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dys phone\NSS Personal\My Office studies\"/>
    </mc:Choice>
  </mc:AlternateContent>
  <xr:revisionPtr revIDLastSave="0" documentId="13_ncr:1_{50F72FCD-0854-4D02-9392-9A9CD98671F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Bike Sales" sheetId="1" r:id="rId2"/>
  </sheets>
  <calcPr calcId="191028"/>
  <pivotCaches>
    <pivotCache cacheId="5" r:id="rId3"/>
  </pivotCaches>
</workbook>
</file>

<file path=xl/calcChain.xml><?xml version="1.0" encoding="utf-8"?>
<calcChain xmlns="http://schemas.openxmlformats.org/spreadsheetml/2006/main">
  <c r="G20" i="2" l="1"/>
  <c r="G19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<sst xmlns="http://schemas.openxmlformats.org/spreadsheetml/2006/main" count="816" uniqueCount="159">
  <si>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</si>
  <si>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</si>
  <si>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</si>
  <si>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</si>
  <si>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</si>
  <si>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</si>
  <si>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</si>
  <si>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</si>
  <si>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</si>
  <si>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</si>
  <si>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</si>
  <si>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</si>
  <si>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</si>
  <si>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</si>
  <si>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</si>
  <si>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</si>
  <si>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</si>
  <si>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</si>
  <si>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</si>
  <si>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</si>
  <si>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</si>
  <si>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</si>
  <si>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</si>
  <si>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</si>
  <si>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</si>
  <si>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</si>
  <si>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</si>
  <si>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</si>
  <si>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</si>
  <si>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</si>
  <si>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</si>
  <si>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</si>
  <si>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</si>
  <si>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</si>
  <si>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</si>
  <si>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</si>
  <si>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</si>
  <si>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</si>
  <si>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</si>
  <si>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</si>
  <si>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</si>
  <si>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000261700</t>
  </si>
  <si>
    <t>Youth (&lt;25)</t>
  </si>
  <si>
    <t>Mountain-200 Black, 38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</si>
  <si>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</si>
  <si>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</si>
  <si>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</si>
  <si>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</si>
  <si>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</si>
  <si>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</si>
  <si>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</si>
  <si>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</si>
  <si>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</si>
  <si>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</si>
  <si>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</si>
  <si>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</si>
  <si>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</si>
  <si>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</si>
  <si>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</si>
  <si>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</si>
  <si>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</si>
  <si>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</si>
  <si>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</si>
  <si>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</si>
  <si>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</si>
  <si>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</si>
  <si>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</si>
  <si>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</si>
  <si>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</si>
  <si>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</si>
  <si>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</si>
  <si>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</si>
  <si>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</si>
  <si>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</si>
  <si>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</si>
  <si>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</si>
  <si>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</si>
  <si>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</si>
  <si>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</si>
  <si>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</si>
  <si>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</si>
  <si>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</si>
  <si>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</si>
  <si>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</si>
  <si>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</si>
  <si>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</si>
  <si>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</si>
  <si>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</si>
  <si>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</si>
  <si>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</si>
  <si>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</si>
  <si>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</si>
  <si>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</si>
  <si>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</si>
  <si>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</si>
  <si>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</si>
  <si>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</si>
  <si>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</si>
  <si>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</si>
  <si>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</si>
  <si>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</si>
  <si>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</si>
  <si>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</si>
  <si>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</si>
  <si>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</si>
  <si>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</si>
  <si>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</si>
  <si>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</si>
  <si>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</si>
  <si>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</si>
  <si>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</si>
  <si>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</si>
  <si>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</si>
  <si>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</si>
  <si>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</si>
  <si>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</si>
  <si>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</si>
  <si>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</si>
  <si>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</si>
  <si>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</si>
  <si>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</si>
  <si>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</si>
  <si>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</si>
  <si>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</si>
  <si>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</si>
  <si>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</si>
  <si>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</si>
  <si>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</si>
  <si>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</si>
  <si>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</si>
  <si>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</si>
  <si>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</si>
  <si>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</si>
  <si>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</si>
  <si>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</si>
  <si>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</si>
  <si>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</si>
  <si>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</si>
  <si>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</si>
  <si>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</si>
  <si>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</si>
  <si>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</si>
  <si>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</si>
  <si>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</si>
  <si>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</si>
  <si>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</si>
  <si>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</si>
  <si>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</si>
  <si>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</si>
  <si>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</si>
  <si>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</si>
  <si>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</si>
  <si>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</si>
  <si>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</si>
  <si>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</si>
  <si>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</si>
  <si>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Row Labels</t>
  </si>
  <si>
    <t>Grand Total</t>
  </si>
  <si>
    <t>Sum of Order_Quantity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</si>
</sst>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 indent="1"/>
    </xf>
    <xf numFmtId="14" fontId="16" fillId="0" borderId="10" xfId="0" applyNumberFormat="1" applyFont="1" applyBorder="1" applyAlignment="1">
      <alignment horizontal="left"/>
    </xf>
    <xf numFmtId="0" fontId="16" fillId="0" borderId="10" xfId="0" applyNumberFormat="1" applyFont="1" applyBorder="1"/>
    <xf numFmtId="0" fontId="0" fillId="0" borderId="10" xfId="0" applyBorder="1" applyAlignment="1">
      <alignment horizontal="left" indent="1"/>
    </xf>
    <xf numFmtId="14" fontId="16" fillId="0" borderId="0" xfId="0" applyNumberFormat="1" applyFont="1" applyBorder="1" applyAlignment="1">
      <alignment horizontal="left"/>
    </xf>
    <xf numFmtId="0" fontId="0" fillId="0" borderId="10" xfId="0" applyNumberFormat="1" applyBorder="1"/>
    <xf numFmtId="0" fontId="16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Sum of Order_Quantity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Sheet1!$D$5:$D$28</c:f>
              <c:numCache>
                <c:formatCode>m/d/yyyy</c:formatCode>
                <c:ptCount val="24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 formatCode="General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</c:numCache>
            </c:numRef>
          </c:xVal>
          <c:yVal>
            <c:numRef>
              <c:f>Sheet1!$E$5:$E$28</c:f>
              <c:numCache>
                <c:formatCode>General</c:formatCode>
                <c:ptCount val="24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11</c:v>
                </c:pt>
                <c:pt idx="8">
                  <c:v>3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6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19</c:v>
                </c:pt>
                <c:pt idx="18">
                  <c:v>43</c:v>
                </c:pt>
                <c:pt idx="19">
                  <c:v>13</c:v>
                </c:pt>
                <c:pt idx="20">
                  <c:v>5</c:v>
                </c:pt>
                <c:pt idx="21">
                  <c:v>10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F-45A5-8AC7-6D9A52E90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303600"/>
        <c:axId val="1937103600"/>
      </c:scatterChart>
      <c:valAx>
        <c:axId val="19363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03600"/>
        <c:crosses val="autoZero"/>
        <c:crossBetween val="midCat"/>
      </c:valAx>
      <c:valAx>
        <c:axId val="19371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128587</xdr:rowOff>
    </xdr:from>
    <xdr:to>
      <xdr:col>12</xdr:col>
      <xdr:colOff>457200</xdr:colOff>
      <xdr:row>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F75E19-F7E8-433C-B636-E93D20C4E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" refreshedDate="45221.114989004629" createdVersion="6" refreshedVersion="6" minRefreshableVersion="3" recordCount="88" xr:uid="{FB4B31B9-3224-41B4-874C-D837166F67C5}">
  <cacheSource type="worksheet">
    <worksheetSource ref="A1:S89" sheet="Bike Sales"/>
  </cacheSource>
  <cacheFields count="19">
    <cacheField name="Sales_Order #" numFmtId="49">
      <sharedItems count="88">
        <s v="000261696"/>
        <s v="000261695"/>
        <s v="000261697"/>
        <s v="000261698"/>
        <s v="000261699"/>
        <s v="000261700"/>
        <s v="000261701"/>
        <s v="000261702"/>
        <s v="000261703"/>
        <s v="000261704"/>
        <s v="000261705"/>
        <s v="000261706"/>
        <s v="000261707"/>
        <s v="000261708"/>
        <s v="000261709"/>
        <s v="000261710"/>
        <s v="000261711"/>
        <s v="000261712"/>
        <s v="000261713"/>
        <s v="000261714"/>
        <s v="000261715"/>
        <s v="000261716"/>
        <s v="000261717"/>
        <s v="000261718"/>
        <s v="000261719"/>
        <s v="000261720"/>
        <s v="000261721"/>
        <s v="000261722"/>
        <s v="000261723"/>
        <s v="000261724"/>
        <s v="000261725"/>
        <s v="000261726"/>
        <s v="000261727"/>
        <s v="000261728"/>
        <s v="000261729"/>
        <s v="000261730"/>
        <s v="000261731"/>
        <s v="000261732"/>
        <s v="000261733"/>
        <s v="000261734"/>
        <s v="000261735"/>
        <s v="000261736"/>
        <s v="000261737"/>
        <s v="000261738"/>
        <s v="000261739"/>
        <s v="000261740"/>
        <s v="000261741"/>
        <s v="000261742"/>
        <s v="000261743"/>
        <s v="000261744"/>
        <s v="000261745"/>
        <s v="000261746"/>
        <s v="000261747"/>
        <s v="000261748"/>
        <s v="000261749"/>
        <s v="000261750"/>
        <s v="000261751"/>
        <s v="000261752"/>
        <s v="000261753"/>
        <s v="000261754"/>
        <s v="000261755"/>
        <s v="000261756"/>
        <s v="000261757"/>
        <s v="000261758"/>
        <s v="000261759"/>
        <s v="000261760"/>
        <s v="000261761"/>
        <s v="000261762"/>
        <s v="000261763"/>
        <s v="000261764"/>
        <s v="000261765"/>
        <s v="000261766"/>
        <s v="000261767"/>
        <s v="000261768"/>
        <s v="000261769"/>
        <s v="000261770"/>
        <s v="000261771"/>
        <s v="000261772"/>
        <s v="000261773"/>
        <s v="000261774"/>
        <s v="000261775"/>
        <s v="000261776"/>
        <s v="000261777"/>
        <s v="000261778"/>
        <s v="000261779"/>
        <s v="000261780"/>
        <s v="000261781"/>
        <s v="000261782"/>
      </sharedItems>
    </cacheField>
    <cacheField name="Date" numFmtId="14">
      <sharedItems containsSemiMixedTypes="0" containsNonDate="0" containsDate="1" containsString="0" minDate="2021-12-01T00:00:00" maxDate="2021-12-25T00:00:00" count="24"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</sharedItems>
    </cacheField>
    <cacheField name="Day" numFmtId="0">
      <sharedItems containsSemiMixedTypes="0" containsString="0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/>
    </cacheField>
    <cacheField name="Customer_Gender" numFmtId="0">
      <sharedItems/>
    </cacheField>
    <cacheField name="Country" numFmtId="0">
      <sharedItems/>
    </cacheField>
    <cacheField name="State" numFmtId="0">
      <sharedItems/>
    </cacheField>
    <cacheField name="Product_Category" numFmtId="0">
      <sharedItems count="1">
        <s v="Bikes"/>
      </sharedItems>
    </cacheField>
    <cacheField name="Sub_Category" numFmtId="0">
      <sharedItems count="1">
        <s v="Mountain Bikes"/>
      </sharedItems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11"/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13926"/>
    </cacheField>
    <cacheField name="Revenue" numFmtId="8">
      <sharedItems containsSemiMixedTypes="0" containsString="0" containsNumber="1" containsInteger="1" minValue="540" maxValue="25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n v="1"/>
    <s v="December"/>
    <n v="2021"/>
    <n v="39"/>
    <s v="Adults (35-64)"/>
    <s v="F"/>
    <s v="United States"/>
    <s v="California"/>
    <x v="0"/>
    <x v="0"/>
    <s v="Mountain-200 Black, 46"/>
    <n v="4"/>
    <n v="1252"/>
    <n v="2295"/>
    <n v="4172"/>
    <n v="5008"/>
    <n v="9180"/>
  </r>
  <r>
    <x v="1"/>
    <x v="0"/>
    <n v="1"/>
    <s v="December"/>
    <n v="2021"/>
    <n v="44"/>
    <s v="Adults (35-64)"/>
    <s v="M"/>
    <s v="United Kingdom"/>
    <s v="England"/>
    <x v="0"/>
    <x v="0"/>
    <s v="Mountain-200 Silver, 42"/>
    <n v="1"/>
    <n v="1266"/>
    <n v="2320"/>
    <n v="1054"/>
    <n v="1266"/>
    <n v="2320"/>
  </r>
  <r>
    <x v="2"/>
    <x v="1"/>
    <n v="2"/>
    <s v="December"/>
    <n v="2021"/>
    <n v="37"/>
    <s v="Adults (35-64)"/>
    <s v="M"/>
    <s v="United States"/>
    <s v="California"/>
    <x v="0"/>
    <x v="0"/>
    <s v="Mountain-400-W Silver, 46"/>
    <n v="2"/>
    <n v="420"/>
    <n v="769"/>
    <n v="698"/>
    <n v="840"/>
    <n v="1538"/>
  </r>
  <r>
    <x v="3"/>
    <x v="1"/>
    <n v="2"/>
    <s v="December"/>
    <n v="2021"/>
    <n v="31"/>
    <s v="Young Adults (25-34)"/>
    <s v="F"/>
    <s v="Australia"/>
    <s v="New South Wales"/>
    <x v="0"/>
    <x v="0"/>
    <s v="Mountain-400-W Silver, 42"/>
    <n v="1"/>
    <n v="420"/>
    <n v="769"/>
    <n v="349"/>
    <n v="420"/>
    <n v="769"/>
  </r>
  <r>
    <x v="4"/>
    <x v="2"/>
    <n v="3"/>
    <s v="December"/>
    <n v="2021"/>
    <n v="37"/>
    <s v="Adults (35-64)"/>
    <s v="F"/>
    <s v="United States"/>
    <s v="California"/>
    <x v="0"/>
    <x v="0"/>
    <s v="Mountain-200 Black, 46"/>
    <n v="2"/>
    <n v="1252"/>
    <n v="2295"/>
    <n v="2086"/>
    <n v="2504"/>
    <n v="4590"/>
  </r>
  <r>
    <x v="5"/>
    <x v="2"/>
    <n v="3"/>
    <s v="December"/>
    <n v="2021"/>
    <n v="24"/>
    <s v="Youth (&lt;25)"/>
    <s v="F"/>
    <s v="United Kingdom"/>
    <s v="England"/>
    <x v="0"/>
    <x v="0"/>
    <s v="Mountain-200 Black, 38"/>
    <n v="1"/>
    <n v="1252"/>
    <n v="2295"/>
    <n v="1043"/>
    <n v="1252"/>
    <n v="2295"/>
  </r>
  <r>
    <x v="6"/>
    <x v="2"/>
    <n v="3"/>
    <s v="December"/>
    <n v="2021"/>
    <n v="37"/>
    <s v="Adults (35-64)"/>
    <s v="M"/>
    <s v="United States"/>
    <s v="Washington"/>
    <x v="0"/>
    <x v="0"/>
    <s v="Mountain-200 Black, 46"/>
    <n v="1"/>
    <n v="1252"/>
    <n v="2295"/>
    <n v="1043"/>
    <n v="1252"/>
    <n v="2295"/>
  </r>
  <r>
    <x v="7"/>
    <x v="3"/>
    <n v="4"/>
    <s v="December"/>
    <n v="2021"/>
    <n v="31"/>
    <s v="Young Adults (25-34)"/>
    <s v="F"/>
    <s v="Australia"/>
    <s v="New South Wales"/>
    <x v="0"/>
    <x v="0"/>
    <s v="Mountain-400-W Silver, 42"/>
    <n v="4"/>
    <n v="420"/>
    <n v="769"/>
    <n v="1396"/>
    <n v="1680"/>
    <n v="3076"/>
  </r>
  <r>
    <x v="8"/>
    <x v="4"/>
    <n v="5"/>
    <s v="December"/>
    <n v="2021"/>
    <n v="39"/>
    <s v="Adults (35-64)"/>
    <s v="F"/>
    <s v="United States"/>
    <s v="California"/>
    <x v="0"/>
    <x v="0"/>
    <s v="Mountain-200 Black, 46"/>
    <n v="4"/>
    <n v="1252"/>
    <n v="2295"/>
    <n v="4172"/>
    <n v="5008"/>
    <n v="9180"/>
  </r>
  <r>
    <x v="9"/>
    <x v="4"/>
    <n v="5"/>
    <s v="December"/>
    <n v="2021"/>
    <n v="42"/>
    <s v="Adults (35-64)"/>
    <s v="M"/>
    <s v="Germany"/>
    <s v="Nordrhein-Westfalen"/>
    <x v="0"/>
    <x v="0"/>
    <s v="Mountain-200 Black, 38"/>
    <n v="4"/>
    <n v="1252"/>
    <n v="2295"/>
    <n v="4172"/>
    <n v="5008"/>
    <n v="9180"/>
  </r>
  <r>
    <x v="10"/>
    <x v="4"/>
    <n v="5"/>
    <s v="December"/>
    <n v="2021"/>
    <n v="35"/>
    <s v="Adults (35-64)"/>
    <s v="F"/>
    <s v="Australia"/>
    <s v="Queensland"/>
    <x v="0"/>
    <x v="0"/>
    <s v="Mountain-200 Silver, 38"/>
    <n v="1"/>
    <n v="1266"/>
    <n v="2320"/>
    <n v="1054"/>
    <n v="1266"/>
    <n v="2320"/>
  </r>
  <r>
    <x v="11"/>
    <x v="4"/>
    <n v="5"/>
    <s v="December"/>
    <n v="2021"/>
    <n v="37"/>
    <s v="Adults (35-64)"/>
    <s v="F"/>
    <s v="United States"/>
    <s v="California"/>
    <x v="0"/>
    <x v="0"/>
    <s v="Mountain-200 Black, 46"/>
    <n v="1"/>
    <n v="1252"/>
    <n v="2295"/>
    <n v="1043"/>
    <n v="1252"/>
    <n v="2295"/>
  </r>
  <r>
    <x v="12"/>
    <x v="5"/>
    <n v="6"/>
    <s v="December"/>
    <n v="2021"/>
    <n v="23"/>
    <s v="Youth (&lt;25)"/>
    <s v="M"/>
    <s v="United Kingdom"/>
    <s v="England"/>
    <x v="0"/>
    <x v="0"/>
    <s v="Mountain-400-W Silver, 46"/>
    <n v="3"/>
    <n v="420"/>
    <n v="769"/>
    <n v="1047"/>
    <n v="1260"/>
    <n v="2307"/>
  </r>
  <r>
    <x v="13"/>
    <x v="5"/>
    <n v="6"/>
    <s v="December"/>
    <n v="2021"/>
    <n v="27"/>
    <s v="Young Adults (25-34)"/>
    <s v="M"/>
    <s v="Canada"/>
    <s v="British Columbia"/>
    <x v="0"/>
    <x v="0"/>
    <s v="Mountain-200 Black, 46"/>
    <n v="1"/>
    <n v="1252"/>
    <n v="2295"/>
    <n v="1043"/>
    <n v="1252"/>
    <n v="2295"/>
  </r>
  <r>
    <x v="14"/>
    <x v="5"/>
    <n v="6"/>
    <s v="December"/>
    <n v="2021"/>
    <n v="36"/>
    <s v="Adults (35-64)"/>
    <s v="M"/>
    <s v="Australia"/>
    <s v="New South Wales"/>
    <x v="0"/>
    <x v="0"/>
    <s v="Mountain-200 Black, 42"/>
    <n v="1"/>
    <n v="1252"/>
    <n v="2295"/>
    <n v="1043"/>
    <n v="1252"/>
    <n v="2295"/>
  </r>
  <r>
    <x v="15"/>
    <x v="5"/>
    <n v="6"/>
    <s v="December"/>
    <n v="2021"/>
    <n v="47"/>
    <s v="Adults (35-64)"/>
    <s v="M"/>
    <s v="United Kingdom"/>
    <s v="England"/>
    <x v="0"/>
    <x v="0"/>
    <s v="Mountain-200 Silver, 38"/>
    <n v="1"/>
    <n v="1266"/>
    <n v="2320"/>
    <n v="1054"/>
    <n v="1266"/>
    <n v="2320"/>
  </r>
  <r>
    <x v="16"/>
    <x v="6"/>
    <n v="7"/>
    <s v="December"/>
    <n v="2021"/>
    <n v="30"/>
    <s v="Young Adults (25-34)"/>
    <s v="M"/>
    <s v="United States"/>
    <s v="California"/>
    <x v="0"/>
    <x v="0"/>
    <s v="Mountain-400-W Silver, 38"/>
    <n v="4"/>
    <n v="420"/>
    <n v="769"/>
    <n v="1396"/>
    <n v="1680"/>
    <n v="3076"/>
  </r>
  <r>
    <x v="17"/>
    <x v="6"/>
    <n v="7"/>
    <s v="December"/>
    <n v="2021"/>
    <n v="38"/>
    <s v="Adults (35-64)"/>
    <s v="M"/>
    <s v="United States"/>
    <s v="California"/>
    <x v="0"/>
    <x v="0"/>
    <s v="Mountain-200 Silver, 42"/>
    <n v="2"/>
    <n v="1266"/>
    <n v="2320"/>
    <n v="2108"/>
    <n v="2532"/>
    <n v="4640"/>
  </r>
  <r>
    <x v="18"/>
    <x v="7"/>
    <n v="8"/>
    <s v="December"/>
    <n v="2021"/>
    <n v="19"/>
    <s v="Youth (&lt;25)"/>
    <s v="F"/>
    <s v="Australia"/>
    <s v="New South Wales"/>
    <x v="0"/>
    <x v="0"/>
    <s v="Mountain-500 Silver, 42"/>
    <n v="4"/>
    <n v="308"/>
    <n v="565"/>
    <n v="1028"/>
    <n v="1232"/>
    <n v="2260"/>
  </r>
  <r>
    <x v="19"/>
    <x v="7"/>
    <n v="8"/>
    <s v="December"/>
    <n v="2021"/>
    <n v="30"/>
    <s v="Young Adults (25-34)"/>
    <s v="F"/>
    <s v="Canada"/>
    <s v="British Columbia"/>
    <x v="0"/>
    <x v="0"/>
    <s v="Mountain-200 Silver, 38"/>
    <n v="4"/>
    <n v="1266"/>
    <n v="2320"/>
    <n v="4216"/>
    <n v="5064"/>
    <n v="9280"/>
  </r>
  <r>
    <x v="20"/>
    <x v="7"/>
    <n v="8"/>
    <s v="December"/>
    <n v="2021"/>
    <n v="39"/>
    <s v="Adults (35-64)"/>
    <s v="F"/>
    <s v="United States"/>
    <s v="Oregon"/>
    <x v="0"/>
    <x v="0"/>
    <s v="Mountain-500 Black, 42"/>
    <n v="2"/>
    <n v="1252"/>
    <n v="2295"/>
    <n v="2086"/>
    <n v="2504"/>
    <n v="4590"/>
  </r>
  <r>
    <x v="21"/>
    <x v="7"/>
    <n v="8"/>
    <s v="December"/>
    <n v="2021"/>
    <n v="35"/>
    <s v="Adults (35-64)"/>
    <s v="F"/>
    <s v="United States"/>
    <s v="California"/>
    <x v="0"/>
    <x v="0"/>
    <s v="Mountain-500 Black, 42"/>
    <n v="1"/>
    <n v="295"/>
    <n v="540"/>
    <n v="245"/>
    <n v="295"/>
    <n v="540"/>
  </r>
  <r>
    <x v="22"/>
    <x v="8"/>
    <n v="9"/>
    <s v="December"/>
    <n v="2021"/>
    <n v="33"/>
    <s v="Young Adults (25-34)"/>
    <s v="F"/>
    <s v="Australia"/>
    <s v="Victoria"/>
    <x v="0"/>
    <x v="0"/>
    <s v="Mountain-100 Black, 38"/>
    <n v="2"/>
    <n v="1898"/>
    <n v="3375"/>
    <n v="2954"/>
    <n v="3796"/>
    <n v="6750"/>
  </r>
  <r>
    <x v="23"/>
    <x v="8"/>
    <n v="9"/>
    <s v="December"/>
    <n v="2021"/>
    <n v="41"/>
    <s v="Adults (35-64)"/>
    <s v="F"/>
    <s v="Germany"/>
    <s v="Hamburg"/>
    <x v="0"/>
    <x v="0"/>
    <s v="Mountain-200 Silver, 42"/>
    <n v="1"/>
    <n v="1266"/>
    <n v="2320"/>
    <n v="1054"/>
    <n v="1266"/>
    <n v="2320"/>
  </r>
  <r>
    <x v="24"/>
    <x v="9"/>
    <n v="10"/>
    <s v="December"/>
    <n v="2021"/>
    <n v="34"/>
    <s v="Young Adults (25-34)"/>
    <s v="F"/>
    <s v="United States"/>
    <s v="California"/>
    <x v="0"/>
    <x v="0"/>
    <s v="Mountain-200 Black, 42"/>
    <n v="2"/>
    <n v="1252"/>
    <n v="2295"/>
    <n v="2086"/>
    <n v="2504"/>
    <n v="4590"/>
  </r>
  <r>
    <x v="25"/>
    <x v="9"/>
    <n v="10"/>
    <s v="December"/>
    <n v="2021"/>
    <n v="40"/>
    <s v="Adults (35-64)"/>
    <s v="M"/>
    <s v="Australia"/>
    <s v="New South Wales"/>
    <x v="0"/>
    <x v="0"/>
    <s v="Mountain-200 Black, 42"/>
    <n v="2"/>
    <n v="1252"/>
    <n v="2295"/>
    <n v="2086"/>
    <n v="2504"/>
    <n v="4590"/>
  </r>
  <r>
    <x v="26"/>
    <x v="9"/>
    <n v="10"/>
    <s v="December"/>
    <n v="2021"/>
    <n v="26"/>
    <s v="Young Adults (25-34)"/>
    <s v="M"/>
    <s v="United Kingdom"/>
    <s v="England"/>
    <x v="0"/>
    <x v="0"/>
    <s v="Mountain-200 Black, 38"/>
    <n v="1"/>
    <n v="1252"/>
    <n v="2295"/>
    <n v="1043"/>
    <n v="1252"/>
    <n v="2295"/>
  </r>
  <r>
    <x v="27"/>
    <x v="9"/>
    <n v="10"/>
    <s v="December"/>
    <n v="2021"/>
    <n v="34"/>
    <s v="Young Adults (25-34)"/>
    <s v="M"/>
    <s v="United States"/>
    <s v="California"/>
    <x v="0"/>
    <x v="0"/>
    <s v="Mountain-500 Black, 40"/>
    <n v="1"/>
    <n v="295"/>
    <n v="540"/>
    <n v="245"/>
    <n v="295"/>
    <n v="540"/>
  </r>
  <r>
    <x v="28"/>
    <x v="9"/>
    <n v="10"/>
    <s v="December"/>
    <n v="2021"/>
    <n v="34"/>
    <s v="Young Adults (25-34)"/>
    <s v="F"/>
    <s v="United States"/>
    <s v="Washington"/>
    <x v="0"/>
    <x v="0"/>
    <s v="Mountain-100 Silver, 44"/>
    <n v="1"/>
    <n v="1912"/>
    <n v="3400"/>
    <n v="1488"/>
    <n v="1912"/>
    <n v="3400"/>
  </r>
  <r>
    <x v="29"/>
    <x v="9"/>
    <n v="10"/>
    <s v="December"/>
    <n v="2021"/>
    <n v="38"/>
    <s v="Adults (35-64)"/>
    <s v="M"/>
    <s v="Australia"/>
    <s v="New South Wales"/>
    <x v="0"/>
    <x v="0"/>
    <s v="Mountain-200 Black, 38"/>
    <n v="1"/>
    <n v="1252"/>
    <n v="2295"/>
    <n v="1043"/>
    <n v="1252"/>
    <n v="2295"/>
  </r>
  <r>
    <x v="30"/>
    <x v="10"/>
    <n v="11"/>
    <s v="December"/>
    <n v="2021"/>
    <n v="24"/>
    <s v="Youth (&lt;25)"/>
    <s v="F"/>
    <s v="France"/>
    <s v="Seine (Paris)"/>
    <x v="0"/>
    <x v="0"/>
    <s v="Mountain-200 Black, 38"/>
    <n v="3"/>
    <n v="1252"/>
    <n v="2295"/>
    <n v="3129"/>
    <n v="3756"/>
    <n v="6885"/>
  </r>
  <r>
    <x v="31"/>
    <x v="10"/>
    <n v="11"/>
    <s v="December"/>
    <n v="2021"/>
    <n v="41"/>
    <s v="Adults (35-64)"/>
    <s v="F"/>
    <s v="Australia"/>
    <s v="New South Wales"/>
    <x v="0"/>
    <x v="0"/>
    <s v="Mountain-400-W Silver, 38"/>
    <n v="2"/>
    <n v="420"/>
    <n v="769"/>
    <n v="698"/>
    <n v="840"/>
    <n v="1538"/>
  </r>
  <r>
    <x v="32"/>
    <x v="10"/>
    <n v="11"/>
    <s v="December"/>
    <n v="2021"/>
    <n v="27"/>
    <s v="Young Adults (25-34)"/>
    <s v="M"/>
    <s v="Canada"/>
    <s v="British Columbia"/>
    <x v="0"/>
    <x v="0"/>
    <s v="Mountain-200 Black, 46"/>
    <n v="1"/>
    <n v="1252"/>
    <n v="2295"/>
    <n v="1043"/>
    <n v="1252"/>
    <n v="2295"/>
  </r>
  <r>
    <x v="33"/>
    <x v="10"/>
    <n v="11"/>
    <s v="December"/>
    <n v="2021"/>
    <n v="37"/>
    <s v="Adults (35-64)"/>
    <s v="M"/>
    <s v="United States"/>
    <s v="California"/>
    <x v="0"/>
    <x v="0"/>
    <s v="Mountain-400-W Silver, 46"/>
    <n v="1"/>
    <n v="420"/>
    <n v="769"/>
    <n v="349"/>
    <n v="420"/>
    <n v="769"/>
  </r>
  <r>
    <x v="34"/>
    <x v="10"/>
    <n v="11"/>
    <s v="December"/>
    <n v="2021"/>
    <n v="38"/>
    <s v="Adults (35-64)"/>
    <s v="F"/>
    <s v="United States"/>
    <s v="California"/>
    <x v="0"/>
    <x v="0"/>
    <s v="Mountain-200 Silver, 38"/>
    <n v="1"/>
    <n v="1266"/>
    <n v="2320"/>
    <n v="1054"/>
    <n v="1266"/>
    <n v="2320"/>
  </r>
  <r>
    <x v="35"/>
    <x v="11"/>
    <n v="12"/>
    <s v="December"/>
    <n v="2021"/>
    <n v="36"/>
    <s v="Adults (35-64)"/>
    <s v="F"/>
    <s v="Australia"/>
    <s v="New South Wales"/>
    <x v="0"/>
    <x v="0"/>
    <s v="Mountain-200 Silver, 42"/>
    <n v="4"/>
    <n v="1266"/>
    <n v="2320"/>
    <n v="4216"/>
    <n v="5064"/>
    <n v="9280"/>
  </r>
  <r>
    <x v="36"/>
    <x v="11"/>
    <n v="12"/>
    <s v="December"/>
    <n v="2021"/>
    <n v="37"/>
    <s v="Adults (35-64)"/>
    <s v="M"/>
    <s v="United States"/>
    <s v="California"/>
    <x v="0"/>
    <x v="0"/>
    <s v="Mountain-400-W Silver, 46"/>
    <n v="4"/>
    <n v="420"/>
    <n v="769"/>
    <n v="1396"/>
    <n v="1680"/>
    <n v="3076"/>
  </r>
  <r>
    <x v="37"/>
    <x v="11"/>
    <n v="12"/>
    <s v="December"/>
    <n v="2021"/>
    <n v="34"/>
    <s v="Young Adults (25-34)"/>
    <s v="M"/>
    <s v="Australia"/>
    <s v="New South Wales"/>
    <x v="0"/>
    <x v="0"/>
    <s v="Mountain-200 Black, 38"/>
    <n v="2"/>
    <n v="1252"/>
    <n v="2295"/>
    <n v="2086"/>
    <n v="2504"/>
    <n v="4590"/>
  </r>
  <r>
    <x v="38"/>
    <x v="11"/>
    <n v="12"/>
    <s v="December"/>
    <n v="2021"/>
    <n v="35"/>
    <s v="Adults (35-64)"/>
    <s v="F"/>
    <s v="Australia"/>
    <s v="Victoria"/>
    <x v="0"/>
    <x v="0"/>
    <s v="Mountain-200 Silver, 42"/>
    <n v="1"/>
    <n v="1266"/>
    <n v="2320"/>
    <n v="1054"/>
    <n v="1266"/>
    <n v="2320"/>
  </r>
  <r>
    <x v="39"/>
    <x v="11"/>
    <n v="12"/>
    <s v="December"/>
    <n v="2021"/>
    <n v="38"/>
    <s v="Adults (35-64)"/>
    <s v="F"/>
    <s v="United States"/>
    <s v="Washington"/>
    <x v="0"/>
    <x v="0"/>
    <s v="Mountain-200 Silver, 42"/>
    <n v="1"/>
    <n v="1266"/>
    <n v="2320"/>
    <n v="1054"/>
    <n v="1266"/>
    <n v="2320"/>
  </r>
  <r>
    <x v="40"/>
    <x v="12"/>
    <n v="13"/>
    <s v="December"/>
    <n v="2021"/>
    <n v="32"/>
    <s v="Young Adults (25-34)"/>
    <s v="F"/>
    <s v="Australia"/>
    <s v="Queensland"/>
    <x v="0"/>
    <x v="0"/>
    <s v="Mountain-200 Silver, 42"/>
    <n v="3"/>
    <n v="1266"/>
    <n v="2320"/>
    <n v="3162"/>
    <n v="3798"/>
    <n v="6960"/>
  </r>
  <r>
    <x v="41"/>
    <x v="12"/>
    <n v="13"/>
    <s v="December"/>
    <n v="2021"/>
    <n v="40"/>
    <s v="Adults (35-64)"/>
    <s v="F"/>
    <s v="United States"/>
    <s v="California"/>
    <x v="0"/>
    <x v="0"/>
    <s v="Mountain-500 Silver, 40"/>
    <n v="1"/>
    <n v="308"/>
    <n v="565"/>
    <n v="257"/>
    <n v="308"/>
    <n v="565"/>
  </r>
  <r>
    <x v="42"/>
    <x v="12"/>
    <n v="13"/>
    <s v="December"/>
    <n v="2021"/>
    <n v="44"/>
    <s v="Adults (35-64)"/>
    <s v="F"/>
    <s v="United Kingdom"/>
    <s v="England"/>
    <x v="0"/>
    <x v="0"/>
    <s v="Mountain-200 Black, 38"/>
    <n v="1"/>
    <n v="1252"/>
    <n v="2295"/>
    <n v="1043"/>
    <n v="1252"/>
    <n v="2295"/>
  </r>
  <r>
    <x v="43"/>
    <x v="12"/>
    <n v="13"/>
    <s v="December"/>
    <n v="2021"/>
    <n v="49"/>
    <s v="Adults (35-64)"/>
    <s v="M"/>
    <s v="United Kingdom"/>
    <s v="England"/>
    <x v="0"/>
    <x v="0"/>
    <s v="Mountain-200 Black, 38"/>
    <n v="1"/>
    <n v="1252"/>
    <n v="2295"/>
    <n v="1043"/>
    <n v="1252"/>
    <n v="2295"/>
  </r>
  <r>
    <x v="44"/>
    <x v="13"/>
    <n v="14"/>
    <s v="December"/>
    <n v="2021"/>
    <n v="30"/>
    <s v="Young Adults (25-34)"/>
    <s v="F"/>
    <s v="United States"/>
    <s v="Washington"/>
    <x v="0"/>
    <x v="0"/>
    <s v="Mountain-200 Silver, 38"/>
    <n v="2"/>
    <n v="1266"/>
    <n v="2320"/>
    <n v="2108"/>
    <n v="2532"/>
    <n v="4640"/>
  </r>
  <r>
    <x v="45"/>
    <x v="13"/>
    <n v="14"/>
    <s v="December"/>
    <n v="2021"/>
    <n v="32"/>
    <s v="Young Adults (25-34)"/>
    <s v="M"/>
    <s v="United States"/>
    <s v="California"/>
    <x v="0"/>
    <x v="0"/>
    <s v="Mountain-200 Black, 46"/>
    <n v="1"/>
    <n v="1252"/>
    <n v="2295"/>
    <n v="1043"/>
    <n v="1252"/>
    <n v="2295"/>
  </r>
  <r>
    <x v="46"/>
    <x v="13"/>
    <n v="14"/>
    <s v="December"/>
    <n v="2021"/>
    <n v="32"/>
    <s v="Young Adults (25-34)"/>
    <s v="F"/>
    <s v="Australia"/>
    <s v="Victoria"/>
    <x v="0"/>
    <x v="0"/>
    <s v="Mountain-400-W Silver, 46"/>
    <n v="1"/>
    <n v="420"/>
    <n v="769"/>
    <n v="349"/>
    <n v="420"/>
    <n v="769"/>
  </r>
  <r>
    <x v="47"/>
    <x v="14"/>
    <n v="15"/>
    <s v="December"/>
    <n v="2021"/>
    <n v="29"/>
    <s v="Young Adults (25-34)"/>
    <s v="F"/>
    <s v="United States"/>
    <s v="California"/>
    <x v="0"/>
    <x v="0"/>
    <s v="Mountain-200 Silver, 42"/>
    <n v="1"/>
    <n v="1266"/>
    <n v="2320"/>
    <n v="1054"/>
    <n v="1266"/>
    <n v="2320"/>
  </r>
  <r>
    <x v="48"/>
    <x v="15"/>
    <n v="16"/>
    <s v="December"/>
    <n v="2021"/>
    <n v="33"/>
    <s v="Young Adults (25-34)"/>
    <s v="F"/>
    <s v="Australia"/>
    <s v="New South Wales"/>
    <x v="0"/>
    <x v="0"/>
    <s v="Mountain-200 Black, 38"/>
    <n v="2"/>
    <n v="1252"/>
    <n v="2295"/>
    <n v="2086"/>
    <n v="2504"/>
    <n v="4590"/>
  </r>
  <r>
    <x v="49"/>
    <x v="15"/>
    <n v="16"/>
    <s v="December"/>
    <n v="2021"/>
    <n v="38"/>
    <s v="Adults (35-64)"/>
    <s v="M"/>
    <s v="Australia"/>
    <s v="New South Wales"/>
    <x v="0"/>
    <x v="0"/>
    <s v="Mountain-200 Black, 38"/>
    <n v="2"/>
    <n v="1252"/>
    <n v="2295"/>
    <n v="2086"/>
    <n v="2504"/>
    <n v="4590"/>
  </r>
  <r>
    <x v="50"/>
    <x v="15"/>
    <n v="16"/>
    <s v="December"/>
    <n v="2021"/>
    <n v="27"/>
    <s v="Young Adults (25-34)"/>
    <s v="F"/>
    <s v="France"/>
    <s v="Seine et Marne"/>
    <x v="0"/>
    <x v="0"/>
    <s v="Mountain-200 Silver, 46"/>
    <n v="1"/>
    <n v="1266"/>
    <n v="2320"/>
    <n v="1054"/>
    <n v="1266"/>
    <n v="2320"/>
  </r>
  <r>
    <x v="51"/>
    <x v="16"/>
    <n v="17"/>
    <s v="December"/>
    <n v="2021"/>
    <n v="37"/>
    <s v="Adults (35-64)"/>
    <s v="F"/>
    <s v="United States"/>
    <s v="Washington"/>
    <x v="0"/>
    <x v="0"/>
    <s v="Mountain-200 Silver, 38"/>
    <n v="2"/>
    <n v="1266"/>
    <n v="2320"/>
    <n v="2108"/>
    <n v="2532"/>
    <n v="4640"/>
  </r>
  <r>
    <x v="52"/>
    <x v="16"/>
    <n v="17"/>
    <s v="December"/>
    <n v="2021"/>
    <n v="31"/>
    <s v="Young Adults (25-34)"/>
    <s v="M"/>
    <s v="Australia"/>
    <s v="New South Wales"/>
    <x v="0"/>
    <x v="0"/>
    <s v="Mountain-400-W Silver, 42"/>
    <n v="1"/>
    <n v="420"/>
    <n v="769"/>
    <n v="349"/>
    <n v="420"/>
    <n v="769"/>
  </r>
  <r>
    <x v="53"/>
    <x v="16"/>
    <n v="17"/>
    <s v="December"/>
    <n v="2021"/>
    <n v="42"/>
    <s v="Adults (35-64)"/>
    <s v="F"/>
    <s v="Germany"/>
    <s v="Nordrhein-Westfalen"/>
    <x v="0"/>
    <x v="0"/>
    <s v="Mountain-200 Silver, 46"/>
    <n v="1"/>
    <n v="1266"/>
    <n v="2320"/>
    <n v="1054"/>
    <n v="1266"/>
    <n v="2320"/>
  </r>
  <r>
    <x v="54"/>
    <x v="17"/>
    <n v="18"/>
    <s v="December"/>
    <n v="2021"/>
    <n v="35"/>
    <s v="Adults (35-64)"/>
    <s v="F"/>
    <s v="Australia"/>
    <s v="New South Wales"/>
    <x v="0"/>
    <x v="0"/>
    <s v="Mountain-500 Silver, 42"/>
    <n v="4"/>
    <n v="308"/>
    <n v="565"/>
    <n v="1028"/>
    <n v="1232"/>
    <n v="2260"/>
  </r>
  <r>
    <x v="55"/>
    <x v="17"/>
    <n v="18"/>
    <s v="December"/>
    <n v="2021"/>
    <n v="38"/>
    <s v="Adults (35-64)"/>
    <s v="F"/>
    <s v="Germany"/>
    <s v="Nordrhein-Westfalen"/>
    <x v="0"/>
    <x v="0"/>
    <s v="Mountain-200 Silver, 46"/>
    <n v="4"/>
    <n v="1266"/>
    <n v="2320"/>
    <n v="4216"/>
    <n v="5064"/>
    <n v="9280"/>
  </r>
  <r>
    <x v="56"/>
    <x v="17"/>
    <n v="18"/>
    <s v="December"/>
    <n v="2021"/>
    <n v="24"/>
    <s v="Youth (&lt;25)"/>
    <s v="F"/>
    <s v="France"/>
    <s v="Seine Saint Denis"/>
    <x v="0"/>
    <x v="0"/>
    <s v="Mountain-200 Silver, 38"/>
    <n v="3"/>
    <n v="1266"/>
    <n v="2320"/>
    <n v="3162"/>
    <n v="3798"/>
    <n v="6960"/>
  </r>
  <r>
    <x v="57"/>
    <x v="17"/>
    <n v="18"/>
    <s v="December"/>
    <n v="2021"/>
    <n v="26"/>
    <s v="Young Adults (25-34)"/>
    <s v="F"/>
    <s v="United Kingdom"/>
    <s v="England"/>
    <x v="0"/>
    <x v="0"/>
    <s v="Mountain-400-W Silver, 42"/>
    <n v="3"/>
    <n v="420"/>
    <n v="769"/>
    <n v="1047"/>
    <n v="1260"/>
    <n v="2307"/>
  </r>
  <r>
    <x v="58"/>
    <x v="17"/>
    <n v="18"/>
    <s v="December"/>
    <n v="2021"/>
    <n v="39"/>
    <s v="Adults (35-64)"/>
    <s v="M"/>
    <s v="United States"/>
    <s v="California"/>
    <x v="0"/>
    <x v="0"/>
    <s v="Mountain-200 Black, 42"/>
    <n v="3"/>
    <n v="1252"/>
    <n v="2295"/>
    <n v="3129"/>
    <n v="3756"/>
    <n v="6885"/>
  </r>
  <r>
    <x v="59"/>
    <x v="17"/>
    <n v="18"/>
    <s v="December"/>
    <n v="2021"/>
    <n v="26"/>
    <s v="Young Adults (25-34)"/>
    <s v="M"/>
    <s v="France"/>
    <s v="Seine (Paris)"/>
    <x v="0"/>
    <x v="0"/>
    <s v="Mountain-200 Black, 46"/>
    <n v="1"/>
    <n v="1252"/>
    <n v="2295"/>
    <n v="1043"/>
    <n v="1252"/>
    <n v="2295"/>
  </r>
  <r>
    <x v="60"/>
    <x v="17"/>
    <n v="18"/>
    <s v="December"/>
    <n v="2021"/>
    <n v="36"/>
    <s v="Adults (35-64)"/>
    <s v="M"/>
    <s v="United States"/>
    <s v="Washington"/>
    <x v="0"/>
    <x v="0"/>
    <s v="Mountain-200 Silver, 38"/>
    <n v="1"/>
    <n v="1266"/>
    <n v="2320"/>
    <n v="1054"/>
    <n v="1266"/>
    <n v="2320"/>
  </r>
  <r>
    <x v="61"/>
    <x v="18"/>
    <n v="19"/>
    <s v="December"/>
    <n v="2021"/>
    <n v="17"/>
    <s v="Youth (&lt;25)"/>
    <s v="M"/>
    <s v="France"/>
    <s v="Nord"/>
    <x v="0"/>
    <x v="0"/>
    <s v="Mountain-200 Silver, 46"/>
    <n v="4"/>
    <n v="1266"/>
    <n v="2320"/>
    <n v="4216"/>
    <n v="5064"/>
    <n v="9280"/>
  </r>
  <r>
    <x v="62"/>
    <x v="18"/>
    <n v="19"/>
    <s v="December"/>
    <n v="2021"/>
    <n v="19"/>
    <s v="Youth (&lt;25)"/>
    <s v="F"/>
    <s v="Australia"/>
    <s v="Victoria"/>
    <x v="0"/>
    <x v="0"/>
    <s v="Mountain-500 Black, 44"/>
    <n v="4"/>
    <n v="295"/>
    <n v="540"/>
    <n v="980"/>
    <n v="1180"/>
    <n v="2160"/>
  </r>
  <r>
    <x v="63"/>
    <x v="18"/>
    <n v="19"/>
    <s v="December"/>
    <n v="2021"/>
    <n v="25"/>
    <s v="Young Adults (25-34)"/>
    <s v="M"/>
    <s v="France"/>
    <s v="Seine (Paris)"/>
    <x v="0"/>
    <x v="0"/>
    <s v="Mountain-200 Black, 38"/>
    <n v="4"/>
    <n v="1252"/>
    <n v="2295"/>
    <n v="4172"/>
    <n v="5008"/>
    <n v="9180"/>
  </r>
  <r>
    <x v="64"/>
    <x v="18"/>
    <n v="19"/>
    <s v="December"/>
    <n v="2021"/>
    <n v="35"/>
    <s v="Adults (35-64)"/>
    <s v="F"/>
    <s v="United States"/>
    <s v="Oregon"/>
    <x v="0"/>
    <x v="0"/>
    <s v="Mountain-100 Black, 48"/>
    <n v="4"/>
    <n v="1898"/>
    <n v="3375"/>
    <n v="5908"/>
    <n v="7592"/>
    <n v="13500"/>
  </r>
  <r>
    <x v="65"/>
    <x v="18"/>
    <n v="19"/>
    <s v="December"/>
    <n v="2021"/>
    <n v="37"/>
    <s v="Adults (35-64)"/>
    <s v="M"/>
    <s v="United States"/>
    <s v="Oregon"/>
    <x v="0"/>
    <x v="0"/>
    <s v="Mountain-200 Black, 38"/>
    <n v="4"/>
    <n v="1252"/>
    <n v="2295"/>
    <n v="4172"/>
    <n v="5008"/>
    <n v="9180"/>
  </r>
  <r>
    <x v="66"/>
    <x v="18"/>
    <n v="19"/>
    <s v="December"/>
    <n v="2021"/>
    <n v="39"/>
    <s v="Adults (35-64)"/>
    <s v="F"/>
    <s v="United States"/>
    <s v="California"/>
    <x v="0"/>
    <x v="0"/>
    <s v="Mountain-200 Black, 46"/>
    <n v="4"/>
    <n v="1252"/>
    <n v="2295"/>
    <n v="4172"/>
    <n v="5008"/>
    <n v="9180"/>
  </r>
  <r>
    <x v="67"/>
    <x v="18"/>
    <n v="19"/>
    <s v="December"/>
    <n v="2021"/>
    <n v="63"/>
    <s v="Adults (35-64)"/>
    <s v="F"/>
    <s v="Australia"/>
    <s v="Queensland"/>
    <x v="0"/>
    <x v="0"/>
    <s v="Mountain-200 Black, 46"/>
    <n v="4"/>
    <n v="1252"/>
    <n v="2295"/>
    <n v="4172"/>
    <n v="5008"/>
    <n v="9180"/>
  </r>
  <r>
    <x v="68"/>
    <x v="18"/>
    <n v="19"/>
    <s v="December"/>
    <n v="2021"/>
    <n v="18"/>
    <s v="Youth (&lt;25)"/>
    <s v="M"/>
    <s v="Australia"/>
    <s v="South Australia"/>
    <x v="0"/>
    <x v="0"/>
    <s v="Mountain-500 Black, 40"/>
    <n v="2"/>
    <n v="295"/>
    <n v="540"/>
    <n v="490"/>
    <n v="590"/>
    <n v="1080"/>
  </r>
  <r>
    <x v="69"/>
    <x v="18"/>
    <n v="19"/>
    <s v="December"/>
    <n v="2021"/>
    <n v="56"/>
    <s v="Adults (35-64)"/>
    <s v="F"/>
    <s v="Germany"/>
    <s v="Hessen"/>
    <x v="0"/>
    <x v="0"/>
    <s v="Mountain-200 Black, 46"/>
    <n v="2"/>
    <n v="1252"/>
    <n v="2295"/>
    <n v="2086"/>
    <n v="2504"/>
    <n v="4590"/>
  </r>
  <r>
    <x v="70"/>
    <x v="18"/>
    <n v="19"/>
    <s v="December"/>
    <n v="2021"/>
    <n v="39"/>
    <s v="Adults (35-64)"/>
    <s v="F"/>
    <s v="United States"/>
    <s v="Washington"/>
    <x v="0"/>
    <x v="0"/>
    <s v="Mountain-200 Silver, 38"/>
    <n v="11"/>
    <n v="1266"/>
    <n v="2320"/>
    <n v="1054"/>
    <n v="13926"/>
    <n v="25520"/>
  </r>
  <r>
    <x v="71"/>
    <x v="19"/>
    <n v="20"/>
    <s v="December"/>
    <n v="2021"/>
    <n v="33"/>
    <s v="Young Adults (25-34)"/>
    <s v="F"/>
    <s v="Australia"/>
    <s v="Victoria"/>
    <x v="0"/>
    <x v="0"/>
    <s v="Mountain-100 Black, 38"/>
    <n v="4"/>
    <n v="1898"/>
    <n v="3375"/>
    <n v="5908"/>
    <n v="7592"/>
    <n v="13500"/>
  </r>
  <r>
    <x v="72"/>
    <x v="19"/>
    <n v="20"/>
    <s v="December"/>
    <n v="2021"/>
    <n v="57"/>
    <s v="Adults (35-64)"/>
    <s v="M"/>
    <s v="Australia"/>
    <s v="Queensland"/>
    <x v="0"/>
    <x v="0"/>
    <s v="Mountain-200 Black, 46"/>
    <n v="4"/>
    <n v="1252"/>
    <n v="2295"/>
    <n v="4172"/>
    <n v="5008"/>
    <n v="9180"/>
  </r>
  <r>
    <x v="73"/>
    <x v="19"/>
    <n v="20"/>
    <s v="December"/>
    <n v="2021"/>
    <n v="29"/>
    <s v="Young Adults (25-34)"/>
    <s v="M"/>
    <s v="Canada"/>
    <s v="British Columbia"/>
    <x v="0"/>
    <x v="0"/>
    <s v="Mountain-500 Black, 52"/>
    <n v="3"/>
    <n v="295"/>
    <n v="540"/>
    <n v="735"/>
    <n v="885"/>
    <n v="1620"/>
  </r>
  <r>
    <x v="74"/>
    <x v="19"/>
    <n v="20"/>
    <s v="December"/>
    <n v="2021"/>
    <n v="35"/>
    <s v="Adults (35-64)"/>
    <s v="F"/>
    <s v="Australia"/>
    <s v="Queensland"/>
    <x v="0"/>
    <x v="0"/>
    <s v="Mountain-200 Silver, 38"/>
    <n v="1"/>
    <n v="1266"/>
    <n v="2320"/>
    <n v="1054"/>
    <n v="1266"/>
    <n v="2320"/>
  </r>
  <r>
    <x v="75"/>
    <x v="19"/>
    <n v="20"/>
    <s v="December"/>
    <n v="2021"/>
    <n v="35"/>
    <s v="Adults (35-64)"/>
    <s v="M"/>
    <s v="Australia"/>
    <s v="Victoria"/>
    <x v="0"/>
    <x v="0"/>
    <s v="Mountain-200 Silver, 38"/>
    <n v="1"/>
    <n v="1266"/>
    <n v="2320"/>
    <n v="1054"/>
    <n v="1266"/>
    <n v="2320"/>
  </r>
  <r>
    <x v="76"/>
    <x v="20"/>
    <n v="21"/>
    <s v="December"/>
    <n v="2021"/>
    <n v="26"/>
    <s v="Young Adults (25-34)"/>
    <s v="M"/>
    <s v="France"/>
    <s v="Somme"/>
    <x v="0"/>
    <x v="0"/>
    <s v="Mountain-200 Silver, 38"/>
    <n v="3"/>
    <n v="1266"/>
    <n v="2320"/>
    <n v="3162"/>
    <n v="3798"/>
    <n v="6960"/>
  </r>
  <r>
    <x v="77"/>
    <x v="20"/>
    <n v="21"/>
    <s v="December"/>
    <n v="2021"/>
    <n v="23"/>
    <s v="Youth (&lt;25)"/>
    <s v="M"/>
    <s v="United Kingdom"/>
    <s v="England"/>
    <x v="0"/>
    <x v="0"/>
    <s v="Mountain-400-W Silver, 46"/>
    <n v="2"/>
    <n v="420"/>
    <n v="769"/>
    <n v="698"/>
    <n v="840"/>
    <n v="1538"/>
  </r>
  <r>
    <x v="78"/>
    <x v="21"/>
    <n v="22"/>
    <s v="December"/>
    <n v="2021"/>
    <n v="30"/>
    <s v="Young Adults (25-34)"/>
    <s v="F"/>
    <s v="United States"/>
    <s v="Washington"/>
    <x v="0"/>
    <x v="0"/>
    <s v="Mountain-200 Silver, 38"/>
    <n v="3"/>
    <n v="1266"/>
    <n v="2320"/>
    <n v="3162"/>
    <n v="3798"/>
    <n v="6960"/>
  </r>
  <r>
    <x v="79"/>
    <x v="21"/>
    <n v="22"/>
    <s v="December"/>
    <n v="2021"/>
    <n v="41"/>
    <s v="Adults (35-64)"/>
    <s v="M"/>
    <s v="United States"/>
    <s v="California"/>
    <x v="0"/>
    <x v="0"/>
    <s v="Mountain-200 Black, 42"/>
    <n v="3"/>
    <n v="1252"/>
    <n v="2295"/>
    <n v="3129"/>
    <n v="3756"/>
    <n v="6885"/>
  </r>
  <r>
    <x v="80"/>
    <x v="21"/>
    <n v="22"/>
    <s v="December"/>
    <n v="2021"/>
    <n v="19"/>
    <s v="Youth (&lt;25)"/>
    <s v="F"/>
    <s v="Australia"/>
    <s v="New South Wales"/>
    <x v="0"/>
    <x v="0"/>
    <s v="Mountain-500 Silver, 42"/>
    <n v="1"/>
    <n v="308"/>
    <n v="565"/>
    <n v="257"/>
    <n v="308"/>
    <n v="565"/>
  </r>
  <r>
    <x v="81"/>
    <x v="21"/>
    <n v="22"/>
    <s v="December"/>
    <n v="2021"/>
    <n v="25"/>
    <s v="Young Adults (25-34)"/>
    <s v="M"/>
    <s v="France"/>
    <s v="Seine (Paris)"/>
    <x v="0"/>
    <x v="0"/>
    <s v="Mountain-200 Black, 38"/>
    <n v="1"/>
    <n v="1252"/>
    <n v="2295"/>
    <n v="1043"/>
    <n v="1252"/>
    <n v="2295"/>
  </r>
  <r>
    <x v="82"/>
    <x v="21"/>
    <n v="22"/>
    <s v="December"/>
    <n v="2021"/>
    <n v="27"/>
    <s v="Young Adults (25-34)"/>
    <s v="F"/>
    <s v="Canada"/>
    <s v="British Columbia"/>
    <x v="0"/>
    <x v="0"/>
    <s v="Mountain-200 Black, 46"/>
    <n v="1"/>
    <n v="1252"/>
    <n v="2295"/>
    <n v="1043"/>
    <n v="1252"/>
    <n v="2295"/>
  </r>
  <r>
    <x v="83"/>
    <x v="21"/>
    <n v="22"/>
    <s v="December"/>
    <n v="2021"/>
    <n v="41"/>
    <s v="Adults (35-64)"/>
    <s v="M"/>
    <s v="Germany"/>
    <s v="Hessen"/>
    <x v="0"/>
    <x v="0"/>
    <s v="Mountain-200 Silver, 38"/>
    <n v="1"/>
    <n v="1266"/>
    <n v="2320"/>
    <n v="1054"/>
    <n v="1266"/>
    <n v="2320"/>
  </r>
  <r>
    <x v="84"/>
    <x v="22"/>
    <n v="23"/>
    <s v="December"/>
    <n v="2021"/>
    <n v="30"/>
    <s v="Young Adults (25-34)"/>
    <s v="F"/>
    <s v="United States"/>
    <s v="Oregon"/>
    <x v="0"/>
    <x v="0"/>
    <s v="Mountain-200 Silver, 42"/>
    <n v="1"/>
    <n v="1266"/>
    <n v="2320"/>
    <n v="1054"/>
    <n v="1266"/>
    <n v="2320"/>
  </r>
  <r>
    <x v="85"/>
    <x v="22"/>
    <n v="23"/>
    <s v="December"/>
    <n v="2021"/>
    <n v="31"/>
    <s v="Young Adults (25-34)"/>
    <s v="F"/>
    <s v="Canada"/>
    <s v="British Columbia"/>
    <x v="0"/>
    <x v="0"/>
    <s v="Mountain-200 Black, 42"/>
    <n v="1"/>
    <n v="1252"/>
    <n v="2295"/>
    <n v="1043"/>
    <n v="1252"/>
    <n v="2295"/>
  </r>
  <r>
    <x v="86"/>
    <x v="22"/>
    <n v="23"/>
    <s v="December"/>
    <n v="2021"/>
    <n v="35"/>
    <s v="Adults (35-64)"/>
    <s v="F"/>
    <s v="United States"/>
    <s v="California"/>
    <x v="0"/>
    <x v="0"/>
    <s v="Mountain-500 Black, 42"/>
    <n v="1"/>
    <n v="295"/>
    <n v="540"/>
    <n v="245"/>
    <n v="295"/>
    <n v="540"/>
  </r>
  <r>
    <x v="87"/>
    <x v="23"/>
    <n v="24"/>
    <s v="December"/>
    <n v="2021"/>
    <n v="38"/>
    <s v="Adults (35-64)"/>
    <s v="M"/>
    <s v="Australia"/>
    <s v="Queensland"/>
    <x v="0"/>
    <x v="0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AB005-4FE0-4BEF-BDCF-8AA2D493FB48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" firstHeaderRow="1" firstDataRow="1" firstDataCol="1"/>
  <pivotFields count="19">
    <pivotField showAll="0">
      <items count="89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axis="axisRow" numFmtId="14" showAll="0" sortType="de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dataField="1" showAll="0"/>
    <pivotField numFmtId="8" showAll="0"/>
    <pivotField numFmtId="8" showAll="0"/>
    <pivotField numFmtId="8" showAll="0"/>
    <pivotField numFmtId="8" showAll="0"/>
    <pivotField numFmtId="8" showAll="0"/>
  </pivotFields>
  <rowFields count="1">
    <field x="1"/>
  </rowFields>
  <rowItems count="25">
    <i>
      <x v="18"/>
    </i>
    <i>
      <x v="17"/>
    </i>
    <i>
      <x v="19"/>
    </i>
    <i>
      <x v="11"/>
    </i>
    <i>
      <x v="7"/>
    </i>
    <i>
      <x v="4"/>
    </i>
    <i>
      <x v="21"/>
    </i>
    <i>
      <x v="10"/>
    </i>
    <i>
      <x v="9"/>
    </i>
    <i>
      <x v="6"/>
    </i>
    <i>
      <x v="5"/>
    </i>
    <i>
      <x v="12"/>
    </i>
    <i>
      <x v="20"/>
    </i>
    <i>
      <x/>
    </i>
    <i>
      <x v="15"/>
    </i>
    <i>
      <x v="3"/>
    </i>
    <i>
      <x v="23"/>
    </i>
    <i>
      <x v="16"/>
    </i>
    <i>
      <x v="2"/>
    </i>
    <i>
      <x v="13"/>
    </i>
    <i>
      <x v="1"/>
    </i>
    <i>
      <x v="22"/>
    </i>
    <i>
      <x v="8"/>
    </i>
    <i>
      <x v="14"/>
    </i>
    <i t="grand">
      <x/>
    </i>
  </rowItems>
  <colItems count="1">
    <i/>
  </colItems>
  <dataFields count="1">
    <dataField name="Sum of Order_Quantit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E363-87DC-4116-AB67-7CAF01C8E45F}">
  <dimension ref="A3:G115"/>
  <sheetViews>
    <sheetView tabSelected="1" topLeftCell="A7" workbookViewId="0">
      <selection activeCell="G21" sqref="G21"/>
    </sheetView>
  </sheetViews>
  <sheetFormatPr defaultRowHeight="15" x14ac:dyDescent="0.25"/>
  <cols>
    <col min="1" max="1" width="13.140625" bestFit="1" customWidth="1"/>
    <col min="2" max="2" width="21.85546875" bestFit="1" customWidth="1"/>
    <col min="4" max="4" width="11.28515625" bestFit="1" customWidth="1"/>
    <col min="5" max="5" width="21.85546875" bestFit="1" customWidth="1"/>
  </cols>
  <sheetData>
    <row r="3" spans="1:5" x14ac:dyDescent="0.25">
      <c r="A3" s="9" t="s">
        <v>156</v>
      </c>
      <c r="B3" t="s">
        <v>158</v>
      </c>
      <c r="D3" s="12"/>
      <c r="E3" s="12"/>
    </row>
    <row r="4" spans="1:5" x14ac:dyDescent="0.25">
      <c r="A4" s="10">
        <v>44549</v>
      </c>
      <c r="B4" s="11">
        <v>43</v>
      </c>
      <c r="D4" s="14" t="s">
        <v>156</v>
      </c>
      <c r="E4" s="15" t="s">
        <v>158</v>
      </c>
    </row>
    <row r="5" spans="1:5" x14ac:dyDescent="0.25">
      <c r="A5" s="10">
        <v>44548</v>
      </c>
      <c r="B5" s="11">
        <v>19</v>
      </c>
      <c r="D5" s="17">
        <v>44531</v>
      </c>
      <c r="E5" s="19">
        <v>5</v>
      </c>
    </row>
    <row r="6" spans="1:5" x14ac:dyDescent="0.25">
      <c r="A6" s="10">
        <v>44550</v>
      </c>
      <c r="B6" s="11">
        <v>13</v>
      </c>
      <c r="D6" s="17">
        <v>44532</v>
      </c>
      <c r="E6" s="19">
        <v>3</v>
      </c>
    </row>
    <row r="7" spans="1:5" x14ac:dyDescent="0.25">
      <c r="A7" s="10">
        <v>44542</v>
      </c>
      <c r="B7" s="11">
        <v>12</v>
      </c>
      <c r="D7" s="17">
        <v>44533</v>
      </c>
      <c r="E7" s="19">
        <v>4</v>
      </c>
    </row>
    <row r="8" spans="1:5" x14ac:dyDescent="0.25">
      <c r="A8" s="10">
        <v>44538</v>
      </c>
      <c r="B8" s="11">
        <v>11</v>
      </c>
      <c r="D8" s="17">
        <v>44534</v>
      </c>
      <c r="E8" s="19">
        <v>4</v>
      </c>
    </row>
    <row r="9" spans="1:5" x14ac:dyDescent="0.25">
      <c r="A9" s="10">
        <v>44535</v>
      </c>
      <c r="B9" s="11">
        <v>10</v>
      </c>
      <c r="D9" s="17">
        <v>44535</v>
      </c>
      <c r="E9" s="19">
        <v>10</v>
      </c>
    </row>
    <row r="10" spans="1:5" x14ac:dyDescent="0.25">
      <c r="A10" s="10">
        <v>44552</v>
      </c>
      <c r="B10" s="11">
        <v>10</v>
      </c>
      <c r="D10" s="17">
        <v>44536</v>
      </c>
      <c r="E10" s="19">
        <v>6</v>
      </c>
    </row>
    <row r="11" spans="1:5" x14ac:dyDescent="0.25">
      <c r="A11" s="10">
        <v>44541</v>
      </c>
      <c r="B11" s="11">
        <v>8</v>
      </c>
      <c r="D11" s="17">
        <v>44537</v>
      </c>
      <c r="E11" s="19">
        <v>6</v>
      </c>
    </row>
    <row r="12" spans="1:5" x14ac:dyDescent="0.25">
      <c r="A12" s="10">
        <v>44540</v>
      </c>
      <c r="B12" s="11">
        <v>8</v>
      </c>
      <c r="D12" s="17">
        <v>44538</v>
      </c>
      <c r="E12" s="19">
        <v>11</v>
      </c>
    </row>
    <row r="13" spans="1:5" x14ac:dyDescent="0.25">
      <c r="A13" s="10">
        <v>44537</v>
      </c>
      <c r="B13" s="11">
        <v>6</v>
      </c>
      <c r="D13" s="17">
        <v>44539</v>
      </c>
      <c r="E13" s="19">
        <v>3</v>
      </c>
    </row>
    <row r="14" spans="1:5" x14ac:dyDescent="0.25">
      <c r="A14" s="10">
        <v>44536</v>
      </c>
      <c r="B14" s="11">
        <v>6</v>
      </c>
      <c r="D14" s="17">
        <v>44540</v>
      </c>
      <c r="E14" s="19">
        <v>8</v>
      </c>
    </row>
    <row r="15" spans="1:5" x14ac:dyDescent="0.25">
      <c r="A15" s="10">
        <v>44543</v>
      </c>
      <c r="B15" s="11">
        <v>6</v>
      </c>
      <c r="D15" s="14">
        <v>44541</v>
      </c>
      <c r="E15" s="15">
        <v>8</v>
      </c>
    </row>
    <row r="16" spans="1:5" x14ac:dyDescent="0.25">
      <c r="A16" s="10">
        <v>44551</v>
      </c>
      <c r="B16" s="11">
        <v>5</v>
      </c>
      <c r="D16" s="17">
        <v>44542</v>
      </c>
      <c r="E16" s="19">
        <v>12</v>
      </c>
    </row>
    <row r="17" spans="1:7" x14ac:dyDescent="0.25">
      <c r="A17" s="10">
        <v>44531</v>
      </c>
      <c r="B17" s="11">
        <v>5</v>
      </c>
      <c r="D17" s="17">
        <v>44543</v>
      </c>
      <c r="E17" s="19">
        <v>6</v>
      </c>
    </row>
    <row r="18" spans="1:7" x14ac:dyDescent="0.25">
      <c r="A18" s="10">
        <v>44546</v>
      </c>
      <c r="B18" s="11">
        <v>5</v>
      </c>
      <c r="D18" s="17">
        <v>44544</v>
      </c>
      <c r="E18" s="19">
        <v>4</v>
      </c>
    </row>
    <row r="19" spans="1:7" x14ac:dyDescent="0.25">
      <c r="A19" s="10">
        <v>44534</v>
      </c>
      <c r="B19" s="11">
        <v>4</v>
      </c>
      <c r="D19" s="13">
        <v>44545</v>
      </c>
      <c r="E19" s="11">
        <v>1</v>
      </c>
      <c r="G19">
        <f>LARGE(E5:E28,1)</f>
        <v>43</v>
      </c>
    </row>
    <row r="20" spans="1:7" x14ac:dyDescent="0.25">
      <c r="A20" s="10">
        <v>44554</v>
      </c>
      <c r="B20" s="11">
        <v>4</v>
      </c>
      <c r="D20" s="17">
        <v>44546</v>
      </c>
      <c r="E20" s="19">
        <v>5</v>
      </c>
      <c r="G20">
        <f>SMALL(E5:E28,1)</f>
        <v>1</v>
      </c>
    </row>
    <row r="21" spans="1:7" x14ac:dyDescent="0.25">
      <c r="A21" s="10">
        <v>44547</v>
      </c>
      <c r="B21" s="11">
        <v>4</v>
      </c>
      <c r="D21" s="17">
        <v>44547</v>
      </c>
      <c r="E21" s="19">
        <v>4</v>
      </c>
    </row>
    <row r="22" spans="1:7" x14ac:dyDescent="0.25">
      <c r="A22" s="10">
        <v>44533</v>
      </c>
      <c r="B22" s="11">
        <v>4</v>
      </c>
      <c r="D22" s="17">
        <v>44548</v>
      </c>
      <c r="E22" s="19">
        <v>19</v>
      </c>
    </row>
    <row r="23" spans="1:7" x14ac:dyDescent="0.25">
      <c r="A23" s="10">
        <v>44544</v>
      </c>
      <c r="B23" s="11">
        <v>4</v>
      </c>
      <c r="D23" s="14">
        <v>44549</v>
      </c>
      <c r="E23" s="15">
        <v>43</v>
      </c>
    </row>
    <row r="24" spans="1:7" x14ac:dyDescent="0.25">
      <c r="A24" s="10">
        <v>44532</v>
      </c>
      <c r="B24" s="11">
        <v>3</v>
      </c>
      <c r="D24" s="17">
        <v>44550</v>
      </c>
      <c r="E24" s="19">
        <v>13</v>
      </c>
    </row>
    <row r="25" spans="1:7" x14ac:dyDescent="0.25">
      <c r="A25" s="10">
        <v>44553</v>
      </c>
      <c r="B25" s="11">
        <v>3</v>
      </c>
      <c r="D25" s="17">
        <v>44551</v>
      </c>
      <c r="E25" s="19">
        <v>5</v>
      </c>
    </row>
    <row r="26" spans="1:7" x14ac:dyDescent="0.25">
      <c r="A26" s="10">
        <v>44539</v>
      </c>
      <c r="B26" s="11">
        <v>3</v>
      </c>
      <c r="D26" s="17">
        <v>44552</v>
      </c>
      <c r="E26" s="19">
        <v>10</v>
      </c>
    </row>
    <row r="27" spans="1:7" x14ac:dyDescent="0.25">
      <c r="A27" s="10">
        <v>44545</v>
      </c>
      <c r="B27" s="11">
        <v>1</v>
      </c>
      <c r="D27" s="17">
        <v>44553</v>
      </c>
      <c r="E27" s="19">
        <v>3</v>
      </c>
    </row>
    <row r="28" spans="1:7" x14ac:dyDescent="0.25">
      <c r="A28" s="10" t="s">
        <v>157</v>
      </c>
      <c r="B28" s="11">
        <v>197</v>
      </c>
      <c r="D28" s="17">
        <v>44554</v>
      </c>
      <c r="E28" s="19">
        <v>4</v>
      </c>
    </row>
    <row r="29" spans="1:7" x14ac:dyDescent="0.25">
      <c r="D29" s="16"/>
      <c r="E29" s="18"/>
    </row>
    <row r="30" spans="1:7" x14ac:dyDescent="0.25">
      <c r="D30" s="13"/>
      <c r="E30" s="11"/>
    </row>
    <row r="31" spans="1:7" x14ac:dyDescent="0.25">
      <c r="D31" s="13"/>
      <c r="E31" s="11"/>
    </row>
    <row r="32" spans="1:7" x14ac:dyDescent="0.25">
      <c r="D32" s="13"/>
      <c r="E32" s="11"/>
    </row>
    <row r="33" spans="4:5" x14ac:dyDescent="0.25">
      <c r="D33" s="13"/>
      <c r="E33" s="11"/>
    </row>
    <row r="34" spans="4:5" x14ac:dyDescent="0.25">
      <c r="D34" s="13"/>
      <c r="E34" s="11"/>
    </row>
    <row r="35" spans="4:5" x14ac:dyDescent="0.25">
      <c r="D35" s="16"/>
      <c r="E35" s="18"/>
    </row>
    <row r="36" spans="4:5" x14ac:dyDescent="0.25">
      <c r="D36" s="13"/>
      <c r="E36" s="11"/>
    </row>
    <row r="37" spans="4:5" x14ac:dyDescent="0.25">
      <c r="D37" s="13"/>
      <c r="E37" s="11"/>
    </row>
    <row r="38" spans="4:5" x14ac:dyDescent="0.25">
      <c r="D38" s="13"/>
      <c r="E38" s="11"/>
    </row>
    <row r="39" spans="4:5" x14ac:dyDescent="0.25">
      <c r="D39" s="13"/>
      <c r="E39" s="11"/>
    </row>
    <row r="40" spans="4:5" x14ac:dyDescent="0.25">
      <c r="D40" s="16"/>
      <c r="E40" s="18"/>
    </row>
    <row r="41" spans="4:5" x14ac:dyDescent="0.25">
      <c r="D41" s="13"/>
      <c r="E41" s="11"/>
    </row>
    <row r="42" spans="4:5" x14ac:dyDescent="0.25">
      <c r="D42" s="13"/>
      <c r="E42" s="11"/>
    </row>
    <row r="43" spans="4:5" x14ac:dyDescent="0.25">
      <c r="D43" s="13"/>
      <c r="E43" s="11"/>
    </row>
    <row r="44" spans="4:5" x14ac:dyDescent="0.25">
      <c r="D44" s="13"/>
      <c r="E44" s="11"/>
    </row>
    <row r="45" spans="4:5" x14ac:dyDescent="0.25">
      <c r="D45" s="16"/>
      <c r="E45" s="18"/>
    </row>
    <row r="46" spans="4:5" x14ac:dyDescent="0.25">
      <c r="D46" s="13"/>
      <c r="E46" s="11"/>
    </row>
    <row r="47" spans="4:5" x14ac:dyDescent="0.25">
      <c r="D47" s="13"/>
      <c r="E47" s="11"/>
    </row>
    <row r="48" spans="4:5" x14ac:dyDescent="0.25">
      <c r="D48" s="13"/>
      <c r="E48" s="11"/>
    </row>
    <row r="49" spans="4:5" x14ac:dyDescent="0.25">
      <c r="D49" s="13"/>
      <c r="E49" s="11"/>
    </row>
    <row r="50" spans="4:5" x14ac:dyDescent="0.25">
      <c r="D50" s="13"/>
      <c r="E50" s="11"/>
    </row>
    <row r="51" spans="4:5" x14ac:dyDescent="0.25">
      <c r="D51" s="13"/>
      <c r="E51" s="11"/>
    </row>
    <row r="52" spans="4:5" x14ac:dyDescent="0.25">
      <c r="D52" s="16"/>
      <c r="E52" s="18"/>
    </row>
    <row r="53" spans="4:5" x14ac:dyDescent="0.25">
      <c r="D53" s="13"/>
      <c r="E53" s="11"/>
    </row>
    <row r="54" spans="4:5" x14ac:dyDescent="0.25">
      <c r="D54" s="13"/>
      <c r="E54" s="11"/>
    </row>
    <row r="55" spans="4:5" x14ac:dyDescent="0.25">
      <c r="D55" s="13"/>
      <c r="E55" s="11"/>
    </row>
    <row r="56" spans="4:5" x14ac:dyDescent="0.25">
      <c r="D56" s="13"/>
      <c r="E56" s="11"/>
    </row>
    <row r="57" spans="4:5" x14ac:dyDescent="0.25">
      <c r="D57" s="13"/>
      <c r="E57" s="11"/>
    </row>
    <row r="58" spans="4:5" x14ac:dyDescent="0.25">
      <c r="D58" s="16"/>
      <c r="E58" s="18"/>
    </row>
    <row r="59" spans="4:5" x14ac:dyDescent="0.25">
      <c r="D59" s="13"/>
      <c r="E59" s="11"/>
    </row>
    <row r="60" spans="4:5" x14ac:dyDescent="0.25">
      <c r="D60" s="13"/>
      <c r="E60" s="11"/>
    </row>
    <row r="61" spans="4:5" x14ac:dyDescent="0.25">
      <c r="D61" s="13"/>
      <c r="E61" s="11"/>
    </row>
    <row r="62" spans="4:5" x14ac:dyDescent="0.25">
      <c r="D62" s="13"/>
      <c r="E62" s="11"/>
    </row>
    <row r="63" spans="4:5" x14ac:dyDescent="0.25">
      <c r="D63" s="13"/>
      <c r="E63" s="11"/>
    </row>
    <row r="64" spans="4:5" x14ac:dyDescent="0.25">
      <c r="D64" s="13"/>
      <c r="E64" s="11"/>
    </row>
    <row r="65" spans="4:5" x14ac:dyDescent="0.25">
      <c r="D65" s="16"/>
      <c r="E65" s="18"/>
    </row>
    <row r="66" spans="4:5" x14ac:dyDescent="0.25">
      <c r="D66" s="13"/>
      <c r="E66" s="11"/>
    </row>
    <row r="67" spans="4:5" x14ac:dyDescent="0.25">
      <c r="D67" s="13"/>
      <c r="E67" s="11"/>
    </row>
    <row r="68" spans="4:5" x14ac:dyDescent="0.25">
      <c r="D68" s="16"/>
      <c r="E68" s="18"/>
    </row>
    <row r="69" spans="4:5" x14ac:dyDescent="0.25">
      <c r="D69" s="13"/>
      <c r="E69" s="11"/>
    </row>
    <row r="70" spans="4:5" x14ac:dyDescent="0.25">
      <c r="D70" s="13"/>
      <c r="E70" s="11"/>
    </row>
    <row r="71" spans="4:5" x14ac:dyDescent="0.25">
      <c r="D71" s="13"/>
      <c r="E71" s="11"/>
    </row>
    <row r="72" spans="4:5" x14ac:dyDescent="0.25">
      <c r="D72" s="13"/>
      <c r="E72" s="11"/>
    </row>
    <row r="73" spans="4:5" x14ac:dyDescent="0.25">
      <c r="D73" s="16"/>
      <c r="E73" s="18"/>
    </row>
    <row r="74" spans="4:5" x14ac:dyDescent="0.25">
      <c r="D74" s="13"/>
      <c r="E74" s="11"/>
    </row>
    <row r="75" spans="4:5" x14ac:dyDescent="0.25">
      <c r="D75" s="13"/>
      <c r="E75" s="11"/>
    </row>
    <row r="76" spans="4:5" x14ac:dyDescent="0.25">
      <c r="D76" s="13"/>
      <c r="E76" s="11"/>
    </row>
    <row r="77" spans="4:5" x14ac:dyDescent="0.25">
      <c r="D77" s="13"/>
      <c r="E77" s="11"/>
    </row>
    <row r="78" spans="4:5" x14ac:dyDescent="0.25">
      <c r="D78" s="16"/>
      <c r="E78" s="18"/>
    </row>
    <row r="79" spans="4:5" x14ac:dyDescent="0.25">
      <c r="D79" s="13"/>
      <c r="E79" s="11"/>
    </row>
    <row r="80" spans="4:5" x14ac:dyDescent="0.25">
      <c r="D80" s="13"/>
      <c r="E80" s="11"/>
    </row>
    <row r="81" spans="4:5" x14ac:dyDescent="0.25">
      <c r="D81" s="16"/>
      <c r="E81" s="18"/>
    </row>
    <row r="82" spans="4:5" x14ac:dyDescent="0.25">
      <c r="D82" s="13"/>
      <c r="E82" s="11"/>
    </row>
    <row r="83" spans="4:5" x14ac:dyDescent="0.25">
      <c r="D83" s="13"/>
      <c r="E83" s="11"/>
    </row>
    <row r="84" spans="4:5" x14ac:dyDescent="0.25">
      <c r="D84" s="16"/>
      <c r="E84" s="18"/>
    </row>
    <row r="85" spans="4:5" x14ac:dyDescent="0.25">
      <c r="D85" s="13"/>
      <c r="E85" s="11"/>
    </row>
    <row r="86" spans="4:5" x14ac:dyDescent="0.25">
      <c r="D86" s="13"/>
      <c r="E86" s="11"/>
    </row>
    <row r="87" spans="4:5" x14ac:dyDescent="0.25">
      <c r="D87" s="13"/>
      <c r="E87" s="11"/>
    </row>
    <row r="88" spans="4:5" x14ac:dyDescent="0.25">
      <c r="D88" s="16"/>
      <c r="E88" s="18"/>
    </row>
    <row r="89" spans="4:5" x14ac:dyDescent="0.25">
      <c r="D89" s="13"/>
      <c r="E89" s="11"/>
    </row>
    <row r="90" spans="4:5" x14ac:dyDescent="0.25">
      <c r="D90" s="16"/>
      <c r="E90" s="18"/>
    </row>
    <row r="91" spans="4:5" x14ac:dyDescent="0.25">
      <c r="D91" s="13"/>
      <c r="E91" s="11"/>
    </row>
    <row r="92" spans="4:5" x14ac:dyDescent="0.25">
      <c r="D92" s="16"/>
      <c r="E92" s="18"/>
    </row>
    <row r="93" spans="4:5" x14ac:dyDescent="0.25">
      <c r="D93" s="13"/>
      <c r="E93" s="11"/>
    </row>
    <row r="94" spans="4:5" x14ac:dyDescent="0.25">
      <c r="D94" s="13"/>
      <c r="E94" s="11"/>
    </row>
    <row r="95" spans="4:5" x14ac:dyDescent="0.25">
      <c r="D95" s="13"/>
      <c r="E95" s="11"/>
    </row>
    <row r="96" spans="4:5" x14ac:dyDescent="0.25">
      <c r="D96" s="16"/>
      <c r="E96" s="18"/>
    </row>
    <row r="97" spans="4:5" x14ac:dyDescent="0.25">
      <c r="D97" s="13"/>
      <c r="E97" s="11"/>
    </row>
    <row r="98" spans="4:5" x14ac:dyDescent="0.25">
      <c r="D98" s="13"/>
      <c r="E98" s="11"/>
    </row>
    <row r="99" spans="4:5" x14ac:dyDescent="0.25">
      <c r="D99" s="13"/>
      <c r="E99" s="11"/>
    </row>
    <row r="100" spans="4:5" x14ac:dyDescent="0.25">
      <c r="D100" s="16"/>
      <c r="E100" s="18"/>
    </row>
    <row r="101" spans="4:5" x14ac:dyDescent="0.25">
      <c r="D101" s="13"/>
      <c r="E101" s="11"/>
    </row>
    <row r="102" spans="4:5" x14ac:dyDescent="0.25">
      <c r="D102" s="13"/>
      <c r="E102" s="11"/>
    </row>
    <row r="103" spans="4:5" x14ac:dyDescent="0.25">
      <c r="D103" s="13"/>
      <c r="E103" s="11"/>
    </row>
    <row r="104" spans="4:5" x14ac:dyDescent="0.25">
      <c r="D104" s="16"/>
      <c r="E104" s="18"/>
    </row>
    <row r="105" spans="4:5" x14ac:dyDescent="0.25">
      <c r="D105" s="13"/>
      <c r="E105" s="11"/>
    </row>
    <row r="106" spans="4:5" x14ac:dyDescent="0.25">
      <c r="D106" s="13"/>
      <c r="E106" s="11"/>
    </row>
    <row r="107" spans="4:5" x14ac:dyDescent="0.25">
      <c r="D107" s="16"/>
      <c r="E107" s="18"/>
    </row>
    <row r="108" spans="4:5" x14ac:dyDescent="0.25">
      <c r="D108" s="13"/>
      <c r="E108" s="11"/>
    </row>
    <row r="109" spans="4:5" x14ac:dyDescent="0.25">
      <c r="D109" s="13"/>
      <c r="E109" s="11"/>
    </row>
    <row r="110" spans="4:5" x14ac:dyDescent="0.25">
      <c r="D110" s="13"/>
      <c r="E110" s="11"/>
    </row>
    <row r="111" spans="4:5" x14ac:dyDescent="0.25">
      <c r="D111" s="16"/>
      <c r="E111" s="18"/>
    </row>
    <row r="112" spans="4:5" x14ac:dyDescent="0.25">
      <c r="D112" s="13"/>
      <c r="E112" s="11"/>
    </row>
    <row r="113" spans="4:5" x14ac:dyDescent="0.25">
      <c r="D113" s="13"/>
      <c r="E113" s="11"/>
    </row>
    <row r="114" spans="4:5" x14ac:dyDescent="0.25">
      <c r="D114" s="16"/>
      <c r="E114" s="18"/>
    </row>
    <row r="115" spans="4:5" x14ac:dyDescent="0.25">
      <c r="D115" s="13"/>
      <c r="E115" s="11"/>
    </row>
  </sheetData>
  <sortState ref="D5:E28">
    <sortCondition ref="D4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G57" sqref="G57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5" max="15" width="10.42578125" bestFit="1" customWidth="1"/>
    <col min="16" max="16" width="11" bestFit="1" customWidth="1"/>
    <col min="17" max="17" width="9.85546875" bestFit="1" customWidth="1"/>
    <col min="18" max="18" width="11.42578125" bestFit="1" customWidth="1"/>
    <col min="19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23</v>
      </c>
      <c r="J8" t="s">
        <v>45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46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47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48</v>
      </c>
      <c r="B11" s="1">
        <v>44535</v>
      </c>
      <c r="C11">
        <v>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49</v>
      </c>
      <c r="J11" t="s">
        <v>50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51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52</v>
      </c>
      <c r="K12" t="s">
        <v>25</v>
      </c>
      <c r="L12" t="s">
        <v>26</v>
      </c>
      <c r="M12" s="5" t="s">
        <v>53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54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55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56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57</v>
      </c>
      <c r="J15" t="s">
        <v>58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59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60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61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53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62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63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64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65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66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67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57</v>
      </c>
      <c r="J21" t="s">
        <v>58</v>
      </c>
      <c r="K21" t="s">
        <v>25</v>
      </c>
      <c r="L21" t="s">
        <v>26</v>
      </c>
      <c r="M21" s="5" t="s">
        <v>53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68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69</v>
      </c>
      <c r="K22" t="s">
        <v>25</v>
      </c>
      <c r="L22" t="s">
        <v>26</v>
      </c>
      <c r="M22" s="5" t="s">
        <v>70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70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72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73</v>
      </c>
      <c r="K24" t="s">
        <v>25</v>
      </c>
      <c r="L24" t="s">
        <v>26</v>
      </c>
      <c r="M24" s="5" t="s">
        <v>74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75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49</v>
      </c>
      <c r="J25" t="s">
        <v>76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77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60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78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60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79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80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81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82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45</v>
      </c>
      <c r="K30" t="s">
        <v>25</v>
      </c>
      <c r="L30" t="s">
        <v>26</v>
      </c>
      <c r="M30" s="5" t="s">
        <v>83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84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85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86</v>
      </c>
      <c r="J32" t="s">
        <v>87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88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63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89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57</v>
      </c>
      <c r="J34" t="s">
        <v>58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90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91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53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92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93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94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95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73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96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45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97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52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98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99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100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101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102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45</v>
      </c>
      <c r="K46" t="s">
        <v>25</v>
      </c>
      <c r="L46" t="s">
        <v>26</v>
      </c>
      <c r="M46" s="5" t="s">
        <v>53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103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104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73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105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106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107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108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86</v>
      </c>
      <c r="J52" t="s">
        <v>109</v>
      </c>
      <c r="K52" t="s">
        <v>25</v>
      </c>
      <c r="L52" t="s">
        <v>26</v>
      </c>
      <c r="M52" s="5" t="s">
        <v>110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111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45</v>
      </c>
      <c r="K53" t="s">
        <v>25</v>
      </c>
      <c r="L53" t="s">
        <v>26</v>
      </c>
      <c r="M53" s="5" t="s">
        <v>53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112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113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49</v>
      </c>
      <c r="J55" t="s">
        <v>50</v>
      </c>
      <c r="K55" t="s">
        <v>25</v>
      </c>
      <c r="L55" t="s">
        <v>26</v>
      </c>
      <c r="M55" s="5" t="s">
        <v>110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114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66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115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49</v>
      </c>
      <c r="J57" t="s">
        <v>50</v>
      </c>
      <c r="K57" t="s">
        <v>25</v>
      </c>
      <c r="L57" t="s">
        <v>26</v>
      </c>
      <c r="M57" s="5" t="s">
        <v>110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116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86</v>
      </c>
      <c r="J58" t="s">
        <v>117</v>
      </c>
      <c r="K58" t="s">
        <v>25</v>
      </c>
      <c r="L58" t="s">
        <v>26</v>
      </c>
      <c r="M58" s="5" t="s">
        <v>53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118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119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60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120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86</v>
      </c>
      <c r="J61" t="s">
        <v>87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121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45</v>
      </c>
      <c r="K62" t="s">
        <v>25</v>
      </c>
      <c r="L62" t="s">
        <v>26</v>
      </c>
      <c r="M62" s="5" t="s">
        <v>53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122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29</v>
      </c>
      <c r="I63" t="s">
        <v>86</v>
      </c>
      <c r="J63" t="s">
        <v>123</v>
      </c>
      <c r="K63" t="s">
        <v>25</v>
      </c>
      <c r="L63" t="s">
        <v>26</v>
      </c>
      <c r="M63" s="5" t="s">
        <v>110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124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37</v>
      </c>
      <c r="J64" t="s">
        <v>73</v>
      </c>
      <c r="K64" t="s">
        <v>25</v>
      </c>
      <c r="L64" t="s">
        <v>26</v>
      </c>
      <c r="M64" s="5" t="s">
        <v>125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126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86</v>
      </c>
      <c r="J65" t="s">
        <v>87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127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69</v>
      </c>
      <c r="K66" t="s">
        <v>25</v>
      </c>
      <c r="L66" t="s">
        <v>26</v>
      </c>
      <c r="M66" s="5" t="s">
        <v>128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129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69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130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131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52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132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29</v>
      </c>
      <c r="I70" t="s">
        <v>37</v>
      </c>
      <c r="J70" t="s">
        <v>133</v>
      </c>
      <c r="K70" t="s">
        <v>25</v>
      </c>
      <c r="L70" t="s">
        <v>26</v>
      </c>
      <c r="M70" s="5" t="s">
        <v>81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134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49</v>
      </c>
      <c r="J71" t="s">
        <v>135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136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45</v>
      </c>
      <c r="K72" t="s">
        <v>25</v>
      </c>
      <c r="L72" t="s">
        <v>26</v>
      </c>
      <c r="M72" s="5" t="s">
        <v>53</v>
      </c>
      <c r="N72">
        <v>11</v>
      </c>
      <c r="O72" s="2">
        <v>1266</v>
      </c>
      <c r="P72" s="2">
        <v>2320</v>
      </c>
      <c r="Q72" s="2">
        <v>1054</v>
      </c>
      <c r="R72" s="2">
        <f t="shared" si="2"/>
        <v>13926</v>
      </c>
      <c r="S72" s="2">
        <f t="shared" si="3"/>
        <v>25520</v>
      </c>
    </row>
    <row r="73" spans="1:19" x14ac:dyDescent="0.25">
      <c r="A73" s="3" t="s">
        <v>137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73</v>
      </c>
      <c r="K73" t="s">
        <v>25</v>
      </c>
      <c r="L73" t="s">
        <v>26</v>
      </c>
      <c r="M73" s="5" t="s">
        <v>74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138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52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139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57</v>
      </c>
      <c r="J75" t="s">
        <v>58</v>
      </c>
      <c r="K75" t="s">
        <v>25</v>
      </c>
      <c r="L75" t="s">
        <v>26</v>
      </c>
      <c r="M75" s="5" t="s">
        <v>140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141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52</v>
      </c>
      <c r="K76" t="s">
        <v>25</v>
      </c>
      <c r="L76" t="s">
        <v>26</v>
      </c>
      <c r="M76" s="5" t="s">
        <v>53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142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73</v>
      </c>
      <c r="K77" t="s">
        <v>25</v>
      </c>
      <c r="L77" t="s">
        <v>26</v>
      </c>
      <c r="M77" s="5" t="s">
        <v>53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143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86</v>
      </c>
      <c r="J78" t="s">
        <v>144</v>
      </c>
      <c r="K78" t="s">
        <v>25</v>
      </c>
      <c r="L78" t="s">
        <v>26</v>
      </c>
      <c r="M78" s="5" t="s">
        <v>53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145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146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45</v>
      </c>
      <c r="K80" t="s">
        <v>25</v>
      </c>
      <c r="L80" t="s">
        <v>26</v>
      </c>
      <c r="M80" s="5" t="s">
        <v>53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147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60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148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66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149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86</v>
      </c>
      <c r="J83" t="s">
        <v>87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150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57</v>
      </c>
      <c r="J84" t="s">
        <v>58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151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49</v>
      </c>
      <c r="J85" t="s">
        <v>135</v>
      </c>
      <c r="K85" t="s">
        <v>25</v>
      </c>
      <c r="L85" t="s">
        <v>26</v>
      </c>
      <c r="M85" s="5" t="s">
        <v>53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152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69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153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57</v>
      </c>
      <c r="J87" t="s">
        <v>58</v>
      </c>
      <c r="K87" t="s">
        <v>25</v>
      </c>
      <c r="L87" t="s">
        <v>26</v>
      </c>
      <c r="M87" s="5" t="s">
        <v>60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154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70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155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52</v>
      </c>
      <c r="K89" t="s">
        <v>25</v>
      </c>
      <c r="L89" t="s">
        <v>26</v>
      </c>
      <c r="M89" s="5" t="s">
        <v>60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449075-01A6-451D-9F66-A0FA0F4FD7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2BFF5-7901-4AE1-9EAC-C53400A8AC57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38B93B57-25C3-448B-BDF9-E62880BE52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Andrew</cp:lastModifiedBy>
  <cp:revision/>
  <dcterms:created xsi:type="dcterms:W3CDTF">2022-11-04T20:14:11Z</dcterms:created>
  <dcterms:modified xsi:type="dcterms:W3CDTF">2023-10-22T03:06:59Z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2365400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