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16815" windowHeight="6795" activeTab="1"/>
  </bookViews>
  <sheets>
    <sheet name="Overview" sheetId="1" r:id="rId1"/>
    <sheet name="MAIN HOUSE - PLOT-BOQ" sheetId="2" r:id="rId2"/>
    <sheet name="Details - MAIN HOUSE - PLOT" sheetId="3" r:id="rId3"/>
  </sheets>
  <calcPr calcId="152511"/>
</workbook>
</file>

<file path=xl/calcChain.xml><?xml version="1.0" encoding="utf-8"?>
<calcChain xmlns="http://schemas.openxmlformats.org/spreadsheetml/2006/main">
  <c r="G125" i="2" l="1"/>
  <c r="G124" i="2"/>
  <c r="G120" i="2"/>
  <c r="G118" i="2"/>
  <c r="G97" i="2"/>
  <c r="G96" i="2"/>
  <c r="G93" i="2"/>
  <c r="G92" i="2"/>
  <c r="G9" i="2" l="1"/>
  <c r="G8" i="2"/>
  <c r="G150" i="2" l="1"/>
  <c r="G148" i="2"/>
  <c r="G146" i="2"/>
  <c r="G144" i="2"/>
  <c r="G140" i="2"/>
  <c r="G137" i="2"/>
  <c r="G138" i="2"/>
  <c r="G136" i="2"/>
  <c r="G134" i="2"/>
  <c r="G132" i="2"/>
  <c r="G130" i="2"/>
  <c r="G129" i="2"/>
  <c r="G88" i="2"/>
  <c r="G87" i="2"/>
  <c r="G84" i="2"/>
  <c r="G83" i="2"/>
  <c r="G79" i="2"/>
  <c r="G75" i="2"/>
  <c r="G76" i="2"/>
  <c r="G74" i="2"/>
  <c r="G71" i="2"/>
  <c r="G72" i="2"/>
  <c r="G70" i="2"/>
  <c r="G62" i="2"/>
  <c r="G66" i="2"/>
  <c r="G65" i="2"/>
  <c r="G61" i="2"/>
  <c r="G58" i="2"/>
  <c r="G57" i="2"/>
  <c r="G53" i="2"/>
  <c r="G50" i="2"/>
  <c r="D56" i="2"/>
  <c r="G56" i="2" s="1"/>
  <c r="G46" i="2" l="1"/>
  <c r="G45" i="2"/>
  <c r="G44" i="2"/>
  <c r="G40" i="2"/>
  <c r="G39" i="2"/>
  <c r="G35" i="2"/>
  <c r="G33" i="2"/>
  <c r="G30" i="2"/>
  <c r="G29" i="2"/>
  <c r="G28" i="2"/>
  <c r="G25" i="2"/>
  <c r="G26" i="2"/>
  <c r="G24" i="2"/>
  <c r="G19" i="2"/>
  <c r="G20" i="2"/>
  <c r="G18" i="2"/>
  <c r="G14" i="2"/>
  <c r="G15" i="2"/>
  <c r="G13" i="2"/>
  <c r="G151" i="2" l="1"/>
  <c r="G153" i="2" l="1"/>
  <c r="G154" i="2" s="1"/>
  <c r="G158" i="2" l="1"/>
  <c r="G156" i="2"/>
  <c r="G159" i="2" l="1"/>
</calcChain>
</file>

<file path=xl/sharedStrings.xml><?xml version="1.0" encoding="utf-8"?>
<sst xmlns="http://schemas.openxmlformats.org/spreadsheetml/2006/main" count="2157" uniqueCount="530">
  <si>
    <t>Takeoff inventory</t>
  </si>
  <si>
    <t>Takeoff inventory report</t>
  </si>
  <si>
    <t>Created on</t>
  </si>
  <si>
    <t>Nov 28, 2024, 11:15 PM SAST</t>
  </si>
  <si>
    <t>Created by</t>
  </si>
  <si>
    <t>Nash Gara (Trial account t.garapass@gmail.com)</t>
  </si>
  <si>
    <t>Total items</t>
  </si>
  <si>
    <t>Grouped by</t>
  </si>
  <si>
    <t>Package
Classification 1</t>
  </si>
  <si>
    <t>Sorted by</t>
  </si>
  <si>
    <t>Name (Ascending)</t>
  </si>
  <si>
    <t>Filtered by</t>
  </si>
  <si>
    <t>Package (MAIN HOUSE - PLOT)</t>
  </si>
  <si>
    <t>Currency</t>
  </si>
  <si>
    <t>USD</t>
  </si>
  <si>
    <t>Name</t>
  </si>
  <si>
    <t>Instances</t>
  </si>
  <si>
    <t>Quantity</t>
  </si>
  <si>
    <t>Unit</t>
  </si>
  <si>
    <t>Cost</t>
  </si>
  <si>
    <t>Total Cost</t>
  </si>
  <si>
    <t>Classification 1</t>
  </si>
  <si>
    <t>Code 1</t>
  </si>
  <si>
    <t>Description 1</t>
  </si>
  <si>
    <t>Document</t>
  </si>
  <si>
    <t>A10 - Concrete Footing</t>
  </si>
  <si>
    <t>M3</t>
  </si>
  <si>
    <t>A10</t>
  </si>
  <si>
    <t>Concrete Footing</t>
  </si>
  <si>
    <t>0611</t>
  </si>
  <si>
    <t>A1010 - Foundation Brickwork</t>
  </si>
  <si>
    <t>M2</t>
  </si>
  <si>
    <t>A1010</t>
  </si>
  <si>
    <t>Foundation Brickwork</t>
  </si>
  <si>
    <t xml:space="preserve">Brickwork 115 internal - </t>
  </si>
  <si>
    <t>A1010.10 - Hardcore</t>
  </si>
  <si>
    <t xml:space="preserve">Hardcore - </t>
  </si>
  <si>
    <t>A1010.10</t>
  </si>
  <si>
    <t>Hardcore</t>
  </si>
  <si>
    <t xml:space="preserve">Sandblinding - </t>
  </si>
  <si>
    <t>A1010.30 - Screed</t>
  </si>
  <si>
    <t xml:space="preserve">Cement  Screed 40 mm - </t>
  </si>
  <si>
    <t>A1010.30</t>
  </si>
  <si>
    <t>Screed</t>
  </si>
  <si>
    <t>A1010.40 - Concrete Slab</t>
  </si>
  <si>
    <t xml:space="preserve">Concrete Slab 25MPa - </t>
  </si>
  <si>
    <t>A1010.40</t>
  </si>
  <si>
    <t>Concrete Slab</t>
  </si>
  <si>
    <t>A1020.10 - Meshwire</t>
  </si>
  <si>
    <t xml:space="preserve">Meshwire - Reinforcement - </t>
  </si>
  <si>
    <t>A1020.10</t>
  </si>
  <si>
    <t>Meshwire</t>
  </si>
  <si>
    <t>A1020.20 - DPM - Polythene sheeting</t>
  </si>
  <si>
    <t xml:space="preserve">DPM - Polythene Sheeting - </t>
  </si>
  <si>
    <t>A1020.20</t>
  </si>
  <si>
    <t>DPM - Polythene sheeting</t>
  </si>
  <si>
    <t>A1020.30 - Flooring - Tiling</t>
  </si>
  <si>
    <t>A1020.30</t>
  </si>
  <si>
    <t>Flooring - Tiling</t>
  </si>
  <si>
    <t>A1020.40 - DPC</t>
  </si>
  <si>
    <t xml:space="preserve">DPC 115 mm - </t>
  </si>
  <si>
    <t>M</t>
  </si>
  <si>
    <t>A1020.40</t>
  </si>
  <si>
    <t>DPC</t>
  </si>
  <si>
    <t xml:space="preserve">DPC 230 mm - </t>
  </si>
  <si>
    <t>A1020.50 - Brickforce</t>
  </si>
  <si>
    <t xml:space="preserve">Bickforce 230 mm - </t>
  </si>
  <si>
    <t>A1020.50</t>
  </si>
  <si>
    <t>Brickforce</t>
  </si>
  <si>
    <t xml:space="preserve">Brickforce 115 mm wall - </t>
  </si>
  <si>
    <t>B10 - Wall Brickwork</t>
  </si>
  <si>
    <t>B10</t>
  </si>
  <si>
    <t>Wall Brickwork</t>
  </si>
  <si>
    <t xml:space="preserve">Wall Brickwork 115 mm - </t>
  </si>
  <si>
    <t>B1010 - Brickforce</t>
  </si>
  <si>
    <t xml:space="preserve">Brickforce Superstructure walls - </t>
  </si>
  <si>
    <t>B1010</t>
  </si>
  <si>
    <t>B1010.10 - Plastering</t>
  </si>
  <si>
    <t xml:space="preserve">Internal plaster - </t>
  </si>
  <si>
    <t>B1010.10</t>
  </si>
  <si>
    <t>Plastering</t>
  </si>
  <si>
    <t>B1010.20 - Painting</t>
  </si>
  <si>
    <t>B1010.20</t>
  </si>
  <si>
    <t>Painting</t>
  </si>
  <si>
    <t>C10 - Windows Frames</t>
  </si>
  <si>
    <t xml:space="preserve">WINDOW TYPE PT129 - </t>
  </si>
  <si>
    <t>EA</t>
  </si>
  <si>
    <t>C10</t>
  </si>
  <si>
    <t>Windows Frames</t>
  </si>
  <si>
    <t xml:space="preserve">Window Type PT249 - </t>
  </si>
  <si>
    <t xml:space="preserve">Window Type PT912 - </t>
  </si>
  <si>
    <t xml:space="preserve">Window Type PTT1815 - </t>
  </si>
  <si>
    <t>C1010 - Glazing</t>
  </si>
  <si>
    <t xml:space="preserve">Glazing - </t>
  </si>
  <si>
    <t>C1010</t>
  </si>
  <si>
    <t>Glazing</t>
  </si>
  <si>
    <t xml:space="preserve">Obscure Glazing on window frames - </t>
  </si>
  <si>
    <t>C1010.10 - Door Steel Frames</t>
  </si>
  <si>
    <t xml:space="preserve">Door frame type D02 - </t>
  </si>
  <si>
    <t>C1010.10</t>
  </si>
  <si>
    <t>Door Steel Frames</t>
  </si>
  <si>
    <t xml:space="preserve">Door Frames D01 - </t>
  </si>
  <si>
    <t>C1010.20 - Doors - Wooden</t>
  </si>
  <si>
    <t xml:space="preserve">Door type 8D01 - </t>
  </si>
  <si>
    <t>C1010.20</t>
  </si>
  <si>
    <t>Doors - Wooden</t>
  </si>
  <si>
    <t xml:space="preserve">Wooden Doors - </t>
  </si>
  <si>
    <t>C1010.30 - Beam Concrete</t>
  </si>
  <si>
    <t xml:space="preserve">Concrete Beam - </t>
  </si>
  <si>
    <t>C1010.30</t>
  </si>
  <si>
    <t>Beam Concrete</t>
  </si>
  <si>
    <t xml:space="preserve">Concrete Pillars precast - </t>
  </si>
  <si>
    <t>C1010.40 - Beam Reinforcement</t>
  </si>
  <si>
    <t xml:space="preserve">Beam reinforcement - </t>
  </si>
  <si>
    <t>C1010.40</t>
  </si>
  <si>
    <t>Beam Reinforcement</t>
  </si>
  <si>
    <t>D - Roofing</t>
  </si>
  <si>
    <t>D6010 - Trusses</t>
  </si>
  <si>
    <t>D6010</t>
  </si>
  <si>
    <t>Trusses</t>
  </si>
  <si>
    <t>D6010.20 - Nails</t>
  </si>
  <si>
    <t>E10 - 25 mm Copper Pipe</t>
  </si>
  <si>
    <t xml:space="preserve">110 mm drainage Pipe - </t>
  </si>
  <si>
    <t>E10</t>
  </si>
  <si>
    <t>25 mm Copper Pipe</t>
  </si>
  <si>
    <t xml:space="preserve">25 mm copper Pipe - </t>
  </si>
  <si>
    <t>E1010 - 20 mm Copper Pipe</t>
  </si>
  <si>
    <t xml:space="preserve">20 mm copper pipe - </t>
  </si>
  <si>
    <t>E1010</t>
  </si>
  <si>
    <t>20 mm Copper Pipe</t>
  </si>
  <si>
    <t>E1010.10 - 15 mm Copper Pipe</t>
  </si>
  <si>
    <t xml:space="preserve">15 mm copper pipes - </t>
  </si>
  <si>
    <t>E1010.10</t>
  </si>
  <si>
    <t>15 mm Copper Pipe</t>
  </si>
  <si>
    <t>E1010.20 - Wash Hand Basin</t>
  </si>
  <si>
    <t xml:space="preserve">Shower - </t>
  </si>
  <si>
    <t>E1010.20</t>
  </si>
  <si>
    <t>Wash Hand Basin</t>
  </si>
  <si>
    <t xml:space="preserve">Wash Hand Basin - </t>
  </si>
  <si>
    <t xml:space="preserve">Water Cistern - </t>
  </si>
  <si>
    <t>E1010.40 - Bathroom Tub</t>
  </si>
  <si>
    <t xml:space="preserve">Bathroom Tub - </t>
  </si>
  <si>
    <t>E1010.40</t>
  </si>
  <si>
    <t>Bathroom Tub</t>
  </si>
  <si>
    <t>F10 - Wiring - 4 mm² (copper)</t>
  </si>
  <si>
    <t xml:space="preserve">Wiring - 4 mm² (copper) - </t>
  </si>
  <si>
    <t>F10</t>
  </si>
  <si>
    <t>Wiring - 4 mm² (copper)</t>
  </si>
  <si>
    <t>F1010.10 - Standard Light Fixtures</t>
  </si>
  <si>
    <t xml:space="preserve">Standard Light Fixtures - </t>
  </si>
  <si>
    <t>F1010.10</t>
  </si>
  <si>
    <t>Standard Light Fixtures</t>
  </si>
  <si>
    <t>F1010.30 - Main Distribution Board</t>
  </si>
  <si>
    <t xml:space="preserve">Main Circuit Board - </t>
  </si>
  <si>
    <t>F1010.30</t>
  </si>
  <si>
    <t>Main Distribution Board</t>
  </si>
  <si>
    <t>F1010.40 - Main Circuit Breaker</t>
  </si>
  <si>
    <t xml:space="preserve">Main Circuit Breaker - </t>
  </si>
  <si>
    <t>F1010.40</t>
  </si>
  <si>
    <t>Main Circuit Breaker</t>
  </si>
  <si>
    <t>Package</t>
  </si>
  <si>
    <t>Location</t>
  </si>
  <si>
    <t>ID</t>
  </si>
  <si>
    <t>Takeoff Type</t>
  </si>
  <si>
    <t>Output Name</t>
  </si>
  <si>
    <t>Height (MM)</t>
  </si>
  <si>
    <t>Width (MM)</t>
  </si>
  <si>
    <t>Distance (M)</t>
  </si>
  <si>
    <t>Area (M2)</t>
  </si>
  <si>
    <t>MAIN HOUSE - PLOT</t>
  </si>
  <si>
    <t>A10 Concrete Footing</t>
  </si>
  <si>
    <t/>
  </si>
  <si>
    <t>a9942495-90f8-4920-8b79-ced7e3fa20ff</t>
  </si>
  <si>
    <t>Concrete Footing 115 mm</t>
  </si>
  <si>
    <t>84186084-728e-420f-89b2-b6f2ea8094d9</t>
  </si>
  <si>
    <t>854f5ace-a7dd-4c23-b0c9-b52dd234b609</t>
  </si>
  <si>
    <t>87fb9039-ec6b-4aa4-b9b6-1fc882610348</t>
  </si>
  <si>
    <t>799033f5-1850-494c-af89-82cbd4dfa85c</t>
  </si>
  <si>
    <t>b6a7335f-c5cd-4ea4-b534-7e4d1138deca</t>
  </si>
  <si>
    <t>fffcd6bb-08c2-4a8e-9267-9d1319e03a30</t>
  </si>
  <si>
    <t>23da61c3-d8c1-4aa1-957c-dab13dac7147</t>
  </si>
  <si>
    <t>3194c2c5-a634-4311-8ff2-7f95cf77da52</t>
  </si>
  <si>
    <t>9d9df12c-e600-4cb1-96a0-fde409c82471</t>
  </si>
  <si>
    <t>0694241f-7f99-42c9-9e8c-18fe88f4b0fc</t>
  </si>
  <si>
    <t>Concrete Footing 230 mm</t>
  </si>
  <si>
    <t>15909d46-f0e1-4681-9bae-b5d7b56fe2d9</t>
  </si>
  <si>
    <t>1fdc24c8-3bb6-495f-836f-ed0fee7e8352</t>
  </si>
  <si>
    <t>c33d113e-9cfc-40d6-ac96-630c65fcd65e</t>
  </si>
  <si>
    <t>A1010 Foundation Brickwork</t>
  </si>
  <si>
    <t>f5626b00-a617-447b-a5b2-ec6f5441bad8</t>
  </si>
  <si>
    <t>Brickwork</t>
  </si>
  <si>
    <t>8362ab25-f997-4e78-83f0-c15b23d3cbf2</t>
  </si>
  <si>
    <t>c5c37e5f-6775-4033-9260-a7cf3a8b7b20</t>
  </si>
  <si>
    <t>18a06714-d32a-4037-9a5b-3679dfc99d6c</t>
  </si>
  <si>
    <t>Brickwork 115 internal</t>
  </si>
  <si>
    <t>399b05f6-fb33-46d3-aa9e-8126b2c02773</t>
  </si>
  <si>
    <t>fed459b2-9a88-47ba-ad3d-a5893507bbdc</t>
  </si>
  <si>
    <t>269d9651-d568-4bb5-b583-886b21675be4</t>
  </si>
  <si>
    <t>641c1873-9aeb-400e-ba2c-bb0c1be77c5c</t>
  </si>
  <si>
    <t>8ee70b48-e1e1-42c2-bb8c-ef9c3675e18d</t>
  </si>
  <si>
    <t>5a7bccc3-c094-46f8-a9f4-fede8125b060</t>
  </si>
  <si>
    <t>b606e98c-eee2-48b7-984b-b37ce03e6c4b</t>
  </si>
  <si>
    <t>d44fe87a-e419-427d-b185-a9cb3f3432b3</t>
  </si>
  <si>
    <t>A1010.10 Hardcore</t>
  </si>
  <si>
    <t>5198c16b-4c8f-401f-8d44-4e22321f2e66</t>
  </si>
  <si>
    <t>43f99ece-a678-4ac7-b9a3-a9d02a96d628</t>
  </si>
  <si>
    <t>Sandblinding</t>
  </si>
  <si>
    <t>A1010.30 Screed</t>
  </si>
  <si>
    <t>ef8f2af1-686c-40d8-a002-d32aefff1ac0</t>
  </si>
  <si>
    <t>Cement  Screed 40 mm</t>
  </si>
  <si>
    <t>A1010.40 Concrete Slab</t>
  </si>
  <si>
    <t>128ec475-997e-4ca6-9b5d-bc71e690c08b</t>
  </si>
  <si>
    <t>Concrete Slab 25MPa</t>
  </si>
  <si>
    <t>A1020.10 Meshwire</t>
  </si>
  <si>
    <t>8bcf8d48-f202-4eee-b478-93477d5aab65</t>
  </si>
  <si>
    <t>Meshwire - Reinforcement</t>
  </si>
  <si>
    <t>A1020.20 DPM - Polythene sheeting</t>
  </si>
  <si>
    <t>fa2858de-5978-4935-b80d-f9b4816ee601</t>
  </si>
  <si>
    <t>DPM - Polythene Sheeting</t>
  </si>
  <si>
    <t>A1020.30 Flooring - Tiling</t>
  </si>
  <si>
    <t>2d50996b-d266-4db4-afb8-68aa870e73bf</t>
  </si>
  <si>
    <t>Tiling</t>
  </si>
  <si>
    <t>e5481e6d-d97e-4cfc-acb0-a6958d8f943f</t>
  </si>
  <si>
    <t>614999c9-60ef-4e4f-a9c8-788f3f666e29</t>
  </si>
  <si>
    <t>87703c8a-9410-4df3-9612-d7d05bbf5901</t>
  </si>
  <si>
    <t>87b3c52e-83eb-46ee-9821-ef1ce536eb05</t>
  </si>
  <si>
    <t>38b82eea-bd10-458e-9a85-d9d553752666</t>
  </si>
  <si>
    <t>ee2fdf0d-922b-4daa-bb2e-7df64c8ea873</t>
  </si>
  <si>
    <t>46ba681c-99f8-4959-9a0a-08784d4d2230</t>
  </si>
  <si>
    <t>b20c1a06-9643-4e7a-b4e8-bf4fc6233061</t>
  </si>
  <si>
    <t>ef1fc8e7-2e6c-46d6-87d0-0575353405a8</t>
  </si>
  <si>
    <t>ff1683b1-bcc4-44d3-a8d2-42c195e212c0</t>
  </si>
  <si>
    <t>a23b3a05-0058-4f13-93fa-41e2074a1d65</t>
  </si>
  <si>
    <t>A1020.40 DPC</t>
  </si>
  <si>
    <t>4e8adfb8-84fc-47cf-9472-aa75e53d986a</t>
  </si>
  <si>
    <t>DPC 115 mm</t>
  </si>
  <si>
    <t>45c4f2c6-275f-47eb-923e-29c29751ae93</t>
  </si>
  <si>
    <t>ef9c86d6-d7d4-4534-bbc9-09e521704b82</t>
  </si>
  <si>
    <t>3504de1f-7197-4f9f-b4e4-f1d15fbc47f9</t>
  </si>
  <si>
    <t>bbe583d9-9942-4007-8c36-6ad534fe2187</t>
  </si>
  <si>
    <t>d22df9d5-2966-4158-9bbf-d25d8f7db643</t>
  </si>
  <si>
    <t>2ceac5ea-b38c-46da-80f8-61c68955b145</t>
  </si>
  <si>
    <t>f9d2f9b9-58e1-499e-a003-1bfe95b70275</t>
  </si>
  <si>
    <t>e1b084ee-b560-47fe-b686-5018e484508b</t>
  </si>
  <si>
    <t>c7f48c57-7e27-4982-af96-75a69d25f6ab</t>
  </si>
  <si>
    <t>acdb610b-0ac3-4d3e-baab-13515e4d614f</t>
  </si>
  <si>
    <t>0d7beec7-fb8a-4185-86b0-0b426ca73e8c</t>
  </si>
  <si>
    <t>DPC 230 mm</t>
  </si>
  <si>
    <t>b8f4cfe2-1cf5-410b-b1e7-2fc50ed4dd8e</t>
  </si>
  <si>
    <t>94106553-f04a-473b-aed6-72f8c1ff9429</t>
  </si>
  <si>
    <t>A1020.50 Brickforce</t>
  </si>
  <si>
    <t>5158636d-52c9-4a94-939f-f47f5ed57f7f</t>
  </si>
  <si>
    <t>Bickforce 230 mm</t>
  </si>
  <si>
    <t>35519450-3628-4c59-86ed-f3efd61085b8</t>
  </si>
  <si>
    <t>25b80fe3-f891-4c48-8196-88f4b6274e58</t>
  </si>
  <si>
    <t>e05b5363-96bd-4565-bf86-c821b5a9a580</t>
  </si>
  <si>
    <t>Brickforce 115 mm wall</t>
  </si>
  <si>
    <t>1ae28342-1932-4fc2-a24f-ac88c5cf759e</t>
  </si>
  <si>
    <t>e0e5c575-4697-44b7-afff-e7a60f1598f1</t>
  </si>
  <si>
    <t>85dff5ef-d96c-4e4b-b84f-825b2e267d56</t>
  </si>
  <si>
    <t>e630b7ba-310a-468a-a7f9-a9e5207e38df</t>
  </si>
  <si>
    <t>dd2eca12-a6d9-44bf-8f29-bb8b6a49800a</t>
  </si>
  <si>
    <t>305c56f5-b7ab-4e66-8753-dfbf6024cbec</t>
  </si>
  <si>
    <t>4d8679dd-ed30-4373-a8a7-674bb5ddd7d3</t>
  </si>
  <si>
    <t>5793e347-4f78-494b-ba43-8754141ab1ea</t>
  </si>
  <si>
    <t>fca2c844-50f1-4184-ac80-a5e17daf2508</t>
  </si>
  <si>
    <t>7ccf1c2a-c925-41cf-b2d9-aae220d3d149</t>
  </si>
  <si>
    <t>B10 Wall Brickwork</t>
  </si>
  <si>
    <t>21d845cb-e5e3-4ff8-bd7a-e2856b794f91</t>
  </si>
  <si>
    <t>Brickwall 230 mm</t>
  </si>
  <si>
    <t>c394973c-e454-4f7d-9cf5-2453e6028b03</t>
  </si>
  <si>
    <t>Wall Brickwork 115 mm</t>
  </si>
  <si>
    <t>a039afbc-12a8-4770-8f0f-21cde7f49bfe</t>
  </si>
  <si>
    <t>26e7c904-29c9-4260-a375-775887863787</t>
  </si>
  <si>
    <t>27f60a6a-68ec-4e66-bf59-ea8bced03fc3</t>
  </si>
  <si>
    <t>62458282-a348-4e65-81e9-87b767f569d9</t>
  </si>
  <si>
    <t>a306a997-62db-4073-98cd-eea0a481a361</t>
  </si>
  <si>
    <t>533c61f5-f2f9-46c0-9caa-847920a780db</t>
  </si>
  <si>
    <t>56738ea3-2383-4825-882c-10d93322a253</t>
  </si>
  <si>
    <t>c5175f88-234b-4428-9c04-25000144d0fc</t>
  </si>
  <si>
    <t>828fe3ba-693a-4563-bdeb-9ba97c3a6c7b</t>
  </si>
  <si>
    <t>B1010 Brickforce</t>
  </si>
  <si>
    <t>90e0dbe9-99c4-4d8d-9154-7a3f2450ce66</t>
  </si>
  <si>
    <t>Brickforce Superstructure walls</t>
  </si>
  <si>
    <t>9f916afa-e3b7-442e-94b5-9917b6aca3a2</t>
  </si>
  <si>
    <t>db874f57-eff5-4c99-9f72-67d7a915787a</t>
  </si>
  <si>
    <t>36e91966-03fb-46d5-b7b2-ad90ec6826d4</t>
  </si>
  <si>
    <t>16eaebf7-dcf9-4965-9968-7244fcc0a766</t>
  </si>
  <si>
    <t>c5dd8154-599a-4a9e-81d1-00d2e25908f2</t>
  </si>
  <si>
    <t>202d62b6-57fe-4e59-acc0-ad5f2d04f5c9</t>
  </si>
  <si>
    <t>306bbc6e-3f95-41c8-9bf5-9e94e115e754</t>
  </si>
  <si>
    <t>c22a7e10-2b9d-4c9e-b9fa-fe9416a17e6c</t>
  </si>
  <si>
    <t>2cd90154-812e-43d3-b148-777465641ed1</t>
  </si>
  <si>
    <t>70e47076-86ea-4fc2-9e7f-872ab58941ff</t>
  </si>
  <si>
    <t>B1010.10 Plastering</t>
  </si>
  <si>
    <t>fe886193-c78b-4e41-bcd2-1ed6cc11ebd8</t>
  </si>
  <si>
    <t>Internal plaster</t>
  </si>
  <si>
    <t>215f87ba-c1d8-460a-9d2d-df8f798640cf</t>
  </si>
  <si>
    <t>e604b37b-2723-454c-91b1-609d26b03352</t>
  </si>
  <si>
    <t>a828199c-b209-48e2-acd2-53b1cd258992</t>
  </si>
  <si>
    <t>9af55271-8921-41eb-9916-571ff7a04a25</t>
  </si>
  <si>
    <t>f78d480c-8c35-4b7f-b23a-d0cd2f6af257</t>
  </si>
  <si>
    <t>613e5179-64e1-4c21-847e-ed9bd3e9add5</t>
  </si>
  <si>
    <t>add2dc7a-7175-4697-b3cb-6588f67bbeb0</t>
  </si>
  <si>
    <t>00e0ca29-6e50-43df-b49a-257aca0fe538</t>
  </si>
  <si>
    <t>b4102f21-003d-4016-a8ad-19cd902f6379</t>
  </si>
  <si>
    <t>1425ee5f-d2c0-4434-ac48-c69f96dd3f09</t>
  </si>
  <si>
    <t>7c311e9d-7c97-4204-acb9-e54380d4ac53</t>
  </si>
  <si>
    <t>3c78f307-3974-4b28-985c-534041190b92</t>
  </si>
  <si>
    <t>63b9b7cb-d4c9-4ca2-9511-3904b5c66fd1</t>
  </si>
  <si>
    <t>b9915684-6b28-44d5-b501-2a5319ca72af</t>
  </si>
  <si>
    <t>7802a40e-4596-4c73-9eba-3ad9651ac28a</t>
  </si>
  <si>
    <t>B1010.20 Painting</t>
  </si>
  <si>
    <t>20f99fe0-ba87-418e-8dfd-1c13fe02d5cc</t>
  </si>
  <si>
    <t>Internal Painting</t>
  </si>
  <si>
    <t>1a6988da-01d8-4686-b6e4-d5b98852832c</t>
  </si>
  <si>
    <t>c9dcb0a8-970d-4b53-8145-70d2e46cb6e2</t>
  </si>
  <si>
    <t>ad5fcf97-71f7-4a76-bc03-aa8db1497ec8</t>
  </si>
  <si>
    <t>2480e39d-0710-4413-b862-99452bd5adf7</t>
  </si>
  <si>
    <t>617727dc-202e-47ef-a202-48f8a301f40a</t>
  </si>
  <si>
    <t>d330e15e-038d-40d7-8730-52546f5d8371</t>
  </si>
  <si>
    <t>e3ab1c57-7bae-4faa-a029-41ea8c3ed28c</t>
  </si>
  <si>
    <t>f6663e3b-bc79-4deb-b0cc-96500534071b</t>
  </si>
  <si>
    <t>2acc4143-a80c-4321-8723-840b39e62e18</t>
  </si>
  <si>
    <t>ad43be17-1503-4e25-aa81-eba1454fc7d0</t>
  </si>
  <si>
    <t>b2d69334-6d46-4639-b73d-c878a1141a0f</t>
  </si>
  <si>
    <t>c10c85c6-9da8-4ff7-bcd1-9386beb4c005</t>
  </si>
  <si>
    <t>2fcc27af-ce1e-4346-a921-af5cebc4d7a0</t>
  </si>
  <si>
    <t>Wall painting</t>
  </si>
  <si>
    <t>925f2804-0522-4bc3-8cae-3330a43bd2f1</t>
  </si>
  <si>
    <t>51287dde-d4ec-4dc7-aa58-7a644f0da148</t>
  </si>
  <si>
    <t>c7b6450c-2e72-4783-a9bc-529e8ccb2f94</t>
  </si>
  <si>
    <t>180da64c-ae28-436d-ab1c-594590426353</t>
  </si>
  <si>
    <t>91872839-ff6b-4727-94d9-cdc07f04a05f</t>
  </si>
  <si>
    <t>ca4d2f49-ca56-47cc-8381-b3c5e844daf5</t>
  </si>
  <si>
    <t>5f7140a6-0d8a-4707-b099-64edd9dd9a28</t>
  </si>
  <si>
    <t>e5bdfe37-da06-4178-a058-cf790037d8d5</t>
  </si>
  <si>
    <t>00704df0-5fd7-4f1b-8ecb-634404e2efa4</t>
  </si>
  <si>
    <t>88bce2b8-a755-45f4-9784-17a02479e1ff</t>
  </si>
  <si>
    <t>c1087332-f04e-472a-bf44-ce8cd87b513b</t>
  </si>
  <si>
    <t>e320593a-4c7a-432c-98d4-fc3f64917423</t>
  </si>
  <si>
    <t>1ad20743-c380-4023-881c-da5ea578b698</t>
  </si>
  <si>
    <t>C10 Windows Frames</t>
  </si>
  <si>
    <t>c569a660-f186-43c7-bb9e-4966a1018294</t>
  </si>
  <si>
    <t>WINDOW TYPE PT129</t>
  </si>
  <si>
    <t>851662b3-02c5-4483-b3e0-ab43f8167db6</t>
  </si>
  <si>
    <t>9c26b8d8-fb22-41dc-978d-38bd4db7884e</t>
  </si>
  <si>
    <t>292dc7a6-7541-42d5-a235-590adbd714d7</t>
  </si>
  <si>
    <t>Window Type PT249</t>
  </si>
  <si>
    <t>15e2a71f-7d08-456d-83a6-3bf65baabefb</t>
  </si>
  <si>
    <t>Window Type PT912</t>
  </si>
  <si>
    <t>561b53a0-9d6d-4a9d-8b51-4f5df687d248</t>
  </si>
  <si>
    <t>Window Type PTT1815</t>
  </si>
  <si>
    <t>f4053a8f-cf75-4419-b70c-866be2cac743</t>
  </si>
  <si>
    <t>efe7e1a6-e2ec-472e-a677-dc080d37f563</t>
  </si>
  <si>
    <t>16166861-a064-4dbc-8f7f-1e63debe1c6a</t>
  </si>
  <si>
    <t>591c6746-f986-4a3d-abfb-779ac40a7cbd</t>
  </si>
  <si>
    <t>C1010 Glazing</t>
  </si>
  <si>
    <t>31713d2f-54f6-4da4-941c-0cf0927e1fe5</t>
  </si>
  <si>
    <t>777aa13a-322a-4702-aac5-ae7ece050c5c</t>
  </si>
  <si>
    <t>56970fec-437f-46b1-8e3e-258d205fe859</t>
  </si>
  <si>
    <t>193dd800-8c4a-48a0-aa2c-8d99b3f14d5c</t>
  </si>
  <si>
    <t>0cd093e9-7b02-4907-8aea-d890a514a2f5</t>
  </si>
  <si>
    <t>f6c4ea94-5f2c-4d50-a5fd-3ae3780f69ed</t>
  </si>
  <si>
    <t>7b3ddfd1-046b-4603-a3dc-c52fbfd825b2</t>
  </si>
  <si>
    <t>Obscure Glazing on window frames</t>
  </si>
  <si>
    <t>e6ec1a1a-c763-46a3-a798-be5d909f7779</t>
  </si>
  <si>
    <t>74f4037a-5e9e-4d82-adf5-a0ff90ddf182</t>
  </si>
  <si>
    <t>7ab69ad7-2e74-4d5e-8aae-2b977c0e8b6c</t>
  </si>
  <si>
    <t>C1010.10 Door Steel Frames</t>
  </si>
  <si>
    <t>a44a27ee-ff15-4505-91fd-e660a54db130</t>
  </si>
  <si>
    <t>Door frame type D02</t>
  </si>
  <si>
    <t>f52c6307-a769-4e9b-a313-4202ace8e7ed</t>
  </si>
  <si>
    <t>1edfc2c2-19f7-47ef-8276-d3547d5ac206</t>
  </si>
  <si>
    <t>e51be14f-ae3a-472b-9000-5bcc325e7bd1</t>
  </si>
  <si>
    <t>Door Frames D01</t>
  </si>
  <si>
    <t>4297dc1b-7455-42ce-ac7f-511c4218ef39</t>
  </si>
  <si>
    <t>b49193c4-312b-40c6-a640-f4469d54bdaf</t>
  </si>
  <si>
    <t>febbd0eb-afa3-4f6c-93a0-7c4245106077</t>
  </si>
  <si>
    <t>8b654a64-cc75-4465-970e-418ff41fcadc</t>
  </si>
  <si>
    <t>C1010.20 Doors - Wooden</t>
  </si>
  <si>
    <t>7ec034c9-0603-4f62-90bc-228ef60d11b5</t>
  </si>
  <si>
    <t>Door type 8D01</t>
  </si>
  <si>
    <t>f7650908-67c4-4cf7-bfa8-a42dffc1b48d</t>
  </si>
  <si>
    <t>Wooden Doors</t>
  </si>
  <si>
    <t>79eea460-1b20-40d9-88a1-c442bd862f51</t>
  </si>
  <si>
    <t>b12451d5-8a63-4467-b458-2f76522dc0de</t>
  </si>
  <si>
    <t>41478637-9118-4135-9bc3-e72a2def5a71</t>
  </si>
  <si>
    <t>35c8093d-3adc-4673-8df0-b7355aa5e5df</t>
  </si>
  <si>
    <t>001a2aed-0946-4dfa-9e24-191fac7b2cba</t>
  </si>
  <si>
    <t>fd2d478f-655c-4c6e-8391-b05367502af3</t>
  </si>
  <si>
    <t>c666c0fe-776a-4cd8-99fb-6e63d61fded3</t>
  </si>
  <si>
    <t>C1010.30 Beam Concrete</t>
  </si>
  <si>
    <t>8013974c-da16-4c66-8f91-abbeaa2368bd</t>
  </si>
  <si>
    <t>Concrete Beam</t>
  </si>
  <si>
    <t>d32604e2-07a0-480d-8c87-a3d6dbcbe833</t>
  </si>
  <si>
    <t>72e55554-4814-4150-bf5d-e0ca2fa955f4</t>
  </si>
  <si>
    <t>3d376471-a887-46b8-8303-978244ab9c0f</t>
  </si>
  <si>
    <t>9db44b4f-0d05-477d-a712-6c0d7d6296bf</t>
  </si>
  <si>
    <t>0ac9a7f5-220e-4f21-94bb-0d63971982d3</t>
  </si>
  <si>
    <t>Concrete Pillars precast</t>
  </si>
  <si>
    <t>7d1300ef-ac54-4c71-b982-9120f93af801</t>
  </si>
  <si>
    <t>bd111a6e-d99b-49aa-947c-42925369294d</t>
  </si>
  <si>
    <t>47d34a7c-34fa-49e4-9333-7bad9b6e6271</t>
  </si>
  <si>
    <t>C1010.40 Beam Reinforcement</t>
  </si>
  <si>
    <t>1ca4024f-82dd-45ec-83c8-40a6ee51bc72</t>
  </si>
  <si>
    <t>Beam reinforcement</t>
  </si>
  <si>
    <t>7ce6bca9-5000-4f66-9449-d4b8bbfe867f</t>
  </si>
  <si>
    <t>b14ed00c-5dd2-4f29-ab49-2af90fb6f856</t>
  </si>
  <si>
    <t>bd063471-6084-4f01-abea-db0cc20a9d39</t>
  </si>
  <si>
    <t>9a580cea-15bd-4e13-b799-4681b4ea527d</t>
  </si>
  <si>
    <t>D6010 Trusses</t>
  </si>
  <si>
    <t>858c869c-5dd3-46e1-bd13-b82dbd07df18</t>
  </si>
  <si>
    <t>Roofing</t>
  </si>
  <si>
    <t>E10 25 mm Copper Pipe</t>
  </si>
  <si>
    <t>070e6d13-e05c-4417-b3ae-482fabe47a81</t>
  </si>
  <si>
    <t>110 mm drainage Pipe</t>
  </si>
  <si>
    <t>7ea69b86-e2fa-4218-b649-052541bd0085</t>
  </si>
  <si>
    <t>c73139d6-8950-4468-a683-1b7d3308a86c</t>
  </si>
  <si>
    <t>25 mm copper Pipe</t>
  </si>
  <si>
    <t>1850ec28-a8c5-45a5-98e9-25328065e9d2</t>
  </si>
  <si>
    <t>d6d170c1-7ed1-4956-97c1-091ea76d6c47</t>
  </si>
  <si>
    <t>df0ea9f9-d472-407d-9bc5-61b324d98e5d</t>
  </si>
  <si>
    <t>9fec3994-351b-491e-a49c-230d81e0bc01</t>
  </si>
  <si>
    <t>7a672146-2b83-416b-b057-b35f7e64b2f0</t>
  </si>
  <si>
    <t>9ad2956b-ce81-468b-a1fa-c074ae9df4d2</t>
  </si>
  <si>
    <t>70fdf1a6-4fe4-4c67-b079-826176983993</t>
  </si>
  <si>
    <t>E1010 20 mm Copper Pipe</t>
  </si>
  <si>
    <t>b36f32fb-a5c2-467b-9970-5a9254cfd0c6</t>
  </si>
  <si>
    <t>20 mm copper pipe</t>
  </si>
  <si>
    <t>f6eb8749-a190-4570-906d-646f9f96dc2d</t>
  </si>
  <si>
    <t>9daeae56-c6c0-4535-a65a-c43aefbc7290</t>
  </si>
  <si>
    <t>1d571331-1fa2-40c6-81fe-66b64da61070</t>
  </si>
  <si>
    <t>E1010.10 15 mm Copper Pipe</t>
  </si>
  <si>
    <t>8cb989e7-51bd-471a-bee7-d45db4797e4c</t>
  </si>
  <si>
    <t>15 mm copper pipes</t>
  </si>
  <si>
    <t>c5bd9c9a-de8f-499b-ae37-6dadcb8930e1</t>
  </si>
  <si>
    <t>1bf59b52-11ed-4977-aec9-54d2457d66c1</t>
  </si>
  <si>
    <t>1d41f579-05aa-4edb-9225-1b70b962f437</t>
  </si>
  <si>
    <t>E1010.20 Wash Hand Basin</t>
  </si>
  <si>
    <t>d6cdd771-f0b9-4277-86d1-fba75089697a</t>
  </si>
  <si>
    <t>Shower</t>
  </si>
  <si>
    <t>e5a1b79a-757c-407c-9444-dbc8a7f74813</t>
  </si>
  <si>
    <t>0f1a3c08-7131-45c1-9a38-9a87068a919e</t>
  </si>
  <si>
    <t>a7f6531d-da59-4761-8a55-09c961f19eca</t>
  </si>
  <si>
    <t>27a672e9-4f05-427c-8aa8-f80123502f43</t>
  </si>
  <si>
    <t>Water Cistern</t>
  </si>
  <si>
    <t>eafd347b-b108-4961-a3f8-7eb2a2dfa12a</t>
  </si>
  <si>
    <t>E1010.40 Bathroom Tub</t>
  </si>
  <si>
    <t>83915c30-e1cd-46c0-93a5-15f44aee419d</t>
  </si>
  <si>
    <t>11d67f59-2331-4244-96be-47048e344e8a</t>
  </si>
  <si>
    <t>F10 Wiring - 4 mm² (copper)</t>
  </si>
  <si>
    <t>f0df2dd0-ff83-44c4-a64e-bca7643db496</t>
  </si>
  <si>
    <t>e1700965-96f1-4ed2-b2b2-0e8b0539d3b8</t>
  </si>
  <si>
    <t>8bd62451-0593-4873-9c6b-c80405f87a29</t>
  </si>
  <si>
    <t>61e118cb-d569-4c8a-a883-b519810d98c4</t>
  </si>
  <si>
    <t>f33c0153-eeb1-4e3a-b6ab-70d457c3b63a</t>
  </si>
  <si>
    <t>25a44dd3-74d7-442c-a415-bd525286bb13</t>
  </si>
  <si>
    <t>54f70957-64f5-4341-9b93-bce5cdc61416</t>
  </si>
  <si>
    <t>df0a9e46-b2ee-487e-a909-1b31d0c266c5</t>
  </si>
  <si>
    <t>65a4b83e-3e2b-4a7e-856e-9ee7df88dbcc</t>
  </si>
  <si>
    <t>F1010.10 Standard Light Fixtures</t>
  </si>
  <si>
    <t>78956ceb-32ae-40cc-957f-4f37ead12b5b</t>
  </si>
  <si>
    <t>10b5dbd5-5187-448c-9734-55b28938e8f4</t>
  </si>
  <si>
    <t>cbed6b46-3808-49bb-9c75-c344894bc383</t>
  </si>
  <si>
    <t>fab08d9d-c8d4-4107-b1ad-030f763b5ee0</t>
  </si>
  <si>
    <t>a75711c3-f3eb-4f73-8aab-044e79f2ed9f</t>
  </si>
  <si>
    <t>9cc8dbd0-c83b-4afc-bfe0-43b2e77970f9</t>
  </si>
  <si>
    <t>98cf70e5-3a23-4eed-bf48-937ed4a81dd6</t>
  </si>
  <si>
    <t>6ee8ca04-214b-4c22-a5f2-10e168ab506a</t>
  </si>
  <si>
    <t>665902dc-0659-427b-a889-20ce2f3649a7</t>
  </si>
  <si>
    <t>b8576016-0135-4194-8015-ab4974c341af</t>
  </si>
  <si>
    <t>dd095134-25e8-4f6c-bbaf-94d269be4dda</t>
  </si>
  <si>
    <t>71c7ddad-9dee-43c6-95bb-5eb538620d40</t>
  </si>
  <si>
    <t>c53c1506-5cd0-4b59-b369-5cdc048baa3e</t>
  </si>
  <si>
    <t>a918f602-1aa4-4d50-b604-8a1797bf38a6</t>
  </si>
  <si>
    <t>a85dbd71-ba6b-437f-bc74-e60fcd68068e</t>
  </si>
  <si>
    <t>a12b0e37-2dbb-4bef-bc7a-4d5bdb04ede3</t>
  </si>
  <si>
    <t>afc48fd0-4358-46ce-bbd1-7c94c3de5ac4</t>
  </si>
  <si>
    <t>efcc9d20-76ec-49b9-925a-5656b7fecd16</t>
  </si>
  <si>
    <t>72032873-eeef-49e0-966f-4575f1c970f7</t>
  </si>
  <si>
    <t>F1010.30 Main Distribution Board</t>
  </si>
  <si>
    <t>ed7c9d9f-c0df-41c1-82f5-6c7e981fefb4</t>
  </si>
  <si>
    <t>Main Circuit Board</t>
  </si>
  <si>
    <t>F1010.40 Main Circuit Breaker</t>
  </si>
  <si>
    <t>26565d00-1f2c-462d-a8dc-5ee0c26601a2</t>
  </si>
  <si>
    <t>Brickwork - 230 external-</t>
  </si>
  <si>
    <t xml:space="preserve">Concrete Footing 230 mm - </t>
  </si>
  <si>
    <t>Tiling - Ceramic tiles</t>
  </si>
  <si>
    <t xml:space="preserve">Wall Brickwall 230 mm - </t>
  </si>
  <si>
    <t>Extenal plaster-</t>
  </si>
  <si>
    <t xml:space="preserve">External wall painting - </t>
  </si>
  <si>
    <t xml:space="preserve">Internal wall Painting - </t>
  </si>
  <si>
    <t xml:space="preserve">Concrete 25MPa Footing 115 mm - </t>
  </si>
  <si>
    <t>sand</t>
  </si>
  <si>
    <t>cement</t>
  </si>
  <si>
    <t>stone</t>
  </si>
  <si>
    <t>commons</t>
  </si>
  <si>
    <t>pit sand</t>
  </si>
  <si>
    <t>Sand</t>
  </si>
  <si>
    <t>Cement</t>
  </si>
  <si>
    <t>Sheets</t>
  </si>
  <si>
    <t>Sheeting</t>
  </si>
  <si>
    <t>tylon</t>
  </si>
  <si>
    <t>tile adhesive</t>
  </si>
  <si>
    <t>Kg</t>
  </si>
  <si>
    <t>tiles (300x 300mm):</t>
  </si>
  <si>
    <t>m3</t>
  </si>
  <si>
    <t>Bag</t>
  </si>
  <si>
    <t>Bags</t>
  </si>
  <si>
    <t>undercoat</t>
  </si>
  <si>
    <t>Int PVA</t>
  </si>
  <si>
    <t xml:space="preserve">Lts </t>
  </si>
  <si>
    <t>TOTAL MATERIAL COST</t>
  </si>
  <si>
    <t>ADD: CONTINGENCIES - 10%</t>
  </si>
  <si>
    <t>ADD: LABOUR COSTS - 33%</t>
  </si>
  <si>
    <t>ADD: OVERHEAD COSTS - 10%</t>
  </si>
  <si>
    <t>TOTAL PROJECT COSTS</t>
  </si>
  <si>
    <t>SUB-TOTAL</t>
  </si>
  <si>
    <t>autodesk export</t>
  </si>
  <si>
    <t>BILL OF QUANTITIES</t>
  </si>
  <si>
    <t>MAINHOUSE-PLOT PROJECT</t>
  </si>
  <si>
    <t xml:space="preserve">CLIENT: </t>
  </si>
  <si>
    <t>DATE:</t>
  </si>
  <si>
    <t>Peliminaies and Generals</t>
  </si>
  <si>
    <t>Site Preperation</t>
  </si>
  <si>
    <t>Sum</t>
  </si>
  <si>
    <t>Plumbing</t>
  </si>
  <si>
    <t>Electricals</t>
  </si>
  <si>
    <t xml:space="preserve">Roofing - Sheets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</si>
</sst>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#,##0.00"/>
  </numFmts>
  <fonts count="18" x14ac:knownFonts="1">
    <font>
      <sz val="11"/>
      <color theme="1"/>
      <name val="Calibri"/>
      <family val="2"/>
      <scheme val="minor"/>
    </font>
    <font>
      <sz val="11"/>
      <color rgb="FF000000"/>
      <name val="Arial"/>
    </font>
    <font>
      <b/>
      <sz val="20"/>
      <color rgb="FF000000"/>
      <name val="Arial"/>
    </font>
    <font>
      <b/>
      <sz val="14"/>
      <color rgb="FF808080"/>
      <name val="Arial"/>
    </font>
    <font>
      <sz val="14"/>
      <color rgb="FF3C3C3C"/>
      <name val="Arial"/>
    </font>
    <font>
      <sz val="11"/>
      <color rgb="FFFFFFFF"/>
      <name val="Calibri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0"/>
      <name val="Arial"/>
    </font>
    <font>
      <sz val="10"/>
      <name val="Tahoma"/>
    </font>
    <font>
      <b/>
      <sz val="11"/>
      <color rgb="FFFFFFFF"/>
      <name val="Calibri"/>
      <family val="2"/>
    </font>
    <font>
      <sz val="20"/>
      <color rgb="FFBBBBBB"/>
      <name val="Arial"/>
      <family val="2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1C469B"/>
      </patternFill>
    </fill>
    <fill>
      <patternFill patternType="solid">
        <fgColor rgb="FFE0E0E0"/>
      </patternFill>
    </fill>
    <fill>
      <patternFill patternType="solid">
        <f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999FF"/>
        <bgColor indexed="64"/>
      </patternFill>
    </fill>
  </fills>
  <borders count="47">
    <border>
      <left/>
      <right/>
      <top/>
      <bottom/>
      <diagonal/>
    </border>
    <border>
      <left/>
      <right/>
      <top style="thin">
        <color rgb="FFBBBBBB"/>
      </top>
      <bottom/>
      <diagonal/>
    </border>
    <border>
      <left/>
      <right/>
      <top style="thin">
        <color rgb="FFDCDCDC"/>
      </top>
      <bottom style="thin">
        <color rgb="FFDCDCD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4">
    <xf numFmtId="0" fontId="0" fillId="0" borderId="0" xfId="0"/>
    <xf numFmtId="0" fontId="1" fillId="0" borderId="0" xfId="0" applyFont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0" fillId="0" borderId="1" xfId="0" applyBorder="1"/>
    <xf numFmtId="0" fontId="3" fillId="0" borderId="2" xfId="0" applyFont="1" applyBorder="1" applyAlignment="1">
      <alignment horizontal="left" vertical="center"/>
    </xf>
    <xf numFmtId="0" fontId="0" fillId="0" borderId="2" xfId="0" applyBorder="1"/>
    <xf numFmtId="164" fontId="0" fillId="0" borderId="0" xfId="0" applyNumberFormat="1"/>
    <xf numFmtId="0" fontId="5" fillId="2" borderId="0" xfId="0" applyFont="1" applyFill="1" applyAlignment="1">
      <alignment vertical="center"/>
    </xf>
    <xf numFmtId="0" fontId="0" fillId="3" borderId="0" xfId="0" applyFill="1"/>
    <xf numFmtId="2" fontId="0" fillId="0" borderId="0" xfId="0" applyNumberFormat="1"/>
    <xf numFmtId="1" fontId="0" fillId="0" borderId="0" xfId="0" applyNumberFormat="1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/>
    <xf numFmtId="0" fontId="7" fillId="0" borderId="0" xfId="0" applyFont="1"/>
    <xf numFmtId="0" fontId="7" fillId="6" borderId="5" xfId="0" applyFont="1" applyFill="1" applyBorder="1" applyAlignment="1">
      <alignment horizontal="center"/>
    </xf>
    <xf numFmtId="164" fontId="7" fillId="6" borderId="6" xfId="0" applyNumberFormat="1" applyFont="1" applyFill="1" applyBorder="1" applyAlignment="1">
      <alignment horizontal="center"/>
    </xf>
    <xf numFmtId="164" fontId="7" fillId="9" borderId="7" xfId="0" applyNumberFormat="1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2" fontId="0" fillId="3" borderId="9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11" xfId="0" applyFill="1" applyBorder="1" applyAlignment="1">
      <alignment horizontal="center"/>
    </xf>
    <xf numFmtId="2" fontId="0" fillId="3" borderId="11" xfId="0" applyNumberFormat="1" applyFill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164" fontId="6" fillId="9" borderId="4" xfId="0" applyNumberFormat="1" applyFont="1" applyFill="1" applyBorder="1" applyAlignment="1">
      <alignment horizontal="center"/>
    </xf>
    <xf numFmtId="164" fontId="0" fillId="9" borderId="4" xfId="0" applyNumberFormat="1" applyFill="1" applyBorder="1" applyAlignment="1">
      <alignment horizontal="center"/>
    </xf>
    <xf numFmtId="164" fontId="7" fillId="9" borderId="4" xfId="0" applyNumberFormat="1" applyFont="1" applyFill="1" applyBorder="1" applyAlignment="1">
      <alignment horizontal="center"/>
    </xf>
    <xf numFmtId="164" fontId="6" fillId="3" borderId="14" xfId="0" applyNumberFormat="1" applyFont="1" applyFill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6" fillId="3" borderId="15" xfId="0" applyNumberFormat="1" applyFont="1" applyFill="1" applyBorder="1" applyAlignment="1">
      <alignment horizontal="center"/>
    </xf>
    <xf numFmtId="164" fontId="6" fillId="0" borderId="15" xfId="0" applyNumberFormat="1" applyFont="1" applyBorder="1" applyAlignment="1">
      <alignment horizontal="center"/>
    </xf>
    <xf numFmtId="164" fontId="7" fillId="0" borderId="15" xfId="0" applyNumberFormat="1" applyFont="1" applyBorder="1" applyAlignment="1">
      <alignment horizontal="center"/>
    </xf>
    <xf numFmtId="0" fontId="0" fillId="0" borderId="4" xfId="0" applyBorder="1"/>
    <xf numFmtId="0" fontId="7" fillId="0" borderId="4" xfId="0" applyFont="1" applyBorder="1"/>
    <xf numFmtId="0" fontId="0" fillId="7" borderId="19" xfId="0" applyFill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3" borderId="22" xfId="0" applyNumberFormat="1" applyFill="1" applyBorder="1" applyAlignment="1">
      <alignment horizontal="center"/>
    </xf>
    <xf numFmtId="164" fontId="7" fillId="0" borderId="22" xfId="0" applyNumberFormat="1" applyFont="1" applyBorder="1" applyAlignment="1">
      <alignment horizontal="center"/>
    </xf>
    <xf numFmtId="164" fontId="0" fillId="8" borderId="22" xfId="0" applyNumberFormat="1" applyFill="1" applyBorder="1" applyAlignment="1">
      <alignment horizontal="center"/>
    </xf>
    <xf numFmtId="164" fontId="0" fillId="7" borderId="23" xfId="0" applyNumberForma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10" fillId="2" borderId="3" xfId="0" applyFont="1" applyFill="1" applyBorder="1" applyAlignment="1">
      <alignment vertical="center"/>
    </xf>
    <xf numFmtId="0" fontId="0" fillId="0" borderId="25" xfId="0" applyBorder="1" applyAlignment="1">
      <alignment indent="1"/>
    </xf>
    <xf numFmtId="0" fontId="0" fillId="0" borderId="25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7" borderId="27" xfId="0" applyFill="1" applyBorder="1" applyAlignment="1">
      <alignment horizontal="center"/>
    </xf>
    <xf numFmtId="0" fontId="8" fillId="4" borderId="25" xfId="0" applyNumberFormat="1" applyFont="1" applyFill="1" applyBorder="1" applyAlignment="1">
      <alignment horizontal="center"/>
    </xf>
    <xf numFmtId="0" fontId="0" fillId="0" borderId="25" xfId="0" applyBorder="1" applyAlignment="1">
      <alignment indent="2"/>
    </xf>
    <xf numFmtId="0" fontId="9" fillId="4" borderId="25" xfId="0" applyNumberFormat="1" applyFont="1" applyFill="1" applyBorder="1" applyAlignment="1">
      <alignment horizontal="center"/>
    </xf>
    <xf numFmtId="0" fontId="0" fillId="0" borderId="25" xfId="0" applyBorder="1" applyAlignment="1">
      <alignment indent="3"/>
    </xf>
    <xf numFmtId="0" fontId="0" fillId="0" borderId="25" xfId="0" applyBorder="1" applyAlignment="1">
      <alignment indent="4"/>
    </xf>
    <xf numFmtId="0" fontId="0" fillId="0" borderId="25" xfId="0" applyBorder="1" applyAlignment="1">
      <alignment indent="5"/>
    </xf>
    <xf numFmtId="0" fontId="0" fillId="0" borderId="25" xfId="0" applyBorder="1" applyAlignment="1">
      <alignment indent="6"/>
    </xf>
    <xf numFmtId="0" fontId="0" fillId="0" borderId="25" xfId="0" applyBorder="1" applyAlignment="1">
      <alignment indent="7"/>
    </xf>
    <xf numFmtId="0" fontId="0" fillId="0" borderId="25" xfId="0" applyBorder="1" applyAlignment="1">
      <alignment indent="8"/>
    </xf>
    <xf numFmtId="0" fontId="7" fillId="0" borderId="25" xfId="0" applyFont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0" fillId="7" borderId="26" xfId="0" applyFill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164" fontId="0" fillId="0" borderId="5" xfId="0" applyNumberFormat="1" applyBorder="1"/>
    <xf numFmtId="0" fontId="10" fillId="2" borderId="3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164" fontId="10" fillId="2" borderId="18" xfId="0" applyNumberFormat="1" applyFont="1" applyFill="1" applyBorder="1" applyAlignment="1">
      <alignment horizontal="center" vertical="center"/>
    </xf>
    <xf numFmtId="164" fontId="10" fillId="2" borderId="17" xfId="0" applyNumberFormat="1" applyFont="1" applyFill="1" applyBorder="1" applyAlignment="1">
      <alignment horizontal="center" vertical="center"/>
    </xf>
    <xf numFmtId="0" fontId="0" fillId="0" borderId="28" xfId="0" applyBorder="1" applyAlignment="1">
      <alignment indent="8"/>
    </xf>
    <xf numFmtId="0" fontId="0" fillId="0" borderId="12" xfId="0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164" fontId="0" fillId="5" borderId="32" xfId="0" applyNumberFormat="1" applyFill="1" applyBorder="1" applyAlignment="1">
      <alignment horizontal="center"/>
    </xf>
    <xf numFmtId="164" fontId="6" fillId="5" borderId="18" xfId="0" applyNumberFormat="1" applyFont="1" applyFill="1" applyBorder="1" applyAlignment="1">
      <alignment horizontal="center"/>
    </xf>
    <xf numFmtId="0" fontId="6" fillId="0" borderId="24" xfId="0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64" fontId="0" fillId="0" borderId="21" xfId="0" applyNumberFormat="1" applyFill="1" applyBorder="1" applyAlignment="1">
      <alignment horizontal="center"/>
    </xf>
    <xf numFmtId="164" fontId="6" fillId="0" borderId="14" xfId="0" applyNumberFormat="1" applyFont="1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164" fontId="0" fillId="10" borderId="22" xfId="0" applyNumberFormat="1" applyFill="1" applyBorder="1" applyAlignment="1">
      <alignment horizontal="center"/>
    </xf>
    <xf numFmtId="164" fontId="7" fillId="10" borderId="15" xfId="0" applyNumberFormat="1" applyFont="1" applyFill="1" applyBorder="1" applyAlignment="1">
      <alignment horizontal="center"/>
    </xf>
    <xf numFmtId="164" fontId="7" fillId="8" borderId="15" xfId="0" applyNumberFormat="1" applyFont="1" applyFill="1" applyBorder="1" applyAlignment="1">
      <alignment horizontal="center"/>
    </xf>
    <xf numFmtId="164" fontId="7" fillId="7" borderId="20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/>
    <xf numFmtId="0" fontId="0" fillId="0" borderId="0" xfId="0" applyFill="1"/>
    <xf numFmtId="0" fontId="5" fillId="0" borderId="0" xfId="0" applyFont="1" applyFill="1" applyAlignment="1">
      <alignment vertical="center"/>
    </xf>
    <xf numFmtId="0" fontId="10" fillId="0" borderId="34" xfId="0" applyFont="1" applyFill="1" applyBorder="1" applyAlignment="1">
      <alignment vertical="center"/>
    </xf>
    <xf numFmtId="164" fontId="10" fillId="0" borderId="36" xfId="0" applyNumberFormat="1" applyFont="1" applyFill="1" applyBorder="1" applyAlignment="1">
      <alignment horizontal="center" vertical="center"/>
    </xf>
    <xf numFmtId="164" fontId="10" fillId="0" borderId="35" xfId="0" applyNumberFormat="1" applyFont="1" applyFill="1" applyBorder="1" applyAlignment="1">
      <alignment horizontal="center" vertical="center"/>
    </xf>
    <xf numFmtId="0" fontId="16" fillId="0" borderId="25" xfId="0" applyFont="1" applyFill="1" applyBorder="1" applyAlignment="1">
      <alignment vertical="center"/>
    </xf>
    <xf numFmtId="164" fontId="10" fillId="0" borderId="37" xfId="0" applyNumberFormat="1" applyFont="1" applyFill="1" applyBorder="1" applyAlignment="1">
      <alignment horizontal="center" vertical="center"/>
    </xf>
    <xf numFmtId="164" fontId="10" fillId="0" borderId="1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vertical="center"/>
    </xf>
    <xf numFmtId="0" fontId="10" fillId="0" borderId="38" xfId="0" applyFont="1" applyFill="1" applyBorder="1" applyAlignment="1">
      <alignment horizontal="center" vertical="center"/>
    </xf>
    <xf numFmtId="0" fontId="10" fillId="0" borderId="39" xfId="0" applyFont="1" applyFill="1" applyBorder="1" applyAlignment="1">
      <alignment horizontal="center" vertical="center"/>
    </xf>
    <xf numFmtId="0" fontId="10" fillId="0" borderId="4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64" fontId="0" fillId="3" borderId="41" xfId="0" applyNumberFormat="1" applyFill="1" applyBorder="1" applyAlignment="1">
      <alignment horizontal="center"/>
    </xf>
    <xf numFmtId="164" fontId="5" fillId="9" borderId="3" xfId="0" applyNumberFormat="1" applyFont="1" applyFill="1" applyBorder="1" applyAlignment="1">
      <alignment vertical="center"/>
    </xf>
    <xf numFmtId="164" fontId="5" fillId="9" borderId="33" xfId="0" applyNumberFormat="1" applyFont="1" applyFill="1" applyBorder="1" applyAlignment="1">
      <alignment vertical="center"/>
    </xf>
    <xf numFmtId="164" fontId="5" fillId="9" borderId="7" xfId="0" applyNumberFormat="1" applyFont="1" applyFill="1" applyBorder="1" applyAlignment="1">
      <alignment vertical="center"/>
    </xf>
    <xf numFmtId="0" fontId="15" fillId="0" borderId="11" xfId="0" applyFont="1" applyFill="1" applyBorder="1" applyAlignment="1">
      <alignment horizontal="center" vertical="center"/>
    </xf>
    <xf numFmtId="164" fontId="15" fillId="0" borderId="37" xfId="0" applyNumberFormat="1" applyFont="1" applyFill="1" applyBorder="1" applyAlignment="1">
      <alignment horizontal="center" vertical="center"/>
    </xf>
    <xf numFmtId="0" fontId="7" fillId="3" borderId="24" xfId="0" applyFont="1" applyFill="1" applyBorder="1" applyAlignment="1"/>
    <xf numFmtId="0" fontId="7" fillId="3" borderId="25" xfId="0" applyFont="1" applyFill="1" applyBorder="1" applyAlignment="1"/>
    <xf numFmtId="0" fontId="0" fillId="0" borderId="4" xfId="0" applyFill="1" applyBorder="1"/>
    <xf numFmtId="0" fontId="0" fillId="0" borderId="25" xfId="0" applyFill="1" applyBorder="1" applyAlignment="1"/>
    <xf numFmtId="0" fontId="0" fillId="0" borderId="10" xfId="0" applyFill="1" applyBorder="1" applyAlignment="1">
      <alignment horizontal="center"/>
    </xf>
    <xf numFmtId="2" fontId="0" fillId="0" borderId="11" xfId="0" applyNumberForma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4" fontId="0" fillId="0" borderId="22" xfId="0" applyNumberFormat="1" applyFill="1" applyBorder="1" applyAlignment="1">
      <alignment horizontal="center"/>
    </xf>
    <xf numFmtId="164" fontId="6" fillId="0" borderId="15" xfId="0" applyNumberFormat="1" applyFont="1" applyFill="1" applyBorder="1" applyAlignment="1">
      <alignment horizontal="center"/>
    </xf>
    <xf numFmtId="164" fontId="6" fillId="0" borderId="4" xfId="0" applyNumberFormat="1" applyFont="1" applyFill="1" applyBorder="1" applyAlignment="1">
      <alignment horizontal="center"/>
    </xf>
    <xf numFmtId="0" fontId="7" fillId="0" borderId="25" xfId="0" applyFont="1" applyBorder="1" applyAlignment="1">
      <alignment indent="1"/>
    </xf>
    <xf numFmtId="0" fontId="7" fillId="0" borderId="25" xfId="0" applyFont="1" applyBorder="1" applyAlignment="1">
      <alignment indent="2"/>
    </xf>
    <xf numFmtId="0" fontId="7" fillId="0" borderId="25" xfId="0" applyFont="1" applyBorder="1" applyAlignment="1">
      <alignment indent="3"/>
    </xf>
    <xf numFmtId="2" fontId="7" fillId="0" borderId="11" xfId="0" applyNumberFormat="1" applyFont="1" applyBorder="1" applyAlignment="1">
      <alignment horizontal="center"/>
    </xf>
    <xf numFmtId="164" fontId="17" fillId="0" borderId="15" xfId="0" applyNumberFormat="1" applyFont="1" applyBorder="1" applyAlignment="1">
      <alignment horizontal="center"/>
    </xf>
    <xf numFmtId="164" fontId="17" fillId="9" borderId="4" xfId="0" applyNumberFormat="1" applyFont="1" applyFill="1" applyBorder="1" applyAlignment="1">
      <alignment horizontal="center"/>
    </xf>
    <xf numFmtId="0" fontId="7" fillId="0" borderId="25" xfId="0" applyFont="1" applyBorder="1" applyAlignment="1">
      <alignment indent="4"/>
    </xf>
    <xf numFmtId="0" fontId="7" fillId="0" borderId="25" xfId="0" applyFont="1" applyBorder="1" applyAlignment="1">
      <alignment indent="5"/>
    </xf>
    <xf numFmtId="0" fontId="7" fillId="0" borderId="25" xfId="0" applyFont="1" applyBorder="1" applyAlignment="1">
      <alignment indent="7"/>
    </xf>
    <xf numFmtId="0" fontId="0" fillId="0" borderId="45" xfId="0" applyBorder="1"/>
    <xf numFmtId="0" fontId="0" fillId="0" borderId="5" xfId="0" applyBorder="1"/>
    <xf numFmtId="164" fontId="0" fillId="9" borderId="46" xfId="0" applyNumberFormat="1" applyFill="1" applyBorder="1"/>
    <xf numFmtId="164" fontId="0" fillId="9" borderId="33" xfId="0" applyNumberFormat="1" applyFill="1" applyBorder="1"/>
    <xf numFmtId="164" fontId="0" fillId="9" borderId="7" xfId="0" applyNumberFormat="1" applyFill="1" applyBorder="1"/>
    <xf numFmtId="0" fontId="13" fillId="6" borderId="42" xfId="0" applyFont="1" applyFill="1" applyBorder="1"/>
    <xf numFmtId="0" fontId="7" fillId="6" borderId="43" xfId="0" applyFont="1" applyFill="1" applyBorder="1"/>
    <xf numFmtId="14" fontId="7" fillId="6" borderId="43" xfId="0" applyNumberFormat="1" applyFont="1" applyFill="1" applyBorder="1"/>
    <xf numFmtId="0" fontId="0" fillId="6" borderId="43" xfId="0" applyFill="1" applyBorder="1"/>
    <xf numFmtId="164" fontId="0" fillId="6" borderId="43" xfId="0" applyNumberFormat="1" applyFill="1" applyBorder="1"/>
    <xf numFmtId="0" fontId="14" fillId="6" borderId="44" xfId="0" applyFont="1" applyFill="1" applyBorder="1"/>
    <xf numFmtId="0" fontId="0" fillId="6" borderId="0" xfId="0" applyFill="1" applyBorder="1"/>
    <xf numFmtId="164" fontId="0" fillId="6" borderId="0" xfId="0" applyNumberFormat="1" applyFill="1" applyBorder="1"/>
    <xf numFmtId="0" fontId="14" fillId="6" borderId="45" xfId="0" applyFont="1" applyFill="1" applyBorder="1"/>
    <xf numFmtId="0" fontId="0" fillId="6" borderId="5" xfId="0" applyFill="1" applyBorder="1"/>
    <xf numFmtId="164" fontId="0" fillId="6" borderId="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1</xdr:row>
      <xdr:rowOff>0</xdr:rowOff>
    </xdr:from>
    <xdr:ext cx="1905000" cy="1905000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"/>
  <sheetViews>
    <sheetView showGridLines="0" topLeftCell="A7" workbookViewId="0">
      <selection activeCell="L3" sqref="L3"/>
    </sheetView>
  </sheetViews>
  <sheetFormatPr defaultRowHeight="15" x14ac:dyDescent="0.25"/>
  <cols>
    <col min="1" max="12" width="10" customWidth="1"/>
  </cols>
  <sheetData>
    <row r="1" spans="2:11" ht="30" customHeight="1" x14ac:dyDescent="0.25"/>
    <row r="2" spans="2:11" ht="30" customHeight="1" x14ac:dyDescent="0.4">
      <c r="B2" s="98" t="s">
        <v>519</v>
      </c>
      <c r="C2" s="99"/>
      <c r="D2" s="99"/>
      <c r="E2" s="99"/>
      <c r="F2" s="99"/>
      <c r="G2" s="99"/>
      <c r="H2" s="99"/>
    </row>
    <row r="3" spans="2:11" ht="30" customHeight="1" x14ac:dyDescent="0.25">
      <c r="B3" s="1" t="s">
        <v>0</v>
      </c>
    </row>
    <row r="4" spans="2:11" ht="30" customHeight="1" x14ac:dyDescent="0.25">
      <c r="B4" s="96" t="s">
        <v>1</v>
      </c>
      <c r="C4" s="96"/>
      <c r="D4" s="96"/>
      <c r="E4" s="96"/>
      <c r="F4" s="96"/>
      <c r="G4" s="96"/>
      <c r="H4" s="96"/>
    </row>
    <row r="5" spans="2:11" ht="30" customHeight="1" x14ac:dyDescent="0.25">
      <c r="B5" s="96"/>
      <c r="C5" s="96"/>
      <c r="D5" s="96"/>
      <c r="E5" s="96"/>
      <c r="F5" s="96"/>
      <c r="G5" s="96"/>
      <c r="H5" s="96"/>
    </row>
    <row r="6" spans="2:11" ht="30" customHeight="1" x14ac:dyDescent="0.25"/>
    <row r="7" spans="2:11" ht="30" customHeight="1" x14ac:dyDescent="0.25">
      <c r="B7" s="2" t="s">
        <v>2</v>
      </c>
      <c r="C7" s="3"/>
      <c r="D7" s="3"/>
      <c r="E7" s="97" t="s">
        <v>3</v>
      </c>
      <c r="F7" s="97"/>
      <c r="G7" s="97"/>
      <c r="H7" s="97"/>
      <c r="I7" s="97"/>
      <c r="J7" s="97"/>
      <c r="K7" s="97"/>
    </row>
    <row r="8" spans="2:11" ht="30" customHeight="1" x14ac:dyDescent="0.25">
      <c r="B8" s="4" t="s">
        <v>4</v>
      </c>
      <c r="C8" s="5"/>
      <c r="D8" s="5"/>
      <c r="E8" s="95" t="s">
        <v>5</v>
      </c>
      <c r="F8" s="95"/>
      <c r="G8" s="95"/>
      <c r="H8" s="95"/>
      <c r="I8" s="95"/>
      <c r="J8" s="95"/>
      <c r="K8" s="95"/>
    </row>
    <row r="9" spans="2:11" ht="30" customHeight="1" x14ac:dyDescent="0.25">
      <c r="B9" s="4" t="s">
        <v>6</v>
      </c>
      <c r="C9" s="5"/>
      <c r="D9" s="5"/>
      <c r="E9" s="95">
        <v>325</v>
      </c>
      <c r="F9" s="95"/>
      <c r="G9" s="95"/>
      <c r="H9" s="95"/>
      <c r="I9" s="95"/>
      <c r="J9" s="95"/>
      <c r="K9" s="95"/>
    </row>
    <row r="10" spans="2:11" ht="54" customHeight="1" x14ac:dyDescent="0.25">
      <c r="B10" s="4" t="s">
        <v>7</v>
      </c>
      <c r="C10" s="5"/>
      <c r="D10" s="5"/>
      <c r="E10" s="95" t="s">
        <v>8</v>
      </c>
      <c r="F10" s="95"/>
      <c r="G10" s="95"/>
      <c r="H10" s="95"/>
      <c r="I10" s="95"/>
      <c r="J10" s="95"/>
      <c r="K10" s="95"/>
    </row>
    <row r="11" spans="2:11" ht="30" customHeight="1" x14ac:dyDescent="0.25">
      <c r="B11" s="4" t="s">
        <v>9</v>
      </c>
      <c r="C11" s="5"/>
      <c r="D11" s="5"/>
      <c r="E11" s="95" t="s">
        <v>10</v>
      </c>
      <c r="F11" s="95"/>
      <c r="G11" s="95"/>
      <c r="H11" s="95"/>
      <c r="I11" s="95"/>
      <c r="J11" s="95"/>
      <c r="K11" s="95"/>
    </row>
    <row r="12" spans="2:11" ht="30" customHeight="1" x14ac:dyDescent="0.25">
      <c r="B12" s="4" t="s">
        <v>11</v>
      </c>
      <c r="C12" s="5"/>
      <c r="D12" s="5"/>
      <c r="E12" s="95" t="s">
        <v>12</v>
      </c>
      <c r="F12" s="95"/>
      <c r="G12" s="95"/>
      <c r="H12" s="95"/>
      <c r="I12" s="95"/>
      <c r="J12" s="95"/>
      <c r="K12" s="95"/>
    </row>
    <row r="13" spans="2:11" ht="30" customHeight="1" x14ac:dyDescent="0.25">
      <c r="B13" s="4" t="s">
        <v>13</v>
      </c>
      <c r="C13" s="5"/>
      <c r="D13" s="5"/>
      <c r="E13" s="95" t="s">
        <v>14</v>
      </c>
      <c r="F13" s="95"/>
      <c r="G13" s="95"/>
      <c r="H13" s="95"/>
      <c r="I13" s="95"/>
      <c r="J13" s="95"/>
      <c r="K13" s="95"/>
    </row>
  </sheetData>
  <mergeCells count="9">
    <mergeCell ref="E10:K10"/>
    <mergeCell ref="E11:K11"/>
    <mergeCell ref="E12:K12"/>
    <mergeCell ref="E13:K13"/>
    <mergeCell ref="B2:H2"/>
    <mergeCell ref="B4:H5"/>
    <mergeCell ref="E7:K7"/>
    <mergeCell ref="E8:K8"/>
    <mergeCell ref="E9:K9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8"/>
  <sheetViews>
    <sheetView tabSelected="1" workbookViewId="0">
      <pane ySplit="6" topLeftCell="A55" activePane="bottomLeft" state="frozen"/>
      <selection pane="bottomLeft" activeCell="B59" sqref="B59"/>
    </sheetView>
  </sheetViews>
  <sheetFormatPr defaultRowHeight="15" outlineLevelRow="7" x14ac:dyDescent="0.25"/>
  <cols>
    <col min="1" max="1" width="9.140625" style="12"/>
    <col min="2" max="2" width="54.7109375" customWidth="1"/>
    <col min="3" max="3" width="10.140625" customWidth="1"/>
    <col min="4" max="4" width="14" customWidth="1"/>
    <col min="5" max="5" width="6.7109375" customWidth="1"/>
    <col min="6" max="7" width="16" style="6" customWidth="1"/>
    <col min="8" max="8" width="1.7109375" style="6" customWidth="1"/>
    <col min="9" max="9" width="32" customWidth="1"/>
    <col min="10" max="10" width="12" customWidth="1"/>
    <col min="11" max="11" width="27" customWidth="1"/>
    <col min="12" max="12" width="26" customWidth="1"/>
  </cols>
  <sheetData>
    <row r="1" spans="1:12" s="15" customFormat="1" ht="15.75" thickBot="1" x14ac:dyDescent="0.3">
      <c r="F1" s="6"/>
      <c r="G1" s="6"/>
      <c r="H1" s="6"/>
    </row>
    <row r="2" spans="1:12" s="15" customFormat="1" ht="26.25" x14ac:dyDescent="0.4">
      <c r="B2" s="143" t="s">
        <v>520</v>
      </c>
      <c r="C2" s="144" t="s">
        <v>523</v>
      </c>
      <c r="D2" s="145">
        <v>45624</v>
      </c>
      <c r="E2" s="146"/>
      <c r="F2" s="147"/>
      <c r="G2" s="147"/>
      <c r="H2" s="140"/>
    </row>
    <row r="3" spans="1:12" s="15" customFormat="1" ht="18.75" x14ac:dyDescent="0.3">
      <c r="B3" s="148" t="s">
        <v>521</v>
      </c>
      <c r="C3" s="149"/>
      <c r="D3" s="149"/>
      <c r="E3" s="149"/>
      <c r="F3" s="150"/>
      <c r="G3" s="150"/>
      <c r="H3" s="141"/>
    </row>
    <row r="4" spans="1:12" s="15" customFormat="1" ht="19.5" thickBot="1" x14ac:dyDescent="0.35">
      <c r="B4" s="151" t="s">
        <v>522</v>
      </c>
      <c r="C4" s="152"/>
      <c r="D4" s="152"/>
      <c r="E4" s="152"/>
      <c r="F4" s="153"/>
      <c r="G4" s="153"/>
      <c r="H4" s="141"/>
    </row>
    <row r="5" spans="1:12" s="12" customFormat="1" ht="15.75" thickBot="1" x14ac:dyDescent="0.3">
      <c r="B5" s="138"/>
      <c r="C5" s="139"/>
      <c r="D5" s="139"/>
      <c r="E5" s="139"/>
      <c r="F5" s="67"/>
      <c r="G5" s="67"/>
      <c r="H5" s="142"/>
    </row>
    <row r="6" spans="1:12" ht="18" customHeight="1" thickBot="1" x14ac:dyDescent="0.3">
      <c r="B6" s="49" t="s">
        <v>15</v>
      </c>
      <c r="C6" s="68" t="s">
        <v>16</v>
      </c>
      <c r="D6" s="69" t="s">
        <v>17</v>
      </c>
      <c r="E6" s="69" t="s">
        <v>18</v>
      </c>
      <c r="F6" s="70" t="s">
        <v>19</v>
      </c>
      <c r="G6" s="71" t="s">
        <v>20</v>
      </c>
      <c r="H6" s="114"/>
      <c r="I6" s="7" t="s">
        <v>21</v>
      </c>
      <c r="J6" s="7" t="s">
        <v>22</v>
      </c>
      <c r="K6" s="7" t="s">
        <v>23</v>
      </c>
      <c r="L6" s="7" t="s">
        <v>24</v>
      </c>
    </row>
    <row r="7" spans="1:12" s="100" customFormat="1" ht="18" customHeight="1" x14ac:dyDescent="0.25">
      <c r="B7" s="102"/>
      <c r="C7" s="109"/>
      <c r="D7" s="111"/>
      <c r="E7" s="111"/>
      <c r="F7" s="103"/>
      <c r="G7" s="104"/>
      <c r="H7" s="115"/>
      <c r="I7" s="101"/>
      <c r="J7" s="101"/>
      <c r="K7" s="101"/>
      <c r="L7" s="101"/>
    </row>
    <row r="8" spans="1:12" s="100" customFormat="1" ht="18" customHeight="1" x14ac:dyDescent="0.25">
      <c r="B8" s="105" t="s">
        <v>524</v>
      </c>
      <c r="C8" s="110"/>
      <c r="D8" s="117">
        <v>1</v>
      </c>
      <c r="E8" s="117" t="s">
        <v>526</v>
      </c>
      <c r="F8" s="118">
        <v>250</v>
      </c>
      <c r="G8" s="36">
        <f>D8*F8</f>
        <v>250</v>
      </c>
      <c r="H8" s="115"/>
      <c r="I8" s="101"/>
      <c r="J8" s="101"/>
      <c r="K8" s="101"/>
      <c r="L8" s="101"/>
    </row>
    <row r="9" spans="1:12" s="100" customFormat="1" ht="18" customHeight="1" x14ac:dyDescent="0.25">
      <c r="B9" s="105" t="s">
        <v>525</v>
      </c>
      <c r="C9" s="110"/>
      <c r="D9" s="117">
        <v>1</v>
      </c>
      <c r="E9" s="117" t="s">
        <v>526</v>
      </c>
      <c r="F9" s="118">
        <v>500</v>
      </c>
      <c r="G9" s="36">
        <f>D9*F9</f>
        <v>500</v>
      </c>
      <c r="H9" s="115"/>
      <c r="I9" s="101"/>
      <c r="J9" s="101"/>
      <c r="K9" s="101"/>
      <c r="L9" s="101"/>
    </row>
    <row r="10" spans="1:12" s="100" customFormat="1" ht="18" customHeight="1" thickBot="1" x14ac:dyDescent="0.3">
      <c r="B10" s="108"/>
      <c r="C10" s="110"/>
      <c r="D10" s="112"/>
      <c r="E10" s="112"/>
      <c r="F10" s="106"/>
      <c r="G10" s="107"/>
      <c r="H10" s="116"/>
      <c r="I10" s="101"/>
      <c r="J10" s="101"/>
      <c r="K10" s="101"/>
      <c r="L10" s="101"/>
    </row>
    <row r="11" spans="1:12" x14ac:dyDescent="0.25">
      <c r="A11" s="40"/>
      <c r="B11" s="119" t="s">
        <v>25</v>
      </c>
      <c r="C11" s="48">
        <v>14</v>
      </c>
      <c r="D11" s="21"/>
      <c r="E11" s="20"/>
      <c r="F11" s="113"/>
      <c r="G11" s="35"/>
      <c r="H11" s="32"/>
      <c r="I11" s="8"/>
      <c r="J11" s="8"/>
      <c r="K11" s="8"/>
      <c r="L11" s="8"/>
    </row>
    <row r="12" spans="1:12" outlineLevel="1" collapsed="1" x14ac:dyDescent="0.25">
      <c r="A12" s="40"/>
      <c r="B12" s="50" t="s">
        <v>493</v>
      </c>
      <c r="C12" s="24">
        <v>10</v>
      </c>
      <c r="D12" s="23">
        <v>5.1067182810970149</v>
      </c>
      <c r="E12" s="22" t="s">
        <v>26</v>
      </c>
      <c r="F12" s="43"/>
      <c r="G12" s="36"/>
      <c r="H12" s="33"/>
      <c r="I12" t="s">
        <v>25</v>
      </c>
      <c r="J12" t="s">
        <v>27</v>
      </c>
      <c r="K12" t="s">
        <v>28</v>
      </c>
      <c r="L12" t="s">
        <v>29</v>
      </c>
    </row>
    <row r="13" spans="1:12" outlineLevel="1" x14ac:dyDescent="0.25">
      <c r="A13" s="40"/>
      <c r="B13" s="51" t="s">
        <v>494</v>
      </c>
      <c r="C13" s="24"/>
      <c r="D13" s="23">
        <v>3.6485400000000006</v>
      </c>
      <c r="E13" s="22" t="s">
        <v>26</v>
      </c>
      <c r="F13" s="43">
        <v>12</v>
      </c>
      <c r="G13" s="36">
        <f>D13*F13</f>
        <v>43.782480000000007</v>
      </c>
      <c r="H13" s="33"/>
    </row>
    <row r="14" spans="1:12" outlineLevel="1" x14ac:dyDescent="0.25">
      <c r="A14" s="40"/>
      <c r="B14" s="51" t="s">
        <v>495</v>
      </c>
      <c r="C14" s="24"/>
      <c r="D14" s="23">
        <v>30.583350000000003</v>
      </c>
      <c r="E14" s="22" t="s">
        <v>509</v>
      </c>
      <c r="F14" s="43">
        <v>9</v>
      </c>
      <c r="G14" s="36">
        <f t="shared" ref="G14:G20" si="0">D14*F14</f>
        <v>275.25015000000002</v>
      </c>
      <c r="H14" s="33"/>
    </row>
    <row r="15" spans="1:12" outlineLevel="1" x14ac:dyDescent="0.25">
      <c r="A15" s="40"/>
      <c r="B15" s="51" t="s">
        <v>496</v>
      </c>
      <c r="C15" s="24"/>
      <c r="D15" s="23">
        <v>4.5070199999999998</v>
      </c>
      <c r="E15" s="22" t="s">
        <v>26</v>
      </c>
      <c r="F15" s="43">
        <v>15</v>
      </c>
      <c r="G15" s="36">
        <f t="shared" si="0"/>
        <v>67.6053</v>
      </c>
      <c r="H15" s="33"/>
    </row>
    <row r="16" spans="1:12" s="12" customFormat="1" outlineLevel="1" x14ac:dyDescent="0.25">
      <c r="A16" s="40"/>
      <c r="B16" s="51"/>
      <c r="C16" s="24"/>
      <c r="D16" s="23"/>
      <c r="E16" s="22"/>
      <c r="F16" s="43"/>
      <c r="G16" s="36"/>
      <c r="H16" s="33"/>
    </row>
    <row r="17" spans="1:12" outlineLevel="1" collapsed="1" x14ac:dyDescent="0.25">
      <c r="A17" s="40"/>
      <c r="B17" s="50" t="s">
        <v>487</v>
      </c>
      <c r="C17" s="24">
        <v>4</v>
      </c>
      <c r="D17" s="23">
        <v>9.2202152370746173</v>
      </c>
      <c r="E17" s="22" t="s">
        <v>26</v>
      </c>
      <c r="F17" s="43"/>
      <c r="G17" s="36"/>
      <c r="H17" s="33"/>
      <c r="I17" t="s">
        <v>25</v>
      </c>
      <c r="J17" t="s">
        <v>27</v>
      </c>
      <c r="K17" t="s">
        <v>28</v>
      </c>
      <c r="L17" t="s">
        <v>29</v>
      </c>
    </row>
    <row r="18" spans="1:12" outlineLevel="1" x14ac:dyDescent="0.25">
      <c r="A18" s="40"/>
      <c r="B18" s="51" t="s">
        <v>494</v>
      </c>
      <c r="C18" s="24"/>
      <c r="D18" s="23">
        <v>6.5830800000000007</v>
      </c>
      <c r="E18" s="22" t="s">
        <v>26</v>
      </c>
      <c r="F18" s="43">
        <v>12</v>
      </c>
      <c r="G18" s="36">
        <f t="shared" si="0"/>
        <v>78.996960000000001</v>
      </c>
      <c r="H18" s="33"/>
    </row>
    <row r="19" spans="1:12" outlineLevel="1" x14ac:dyDescent="0.25">
      <c r="A19" s="40"/>
      <c r="B19" s="51" t="s">
        <v>495</v>
      </c>
      <c r="C19" s="24"/>
      <c r="D19" s="23">
        <v>55.181700000000006</v>
      </c>
      <c r="E19" s="22" t="s">
        <v>509</v>
      </c>
      <c r="F19" s="43">
        <v>9</v>
      </c>
      <c r="G19" s="36">
        <f t="shared" si="0"/>
        <v>496.63530000000003</v>
      </c>
      <c r="H19" s="33"/>
    </row>
    <row r="20" spans="1:12" outlineLevel="1" x14ac:dyDescent="0.25">
      <c r="A20" s="40"/>
      <c r="B20" s="51" t="s">
        <v>496</v>
      </c>
      <c r="C20" s="24"/>
      <c r="D20" s="23">
        <v>8.1320400000000017</v>
      </c>
      <c r="E20" s="22" t="s">
        <v>26</v>
      </c>
      <c r="F20" s="43">
        <v>15</v>
      </c>
      <c r="G20" s="36">
        <f t="shared" si="0"/>
        <v>121.98060000000002</v>
      </c>
      <c r="H20" s="33"/>
    </row>
    <row r="21" spans="1:12" s="11" customFormat="1" outlineLevel="1" x14ac:dyDescent="0.25">
      <c r="A21" s="40"/>
      <c r="B21" s="51"/>
      <c r="C21" s="24"/>
      <c r="D21" s="23"/>
      <c r="E21" s="22"/>
      <c r="F21" s="43"/>
      <c r="G21" s="36"/>
      <c r="H21" s="33"/>
    </row>
    <row r="22" spans="1:12" x14ac:dyDescent="0.25">
      <c r="A22" s="40"/>
      <c r="B22" s="120" t="s">
        <v>30</v>
      </c>
      <c r="C22" s="52">
        <v>12</v>
      </c>
      <c r="D22" s="26"/>
      <c r="E22" s="25"/>
      <c r="F22" s="44"/>
      <c r="G22" s="37"/>
      <c r="H22" s="32"/>
      <c r="I22" s="8"/>
      <c r="J22" s="8"/>
      <c r="K22" s="8"/>
      <c r="L22" s="8"/>
    </row>
    <row r="23" spans="1:12" outlineLevel="1" collapsed="1" x14ac:dyDescent="0.25">
      <c r="A23" s="40"/>
      <c r="B23" s="50" t="s">
        <v>486</v>
      </c>
      <c r="C23" s="24">
        <v>3</v>
      </c>
      <c r="D23" s="23">
        <v>31.452772554440479</v>
      </c>
      <c r="E23" s="22" t="s">
        <v>31</v>
      </c>
      <c r="F23" s="43"/>
      <c r="G23" s="36"/>
      <c r="H23" s="33"/>
      <c r="I23" t="s">
        <v>30</v>
      </c>
      <c r="J23" t="s">
        <v>32</v>
      </c>
      <c r="K23" t="s">
        <v>33</v>
      </c>
      <c r="L23" t="s">
        <v>29</v>
      </c>
    </row>
    <row r="24" spans="1:12" outlineLevel="1" x14ac:dyDescent="0.25">
      <c r="A24" s="40"/>
      <c r="B24" s="51" t="s">
        <v>497</v>
      </c>
      <c r="C24" s="24"/>
      <c r="D24" s="23">
        <v>3632.4750000000004</v>
      </c>
      <c r="E24" s="22"/>
      <c r="F24" s="43">
        <v>0.35</v>
      </c>
      <c r="G24" s="36">
        <f t="shared" ref="G24:G30" si="1">D24*F24</f>
        <v>1271.36625</v>
      </c>
      <c r="H24" s="33"/>
    </row>
    <row r="25" spans="1:12" outlineLevel="1" x14ac:dyDescent="0.25">
      <c r="A25" s="40"/>
      <c r="B25" s="51" t="s">
        <v>498</v>
      </c>
      <c r="C25" s="24"/>
      <c r="D25" s="23">
        <v>1.9780477500000002</v>
      </c>
      <c r="E25" s="22"/>
      <c r="F25" s="43">
        <v>12</v>
      </c>
      <c r="G25" s="36">
        <f t="shared" si="1"/>
        <v>23.736573000000003</v>
      </c>
      <c r="H25" s="33"/>
    </row>
    <row r="26" spans="1:12" outlineLevel="1" x14ac:dyDescent="0.25">
      <c r="A26" s="40"/>
      <c r="B26" s="51" t="s">
        <v>495</v>
      </c>
      <c r="C26" s="24"/>
      <c r="D26" s="23">
        <v>10.94035425</v>
      </c>
      <c r="E26" s="22"/>
      <c r="F26" s="43">
        <v>9</v>
      </c>
      <c r="G26" s="36">
        <f t="shared" si="1"/>
        <v>98.463188250000002</v>
      </c>
      <c r="H26" s="33"/>
    </row>
    <row r="27" spans="1:12" outlineLevel="1" collapsed="1" x14ac:dyDescent="0.25">
      <c r="A27" s="40"/>
      <c r="B27" s="50" t="s">
        <v>34</v>
      </c>
      <c r="C27" s="24">
        <v>9</v>
      </c>
      <c r="D27" s="23">
        <v>24.085300899516852</v>
      </c>
      <c r="E27" s="22" t="s">
        <v>31</v>
      </c>
      <c r="F27" s="43"/>
      <c r="G27" s="36"/>
      <c r="H27" s="33"/>
      <c r="I27" t="s">
        <v>30</v>
      </c>
      <c r="J27" t="s">
        <v>32</v>
      </c>
      <c r="K27" t="s">
        <v>33</v>
      </c>
      <c r="L27" t="s">
        <v>29</v>
      </c>
    </row>
    <row r="28" spans="1:12" outlineLevel="1" x14ac:dyDescent="0.25">
      <c r="A28" s="40"/>
      <c r="B28" s="51" t="s">
        <v>497</v>
      </c>
      <c r="C28" s="24"/>
      <c r="D28" s="23">
        <v>1391.1975000000002</v>
      </c>
      <c r="E28" s="22"/>
      <c r="F28" s="43">
        <v>0.35</v>
      </c>
      <c r="G28" s="36">
        <f t="shared" si="1"/>
        <v>486.91912500000007</v>
      </c>
      <c r="H28" s="33"/>
    </row>
    <row r="29" spans="1:12" outlineLevel="1" x14ac:dyDescent="0.25">
      <c r="A29" s="40"/>
      <c r="B29" s="51" t="s">
        <v>498</v>
      </c>
      <c r="C29" s="24"/>
      <c r="D29" s="23">
        <v>0.5969502000000001</v>
      </c>
      <c r="E29" s="22"/>
      <c r="F29" s="43">
        <v>12</v>
      </c>
      <c r="G29" s="36">
        <f t="shared" si="1"/>
        <v>7.1634024000000007</v>
      </c>
      <c r="H29" s="33"/>
    </row>
    <row r="30" spans="1:12" outlineLevel="1" x14ac:dyDescent="0.25">
      <c r="A30" s="40"/>
      <c r="B30" s="51" t="s">
        <v>495</v>
      </c>
      <c r="C30" s="24"/>
      <c r="D30" s="23">
        <v>3.2908144500000001</v>
      </c>
      <c r="E30" s="22"/>
      <c r="F30" s="43">
        <v>9</v>
      </c>
      <c r="G30" s="36">
        <f t="shared" si="1"/>
        <v>29.61733005</v>
      </c>
      <c r="H30" s="33"/>
    </row>
    <row r="31" spans="1:12" x14ac:dyDescent="0.25">
      <c r="A31" s="40"/>
      <c r="B31" s="120" t="s">
        <v>35</v>
      </c>
      <c r="C31" s="52">
        <v>2</v>
      </c>
      <c r="D31" s="26"/>
      <c r="E31" s="25"/>
      <c r="F31" s="44"/>
      <c r="G31" s="37"/>
      <c r="H31" s="32"/>
      <c r="I31" s="8"/>
      <c r="J31" s="8"/>
      <c r="K31" s="8"/>
      <c r="L31" s="8"/>
    </row>
    <row r="32" spans="1:12" s="100" customFormat="1" x14ac:dyDescent="0.25">
      <c r="A32" s="121"/>
      <c r="B32" s="122"/>
      <c r="C32" s="123"/>
      <c r="D32" s="124"/>
      <c r="E32" s="125"/>
      <c r="F32" s="126"/>
      <c r="G32" s="127"/>
      <c r="H32" s="128"/>
    </row>
    <row r="33" spans="1:12" outlineLevel="1" collapsed="1" x14ac:dyDescent="0.25">
      <c r="A33" s="40"/>
      <c r="B33" s="50" t="s">
        <v>36</v>
      </c>
      <c r="C33" s="24">
        <v>1</v>
      </c>
      <c r="D33" s="23">
        <v>19.250094093424948</v>
      </c>
      <c r="E33" s="22" t="s">
        <v>26</v>
      </c>
      <c r="F33" s="43">
        <v>4</v>
      </c>
      <c r="G33" s="36">
        <f t="shared" ref="G33" si="2">D33*F33</f>
        <v>77.000376373699794</v>
      </c>
      <c r="H33" s="33"/>
      <c r="I33" t="s">
        <v>35</v>
      </c>
      <c r="J33" t="s">
        <v>37</v>
      </c>
      <c r="K33" t="s">
        <v>38</v>
      </c>
      <c r="L33" t="s">
        <v>29</v>
      </c>
    </row>
    <row r="34" spans="1:12" s="11" customFormat="1" outlineLevel="1" x14ac:dyDescent="0.25">
      <c r="A34" s="40"/>
      <c r="B34" s="50"/>
      <c r="C34" s="24"/>
      <c r="D34" s="23"/>
      <c r="E34" s="22"/>
      <c r="F34" s="43"/>
      <c r="G34" s="36"/>
      <c r="H34" s="33"/>
    </row>
    <row r="35" spans="1:12" outlineLevel="1" collapsed="1" x14ac:dyDescent="0.25">
      <c r="A35" s="40"/>
      <c r="B35" s="50" t="s">
        <v>39</v>
      </c>
      <c r="C35" s="24">
        <v>1</v>
      </c>
      <c r="D35" s="23">
        <v>3.2083490155708247</v>
      </c>
      <c r="E35" s="22" t="s">
        <v>26</v>
      </c>
      <c r="F35" s="43">
        <v>3</v>
      </c>
      <c r="G35" s="36">
        <f t="shared" ref="G35" si="3">D35*F35</f>
        <v>9.6250470467124742</v>
      </c>
      <c r="H35" s="33"/>
      <c r="I35" t="s">
        <v>35</v>
      </c>
      <c r="J35" t="s">
        <v>37</v>
      </c>
      <c r="K35" t="s">
        <v>38</v>
      </c>
      <c r="L35" t="s">
        <v>29</v>
      </c>
    </row>
    <row r="36" spans="1:12" outlineLevel="1" x14ac:dyDescent="0.25">
      <c r="A36" s="40"/>
      <c r="B36" s="50"/>
      <c r="C36" s="24"/>
      <c r="D36" s="23"/>
      <c r="E36" s="22"/>
      <c r="F36" s="43"/>
      <c r="G36" s="36"/>
      <c r="H36" s="33"/>
    </row>
    <row r="37" spans="1:12" x14ac:dyDescent="0.25">
      <c r="A37" s="40"/>
      <c r="B37" s="120" t="s">
        <v>40</v>
      </c>
      <c r="C37" s="52">
        <v>1</v>
      </c>
      <c r="D37" s="26"/>
      <c r="E37" s="25"/>
      <c r="F37" s="44"/>
      <c r="G37" s="37"/>
      <c r="H37" s="32"/>
      <c r="I37" s="8"/>
      <c r="J37" s="8"/>
      <c r="K37" s="8"/>
      <c r="L37" s="8"/>
    </row>
    <row r="38" spans="1:12" outlineLevel="1" collapsed="1" x14ac:dyDescent="0.25">
      <c r="A38" s="40"/>
      <c r="B38" s="50" t="s">
        <v>41</v>
      </c>
      <c r="C38" s="24">
        <v>1</v>
      </c>
      <c r="D38" s="23">
        <v>5.133512072878176</v>
      </c>
      <c r="E38" s="22" t="s">
        <v>26</v>
      </c>
      <c r="F38" s="43"/>
      <c r="G38" s="36"/>
      <c r="H38" s="33"/>
      <c r="I38" t="s">
        <v>40</v>
      </c>
      <c r="J38" t="s">
        <v>42</v>
      </c>
      <c r="K38" t="s">
        <v>43</v>
      </c>
      <c r="L38" t="s">
        <v>29</v>
      </c>
    </row>
    <row r="39" spans="1:12" s="11" customFormat="1" outlineLevel="1" x14ac:dyDescent="0.25">
      <c r="A39" s="40"/>
      <c r="B39" s="50" t="s">
        <v>499</v>
      </c>
      <c r="C39" s="24"/>
      <c r="D39" s="23">
        <v>1</v>
      </c>
      <c r="E39" s="22"/>
      <c r="F39" s="43">
        <v>12</v>
      </c>
      <c r="G39" s="36">
        <f t="shared" ref="G39:G40" si="4">D39*F39</f>
        <v>12</v>
      </c>
      <c r="H39" s="33"/>
    </row>
    <row r="40" spans="1:12" s="11" customFormat="1" outlineLevel="1" x14ac:dyDescent="0.25">
      <c r="A40" s="40"/>
      <c r="B40" s="50" t="s">
        <v>500</v>
      </c>
      <c r="C40" s="24"/>
      <c r="D40" s="23">
        <v>2</v>
      </c>
      <c r="E40" s="22"/>
      <c r="F40" s="43">
        <v>9</v>
      </c>
      <c r="G40" s="36">
        <f t="shared" si="4"/>
        <v>18</v>
      </c>
      <c r="H40" s="33"/>
    </row>
    <row r="41" spans="1:12" outlineLevel="1" x14ac:dyDescent="0.25">
      <c r="A41" s="40"/>
      <c r="B41" s="50"/>
      <c r="C41" s="24"/>
      <c r="D41" s="23"/>
      <c r="E41" s="22"/>
      <c r="F41" s="43"/>
      <c r="G41" s="36"/>
      <c r="H41" s="33"/>
    </row>
    <row r="42" spans="1:12" x14ac:dyDescent="0.25">
      <c r="A42" s="40"/>
      <c r="B42" s="120" t="s">
        <v>44</v>
      </c>
      <c r="C42" s="52">
        <v>1</v>
      </c>
      <c r="D42" s="26"/>
      <c r="E42" s="25"/>
      <c r="F42" s="44"/>
      <c r="G42" s="37"/>
      <c r="H42" s="32"/>
      <c r="I42" s="8"/>
      <c r="J42" s="8"/>
      <c r="K42" s="8"/>
      <c r="L42" s="8"/>
    </row>
    <row r="43" spans="1:12" outlineLevel="1" collapsed="1" x14ac:dyDescent="0.25">
      <c r="A43" s="40"/>
      <c r="B43" s="50" t="s">
        <v>45</v>
      </c>
      <c r="C43" s="24">
        <v>1</v>
      </c>
      <c r="D43" s="23">
        <v>12.858223813581922</v>
      </c>
      <c r="E43" s="22" t="s">
        <v>26</v>
      </c>
      <c r="F43" s="43"/>
      <c r="G43" s="36"/>
      <c r="H43" s="33"/>
      <c r="I43" t="s">
        <v>44</v>
      </c>
      <c r="J43" t="s">
        <v>46</v>
      </c>
      <c r="K43" t="s">
        <v>47</v>
      </c>
      <c r="L43" t="s">
        <v>29</v>
      </c>
    </row>
    <row r="44" spans="1:12" outlineLevel="1" x14ac:dyDescent="0.25">
      <c r="A44" s="40"/>
      <c r="B44" s="51" t="s">
        <v>494</v>
      </c>
      <c r="C44" s="24"/>
      <c r="D44" s="23">
        <v>9.1820400000000006</v>
      </c>
      <c r="E44" s="22"/>
      <c r="F44" s="43">
        <v>12</v>
      </c>
      <c r="G44" s="36">
        <f t="shared" ref="G44:G46" si="5">D44*F44</f>
        <v>110.18448000000001</v>
      </c>
      <c r="H44" s="33"/>
    </row>
    <row r="45" spans="1:12" outlineLevel="1" x14ac:dyDescent="0.25">
      <c r="A45" s="40"/>
      <c r="B45" s="51" t="s">
        <v>495</v>
      </c>
      <c r="C45" s="24"/>
      <c r="D45" s="23">
        <v>76.967100000000002</v>
      </c>
      <c r="E45" s="22"/>
      <c r="F45" s="43">
        <v>9</v>
      </c>
      <c r="G45" s="36">
        <f t="shared" si="5"/>
        <v>692.70389999999998</v>
      </c>
      <c r="H45" s="33"/>
    </row>
    <row r="46" spans="1:12" outlineLevel="1" x14ac:dyDescent="0.25">
      <c r="A46" s="40"/>
      <c r="B46" s="51" t="s">
        <v>496</v>
      </c>
      <c r="C46" s="24"/>
      <c r="D46" s="23">
        <v>11.342519999999999</v>
      </c>
      <c r="E46" s="22"/>
      <c r="F46" s="43">
        <v>15</v>
      </c>
      <c r="G46" s="36">
        <f t="shared" si="5"/>
        <v>170.13779999999997</v>
      </c>
      <c r="H46" s="33"/>
    </row>
    <row r="47" spans="1:12" s="11" customFormat="1" outlineLevel="1" x14ac:dyDescent="0.25">
      <c r="A47" s="40"/>
      <c r="B47" s="51"/>
      <c r="C47" s="24"/>
      <c r="D47" s="23"/>
      <c r="E47" s="22"/>
      <c r="F47" s="43"/>
      <c r="G47" s="36"/>
      <c r="H47" s="33"/>
    </row>
    <row r="48" spans="1:12" x14ac:dyDescent="0.25">
      <c r="A48" s="40"/>
      <c r="B48" s="120" t="s">
        <v>48</v>
      </c>
      <c r="C48" s="52">
        <v>1</v>
      </c>
      <c r="D48" s="26"/>
      <c r="E48" s="25"/>
      <c r="F48" s="44"/>
      <c r="G48" s="37"/>
      <c r="H48" s="32"/>
      <c r="I48" s="8"/>
      <c r="J48" s="8"/>
      <c r="K48" s="8"/>
      <c r="L48" s="8"/>
    </row>
    <row r="49" spans="1:12" outlineLevel="1" collapsed="1" x14ac:dyDescent="0.25">
      <c r="A49" s="40"/>
      <c r="B49" s="50" t="s">
        <v>49</v>
      </c>
      <c r="C49" s="24">
        <v>1</v>
      </c>
      <c r="D49" s="23">
        <v>128.33396062283299</v>
      </c>
      <c r="E49" s="22" t="s">
        <v>31</v>
      </c>
      <c r="F49" s="43"/>
      <c r="G49" s="36"/>
      <c r="H49" s="33"/>
      <c r="I49" t="s">
        <v>48</v>
      </c>
      <c r="J49" t="s">
        <v>50</v>
      </c>
      <c r="K49" t="s">
        <v>51</v>
      </c>
      <c r="L49" t="s">
        <v>29</v>
      </c>
    </row>
    <row r="50" spans="1:12" outlineLevel="1" x14ac:dyDescent="0.25">
      <c r="A50" s="40"/>
      <c r="B50" s="50" t="s">
        <v>501</v>
      </c>
      <c r="C50" s="24"/>
      <c r="D50" s="23">
        <v>9</v>
      </c>
      <c r="E50" s="22" t="s">
        <v>86</v>
      </c>
      <c r="F50" s="43">
        <v>35</v>
      </c>
      <c r="G50" s="36">
        <f t="shared" ref="G50" si="6">D50*F50</f>
        <v>315</v>
      </c>
      <c r="H50" s="33"/>
    </row>
    <row r="51" spans="1:12" x14ac:dyDescent="0.25">
      <c r="A51" s="40"/>
      <c r="B51" s="120" t="s">
        <v>52</v>
      </c>
      <c r="C51" s="52">
        <v>1</v>
      </c>
      <c r="D51" s="26"/>
      <c r="E51" s="25"/>
      <c r="F51" s="44"/>
      <c r="G51" s="37"/>
      <c r="H51" s="32"/>
      <c r="I51" s="8"/>
      <c r="J51" s="8"/>
      <c r="K51" s="8"/>
      <c r="L51" s="8"/>
    </row>
    <row r="52" spans="1:12" outlineLevel="1" collapsed="1" x14ac:dyDescent="0.25">
      <c r="A52" s="40"/>
      <c r="B52" s="50" t="s">
        <v>53</v>
      </c>
      <c r="C52" s="24">
        <v>1</v>
      </c>
      <c r="D52" s="23">
        <v>128.33396062283299</v>
      </c>
      <c r="E52" s="22" t="s">
        <v>31</v>
      </c>
      <c r="F52" s="43"/>
      <c r="G52" s="36"/>
      <c r="H52" s="33"/>
      <c r="I52" t="s">
        <v>52</v>
      </c>
      <c r="J52" t="s">
        <v>54</v>
      </c>
      <c r="K52" t="s">
        <v>55</v>
      </c>
      <c r="L52" t="s">
        <v>29</v>
      </c>
    </row>
    <row r="53" spans="1:12" outlineLevel="1" x14ac:dyDescent="0.25">
      <c r="A53" s="40"/>
      <c r="B53" s="50" t="s">
        <v>502</v>
      </c>
      <c r="C53" s="24"/>
      <c r="D53" s="23">
        <v>89</v>
      </c>
      <c r="E53" s="22" t="s">
        <v>61</v>
      </c>
      <c r="F53" s="43">
        <v>3.8</v>
      </c>
      <c r="G53" s="36">
        <f t="shared" ref="G53" si="7">D53*F53</f>
        <v>338.2</v>
      </c>
      <c r="H53" s="33"/>
    </row>
    <row r="54" spans="1:12" x14ac:dyDescent="0.25">
      <c r="A54" s="40"/>
      <c r="B54" s="120" t="s">
        <v>56</v>
      </c>
      <c r="C54" s="52">
        <v>12</v>
      </c>
      <c r="D54" s="26"/>
      <c r="E54" s="25"/>
      <c r="F54" s="44"/>
      <c r="G54" s="37"/>
      <c r="H54" s="32"/>
      <c r="I54" s="8"/>
      <c r="J54" s="8"/>
      <c r="K54" s="8"/>
      <c r="L54" s="8"/>
    </row>
    <row r="55" spans="1:12" outlineLevel="1" collapsed="1" x14ac:dyDescent="0.25">
      <c r="A55" s="40"/>
      <c r="B55" s="50" t="s">
        <v>488</v>
      </c>
      <c r="C55" s="24">
        <v>12</v>
      </c>
      <c r="D55" s="23">
        <v>110.0028014949277</v>
      </c>
      <c r="E55" s="22" t="s">
        <v>31</v>
      </c>
      <c r="F55" s="43"/>
      <c r="G55" s="36"/>
      <c r="H55" s="33"/>
      <c r="I55" t="s">
        <v>56</v>
      </c>
      <c r="J55" t="s">
        <v>57</v>
      </c>
      <c r="K55" t="s">
        <v>58</v>
      </c>
      <c r="L55" t="s">
        <v>29</v>
      </c>
    </row>
    <row r="56" spans="1:12" s="11" customFormat="1" outlineLevel="1" x14ac:dyDescent="0.25">
      <c r="A56" s="40"/>
      <c r="B56" s="54" t="s">
        <v>506</v>
      </c>
      <c r="C56" s="24"/>
      <c r="D56" s="23">
        <f>1283.33333333333/12</f>
        <v>106.94444444444417</v>
      </c>
      <c r="E56" s="22" t="s">
        <v>86</v>
      </c>
      <c r="F56" s="43">
        <v>9</v>
      </c>
      <c r="G56" s="36">
        <f t="shared" ref="G56:G58" si="8">D56*F56</f>
        <v>962.4999999999975</v>
      </c>
      <c r="H56" s="33"/>
    </row>
    <row r="57" spans="1:12" s="11" customFormat="1" outlineLevel="1" x14ac:dyDescent="0.25">
      <c r="A57" s="40"/>
      <c r="B57" s="54" t="s">
        <v>503</v>
      </c>
      <c r="C57" s="24"/>
      <c r="D57" s="23">
        <v>11</v>
      </c>
      <c r="E57" s="22" t="s">
        <v>505</v>
      </c>
      <c r="F57" s="43">
        <v>22</v>
      </c>
      <c r="G57" s="36">
        <f t="shared" si="8"/>
        <v>242</v>
      </c>
      <c r="H57" s="33"/>
    </row>
    <row r="58" spans="1:12" s="11" customFormat="1" outlineLevel="1" x14ac:dyDescent="0.25">
      <c r="A58" s="40"/>
      <c r="B58" s="54" t="s">
        <v>504</v>
      </c>
      <c r="C58" s="24"/>
      <c r="D58" s="23">
        <v>18.333333333333332</v>
      </c>
      <c r="E58" s="22" t="s">
        <v>505</v>
      </c>
      <c r="F58" s="43">
        <v>10</v>
      </c>
      <c r="G58" s="36">
        <f t="shared" si="8"/>
        <v>183.33333333333331</v>
      </c>
      <c r="H58" s="33"/>
    </row>
    <row r="59" spans="1:12" outlineLevel="1" x14ac:dyDescent="0.25">
      <c r="A59" s="40"/>
      <c r="B59" s="50"/>
      <c r="C59" s="24"/>
      <c r="D59" s="23"/>
      <c r="E59" s="22"/>
      <c r="F59" s="43"/>
      <c r="G59" s="36"/>
      <c r="H59" s="33"/>
    </row>
    <row r="60" spans="1:12" x14ac:dyDescent="0.25">
      <c r="A60" s="40"/>
      <c r="B60" s="120" t="s">
        <v>59</v>
      </c>
      <c r="C60" s="52">
        <v>14</v>
      </c>
      <c r="D60" s="26"/>
      <c r="E60" s="25"/>
      <c r="F60" s="44"/>
      <c r="G60" s="37"/>
      <c r="H60" s="32"/>
      <c r="I60" s="8"/>
      <c r="J60" s="8"/>
      <c r="K60" s="8"/>
      <c r="L60" s="8"/>
    </row>
    <row r="61" spans="1:12" outlineLevel="1" collapsed="1" x14ac:dyDescent="0.25">
      <c r="A61" s="40"/>
      <c r="B61" s="50" t="s">
        <v>60</v>
      </c>
      <c r="C61" s="24">
        <v>11</v>
      </c>
      <c r="D61" s="23">
        <v>45.849921939976078</v>
      </c>
      <c r="E61" s="22" t="s">
        <v>61</v>
      </c>
      <c r="F61" s="43">
        <v>4</v>
      </c>
      <c r="G61" s="36">
        <f>D61*F61</f>
        <v>183.39968775990431</v>
      </c>
      <c r="H61" s="33"/>
      <c r="I61" t="s">
        <v>59</v>
      </c>
      <c r="J61" t="s">
        <v>62</v>
      </c>
      <c r="K61" t="s">
        <v>63</v>
      </c>
      <c r="L61" t="s">
        <v>29</v>
      </c>
    </row>
    <row r="62" spans="1:12" outlineLevel="1" collapsed="1" x14ac:dyDescent="0.25">
      <c r="A62" s="40"/>
      <c r="B62" s="50" t="s">
        <v>64</v>
      </c>
      <c r="C62" s="24">
        <v>3</v>
      </c>
      <c r="D62" s="23">
        <v>58.303061697276739</v>
      </c>
      <c r="E62" s="22" t="s">
        <v>61</v>
      </c>
      <c r="F62" s="43">
        <v>4</v>
      </c>
      <c r="G62" s="36">
        <f>D62*F62</f>
        <v>233.21224678910696</v>
      </c>
      <c r="H62" s="33"/>
      <c r="I62" t="s">
        <v>59</v>
      </c>
      <c r="J62" t="s">
        <v>62</v>
      </c>
      <c r="K62" t="s">
        <v>63</v>
      </c>
      <c r="L62" t="s">
        <v>29</v>
      </c>
    </row>
    <row r="63" spans="1:12" outlineLevel="1" x14ac:dyDescent="0.25">
      <c r="A63" s="40"/>
      <c r="B63" s="50"/>
      <c r="C63" s="24"/>
      <c r="D63" s="23"/>
      <c r="E63" s="22"/>
      <c r="F63" s="43"/>
      <c r="G63" s="36"/>
      <c r="H63" s="33"/>
    </row>
    <row r="64" spans="1:12" x14ac:dyDescent="0.25">
      <c r="A64" s="40"/>
      <c r="B64" s="120" t="s">
        <v>65</v>
      </c>
      <c r="C64" s="52">
        <v>187</v>
      </c>
      <c r="D64" s="26"/>
      <c r="E64" s="25"/>
      <c r="F64" s="44"/>
      <c r="G64" s="37"/>
      <c r="H64" s="32"/>
      <c r="I64" s="8"/>
      <c r="J64" s="8"/>
      <c r="K64" s="8"/>
      <c r="L64" s="8"/>
    </row>
    <row r="65" spans="1:12" outlineLevel="1" collapsed="1" x14ac:dyDescent="0.25">
      <c r="A65" s="40"/>
      <c r="B65" s="50" t="s">
        <v>66</v>
      </c>
      <c r="C65" s="24">
        <v>3</v>
      </c>
      <c r="D65" s="23">
        <v>58.171690865830698</v>
      </c>
      <c r="E65" s="22" t="s">
        <v>61</v>
      </c>
      <c r="F65" s="43">
        <v>3</v>
      </c>
      <c r="G65" s="36">
        <f>D65*F65</f>
        <v>174.51507259749209</v>
      </c>
      <c r="H65" s="33"/>
      <c r="I65" t="s">
        <v>65</v>
      </c>
      <c r="J65" t="s">
        <v>67</v>
      </c>
      <c r="K65" t="s">
        <v>68</v>
      </c>
      <c r="L65" t="s">
        <v>29</v>
      </c>
    </row>
    <row r="66" spans="1:12" outlineLevel="1" collapsed="1" x14ac:dyDescent="0.25">
      <c r="A66" s="40"/>
      <c r="B66" s="50" t="s">
        <v>69</v>
      </c>
      <c r="C66" s="24">
        <v>11</v>
      </c>
      <c r="D66" s="23">
        <v>46.111824647414892</v>
      </c>
      <c r="E66" s="22" t="s">
        <v>61</v>
      </c>
      <c r="F66" s="43">
        <v>3</v>
      </c>
      <c r="G66" s="36">
        <f>D66*F66</f>
        <v>138.33547394224468</v>
      </c>
      <c r="H66" s="33"/>
      <c r="I66" t="s">
        <v>65</v>
      </c>
      <c r="J66" t="s">
        <v>67</v>
      </c>
      <c r="K66" t="s">
        <v>68</v>
      </c>
      <c r="L66" t="s">
        <v>29</v>
      </c>
    </row>
    <row r="67" spans="1:12" outlineLevel="1" x14ac:dyDescent="0.25">
      <c r="A67" s="40"/>
      <c r="B67" s="50"/>
      <c r="C67" s="24"/>
      <c r="D67" s="23"/>
      <c r="E67" s="22"/>
      <c r="F67" s="43"/>
      <c r="G67" s="36"/>
      <c r="H67" s="33"/>
    </row>
    <row r="68" spans="1:12" outlineLevel="1" collapsed="1" x14ac:dyDescent="0.25">
      <c r="A68" s="40"/>
      <c r="B68" s="129" t="s">
        <v>70</v>
      </c>
      <c r="C68" s="24">
        <v>11</v>
      </c>
      <c r="D68" s="23"/>
      <c r="E68" s="22"/>
      <c r="F68" s="43"/>
      <c r="G68" s="36"/>
      <c r="H68" s="33"/>
    </row>
    <row r="69" spans="1:12" outlineLevel="2" collapsed="1" x14ac:dyDescent="0.25">
      <c r="A69" s="40"/>
      <c r="B69" s="55" t="s">
        <v>489</v>
      </c>
      <c r="C69" s="24">
        <v>1</v>
      </c>
      <c r="D69" s="23">
        <v>134.16034836751837</v>
      </c>
      <c r="E69" s="22" t="s">
        <v>31</v>
      </c>
      <c r="F69" s="43"/>
      <c r="G69" s="36"/>
      <c r="H69" s="33"/>
      <c r="I69" t="s">
        <v>70</v>
      </c>
      <c r="J69" t="s">
        <v>71</v>
      </c>
      <c r="K69" t="s">
        <v>72</v>
      </c>
      <c r="L69" t="s">
        <v>29</v>
      </c>
    </row>
    <row r="70" spans="1:12" outlineLevel="2" x14ac:dyDescent="0.25">
      <c r="A70" s="40"/>
      <c r="B70" s="56" t="s">
        <v>497</v>
      </c>
      <c r="C70" s="24"/>
      <c r="D70" s="23">
        <v>15592.5</v>
      </c>
      <c r="E70" s="22" t="s">
        <v>86</v>
      </c>
      <c r="F70" s="43">
        <v>0.35</v>
      </c>
      <c r="G70" s="36">
        <f>D70*F70</f>
        <v>5457.375</v>
      </c>
      <c r="H70" s="33"/>
    </row>
    <row r="71" spans="1:12" outlineLevel="2" x14ac:dyDescent="0.25">
      <c r="A71" s="40"/>
      <c r="B71" s="56" t="s">
        <v>498</v>
      </c>
      <c r="C71" s="24"/>
      <c r="D71" s="23">
        <v>8.490825000000001</v>
      </c>
      <c r="E71" s="22" t="s">
        <v>507</v>
      </c>
      <c r="F71" s="43">
        <v>12</v>
      </c>
      <c r="G71" s="36">
        <f t="shared" ref="G71:G72" si="9">D71*F71</f>
        <v>101.88990000000001</v>
      </c>
      <c r="H71" s="33"/>
    </row>
    <row r="72" spans="1:12" outlineLevel="2" x14ac:dyDescent="0.25">
      <c r="A72" s="40"/>
      <c r="B72" s="56" t="s">
        <v>495</v>
      </c>
      <c r="C72" s="24"/>
      <c r="D72" s="23">
        <v>46.961774999999996</v>
      </c>
      <c r="E72" s="22" t="s">
        <v>508</v>
      </c>
      <c r="F72" s="43">
        <v>9</v>
      </c>
      <c r="G72" s="36">
        <f t="shared" si="9"/>
        <v>422.65597499999996</v>
      </c>
      <c r="H72" s="33"/>
    </row>
    <row r="73" spans="1:12" outlineLevel="2" collapsed="1" x14ac:dyDescent="0.25">
      <c r="A73" s="40"/>
      <c r="B73" s="55" t="s">
        <v>73</v>
      </c>
      <c r="C73" s="24">
        <v>10</v>
      </c>
      <c r="D73" s="23">
        <v>132.97644223425652</v>
      </c>
      <c r="E73" s="22" t="s">
        <v>31</v>
      </c>
      <c r="F73" s="43"/>
      <c r="G73" s="36"/>
      <c r="H73" s="33"/>
      <c r="I73" t="s">
        <v>70</v>
      </c>
      <c r="J73" t="s">
        <v>71</v>
      </c>
      <c r="K73" t="s">
        <v>72</v>
      </c>
      <c r="L73" t="s">
        <v>29</v>
      </c>
    </row>
    <row r="74" spans="1:12" outlineLevel="2" x14ac:dyDescent="0.25">
      <c r="A74" s="40"/>
      <c r="B74" s="56" t="s">
        <v>497</v>
      </c>
      <c r="C74" s="24"/>
      <c r="D74" s="23">
        <v>7207.2000000000007</v>
      </c>
      <c r="E74" s="22" t="s">
        <v>86</v>
      </c>
      <c r="F74" s="43">
        <v>0.35</v>
      </c>
      <c r="G74" s="36">
        <f>D74*F74</f>
        <v>2522.52</v>
      </c>
      <c r="H74" s="33"/>
    </row>
    <row r="75" spans="1:12" outlineLevel="2" x14ac:dyDescent="0.25">
      <c r="A75" s="40"/>
      <c r="B75" s="56" t="s">
        <v>498</v>
      </c>
      <c r="C75" s="24"/>
      <c r="D75" s="23">
        <v>3.2709600000000001</v>
      </c>
      <c r="E75" s="22" t="s">
        <v>507</v>
      </c>
      <c r="F75" s="43">
        <v>12</v>
      </c>
      <c r="G75" s="36">
        <f t="shared" ref="G75:G76" si="10">D75*F75</f>
        <v>39.251519999999999</v>
      </c>
      <c r="H75" s="33"/>
    </row>
    <row r="76" spans="1:12" outlineLevel="2" x14ac:dyDescent="0.25">
      <c r="A76" s="40"/>
      <c r="B76" s="56" t="s">
        <v>495</v>
      </c>
      <c r="C76" s="24"/>
      <c r="D76" s="23">
        <v>22.176000000000002</v>
      </c>
      <c r="E76" s="22" t="s">
        <v>508</v>
      </c>
      <c r="F76" s="43">
        <v>9</v>
      </c>
      <c r="G76" s="36">
        <f t="shared" si="10"/>
        <v>199.584</v>
      </c>
      <c r="H76" s="33"/>
    </row>
    <row r="77" spans="1:12" s="12" customFormat="1" outlineLevel="2" x14ac:dyDescent="0.25">
      <c r="A77" s="40"/>
      <c r="B77" s="56"/>
      <c r="C77" s="24"/>
      <c r="D77" s="23"/>
      <c r="E77" s="22"/>
      <c r="F77" s="43"/>
      <c r="G77" s="36"/>
      <c r="H77" s="33"/>
    </row>
    <row r="78" spans="1:12" outlineLevel="1" x14ac:dyDescent="0.25">
      <c r="A78" s="40"/>
      <c r="B78" s="129" t="s">
        <v>74</v>
      </c>
      <c r="C78" s="24">
        <v>11</v>
      </c>
      <c r="D78" s="23"/>
      <c r="E78" s="22"/>
      <c r="F78" s="43"/>
      <c r="G78" s="36"/>
      <c r="H78" s="33"/>
    </row>
    <row r="79" spans="1:12" outlineLevel="2" collapsed="1" x14ac:dyDescent="0.25">
      <c r="A79" s="40"/>
      <c r="B79" s="55" t="s">
        <v>75</v>
      </c>
      <c r="C79" s="24">
        <v>11</v>
      </c>
      <c r="D79" s="23">
        <v>380.89067256388836</v>
      </c>
      <c r="E79" s="22" t="s">
        <v>61</v>
      </c>
      <c r="F79" s="43">
        <v>3</v>
      </c>
      <c r="G79" s="36">
        <f t="shared" ref="G79" si="11">D79*F79</f>
        <v>1142.6720176916651</v>
      </c>
      <c r="H79" s="33"/>
      <c r="I79" t="s">
        <v>74</v>
      </c>
      <c r="J79" t="s">
        <v>76</v>
      </c>
      <c r="K79" t="s">
        <v>68</v>
      </c>
      <c r="L79" t="s">
        <v>29</v>
      </c>
    </row>
    <row r="80" spans="1:12" s="12" customFormat="1" outlineLevel="2" x14ac:dyDescent="0.25">
      <c r="A80" s="40"/>
      <c r="B80" s="55"/>
      <c r="C80" s="24"/>
      <c r="D80" s="23"/>
      <c r="E80" s="22"/>
      <c r="F80" s="43"/>
      <c r="G80" s="36"/>
      <c r="H80" s="33"/>
    </row>
    <row r="81" spans="1:12" outlineLevel="1" x14ac:dyDescent="0.25">
      <c r="A81" s="40"/>
      <c r="B81" s="129" t="s">
        <v>77</v>
      </c>
      <c r="C81" s="24">
        <v>16</v>
      </c>
      <c r="D81" s="23"/>
      <c r="E81" s="22"/>
      <c r="F81" s="43"/>
      <c r="G81" s="36"/>
      <c r="H81" s="33"/>
    </row>
    <row r="82" spans="1:12" outlineLevel="2" collapsed="1" x14ac:dyDescent="0.25">
      <c r="A82" s="40"/>
      <c r="B82" s="55" t="s">
        <v>78</v>
      </c>
      <c r="C82" s="24">
        <v>13</v>
      </c>
      <c r="D82" s="23">
        <v>3.9122843674112127</v>
      </c>
      <c r="E82" s="22" t="s">
        <v>26</v>
      </c>
      <c r="F82" s="43"/>
      <c r="G82" s="36"/>
      <c r="H82" s="33"/>
      <c r="I82" t="s">
        <v>77</v>
      </c>
      <c r="J82" t="s">
        <v>79</v>
      </c>
      <c r="K82" t="s">
        <v>80</v>
      </c>
      <c r="L82" t="s">
        <v>29</v>
      </c>
    </row>
    <row r="83" spans="1:12" s="12" customFormat="1" outlineLevel="2" x14ac:dyDescent="0.25">
      <c r="A83" s="40"/>
      <c r="B83" s="55" t="s">
        <v>499</v>
      </c>
      <c r="C83" s="24"/>
      <c r="D83" s="23">
        <v>2</v>
      </c>
      <c r="E83" s="22" t="s">
        <v>26</v>
      </c>
      <c r="F83" s="43">
        <v>3</v>
      </c>
      <c r="G83" s="36">
        <f t="shared" ref="G83:G84" si="12">D83*F83</f>
        <v>6</v>
      </c>
      <c r="H83" s="33"/>
    </row>
    <row r="84" spans="1:12" s="12" customFormat="1" outlineLevel="2" x14ac:dyDescent="0.25">
      <c r="A84" s="40"/>
      <c r="B84" s="55" t="s">
        <v>500</v>
      </c>
      <c r="C84" s="24"/>
      <c r="D84" s="23">
        <v>4</v>
      </c>
      <c r="E84" s="22" t="s">
        <v>509</v>
      </c>
      <c r="F84" s="43">
        <v>9</v>
      </c>
      <c r="G84" s="36">
        <f t="shared" si="12"/>
        <v>36</v>
      </c>
      <c r="H84" s="33"/>
    </row>
    <row r="85" spans="1:12" s="12" customFormat="1" outlineLevel="2" x14ac:dyDescent="0.25">
      <c r="A85" s="40"/>
      <c r="B85" s="55"/>
      <c r="C85" s="24"/>
      <c r="D85" s="23"/>
      <c r="E85" s="22"/>
      <c r="F85" s="43"/>
      <c r="G85" s="36"/>
      <c r="H85" s="33"/>
    </row>
    <row r="86" spans="1:12" outlineLevel="2" collapsed="1" x14ac:dyDescent="0.25">
      <c r="A86" s="40"/>
      <c r="B86" s="55" t="s">
        <v>490</v>
      </c>
      <c r="C86" s="24">
        <v>3</v>
      </c>
      <c r="D86" s="23">
        <v>1.824435276608769</v>
      </c>
      <c r="E86" s="22" t="s">
        <v>26</v>
      </c>
      <c r="F86" s="43"/>
      <c r="G86" s="36"/>
      <c r="H86" s="33"/>
      <c r="I86" t="s">
        <v>77</v>
      </c>
      <c r="J86" t="s">
        <v>79</v>
      </c>
      <c r="K86" t="s">
        <v>80</v>
      </c>
      <c r="L86" t="s">
        <v>29</v>
      </c>
    </row>
    <row r="87" spans="1:12" s="12" customFormat="1" outlineLevel="2" x14ac:dyDescent="0.25">
      <c r="A87" s="40"/>
      <c r="B87" s="55" t="s">
        <v>499</v>
      </c>
      <c r="C87" s="24"/>
      <c r="D87" s="23">
        <v>2</v>
      </c>
      <c r="E87" s="22" t="s">
        <v>26</v>
      </c>
      <c r="F87" s="43">
        <v>3</v>
      </c>
      <c r="G87" s="36">
        <f t="shared" ref="G87:G88" si="13">D87*F87</f>
        <v>6</v>
      </c>
      <c r="H87" s="33"/>
    </row>
    <row r="88" spans="1:12" s="12" customFormat="1" outlineLevel="2" x14ac:dyDescent="0.25">
      <c r="A88" s="40"/>
      <c r="B88" s="55" t="s">
        <v>500</v>
      </c>
      <c r="C88" s="24"/>
      <c r="D88" s="23">
        <v>5</v>
      </c>
      <c r="E88" s="22" t="s">
        <v>509</v>
      </c>
      <c r="F88" s="43">
        <v>9</v>
      </c>
      <c r="G88" s="36">
        <f t="shared" si="13"/>
        <v>45</v>
      </c>
      <c r="H88" s="33"/>
    </row>
    <row r="89" spans="1:12" s="12" customFormat="1" outlineLevel="2" x14ac:dyDescent="0.25">
      <c r="A89" s="40"/>
      <c r="B89" s="55"/>
      <c r="C89" s="24"/>
      <c r="D89" s="23"/>
      <c r="E89" s="22"/>
      <c r="F89" s="43"/>
      <c r="G89" s="36"/>
      <c r="H89" s="33"/>
    </row>
    <row r="90" spans="1:12" outlineLevel="1" x14ac:dyDescent="0.25">
      <c r="A90" s="40"/>
      <c r="B90" s="129" t="s">
        <v>81</v>
      </c>
      <c r="C90" s="24">
        <v>135</v>
      </c>
      <c r="D90" s="23"/>
      <c r="E90" s="22"/>
      <c r="F90" s="43"/>
      <c r="G90" s="38"/>
      <c r="H90" s="32"/>
    </row>
    <row r="91" spans="1:12" outlineLevel="2" collapsed="1" x14ac:dyDescent="0.25">
      <c r="A91" s="40"/>
      <c r="B91" s="55" t="s">
        <v>492</v>
      </c>
      <c r="C91" s="24">
        <v>13</v>
      </c>
      <c r="D91" s="23">
        <v>413.09607209617855</v>
      </c>
      <c r="E91" s="22" t="s">
        <v>31</v>
      </c>
      <c r="F91" s="43"/>
      <c r="G91" s="36"/>
      <c r="H91" s="33"/>
      <c r="I91" t="s">
        <v>81</v>
      </c>
      <c r="J91" t="s">
        <v>82</v>
      </c>
      <c r="K91" t="s">
        <v>83</v>
      </c>
      <c r="L91" t="s">
        <v>29</v>
      </c>
    </row>
    <row r="92" spans="1:12" s="12" customFormat="1" outlineLevel="2" x14ac:dyDescent="0.25">
      <c r="A92" s="40"/>
      <c r="B92" s="54" t="s">
        <v>510</v>
      </c>
      <c r="C92" s="24"/>
      <c r="D92" s="23">
        <v>40.25</v>
      </c>
      <c r="E92" s="22" t="s">
        <v>512</v>
      </c>
      <c r="F92" s="43">
        <v>10.53</v>
      </c>
      <c r="G92" s="36">
        <f>D92*F92</f>
        <v>423.83249999999998</v>
      </c>
      <c r="H92" s="33"/>
    </row>
    <row r="93" spans="1:12" s="12" customFormat="1" outlineLevel="2" x14ac:dyDescent="0.25">
      <c r="A93" s="40"/>
      <c r="B93" s="54" t="s">
        <v>511</v>
      </c>
      <c r="C93" s="24"/>
      <c r="D93" s="23">
        <v>120.74999999999999</v>
      </c>
      <c r="E93" s="22" t="s">
        <v>512</v>
      </c>
      <c r="F93" s="43">
        <v>4</v>
      </c>
      <c r="G93" s="36">
        <f>D93*F93</f>
        <v>482.99999999999994</v>
      </c>
      <c r="H93" s="33"/>
    </row>
    <row r="94" spans="1:12" s="12" customFormat="1" outlineLevel="2" x14ac:dyDescent="0.25">
      <c r="A94" s="40"/>
      <c r="B94" s="55"/>
      <c r="C94" s="24"/>
      <c r="D94" s="23"/>
      <c r="E94" s="22"/>
      <c r="F94" s="43"/>
      <c r="G94" s="36"/>
      <c r="H94" s="33"/>
    </row>
    <row r="95" spans="1:12" outlineLevel="2" collapsed="1" x14ac:dyDescent="0.25">
      <c r="A95" s="40"/>
      <c r="B95" s="55" t="s">
        <v>491</v>
      </c>
      <c r="C95" s="24">
        <v>14</v>
      </c>
      <c r="D95" s="23">
        <v>74.717939252633656</v>
      </c>
      <c r="E95" s="22" t="s">
        <v>31</v>
      </c>
      <c r="F95" s="43"/>
      <c r="G95" s="36"/>
      <c r="H95" s="33"/>
      <c r="I95" t="s">
        <v>81</v>
      </c>
      <c r="J95" t="s">
        <v>82</v>
      </c>
      <c r="K95" t="s">
        <v>83</v>
      </c>
      <c r="L95" t="s">
        <v>29</v>
      </c>
    </row>
    <row r="96" spans="1:12" s="12" customFormat="1" outlineLevel="2" x14ac:dyDescent="0.25">
      <c r="A96" s="40"/>
      <c r="B96" s="54" t="s">
        <v>510</v>
      </c>
      <c r="C96" s="24"/>
      <c r="D96" s="23">
        <v>7.2916666666666661</v>
      </c>
      <c r="E96" s="22" t="s">
        <v>512</v>
      </c>
      <c r="F96" s="43">
        <v>10.53</v>
      </c>
      <c r="G96" s="36">
        <f>D96*F96</f>
        <v>76.781249999999986</v>
      </c>
      <c r="H96" s="33"/>
    </row>
    <row r="97" spans="1:12" s="12" customFormat="1" outlineLevel="2" x14ac:dyDescent="0.25">
      <c r="A97" s="40"/>
      <c r="B97" s="54" t="s">
        <v>511</v>
      </c>
      <c r="C97" s="24"/>
      <c r="D97" s="23">
        <v>21.875</v>
      </c>
      <c r="E97" s="22" t="s">
        <v>512</v>
      </c>
      <c r="F97" s="43">
        <v>4</v>
      </c>
      <c r="G97" s="36">
        <f>D97*F97</f>
        <v>87.5</v>
      </c>
      <c r="H97" s="33"/>
    </row>
    <row r="98" spans="1:12" s="12" customFormat="1" outlineLevel="2" x14ac:dyDescent="0.25">
      <c r="A98" s="40"/>
      <c r="B98" s="55"/>
      <c r="C98" s="24"/>
      <c r="D98" s="23"/>
      <c r="E98" s="22"/>
      <c r="F98" s="43"/>
      <c r="G98" s="36"/>
      <c r="H98" s="33"/>
    </row>
    <row r="99" spans="1:12" outlineLevel="2" collapsed="1" x14ac:dyDescent="0.25">
      <c r="A99" s="40"/>
      <c r="B99" s="130" t="s">
        <v>84</v>
      </c>
      <c r="C99" s="24">
        <v>10</v>
      </c>
      <c r="D99" s="23"/>
      <c r="E99" s="22"/>
      <c r="F99" s="43"/>
      <c r="G99" s="38"/>
      <c r="H99" s="32"/>
    </row>
    <row r="100" spans="1:12" outlineLevel="3" collapsed="1" x14ac:dyDescent="0.25">
      <c r="A100" s="40"/>
      <c r="B100" s="57" t="s">
        <v>85</v>
      </c>
      <c r="C100" s="24">
        <v>3</v>
      </c>
      <c r="D100" s="27">
        <v>3</v>
      </c>
      <c r="E100" s="22" t="s">
        <v>86</v>
      </c>
      <c r="F100" s="43">
        <v>104.5</v>
      </c>
      <c r="G100" s="36">
        <v>313.5</v>
      </c>
      <c r="H100" s="33"/>
      <c r="I100" t="s">
        <v>84</v>
      </c>
      <c r="J100" t="s">
        <v>87</v>
      </c>
      <c r="K100" t="s">
        <v>88</v>
      </c>
      <c r="L100" t="s">
        <v>29</v>
      </c>
    </row>
    <row r="101" spans="1:12" outlineLevel="3" collapsed="1" x14ac:dyDescent="0.25">
      <c r="A101" s="40"/>
      <c r="B101" s="57" t="s">
        <v>89</v>
      </c>
      <c r="C101" s="24">
        <v>1</v>
      </c>
      <c r="D101" s="27">
        <v>1</v>
      </c>
      <c r="E101" s="22" t="s">
        <v>86</v>
      </c>
      <c r="F101" s="43">
        <v>75.67</v>
      </c>
      <c r="G101" s="36">
        <v>75.67</v>
      </c>
      <c r="H101" s="33"/>
      <c r="I101" t="s">
        <v>84</v>
      </c>
      <c r="J101" t="s">
        <v>87</v>
      </c>
      <c r="K101" t="s">
        <v>88</v>
      </c>
      <c r="L101" t="s">
        <v>29</v>
      </c>
    </row>
    <row r="102" spans="1:12" outlineLevel="3" collapsed="1" x14ac:dyDescent="0.25">
      <c r="A102" s="40"/>
      <c r="B102" s="57" t="s">
        <v>90</v>
      </c>
      <c r="C102" s="24">
        <v>1</v>
      </c>
      <c r="D102" s="27">
        <v>1</v>
      </c>
      <c r="E102" s="22" t="s">
        <v>86</v>
      </c>
      <c r="F102" s="43">
        <v>97.96</v>
      </c>
      <c r="G102" s="36">
        <v>97.96</v>
      </c>
      <c r="H102" s="33"/>
      <c r="I102" t="s">
        <v>84</v>
      </c>
      <c r="J102" t="s">
        <v>87</v>
      </c>
      <c r="K102" t="s">
        <v>88</v>
      </c>
      <c r="L102" t="s">
        <v>29</v>
      </c>
    </row>
    <row r="103" spans="1:12" outlineLevel="3" collapsed="1" x14ac:dyDescent="0.25">
      <c r="A103" s="40"/>
      <c r="B103" s="57" t="s">
        <v>91</v>
      </c>
      <c r="C103" s="24">
        <v>5</v>
      </c>
      <c r="D103" s="27">
        <v>5</v>
      </c>
      <c r="E103" s="22" t="s">
        <v>86</v>
      </c>
      <c r="F103" s="43">
        <v>106.5</v>
      </c>
      <c r="G103" s="36">
        <v>532.5</v>
      </c>
      <c r="H103" s="33"/>
      <c r="I103" t="s">
        <v>84</v>
      </c>
      <c r="J103" t="s">
        <v>87</v>
      </c>
      <c r="K103" t="s">
        <v>88</v>
      </c>
      <c r="L103" t="s">
        <v>29</v>
      </c>
    </row>
    <row r="104" spans="1:12" s="15" customFormat="1" outlineLevel="3" x14ac:dyDescent="0.25">
      <c r="A104" s="40"/>
      <c r="B104" s="57"/>
      <c r="C104" s="24"/>
      <c r="D104" s="27"/>
      <c r="E104" s="22"/>
      <c r="F104" s="43"/>
      <c r="G104" s="36"/>
      <c r="H104" s="33"/>
    </row>
    <row r="105" spans="1:12" outlineLevel="2" x14ac:dyDescent="0.25">
      <c r="A105" s="40"/>
      <c r="B105" s="130" t="s">
        <v>92</v>
      </c>
      <c r="C105" s="24">
        <v>98</v>
      </c>
      <c r="D105" s="23"/>
      <c r="E105" s="22"/>
      <c r="F105" s="43"/>
      <c r="G105" s="38"/>
      <c r="H105" s="32"/>
    </row>
    <row r="106" spans="1:12" outlineLevel="3" collapsed="1" x14ac:dyDescent="0.25">
      <c r="A106" s="40"/>
      <c r="B106" s="57" t="s">
        <v>93</v>
      </c>
      <c r="C106" s="24">
        <v>6</v>
      </c>
      <c r="D106" s="23">
        <v>14.453709203574052</v>
      </c>
      <c r="E106" s="22" t="s">
        <v>31</v>
      </c>
      <c r="F106" s="43">
        <v>5</v>
      </c>
      <c r="G106" s="36">
        <v>72.268546017870307</v>
      </c>
      <c r="H106" s="33"/>
      <c r="I106" t="s">
        <v>92</v>
      </c>
      <c r="J106" t="s">
        <v>94</v>
      </c>
      <c r="K106" t="s">
        <v>95</v>
      </c>
      <c r="L106" t="s">
        <v>29</v>
      </c>
    </row>
    <row r="107" spans="1:12" outlineLevel="3" collapsed="1" x14ac:dyDescent="0.25">
      <c r="A107" s="40"/>
      <c r="B107" s="57" t="s">
        <v>96</v>
      </c>
      <c r="C107" s="24">
        <v>4</v>
      </c>
      <c r="D107" s="23">
        <v>3.8043554335156089</v>
      </c>
      <c r="E107" s="22" t="s">
        <v>31</v>
      </c>
      <c r="F107" s="43">
        <v>12</v>
      </c>
      <c r="G107" s="36">
        <v>45.652265202187301</v>
      </c>
      <c r="H107" s="33"/>
      <c r="I107" t="s">
        <v>92</v>
      </c>
      <c r="J107" t="s">
        <v>94</v>
      </c>
      <c r="K107" t="s">
        <v>95</v>
      </c>
      <c r="L107" t="s">
        <v>29</v>
      </c>
    </row>
    <row r="108" spans="1:12" s="15" customFormat="1" outlineLevel="3" x14ac:dyDescent="0.25">
      <c r="A108" s="40"/>
      <c r="B108" s="57"/>
      <c r="C108" s="24"/>
      <c r="D108" s="23"/>
      <c r="E108" s="22"/>
      <c r="F108" s="43"/>
      <c r="G108" s="36"/>
      <c r="H108" s="33"/>
    </row>
    <row r="109" spans="1:12" s="16" customFormat="1" outlineLevel="3" collapsed="1" x14ac:dyDescent="0.25">
      <c r="A109" s="41"/>
      <c r="B109" s="131" t="s">
        <v>97</v>
      </c>
      <c r="C109" s="28">
        <v>8</v>
      </c>
      <c r="D109" s="132"/>
      <c r="E109" s="29"/>
      <c r="F109" s="45"/>
      <c r="G109" s="133"/>
      <c r="H109" s="134"/>
    </row>
    <row r="110" spans="1:12" outlineLevel="4" collapsed="1" x14ac:dyDescent="0.25">
      <c r="A110" s="40"/>
      <c r="B110" s="58" t="s">
        <v>98</v>
      </c>
      <c r="C110" s="24">
        <v>3</v>
      </c>
      <c r="D110" s="27">
        <v>3</v>
      </c>
      <c r="E110" s="22" t="s">
        <v>86</v>
      </c>
      <c r="F110" s="43">
        <v>40</v>
      </c>
      <c r="G110" s="36">
        <v>120</v>
      </c>
      <c r="H110" s="33"/>
      <c r="I110" t="s">
        <v>97</v>
      </c>
      <c r="J110" t="s">
        <v>99</v>
      </c>
      <c r="K110" t="s">
        <v>100</v>
      </c>
      <c r="L110" t="s">
        <v>29</v>
      </c>
    </row>
    <row r="111" spans="1:12" outlineLevel="4" collapsed="1" x14ac:dyDescent="0.25">
      <c r="A111" s="40"/>
      <c r="B111" s="58" t="s">
        <v>101</v>
      </c>
      <c r="C111" s="24">
        <v>5</v>
      </c>
      <c r="D111" s="27">
        <v>5</v>
      </c>
      <c r="E111" s="22" t="s">
        <v>86</v>
      </c>
      <c r="F111" s="43">
        <v>45</v>
      </c>
      <c r="G111" s="36">
        <v>225</v>
      </c>
      <c r="H111" s="33"/>
      <c r="I111" t="s">
        <v>97</v>
      </c>
      <c r="J111" t="s">
        <v>99</v>
      </c>
      <c r="K111" t="s">
        <v>100</v>
      </c>
      <c r="L111" t="s">
        <v>29</v>
      </c>
    </row>
    <row r="112" spans="1:12" outlineLevel="3" x14ac:dyDescent="0.25">
      <c r="A112" s="40"/>
      <c r="B112" s="57" t="s">
        <v>102</v>
      </c>
      <c r="C112" s="24">
        <v>80</v>
      </c>
      <c r="D112" s="23"/>
      <c r="E112" s="22"/>
      <c r="F112" s="43"/>
      <c r="G112" s="38"/>
      <c r="H112" s="32"/>
    </row>
    <row r="113" spans="1:12" outlineLevel="4" collapsed="1" x14ac:dyDescent="0.25">
      <c r="A113" s="40"/>
      <c r="B113" s="58" t="s">
        <v>103</v>
      </c>
      <c r="C113" s="24">
        <v>1</v>
      </c>
      <c r="D113" s="27">
        <v>1</v>
      </c>
      <c r="E113" s="22" t="s">
        <v>86</v>
      </c>
      <c r="F113" s="43">
        <v>180</v>
      </c>
      <c r="G113" s="36">
        <v>180</v>
      </c>
      <c r="H113" s="33"/>
      <c r="I113" t="s">
        <v>102</v>
      </c>
      <c r="J113" t="s">
        <v>104</v>
      </c>
      <c r="K113" t="s">
        <v>105</v>
      </c>
      <c r="L113" t="s">
        <v>29</v>
      </c>
    </row>
    <row r="114" spans="1:12" outlineLevel="4" collapsed="1" x14ac:dyDescent="0.25">
      <c r="A114" s="40"/>
      <c r="B114" s="58" t="s">
        <v>106</v>
      </c>
      <c r="C114" s="24">
        <v>8</v>
      </c>
      <c r="D114" s="27">
        <v>8</v>
      </c>
      <c r="E114" s="22" t="s">
        <v>86</v>
      </c>
      <c r="F114" s="43">
        <v>55</v>
      </c>
      <c r="G114" s="36">
        <v>440</v>
      </c>
      <c r="H114" s="33"/>
      <c r="I114" t="s">
        <v>102</v>
      </c>
      <c r="J114" t="s">
        <v>104</v>
      </c>
      <c r="K114" t="s">
        <v>105</v>
      </c>
      <c r="L114" t="s">
        <v>29</v>
      </c>
    </row>
    <row r="115" spans="1:12" s="15" customFormat="1" outlineLevel="4" x14ac:dyDescent="0.25">
      <c r="A115" s="40"/>
      <c r="B115" s="58"/>
      <c r="C115" s="24"/>
      <c r="D115" s="27"/>
      <c r="E115" s="22"/>
      <c r="F115" s="43"/>
      <c r="G115" s="36"/>
      <c r="H115" s="33"/>
    </row>
    <row r="116" spans="1:12" outlineLevel="4" collapsed="1" x14ac:dyDescent="0.25">
      <c r="A116" s="40"/>
      <c r="B116" s="135" t="s">
        <v>107</v>
      </c>
      <c r="C116" s="24">
        <v>9</v>
      </c>
      <c r="D116" s="23"/>
      <c r="E116" s="22"/>
      <c r="F116" s="43"/>
      <c r="G116" s="38"/>
      <c r="H116" s="32"/>
    </row>
    <row r="117" spans="1:12" outlineLevel="5" collapsed="1" x14ac:dyDescent="0.25">
      <c r="A117" s="40"/>
      <c r="B117" s="59" t="s">
        <v>108</v>
      </c>
      <c r="C117" s="24">
        <v>5</v>
      </c>
      <c r="D117" s="23">
        <v>0.63808037946110385</v>
      </c>
      <c r="E117" s="22" t="s">
        <v>26</v>
      </c>
      <c r="F117" s="43"/>
      <c r="G117" s="36"/>
      <c r="H117" s="33"/>
      <c r="I117" t="s">
        <v>107</v>
      </c>
      <c r="J117" t="s">
        <v>109</v>
      </c>
      <c r="K117" t="s">
        <v>110</v>
      </c>
      <c r="L117" t="s">
        <v>29</v>
      </c>
    </row>
    <row r="118" spans="1:12" outlineLevel="5" collapsed="1" x14ac:dyDescent="0.25">
      <c r="A118" s="40"/>
      <c r="B118" s="59" t="s">
        <v>111</v>
      </c>
      <c r="C118" s="24">
        <v>4</v>
      </c>
      <c r="D118" s="27">
        <v>4</v>
      </c>
      <c r="E118" s="22" t="s">
        <v>86</v>
      </c>
      <c r="F118" s="43">
        <v>85</v>
      </c>
      <c r="G118" s="36">
        <f>D118*F118</f>
        <v>340</v>
      </c>
      <c r="H118" s="33"/>
      <c r="I118" t="s">
        <v>107</v>
      </c>
      <c r="J118" t="s">
        <v>109</v>
      </c>
      <c r="K118" t="s">
        <v>110</v>
      </c>
      <c r="L118" t="s">
        <v>29</v>
      </c>
    </row>
    <row r="119" spans="1:12" outlineLevel="4" x14ac:dyDescent="0.25">
      <c r="A119" s="40"/>
      <c r="B119" s="58" t="s">
        <v>112</v>
      </c>
      <c r="C119" s="24">
        <v>5</v>
      </c>
      <c r="D119" s="23">
        <v>1</v>
      </c>
      <c r="E119" s="22" t="s">
        <v>26</v>
      </c>
      <c r="F119" s="43"/>
      <c r="G119" s="36"/>
      <c r="H119" s="33"/>
    </row>
    <row r="120" spans="1:12" outlineLevel="5" collapsed="1" x14ac:dyDescent="0.25">
      <c r="A120" s="40"/>
      <c r="B120" s="59" t="s">
        <v>113</v>
      </c>
      <c r="C120" s="24">
        <v>5</v>
      </c>
      <c r="D120" s="23">
        <v>120</v>
      </c>
      <c r="E120" s="22" t="s">
        <v>505</v>
      </c>
      <c r="F120" s="43">
        <v>6</v>
      </c>
      <c r="G120" s="36">
        <f>D120*F120</f>
        <v>720</v>
      </c>
      <c r="H120" s="33"/>
      <c r="I120" t="s">
        <v>112</v>
      </c>
      <c r="J120" t="s">
        <v>114</v>
      </c>
      <c r="K120" t="s">
        <v>115</v>
      </c>
      <c r="L120" t="s">
        <v>29</v>
      </c>
    </row>
    <row r="121" spans="1:12" s="15" customFormat="1" outlineLevel="5" x14ac:dyDescent="0.25">
      <c r="A121" s="40"/>
      <c r="B121" s="59"/>
      <c r="C121" s="24"/>
      <c r="D121" s="23"/>
      <c r="E121" s="22"/>
      <c r="F121" s="43"/>
      <c r="G121" s="36"/>
      <c r="H121" s="33"/>
    </row>
    <row r="122" spans="1:12" outlineLevel="4" x14ac:dyDescent="0.25">
      <c r="A122" s="40"/>
      <c r="B122" s="135" t="s">
        <v>116</v>
      </c>
      <c r="C122" s="24">
        <v>57</v>
      </c>
      <c r="D122" s="23"/>
      <c r="E122" s="22"/>
      <c r="F122" s="43"/>
      <c r="G122" s="36"/>
      <c r="H122" s="33"/>
    </row>
    <row r="123" spans="1:12" outlineLevel="5" collapsed="1" x14ac:dyDescent="0.25">
      <c r="A123" s="40"/>
      <c r="B123" s="59" t="s">
        <v>117</v>
      </c>
      <c r="C123" s="24">
        <v>1</v>
      </c>
      <c r="D123" s="23"/>
      <c r="E123" s="22"/>
      <c r="F123" s="43"/>
      <c r="G123" s="36"/>
      <c r="H123" s="33"/>
    </row>
    <row r="124" spans="1:12" outlineLevel="6" collapsed="1" x14ac:dyDescent="0.25">
      <c r="A124" s="40"/>
      <c r="B124" s="60" t="s">
        <v>529</v>
      </c>
      <c r="C124" s="24">
        <v>1</v>
      </c>
      <c r="D124" s="23">
        <v>155.23899021779656</v>
      </c>
      <c r="E124" s="22" t="s">
        <v>31</v>
      </c>
      <c r="F124" s="43">
        <v>9</v>
      </c>
      <c r="G124" s="36">
        <f>D124*F124</f>
        <v>1397.150911960169</v>
      </c>
      <c r="H124" s="33"/>
      <c r="I124" t="s">
        <v>117</v>
      </c>
      <c r="J124" t="s">
        <v>118</v>
      </c>
      <c r="K124" t="s">
        <v>119</v>
      </c>
      <c r="L124" t="s">
        <v>29</v>
      </c>
    </row>
    <row r="125" spans="1:12" outlineLevel="5" x14ac:dyDescent="0.25">
      <c r="A125" s="40"/>
      <c r="B125" s="59" t="s">
        <v>120</v>
      </c>
      <c r="C125" s="24">
        <v>56</v>
      </c>
      <c r="D125" s="23">
        <v>2</v>
      </c>
      <c r="E125" s="22" t="s">
        <v>505</v>
      </c>
      <c r="F125" s="43">
        <v>5</v>
      </c>
      <c r="G125" s="36">
        <f>D125*F125</f>
        <v>10</v>
      </c>
      <c r="H125" s="33"/>
    </row>
    <row r="126" spans="1:12" s="15" customFormat="1" outlineLevel="5" x14ac:dyDescent="0.25">
      <c r="A126" s="40"/>
      <c r="B126" s="59"/>
      <c r="C126" s="24"/>
      <c r="D126" s="23"/>
      <c r="E126" s="22"/>
      <c r="F126" s="43"/>
      <c r="G126" s="36"/>
      <c r="H126" s="33"/>
    </row>
    <row r="127" spans="1:12" s="15" customFormat="1" outlineLevel="5" x14ac:dyDescent="0.25">
      <c r="A127" s="40"/>
      <c r="B127" s="136" t="s">
        <v>527</v>
      </c>
      <c r="C127" s="24"/>
      <c r="D127" s="23"/>
      <c r="E127" s="22"/>
      <c r="F127" s="43"/>
      <c r="G127" s="36"/>
      <c r="H127" s="33"/>
    </row>
    <row r="128" spans="1:12" outlineLevel="6" collapsed="1" x14ac:dyDescent="0.25">
      <c r="A128" s="40"/>
      <c r="B128" s="60" t="s">
        <v>121</v>
      </c>
      <c r="C128" s="24">
        <v>10</v>
      </c>
      <c r="D128" s="23"/>
      <c r="E128" s="22"/>
      <c r="F128" s="43"/>
      <c r="G128" s="36"/>
      <c r="H128" s="33"/>
    </row>
    <row r="129" spans="1:12" outlineLevel="7" collapsed="1" x14ac:dyDescent="0.25">
      <c r="A129" s="40"/>
      <c r="B129" s="61" t="s">
        <v>122</v>
      </c>
      <c r="C129" s="24">
        <v>2</v>
      </c>
      <c r="D129" s="23">
        <v>16.87722625255584</v>
      </c>
      <c r="E129" s="22" t="s">
        <v>61</v>
      </c>
      <c r="F129" s="43">
        <v>4</v>
      </c>
      <c r="G129" s="36">
        <f>D129*F129</f>
        <v>67.508905010223359</v>
      </c>
      <c r="H129" s="33"/>
      <c r="I129" t="s">
        <v>121</v>
      </c>
      <c r="J129" t="s">
        <v>123</v>
      </c>
      <c r="K129" t="s">
        <v>124</v>
      </c>
      <c r="L129" t="s">
        <v>29</v>
      </c>
    </row>
    <row r="130" spans="1:12" outlineLevel="7" collapsed="1" x14ac:dyDescent="0.25">
      <c r="A130" s="40"/>
      <c r="B130" s="61" t="s">
        <v>125</v>
      </c>
      <c r="C130" s="24">
        <v>8</v>
      </c>
      <c r="D130" s="23">
        <v>6.6001671885850026</v>
      </c>
      <c r="E130" s="22" t="s">
        <v>61</v>
      </c>
      <c r="F130" s="43">
        <v>2.5</v>
      </c>
      <c r="G130" s="36">
        <f>D130*F130</f>
        <v>16.500417971462507</v>
      </c>
      <c r="H130" s="33"/>
      <c r="I130" t="s">
        <v>121</v>
      </c>
      <c r="J130" t="s">
        <v>123</v>
      </c>
      <c r="K130" t="s">
        <v>124</v>
      </c>
      <c r="L130" t="s">
        <v>29</v>
      </c>
    </row>
    <row r="131" spans="1:12" outlineLevel="6" x14ac:dyDescent="0.25">
      <c r="A131" s="40"/>
      <c r="B131" s="60" t="s">
        <v>126</v>
      </c>
      <c r="C131" s="24">
        <v>4</v>
      </c>
      <c r="D131" s="23"/>
      <c r="E131" s="22"/>
      <c r="F131" s="43"/>
      <c r="G131" s="36"/>
      <c r="H131" s="33"/>
    </row>
    <row r="132" spans="1:12" outlineLevel="7" collapsed="1" x14ac:dyDescent="0.25">
      <c r="A132" s="40"/>
      <c r="B132" s="61" t="s">
        <v>127</v>
      </c>
      <c r="C132" s="24">
        <v>4</v>
      </c>
      <c r="D132" s="23">
        <v>4.3764180779433257</v>
      </c>
      <c r="E132" s="22" t="s">
        <v>61</v>
      </c>
      <c r="F132" s="43">
        <v>2</v>
      </c>
      <c r="G132" s="36">
        <f>D132*F132</f>
        <v>8.7528361558866514</v>
      </c>
      <c r="H132" s="33"/>
      <c r="I132" t="s">
        <v>126</v>
      </c>
      <c r="J132" t="s">
        <v>128</v>
      </c>
      <c r="K132" t="s">
        <v>129</v>
      </c>
      <c r="L132" t="s">
        <v>29</v>
      </c>
    </row>
    <row r="133" spans="1:12" outlineLevel="6" x14ac:dyDescent="0.25">
      <c r="A133" s="40"/>
      <c r="B133" s="60" t="s">
        <v>130</v>
      </c>
      <c r="C133" s="24">
        <v>4</v>
      </c>
      <c r="D133" s="23"/>
      <c r="E133" s="22"/>
      <c r="F133" s="43"/>
      <c r="G133" s="36"/>
      <c r="H133" s="33"/>
    </row>
    <row r="134" spans="1:12" outlineLevel="7" collapsed="1" x14ac:dyDescent="0.25">
      <c r="A134" s="40"/>
      <c r="B134" s="61" t="s">
        <v>131</v>
      </c>
      <c r="C134" s="24">
        <v>4</v>
      </c>
      <c r="D134" s="23">
        <v>7.4941574383835006</v>
      </c>
      <c r="E134" s="22" t="s">
        <v>61</v>
      </c>
      <c r="F134" s="43">
        <v>2</v>
      </c>
      <c r="G134" s="36">
        <f>D134*F134</f>
        <v>14.988314876767001</v>
      </c>
      <c r="H134" s="33"/>
      <c r="I134" t="s">
        <v>130</v>
      </c>
      <c r="J134" t="s">
        <v>132</v>
      </c>
      <c r="K134" t="s">
        <v>133</v>
      </c>
      <c r="L134" t="s">
        <v>29</v>
      </c>
    </row>
    <row r="135" spans="1:12" outlineLevel="6" x14ac:dyDescent="0.25">
      <c r="A135" s="40"/>
      <c r="B135" s="60" t="s">
        <v>134</v>
      </c>
      <c r="C135" s="24">
        <v>6</v>
      </c>
      <c r="D135" s="23"/>
      <c r="E135" s="22"/>
      <c r="F135" s="43"/>
      <c r="G135" s="36"/>
      <c r="H135" s="33"/>
    </row>
    <row r="136" spans="1:12" outlineLevel="7" collapsed="1" x14ac:dyDescent="0.25">
      <c r="A136" s="40"/>
      <c r="B136" s="61" t="s">
        <v>135</v>
      </c>
      <c r="C136" s="24">
        <v>1</v>
      </c>
      <c r="D136" s="27">
        <v>1</v>
      </c>
      <c r="E136" s="22" t="s">
        <v>86</v>
      </c>
      <c r="F136" s="43">
        <v>50</v>
      </c>
      <c r="G136" s="36">
        <f>D136*F136</f>
        <v>50</v>
      </c>
      <c r="H136" s="33"/>
      <c r="I136" t="s">
        <v>134</v>
      </c>
      <c r="J136" t="s">
        <v>136</v>
      </c>
      <c r="K136" t="s">
        <v>137</v>
      </c>
      <c r="L136" t="s">
        <v>29</v>
      </c>
    </row>
    <row r="137" spans="1:12" outlineLevel="7" collapsed="1" x14ac:dyDescent="0.25">
      <c r="A137" s="40"/>
      <c r="B137" s="61" t="s">
        <v>138</v>
      </c>
      <c r="C137" s="24">
        <v>3</v>
      </c>
      <c r="D137" s="27">
        <v>3</v>
      </c>
      <c r="E137" s="22" t="s">
        <v>86</v>
      </c>
      <c r="F137" s="43">
        <v>55</v>
      </c>
      <c r="G137" s="36">
        <f t="shared" ref="G137:G138" si="14">D137*F137</f>
        <v>165</v>
      </c>
      <c r="H137" s="33"/>
      <c r="I137" t="s">
        <v>134</v>
      </c>
      <c r="J137" t="s">
        <v>136</v>
      </c>
      <c r="K137" t="s">
        <v>137</v>
      </c>
      <c r="L137" t="s">
        <v>29</v>
      </c>
    </row>
    <row r="138" spans="1:12" outlineLevel="7" collapsed="1" x14ac:dyDescent="0.25">
      <c r="A138" s="40"/>
      <c r="B138" s="61" t="s">
        <v>139</v>
      </c>
      <c r="C138" s="24">
        <v>2</v>
      </c>
      <c r="D138" s="27">
        <v>2</v>
      </c>
      <c r="E138" s="22" t="s">
        <v>86</v>
      </c>
      <c r="F138" s="43">
        <v>45</v>
      </c>
      <c r="G138" s="36">
        <f t="shared" si="14"/>
        <v>90</v>
      </c>
      <c r="H138" s="33"/>
      <c r="I138" t="s">
        <v>134</v>
      </c>
      <c r="J138" t="s">
        <v>136</v>
      </c>
      <c r="K138" t="s">
        <v>137</v>
      </c>
      <c r="L138" t="s">
        <v>29</v>
      </c>
    </row>
    <row r="139" spans="1:12" outlineLevel="6" x14ac:dyDescent="0.25">
      <c r="A139" s="40"/>
      <c r="B139" s="60" t="s">
        <v>140</v>
      </c>
      <c r="C139" s="24">
        <v>32</v>
      </c>
      <c r="D139" s="23"/>
      <c r="E139" s="22"/>
      <c r="F139" s="43"/>
      <c r="G139" s="36"/>
      <c r="H139" s="33"/>
    </row>
    <row r="140" spans="1:12" outlineLevel="7" collapsed="1" x14ac:dyDescent="0.25">
      <c r="A140" s="40"/>
      <c r="B140" s="61" t="s">
        <v>141</v>
      </c>
      <c r="C140" s="24">
        <v>2</v>
      </c>
      <c r="D140" s="27">
        <v>2</v>
      </c>
      <c r="E140" s="22" t="s">
        <v>86</v>
      </c>
      <c r="F140" s="43">
        <v>120</v>
      </c>
      <c r="G140" s="36">
        <f>D140*F140</f>
        <v>240</v>
      </c>
      <c r="H140" s="33"/>
      <c r="I140" t="s">
        <v>140</v>
      </c>
      <c r="J140" t="s">
        <v>142</v>
      </c>
      <c r="K140" t="s">
        <v>143</v>
      </c>
      <c r="L140" t="s">
        <v>29</v>
      </c>
    </row>
    <row r="141" spans="1:12" s="15" customFormat="1" outlineLevel="7" x14ac:dyDescent="0.25">
      <c r="A141" s="40"/>
      <c r="B141" s="61"/>
      <c r="C141" s="24"/>
      <c r="D141" s="27"/>
      <c r="E141" s="22"/>
      <c r="F141" s="43"/>
      <c r="G141" s="36"/>
      <c r="H141" s="33"/>
    </row>
    <row r="142" spans="1:12" s="15" customFormat="1" outlineLevel="7" x14ac:dyDescent="0.25">
      <c r="A142" s="40"/>
      <c r="B142" s="137" t="s">
        <v>528</v>
      </c>
      <c r="C142" s="24"/>
      <c r="D142" s="27"/>
      <c r="E142" s="22"/>
      <c r="F142" s="43"/>
      <c r="G142" s="36"/>
      <c r="H142" s="33"/>
    </row>
    <row r="143" spans="1:12" outlineLevel="7" collapsed="1" x14ac:dyDescent="0.25">
      <c r="A143" s="40"/>
      <c r="B143" s="61" t="s">
        <v>144</v>
      </c>
      <c r="C143" s="24">
        <v>9</v>
      </c>
      <c r="D143" s="23"/>
      <c r="E143" s="22"/>
      <c r="F143" s="43"/>
      <c r="G143" s="36"/>
      <c r="H143" s="33"/>
    </row>
    <row r="144" spans="1:12" x14ac:dyDescent="0.25">
      <c r="A144" s="40"/>
      <c r="B144" s="62" t="s">
        <v>145</v>
      </c>
      <c r="C144" s="24">
        <v>9</v>
      </c>
      <c r="D144" s="23">
        <v>39.993424458165784</v>
      </c>
      <c r="E144" s="22" t="s">
        <v>61</v>
      </c>
      <c r="F144" s="43">
        <v>1.5</v>
      </c>
      <c r="G144" s="36">
        <f>D144*F144</f>
        <v>59.990136687248679</v>
      </c>
      <c r="H144" s="33"/>
      <c r="I144" t="s">
        <v>144</v>
      </c>
      <c r="J144" t="s">
        <v>146</v>
      </c>
      <c r="K144" t="s">
        <v>147</v>
      </c>
      <c r="L144" t="s">
        <v>29</v>
      </c>
    </row>
    <row r="145" spans="1:12" outlineLevel="7" collapsed="1" x14ac:dyDescent="0.25">
      <c r="A145" s="40"/>
      <c r="B145" s="61" t="s">
        <v>148</v>
      </c>
      <c r="C145" s="24">
        <v>19</v>
      </c>
      <c r="D145" s="23"/>
      <c r="E145" s="22"/>
      <c r="F145" s="43"/>
      <c r="G145" s="36"/>
      <c r="H145" s="33"/>
    </row>
    <row r="146" spans="1:12" x14ac:dyDescent="0.25">
      <c r="A146" s="40"/>
      <c r="B146" s="62" t="s">
        <v>149</v>
      </c>
      <c r="C146" s="24">
        <v>19</v>
      </c>
      <c r="D146" s="27">
        <v>19</v>
      </c>
      <c r="E146" s="22" t="s">
        <v>86</v>
      </c>
      <c r="F146" s="43">
        <v>2</v>
      </c>
      <c r="G146" s="36">
        <f>D146*F146</f>
        <v>38</v>
      </c>
      <c r="H146" s="33"/>
      <c r="I146" t="s">
        <v>148</v>
      </c>
      <c r="J146" t="s">
        <v>150</v>
      </c>
      <c r="K146" t="s">
        <v>151</v>
      </c>
      <c r="L146" t="s">
        <v>29</v>
      </c>
    </row>
    <row r="147" spans="1:12" outlineLevel="7" collapsed="1" x14ac:dyDescent="0.25">
      <c r="A147" s="40"/>
      <c r="B147" s="61" t="s">
        <v>152</v>
      </c>
      <c r="C147" s="24">
        <v>1</v>
      </c>
      <c r="D147" s="23"/>
      <c r="E147" s="22"/>
      <c r="F147" s="43"/>
      <c r="G147" s="36"/>
      <c r="H147" s="33"/>
    </row>
    <row r="148" spans="1:12" x14ac:dyDescent="0.25">
      <c r="A148" s="40"/>
      <c r="B148" s="62" t="s">
        <v>153</v>
      </c>
      <c r="C148" s="24">
        <v>1</v>
      </c>
      <c r="D148" s="27">
        <v>1</v>
      </c>
      <c r="E148" s="22" t="s">
        <v>86</v>
      </c>
      <c r="F148" s="43">
        <v>45</v>
      </c>
      <c r="G148" s="36">
        <f>D148*F148</f>
        <v>45</v>
      </c>
      <c r="H148" s="33"/>
      <c r="I148" t="s">
        <v>152</v>
      </c>
      <c r="J148" t="s">
        <v>154</v>
      </c>
      <c r="K148" t="s">
        <v>155</v>
      </c>
      <c r="L148" t="s">
        <v>29</v>
      </c>
    </row>
    <row r="149" spans="1:12" outlineLevel="7" collapsed="1" x14ac:dyDescent="0.25">
      <c r="A149" s="40"/>
      <c r="B149" s="61" t="s">
        <v>156</v>
      </c>
      <c r="C149" s="24">
        <v>1</v>
      </c>
      <c r="D149" s="23"/>
      <c r="E149" s="22"/>
      <c r="F149" s="43"/>
      <c r="G149" s="36"/>
      <c r="H149" s="33"/>
    </row>
    <row r="150" spans="1:12" ht="15.75" thickBot="1" x14ac:dyDescent="0.3">
      <c r="A150" s="40"/>
      <c r="B150" s="72" t="s">
        <v>157</v>
      </c>
      <c r="C150" s="73">
        <v>1</v>
      </c>
      <c r="D150" s="74">
        <v>1</v>
      </c>
      <c r="E150" s="75" t="s">
        <v>86</v>
      </c>
      <c r="F150" s="76">
        <v>35</v>
      </c>
      <c r="G150" s="77">
        <f>D150*F150</f>
        <v>35</v>
      </c>
      <c r="H150" s="33"/>
      <c r="I150" t="s">
        <v>156</v>
      </c>
      <c r="J150" t="s">
        <v>158</v>
      </c>
      <c r="K150" t="s">
        <v>159</v>
      </c>
      <c r="L150" t="s">
        <v>29</v>
      </c>
    </row>
    <row r="151" spans="1:12" ht="15.75" thickBot="1" x14ac:dyDescent="0.3">
      <c r="A151" s="40"/>
      <c r="B151" s="78" t="s">
        <v>513</v>
      </c>
      <c r="C151" s="79"/>
      <c r="D151" s="80"/>
      <c r="E151" s="80"/>
      <c r="F151" s="81"/>
      <c r="G151" s="82">
        <f>SUM(G13:G150)</f>
        <v>23312.168573115971</v>
      </c>
      <c r="H151" s="32"/>
      <c r="I151" s="8"/>
      <c r="J151" s="8"/>
      <c r="K151" s="8"/>
      <c r="L151" s="8"/>
    </row>
    <row r="152" spans="1:12" s="12" customFormat="1" x14ac:dyDescent="0.25">
      <c r="A152" s="40"/>
      <c r="B152" s="83"/>
      <c r="C152" s="84"/>
      <c r="D152" s="85"/>
      <c r="E152" s="85"/>
      <c r="F152" s="86"/>
      <c r="G152" s="87"/>
      <c r="H152" s="32"/>
      <c r="I152" s="8"/>
      <c r="J152" s="8"/>
      <c r="K152" s="8"/>
      <c r="L152" s="8"/>
    </row>
    <row r="153" spans="1:12" x14ac:dyDescent="0.25">
      <c r="A153" s="40"/>
      <c r="B153" s="88" t="s">
        <v>514</v>
      </c>
      <c r="C153" s="89"/>
      <c r="D153" s="90"/>
      <c r="E153" s="90"/>
      <c r="F153" s="91"/>
      <c r="G153" s="92">
        <f>0.1*G151</f>
        <v>2331.2168573115973</v>
      </c>
      <c r="H153" s="33"/>
    </row>
    <row r="154" spans="1:12" s="16" customFormat="1" x14ac:dyDescent="0.25">
      <c r="A154" s="41"/>
      <c r="B154" s="63" t="s">
        <v>518</v>
      </c>
      <c r="C154" s="28"/>
      <c r="D154" s="29"/>
      <c r="E154" s="29"/>
      <c r="F154" s="45"/>
      <c r="G154" s="39">
        <f>SUM(G151:G153)</f>
        <v>25643.385430427566</v>
      </c>
      <c r="H154" s="34"/>
    </row>
    <row r="155" spans="1:12" s="16" customFormat="1" x14ac:dyDescent="0.25">
      <c r="A155" s="41"/>
      <c r="B155" s="63"/>
      <c r="C155" s="28"/>
      <c r="D155" s="29"/>
      <c r="E155" s="29"/>
      <c r="F155" s="45"/>
      <c r="G155" s="39"/>
      <c r="H155" s="34"/>
    </row>
    <row r="156" spans="1:12" x14ac:dyDescent="0.25">
      <c r="A156" s="40"/>
      <c r="B156" s="64" t="s">
        <v>515</v>
      </c>
      <c r="C156" s="30"/>
      <c r="D156" s="31"/>
      <c r="E156" s="31"/>
      <c r="F156" s="46"/>
      <c r="G156" s="93">
        <f>0.33*G154</f>
        <v>8462.3171920410969</v>
      </c>
      <c r="H156" s="33"/>
    </row>
    <row r="157" spans="1:12" s="12" customFormat="1" x14ac:dyDescent="0.25">
      <c r="A157" s="40"/>
      <c r="B157" s="51"/>
      <c r="C157" s="24"/>
      <c r="D157" s="22"/>
      <c r="E157" s="22"/>
      <c r="F157" s="43"/>
      <c r="G157" s="36"/>
      <c r="H157" s="33"/>
    </row>
    <row r="158" spans="1:12" ht="15.75" thickBot="1" x14ac:dyDescent="0.3">
      <c r="A158" s="40"/>
      <c r="B158" s="65" t="s">
        <v>516</v>
      </c>
      <c r="C158" s="53"/>
      <c r="D158" s="42"/>
      <c r="E158" s="42"/>
      <c r="F158" s="47"/>
      <c r="G158" s="94">
        <f>0.1*G154</f>
        <v>2564.338543042757</v>
      </c>
      <c r="H158" s="33"/>
    </row>
    <row r="159" spans="1:12" s="16" customFormat="1" ht="15.75" thickBot="1" x14ac:dyDescent="0.3">
      <c r="B159" s="66" t="s">
        <v>517</v>
      </c>
      <c r="C159" s="17"/>
      <c r="D159" s="17"/>
      <c r="E159" s="17"/>
      <c r="F159" s="18"/>
      <c r="G159" s="18">
        <f>SUM(G154:G158)</f>
        <v>36670.041165511422</v>
      </c>
      <c r="H159" s="19"/>
    </row>
    <row r="160" spans="1:12" x14ac:dyDescent="0.25">
      <c r="C160" s="13"/>
      <c r="D160" s="13"/>
      <c r="E160" s="13"/>
      <c r="F160" s="14"/>
      <c r="G160" s="14"/>
      <c r="H160" s="14"/>
    </row>
    <row r="161" spans="1:8" x14ac:dyDescent="0.25">
      <c r="C161" s="13"/>
      <c r="D161" s="13"/>
      <c r="E161" s="13"/>
      <c r="F161" s="14"/>
      <c r="G161" s="14"/>
      <c r="H161" s="14"/>
    </row>
    <row r="162" spans="1:8" x14ac:dyDescent="0.25">
      <c r="C162" s="13"/>
      <c r="D162" s="13"/>
      <c r="E162" s="13"/>
      <c r="F162" s="14"/>
      <c r="G162" s="14"/>
      <c r="H162" s="14"/>
    </row>
    <row r="163" spans="1:8" x14ac:dyDescent="0.25">
      <c r="C163" s="13"/>
      <c r="D163" s="13"/>
      <c r="E163" s="13"/>
      <c r="F163" s="14"/>
      <c r="G163" s="14"/>
      <c r="H163" s="14"/>
    </row>
    <row r="164" spans="1:8" x14ac:dyDescent="0.25">
      <c r="C164" s="13"/>
      <c r="D164" s="13"/>
      <c r="E164" s="13"/>
      <c r="F164" s="14"/>
      <c r="G164" s="14"/>
      <c r="H164" s="14"/>
    </row>
    <row r="165" spans="1:8" x14ac:dyDescent="0.25">
      <c r="C165" s="13"/>
      <c r="D165" s="13"/>
      <c r="E165" s="13"/>
      <c r="F165" s="14"/>
      <c r="G165" s="14"/>
      <c r="H165" s="14"/>
    </row>
    <row r="166" spans="1:8" x14ac:dyDescent="0.25">
      <c r="C166" s="13"/>
      <c r="D166" s="13"/>
      <c r="E166" s="13"/>
      <c r="F166" s="14"/>
      <c r="G166" s="14"/>
      <c r="H166" s="14"/>
    </row>
    <row r="167" spans="1:8" x14ac:dyDescent="0.25">
      <c r="C167" s="13"/>
      <c r="D167" s="13"/>
      <c r="E167" s="13"/>
      <c r="F167" s="14"/>
      <c r="G167" s="14"/>
      <c r="H167" s="14"/>
    </row>
    <row r="168" spans="1:8" x14ac:dyDescent="0.25">
      <c r="C168" s="13"/>
      <c r="D168" s="13"/>
      <c r="E168" s="13"/>
      <c r="F168" s="14"/>
      <c r="G168" s="14"/>
      <c r="H168" s="14"/>
    </row>
    <row r="169" spans="1:8" x14ac:dyDescent="0.25">
      <c r="A169"/>
      <c r="C169" s="13"/>
      <c r="D169" s="13"/>
      <c r="E169" s="13"/>
      <c r="F169" s="14"/>
      <c r="G169" s="14"/>
      <c r="H169" s="14"/>
    </row>
    <row r="170" spans="1:8" x14ac:dyDescent="0.25">
      <c r="A170"/>
      <c r="C170" s="13"/>
      <c r="D170" s="13"/>
      <c r="E170" s="13"/>
      <c r="F170" s="14"/>
      <c r="G170" s="14"/>
      <c r="H170" s="14"/>
    </row>
    <row r="171" spans="1:8" x14ac:dyDescent="0.25">
      <c r="A171"/>
      <c r="C171" s="13"/>
      <c r="D171" s="13"/>
      <c r="E171" s="13"/>
      <c r="F171" s="14"/>
      <c r="G171" s="14"/>
      <c r="H171" s="14"/>
    </row>
    <row r="172" spans="1:8" x14ac:dyDescent="0.25">
      <c r="A172"/>
      <c r="C172" s="13"/>
      <c r="D172" s="13"/>
      <c r="E172" s="13"/>
      <c r="F172" s="14"/>
      <c r="G172" s="14"/>
      <c r="H172" s="14"/>
    </row>
    <row r="173" spans="1:8" x14ac:dyDescent="0.25">
      <c r="A173"/>
      <c r="C173" s="13"/>
      <c r="D173" s="13"/>
      <c r="E173" s="13"/>
      <c r="F173" s="14"/>
      <c r="G173" s="14"/>
      <c r="H173" s="14"/>
    </row>
    <row r="174" spans="1:8" x14ac:dyDescent="0.25">
      <c r="A174"/>
      <c r="C174" s="13"/>
      <c r="D174" s="13"/>
      <c r="E174" s="13"/>
      <c r="F174" s="14"/>
      <c r="G174" s="14"/>
      <c r="H174" s="14"/>
    </row>
    <row r="175" spans="1:8" x14ac:dyDescent="0.25">
      <c r="A175"/>
      <c r="C175" s="13"/>
      <c r="D175" s="13"/>
      <c r="E175" s="13"/>
      <c r="F175" s="14"/>
      <c r="G175" s="14"/>
      <c r="H175" s="14"/>
    </row>
    <row r="176" spans="1:8" x14ac:dyDescent="0.25">
      <c r="A176"/>
      <c r="C176" s="13"/>
      <c r="D176" s="13"/>
      <c r="E176" s="13"/>
      <c r="F176" s="14"/>
      <c r="G176" s="14"/>
      <c r="H176" s="14"/>
    </row>
    <row r="177" spans="1:8" x14ac:dyDescent="0.25">
      <c r="A177"/>
      <c r="C177" s="13"/>
      <c r="D177" s="13"/>
      <c r="E177" s="13"/>
      <c r="F177" s="14"/>
      <c r="G177" s="14"/>
      <c r="H177" s="14"/>
    </row>
    <row r="178" spans="1:8" x14ac:dyDescent="0.25">
      <c r="A178"/>
      <c r="C178" s="13"/>
      <c r="D178" s="13"/>
      <c r="E178" s="13"/>
      <c r="F178" s="14"/>
      <c r="G178" s="14"/>
      <c r="H178" s="14"/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6"/>
  <sheetViews>
    <sheetView workbookViewId="0"/>
  </sheetViews>
  <sheetFormatPr defaultRowHeight="15" x14ac:dyDescent="0.25"/>
  <cols>
    <col min="1" max="2" width="32" customWidth="1"/>
    <col min="3" max="3" width="26" customWidth="1"/>
    <col min="4" max="5" width="48" customWidth="1"/>
    <col min="6" max="7" width="32" customWidth="1"/>
    <col min="8" max="8" width="14" customWidth="1"/>
    <col min="9" max="9" width="5" customWidth="1"/>
    <col min="10" max="13" width="20" customWidth="1"/>
  </cols>
  <sheetData>
    <row r="1" spans="1:13" ht="18" customHeight="1" x14ac:dyDescent="0.25">
      <c r="A1" s="7" t="s">
        <v>160</v>
      </c>
      <c r="B1" s="7" t="s">
        <v>21</v>
      </c>
      <c r="C1" s="7" t="s">
        <v>24</v>
      </c>
      <c r="D1" s="7" t="s">
        <v>161</v>
      </c>
      <c r="E1" s="7" t="s">
        <v>162</v>
      </c>
      <c r="F1" s="7" t="s">
        <v>163</v>
      </c>
      <c r="G1" s="7" t="s">
        <v>164</v>
      </c>
      <c r="H1" s="7" t="s">
        <v>17</v>
      </c>
      <c r="I1" s="7" t="s">
        <v>18</v>
      </c>
      <c r="J1" s="7" t="s">
        <v>165</v>
      </c>
      <c r="K1" s="7" t="s">
        <v>166</v>
      </c>
      <c r="L1" s="7" t="s">
        <v>167</v>
      </c>
      <c r="M1" s="7" t="s">
        <v>168</v>
      </c>
    </row>
    <row r="2" spans="1:13" x14ac:dyDescent="0.25">
      <c r="A2" t="s">
        <v>169</v>
      </c>
      <c r="B2" t="s">
        <v>170</v>
      </c>
      <c r="C2" t="s">
        <v>29</v>
      </c>
      <c r="D2" t="s">
        <v>171</v>
      </c>
      <c r="E2" t="s">
        <v>172</v>
      </c>
      <c r="F2" t="s">
        <v>173</v>
      </c>
      <c r="H2" s="9">
        <v>0.84914991101362802</v>
      </c>
      <c r="I2" t="s">
        <v>26</v>
      </c>
      <c r="J2">
        <v>230</v>
      </c>
      <c r="K2">
        <v>500</v>
      </c>
      <c r="L2">
        <v>7.3839122696837221</v>
      </c>
    </row>
    <row r="3" spans="1:13" x14ac:dyDescent="0.25">
      <c r="A3" t="s">
        <v>169</v>
      </c>
      <c r="B3" t="s">
        <v>170</v>
      </c>
      <c r="C3" t="s">
        <v>29</v>
      </c>
      <c r="D3" t="s">
        <v>171</v>
      </c>
      <c r="E3" t="s">
        <v>174</v>
      </c>
      <c r="F3" t="s">
        <v>173</v>
      </c>
      <c r="H3" s="9">
        <v>0.78054309377769537</v>
      </c>
      <c r="I3" t="s">
        <v>26</v>
      </c>
      <c r="J3">
        <v>230</v>
      </c>
      <c r="K3">
        <v>500</v>
      </c>
      <c r="L3">
        <v>6.787331250240829</v>
      </c>
    </row>
    <row r="4" spans="1:13" x14ac:dyDescent="0.25">
      <c r="A4" t="s">
        <v>169</v>
      </c>
      <c r="B4" t="s">
        <v>170</v>
      </c>
      <c r="C4" t="s">
        <v>29</v>
      </c>
      <c r="D4" t="s">
        <v>171</v>
      </c>
      <c r="E4" t="s">
        <v>175</v>
      </c>
      <c r="F4" t="s">
        <v>173</v>
      </c>
      <c r="H4" s="9">
        <v>0.89873330587926659</v>
      </c>
      <c r="I4" t="s">
        <v>26</v>
      </c>
      <c r="J4">
        <v>230</v>
      </c>
      <c r="K4">
        <v>500</v>
      </c>
      <c r="L4">
        <v>7.8150722250371008</v>
      </c>
    </row>
    <row r="5" spans="1:13" x14ac:dyDescent="0.25">
      <c r="A5" t="s">
        <v>169</v>
      </c>
      <c r="B5" t="s">
        <v>170</v>
      </c>
      <c r="C5" t="s">
        <v>29</v>
      </c>
      <c r="D5" t="s">
        <v>171</v>
      </c>
      <c r="E5" t="s">
        <v>176</v>
      </c>
      <c r="F5" t="s">
        <v>173</v>
      </c>
      <c r="H5" s="9">
        <v>0.70457430770730534</v>
      </c>
      <c r="I5" t="s">
        <v>26</v>
      </c>
      <c r="J5">
        <v>230</v>
      </c>
      <c r="K5">
        <v>500</v>
      </c>
      <c r="L5">
        <v>6.1267331104983072</v>
      </c>
    </row>
    <row r="6" spans="1:13" x14ac:dyDescent="0.25">
      <c r="A6" t="s">
        <v>169</v>
      </c>
      <c r="B6" t="s">
        <v>170</v>
      </c>
      <c r="C6" t="s">
        <v>29</v>
      </c>
      <c r="D6" t="s">
        <v>171</v>
      </c>
      <c r="E6" t="s">
        <v>177</v>
      </c>
      <c r="F6" t="s">
        <v>173</v>
      </c>
      <c r="H6" s="9">
        <v>0.31714122655212651</v>
      </c>
      <c r="I6" t="s">
        <v>26</v>
      </c>
      <c r="J6">
        <v>230</v>
      </c>
      <c r="K6">
        <v>500</v>
      </c>
      <c r="L6">
        <v>2.7577497961054478</v>
      </c>
    </row>
    <row r="7" spans="1:13" x14ac:dyDescent="0.25">
      <c r="A7" t="s">
        <v>169</v>
      </c>
      <c r="B7" t="s">
        <v>170</v>
      </c>
      <c r="C7" t="s">
        <v>29</v>
      </c>
      <c r="D7" t="s">
        <v>171</v>
      </c>
      <c r="E7" t="s">
        <v>178</v>
      </c>
      <c r="F7" t="s">
        <v>173</v>
      </c>
      <c r="H7" s="9">
        <v>0.38134059815406812</v>
      </c>
      <c r="I7" t="s">
        <v>26</v>
      </c>
      <c r="J7">
        <v>230</v>
      </c>
      <c r="K7">
        <v>500</v>
      </c>
      <c r="L7">
        <v>3.3160052013397228</v>
      </c>
    </row>
    <row r="8" spans="1:13" x14ac:dyDescent="0.25">
      <c r="A8" t="s">
        <v>169</v>
      </c>
      <c r="B8" t="s">
        <v>170</v>
      </c>
      <c r="C8" t="s">
        <v>29</v>
      </c>
      <c r="D8" t="s">
        <v>171</v>
      </c>
      <c r="E8" t="s">
        <v>179</v>
      </c>
      <c r="F8" t="s">
        <v>173</v>
      </c>
      <c r="H8" s="9">
        <v>0.39628027636146845</v>
      </c>
      <c r="I8" t="s">
        <v>26</v>
      </c>
      <c r="J8">
        <v>230</v>
      </c>
      <c r="K8">
        <v>500</v>
      </c>
      <c r="L8">
        <v>3.4459154466214645</v>
      </c>
    </row>
    <row r="9" spans="1:13" x14ac:dyDescent="0.25">
      <c r="A9" t="s">
        <v>169</v>
      </c>
      <c r="B9" t="s">
        <v>170</v>
      </c>
      <c r="C9" t="s">
        <v>29</v>
      </c>
      <c r="D9" t="s">
        <v>171</v>
      </c>
      <c r="E9" t="s">
        <v>180</v>
      </c>
      <c r="F9" t="s">
        <v>173</v>
      </c>
      <c r="H9" s="9">
        <v>0.12827121601104738</v>
      </c>
      <c r="I9" t="s">
        <v>26</v>
      </c>
      <c r="J9">
        <v>230</v>
      </c>
      <c r="K9">
        <v>500</v>
      </c>
      <c r="L9">
        <v>1.1154018783569337</v>
      </c>
    </row>
    <row r="10" spans="1:13" x14ac:dyDescent="0.25">
      <c r="A10" t="s">
        <v>169</v>
      </c>
      <c r="B10" t="s">
        <v>170</v>
      </c>
      <c r="C10" t="s">
        <v>29</v>
      </c>
      <c r="D10" t="s">
        <v>171</v>
      </c>
      <c r="E10" t="s">
        <v>181</v>
      </c>
      <c r="F10" t="s">
        <v>173</v>
      </c>
      <c r="H10" s="9">
        <v>0.37583211958408363</v>
      </c>
      <c r="I10" t="s">
        <v>26</v>
      </c>
      <c r="J10">
        <v>230</v>
      </c>
      <c r="K10">
        <v>500</v>
      </c>
      <c r="L10">
        <v>3.2681053876876835</v>
      </c>
    </row>
    <row r="11" spans="1:13" x14ac:dyDescent="0.25">
      <c r="A11" t="s">
        <v>169</v>
      </c>
      <c r="B11" t="s">
        <v>170</v>
      </c>
      <c r="C11" t="s">
        <v>29</v>
      </c>
      <c r="D11" t="s">
        <v>171</v>
      </c>
      <c r="E11" t="s">
        <v>182</v>
      </c>
      <c r="F11" t="s">
        <v>173</v>
      </c>
      <c r="H11" s="9">
        <v>0.2748522260563247</v>
      </c>
      <c r="I11" t="s">
        <v>26</v>
      </c>
      <c r="J11">
        <v>230</v>
      </c>
      <c r="K11">
        <v>500</v>
      </c>
      <c r="L11">
        <v>2.3900193570115191</v>
      </c>
    </row>
    <row r="12" spans="1:13" x14ac:dyDescent="0.25">
      <c r="A12" t="s">
        <v>169</v>
      </c>
      <c r="B12" t="s">
        <v>170</v>
      </c>
      <c r="C12" t="s">
        <v>29</v>
      </c>
      <c r="D12" t="s">
        <v>171</v>
      </c>
      <c r="E12" t="s">
        <v>183</v>
      </c>
      <c r="F12" t="s">
        <v>184</v>
      </c>
      <c r="G12" t="s">
        <v>184</v>
      </c>
      <c r="H12" s="9">
        <v>7.3355239533060814</v>
      </c>
      <c r="I12" t="s">
        <v>26</v>
      </c>
      <c r="J12">
        <v>230</v>
      </c>
      <c r="K12">
        <v>690</v>
      </c>
      <c r="L12">
        <v>46.222583196635675</v>
      </c>
    </row>
    <row r="13" spans="1:13" x14ac:dyDescent="0.25">
      <c r="A13" t="s">
        <v>169</v>
      </c>
      <c r="B13" t="s">
        <v>170</v>
      </c>
      <c r="C13" t="s">
        <v>29</v>
      </c>
      <c r="D13" t="s">
        <v>171</v>
      </c>
      <c r="E13" t="s">
        <v>185</v>
      </c>
      <c r="F13" t="s">
        <v>184</v>
      </c>
      <c r="G13" t="s">
        <v>184</v>
      </c>
      <c r="H13" s="9">
        <v>0.57816776030607853</v>
      </c>
      <c r="I13" t="s">
        <v>26</v>
      </c>
      <c r="J13">
        <v>230</v>
      </c>
      <c r="K13">
        <v>690</v>
      </c>
      <c r="L13">
        <v>3.643149088255063</v>
      </c>
    </row>
    <row r="14" spans="1:13" x14ac:dyDescent="0.25">
      <c r="A14" t="s">
        <v>169</v>
      </c>
      <c r="B14" t="s">
        <v>170</v>
      </c>
      <c r="C14" t="s">
        <v>29</v>
      </c>
      <c r="D14" t="s">
        <v>171</v>
      </c>
      <c r="E14" t="s">
        <v>186</v>
      </c>
      <c r="F14" t="s">
        <v>184</v>
      </c>
      <c r="G14" t="s">
        <v>184</v>
      </c>
      <c r="H14" s="9">
        <v>1.0471415559839612</v>
      </c>
      <c r="I14" t="s">
        <v>26</v>
      </c>
      <c r="J14">
        <v>230</v>
      </c>
      <c r="K14">
        <v>690</v>
      </c>
      <c r="L14">
        <v>6.5982454693381296</v>
      </c>
    </row>
    <row r="15" spans="1:13" x14ac:dyDescent="0.25">
      <c r="A15" t="s">
        <v>169</v>
      </c>
      <c r="B15" t="s">
        <v>170</v>
      </c>
      <c r="C15" t="s">
        <v>29</v>
      </c>
      <c r="D15" t="s">
        <v>171</v>
      </c>
      <c r="E15" t="s">
        <v>187</v>
      </c>
      <c r="F15" t="s">
        <v>184</v>
      </c>
      <c r="G15" t="s">
        <v>184</v>
      </c>
      <c r="H15" s="9">
        <v>0.25938196747849679</v>
      </c>
      <c r="I15" t="s">
        <v>26</v>
      </c>
      <c r="J15">
        <v>230</v>
      </c>
      <c r="K15">
        <v>690</v>
      </c>
      <c r="L15">
        <v>1.6344169343320529</v>
      </c>
    </row>
    <row r="16" spans="1:13" x14ac:dyDescent="0.25">
      <c r="A16" t="s">
        <v>169</v>
      </c>
      <c r="B16" t="s">
        <v>188</v>
      </c>
      <c r="C16" t="s">
        <v>29</v>
      </c>
      <c r="D16" t="s">
        <v>171</v>
      </c>
      <c r="E16" t="s">
        <v>189</v>
      </c>
      <c r="F16" t="s">
        <v>190</v>
      </c>
      <c r="H16" s="9">
        <v>24.990884224179133</v>
      </c>
      <c r="I16" t="s">
        <v>31</v>
      </c>
      <c r="J16">
        <v>541</v>
      </c>
      <c r="L16">
        <v>46.193871024360689</v>
      </c>
    </row>
    <row r="17" spans="1:13" x14ac:dyDescent="0.25">
      <c r="A17" t="s">
        <v>169</v>
      </c>
      <c r="B17" t="s">
        <v>188</v>
      </c>
      <c r="C17" t="s">
        <v>29</v>
      </c>
      <c r="D17" t="s">
        <v>171</v>
      </c>
      <c r="E17" t="s">
        <v>191</v>
      </c>
      <c r="F17" t="s">
        <v>190</v>
      </c>
      <c r="H17" s="9">
        <v>2.0001213738392236</v>
      </c>
      <c r="I17" t="s">
        <v>31</v>
      </c>
      <c r="J17">
        <v>541</v>
      </c>
      <c r="L17">
        <v>3.6970820218839622</v>
      </c>
    </row>
    <row r="18" spans="1:13" x14ac:dyDescent="0.25">
      <c r="A18" t="s">
        <v>169</v>
      </c>
      <c r="B18" t="s">
        <v>188</v>
      </c>
      <c r="C18" t="s">
        <v>29</v>
      </c>
      <c r="D18" t="s">
        <v>171</v>
      </c>
      <c r="E18" t="s">
        <v>192</v>
      </c>
      <c r="F18" t="s">
        <v>190</v>
      </c>
      <c r="H18" s="9">
        <v>4.4617669564221218</v>
      </c>
      <c r="I18" t="s">
        <v>31</v>
      </c>
      <c r="J18">
        <v>541</v>
      </c>
      <c r="L18">
        <v>8.2472586994863608</v>
      </c>
    </row>
    <row r="19" spans="1:13" x14ac:dyDescent="0.25">
      <c r="A19" t="s">
        <v>169</v>
      </c>
      <c r="B19" t="s">
        <v>188</v>
      </c>
      <c r="C19" t="s">
        <v>29</v>
      </c>
      <c r="D19" t="s">
        <v>171</v>
      </c>
      <c r="E19" t="s">
        <v>193</v>
      </c>
      <c r="F19" t="s">
        <v>194</v>
      </c>
      <c r="H19" s="9">
        <v>3.9946966541934015</v>
      </c>
      <c r="I19" t="s">
        <v>31</v>
      </c>
      <c r="J19">
        <v>541</v>
      </c>
      <c r="L19">
        <v>7.383912484645843</v>
      </c>
    </row>
    <row r="20" spans="1:13" x14ac:dyDescent="0.25">
      <c r="A20" t="s">
        <v>169</v>
      </c>
      <c r="B20" t="s">
        <v>188</v>
      </c>
      <c r="C20" t="s">
        <v>29</v>
      </c>
      <c r="D20" t="s">
        <v>171</v>
      </c>
      <c r="E20" t="s">
        <v>195</v>
      </c>
      <c r="F20" t="s">
        <v>194</v>
      </c>
      <c r="H20" s="9">
        <v>3.7053052025863153</v>
      </c>
      <c r="I20" t="s">
        <v>31</v>
      </c>
      <c r="J20">
        <v>541</v>
      </c>
      <c r="L20">
        <v>6.8489929807510448</v>
      </c>
    </row>
    <row r="21" spans="1:13" x14ac:dyDescent="0.25">
      <c r="A21" t="s">
        <v>169</v>
      </c>
      <c r="B21" t="s">
        <v>188</v>
      </c>
      <c r="C21" t="s">
        <v>29</v>
      </c>
      <c r="D21" t="s">
        <v>171</v>
      </c>
      <c r="E21" t="s">
        <v>196</v>
      </c>
      <c r="F21" t="s">
        <v>194</v>
      </c>
      <c r="H21" s="9">
        <v>3.1901194188467383</v>
      </c>
      <c r="I21" t="s">
        <v>31</v>
      </c>
      <c r="J21">
        <v>541</v>
      </c>
      <c r="L21">
        <v>5.8967087224523809</v>
      </c>
    </row>
    <row r="22" spans="1:13" x14ac:dyDescent="0.25">
      <c r="A22" t="s">
        <v>169</v>
      </c>
      <c r="B22" t="s">
        <v>188</v>
      </c>
      <c r="C22" t="s">
        <v>29</v>
      </c>
      <c r="D22" t="s">
        <v>171</v>
      </c>
      <c r="E22" t="s">
        <v>197</v>
      </c>
      <c r="F22" t="s">
        <v>194</v>
      </c>
      <c r="H22" s="9">
        <v>0.97459011847133636</v>
      </c>
      <c r="I22" t="s">
        <v>31</v>
      </c>
      <c r="J22">
        <v>541</v>
      </c>
      <c r="L22">
        <v>1.8014604777658711</v>
      </c>
    </row>
    <row r="23" spans="1:13" x14ac:dyDescent="0.25">
      <c r="A23" t="s">
        <v>169</v>
      </c>
      <c r="B23" t="s">
        <v>188</v>
      </c>
      <c r="C23" t="s">
        <v>29</v>
      </c>
      <c r="D23" t="s">
        <v>171</v>
      </c>
      <c r="E23" t="s">
        <v>198</v>
      </c>
      <c r="F23" t="s">
        <v>194</v>
      </c>
      <c r="H23" s="9">
        <v>1.3321718131446845</v>
      </c>
      <c r="I23" t="s">
        <v>31</v>
      </c>
      <c r="J23">
        <v>541</v>
      </c>
      <c r="L23">
        <v>2.4624247932434091</v>
      </c>
    </row>
    <row r="24" spans="1:13" x14ac:dyDescent="0.25">
      <c r="A24" t="s">
        <v>169</v>
      </c>
      <c r="B24" t="s">
        <v>188</v>
      </c>
      <c r="C24" t="s">
        <v>29</v>
      </c>
      <c r="D24" t="s">
        <v>171</v>
      </c>
      <c r="E24" t="s">
        <v>199</v>
      </c>
      <c r="F24" t="s">
        <v>194</v>
      </c>
      <c r="H24" s="9">
        <v>5.8780965042813742</v>
      </c>
      <c r="I24" t="s">
        <v>31</v>
      </c>
      <c r="J24">
        <v>541</v>
      </c>
      <c r="L24">
        <v>10.865243076305681</v>
      </c>
    </row>
    <row r="25" spans="1:13" x14ac:dyDescent="0.25">
      <c r="A25" t="s">
        <v>169</v>
      </c>
      <c r="B25" t="s">
        <v>188</v>
      </c>
      <c r="C25" t="s">
        <v>29</v>
      </c>
      <c r="D25" t="s">
        <v>171</v>
      </c>
      <c r="E25" t="s">
        <v>200</v>
      </c>
      <c r="F25" t="s">
        <v>194</v>
      </c>
      <c r="H25" s="9">
        <v>1.2257978791107016</v>
      </c>
      <c r="I25" t="s">
        <v>31</v>
      </c>
      <c r="J25">
        <v>541</v>
      </c>
      <c r="L25">
        <v>2.265800146230502</v>
      </c>
    </row>
    <row r="26" spans="1:13" x14ac:dyDescent="0.25">
      <c r="A26" t="s">
        <v>169</v>
      </c>
      <c r="B26" t="s">
        <v>188</v>
      </c>
      <c r="C26" t="s">
        <v>29</v>
      </c>
      <c r="D26" t="s">
        <v>171</v>
      </c>
      <c r="E26" t="s">
        <v>201</v>
      </c>
      <c r="F26" t="s">
        <v>194</v>
      </c>
      <c r="H26" s="9">
        <v>2.824428533049391</v>
      </c>
      <c r="I26" t="s">
        <v>31</v>
      </c>
      <c r="J26">
        <v>541</v>
      </c>
      <c r="L26">
        <v>5.220755144268745</v>
      </c>
    </row>
    <row r="27" spans="1:13" x14ac:dyDescent="0.25">
      <c r="A27" t="s">
        <v>169</v>
      </c>
      <c r="B27" t="s">
        <v>188</v>
      </c>
      <c r="C27" t="s">
        <v>29</v>
      </c>
      <c r="D27" t="s">
        <v>171</v>
      </c>
      <c r="E27" t="s">
        <v>202</v>
      </c>
      <c r="F27" t="s">
        <v>194</v>
      </c>
      <c r="H27" s="9">
        <v>0.96009477583290803</v>
      </c>
      <c r="I27" t="s">
        <v>31</v>
      </c>
      <c r="J27">
        <v>541</v>
      </c>
      <c r="L27">
        <v>1.7746668684526949</v>
      </c>
    </row>
    <row r="28" spans="1:13" x14ac:dyDescent="0.25">
      <c r="A28" t="s">
        <v>169</v>
      </c>
      <c r="B28" t="s">
        <v>203</v>
      </c>
      <c r="C28" t="s">
        <v>29</v>
      </c>
      <c r="D28" t="s">
        <v>171</v>
      </c>
      <c r="E28" t="s">
        <v>204</v>
      </c>
      <c r="F28" t="s">
        <v>38</v>
      </c>
      <c r="H28" s="9">
        <v>19.250094093424948</v>
      </c>
      <c r="I28" t="s">
        <v>26</v>
      </c>
      <c r="J28">
        <v>150</v>
      </c>
      <c r="M28">
        <v>128.33396062283299</v>
      </c>
    </row>
    <row r="29" spans="1:13" x14ac:dyDescent="0.25">
      <c r="A29" t="s">
        <v>169</v>
      </c>
      <c r="B29" t="s">
        <v>203</v>
      </c>
      <c r="C29" t="s">
        <v>29</v>
      </c>
      <c r="D29" t="s">
        <v>171</v>
      </c>
      <c r="E29" t="s">
        <v>205</v>
      </c>
      <c r="F29" t="s">
        <v>206</v>
      </c>
      <c r="H29" s="9">
        <v>3.2083490155708247</v>
      </c>
      <c r="I29" t="s">
        <v>26</v>
      </c>
      <c r="J29">
        <v>25</v>
      </c>
      <c r="M29">
        <v>128.33396062283299</v>
      </c>
    </row>
    <row r="30" spans="1:13" x14ac:dyDescent="0.25">
      <c r="A30" t="s">
        <v>169</v>
      </c>
      <c r="B30" t="s">
        <v>207</v>
      </c>
      <c r="C30" t="s">
        <v>29</v>
      </c>
      <c r="D30" t="s">
        <v>171</v>
      </c>
      <c r="E30" t="s">
        <v>208</v>
      </c>
      <c r="F30" t="s">
        <v>209</v>
      </c>
      <c r="H30" s="9">
        <v>5.133512072878176</v>
      </c>
      <c r="I30" t="s">
        <v>26</v>
      </c>
      <c r="J30">
        <v>40</v>
      </c>
      <c r="M30">
        <v>128.3378018219544</v>
      </c>
    </row>
    <row r="31" spans="1:13" x14ac:dyDescent="0.25">
      <c r="A31" t="s">
        <v>169</v>
      </c>
      <c r="B31" t="s">
        <v>210</v>
      </c>
      <c r="C31" t="s">
        <v>29</v>
      </c>
      <c r="D31" t="s">
        <v>171</v>
      </c>
      <c r="E31" t="s">
        <v>211</v>
      </c>
      <c r="F31" t="s">
        <v>212</v>
      </c>
      <c r="H31" s="9">
        <v>12.858223813581922</v>
      </c>
      <c r="I31" t="s">
        <v>26</v>
      </c>
      <c r="J31">
        <v>100</v>
      </c>
      <c r="M31">
        <v>128.58223813581921</v>
      </c>
    </row>
    <row r="32" spans="1:13" x14ac:dyDescent="0.25">
      <c r="A32" t="s">
        <v>169</v>
      </c>
      <c r="B32" t="s">
        <v>213</v>
      </c>
      <c r="C32" t="s">
        <v>29</v>
      </c>
      <c r="D32" t="s">
        <v>171</v>
      </c>
      <c r="E32" t="s">
        <v>214</v>
      </c>
      <c r="F32" t="s">
        <v>215</v>
      </c>
      <c r="H32" s="9">
        <v>128.33396062283299</v>
      </c>
      <c r="I32" t="s">
        <v>31</v>
      </c>
      <c r="M32">
        <v>128.33396062283299</v>
      </c>
    </row>
    <row r="33" spans="1:13" x14ac:dyDescent="0.25">
      <c r="A33" t="s">
        <v>169</v>
      </c>
      <c r="B33" t="s">
        <v>216</v>
      </c>
      <c r="C33" t="s">
        <v>29</v>
      </c>
      <c r="D33" t="s">
        <v>171</v>
      </c>
      <c r="E33" t="s">
        <v>217</v>
      </c>
      <c r="F33" t="s">
        <v>218</v>
      </c>
      <c r="H33" s="9">
        <v>128.33396062283299</v>
      </c>
      <c r="I33" t="s">
        <v>31</v>
      </c>
      <c r="M33">
        <v>128.33396062283299</v>
      </c>
    </row>
    <row r="34" spans="1:13" x14ac:dyDescent="0.25">
      <c r="A34" t="s">
        <v>169</v>
      </c>
      <c r="B34" t="s">
        <v>219</v>
      </c>
      <c r="C34" t="s">
        <v>29</v>
      </c>
      <c r="D34" t="s">
        <v>171</v>
      </c>
      <c r="E34" t="s">
        <v>220</v>
      </c>
      <c r="F34" t="s">
        <v>221</v>
      </c>
      <c r="H34" s="9">
        <v>5.472025816368931</v>
      </c>
      <c r="I34" t="s">
        <v>31</v>
      </c>
      <c r="M34">
        <v>5.472025816368931</v>
      </c>
    </row>
    <row r="35" spans="1:13" x14ac:dyDescent="0.25">
      <c r="A35" t="s">
        <v>169</v>
      </c>
      <c r="B35" t="s">
        <v>219</v>
      </c>
      <c r="C35" t="s">
        <v>29</v>
      </c>
      <c r="D35" t="s">
        <v>171</v>
      </c>
      <c r="E35" t="s">
        <v>222</v>
      </c>
      <c r="F35" t="s">
        <v>221</v>
      </c>
      <c r="H35" s="9">
        <v>15.359030747039697</v>
      </c>
      <c r="I35" t="s">
        <v>31</v>
      </c>
      <c r="M35">
        <v>15.359030747039697</v>
      </c>
    </row>
    <row r="36" spans="1:13" x14ac:dyDescent="0.25">
      <c r="A36" t="s">
        <v>169</v>
      </c>
      <c r="B36" t="s">
        <v>219</v>
      </c>
      <c r="C36" t="s">
        <v>29</v>
      </c>
      <c r="D36" t="s">
        <v>171</v>
      </c>
      <c r="E36" t="s">
        <v>223</v>
      </c>
      <c r="F36" t="s">
        <v>221</v>
      </c>
      <c r="H36" s="9">
        <v>7.6142234570265437</v>
      </c>
      <c r="I36" t="s">
        <v>31</v>
      </c>
      <c r="M36">
        <v>7.6142234570265437</v>
      </c>
    </row>
    <row r="37" spans="1:13" x14ac:dyDescent="0.25">
      <c r="A37" t="s">
        <v>169</v>
      </c>
      <c r="B37" t="s">
        <v>219</v>
      </c>
      <c r="C37" t="s">
        <v>29</v>
      </c>
      <c r="D37" t="s">
        <v>171</v>
      </c>
      <c r="E37" t="s">
        <v>224</v>
      </c>
      <c r="F37" t="s">
        <v>221</v>
      </c>
      <c r="H37" s="9">
        <v>2.9041780739276639</v>
      </c>
      <c r="I37" t="s">
        <v>31</v>
      </c>
      <c r="M37">
        <v>2.9041780739276639</v>
      </c>
    </row>
    <row r="38" spans="1:13" x14ac:dyDescent="0.25">
      <c r="A38" t="s">
        <v>169</v>
      </c>
      <c r="B38" t="s">
        <v>219</v>
      </c>
      <c r="C38" t="s">
        <v>29</v>
      </c>
      <c r="D38" t="s">
        <v>171</v>
      </c>
      <c r="E38" t="s">
        <v>225</v>
      </c>
      <c r="F38" t="s">
        <v>221</v>
      </c>
      <c r="H38" s="9">
        <v>10.147727130736175</v>
      </c>
      <c r="I38" t="s">
        <v>31</v>
      </c>
      <c r="M38">
        <v>10.147727130736175</v>
      </c>
    </row>
    <row r="39" spans="1:13" x14ac:dyDescent="0.25">
      <c r="A39" t="s">
        <v>169</v>
      </c>
      <c r="B39" t="s">
        <v>219</v>
      </c>
      <c r="C39" t="s">
        <v>29</v>
      </c>
      <c r="D39" t="s">
        <v>171</v>
      </c>
      <c r="E39" t="s">
        <v>226</v>
      </c>
      <c r="F39" t="s">
        <v>221</v>
      </c>
      <c r="H39" s="9">
        <v>10.868302706679637</v>
      </c>
      <c r="I39" t="s">
        <v>31</v>
      </c>
      <c r="M39">
        <v>10.868302706679637</v>
      </c>
    </row>
    <row r="40" spans="1:13" x14ac:dyDescent="0.25">
      <c r="A40" t="s">
        <v>169</v>
      </c>
      <c r="B40" t="s">
        <v>219</v>
      </c>
      <c r="C40" t="s">
        <v>29</v>
      </c>
      <c r="D40" t="s">
        <v>171</v>
      </c>
      <c r="E40" t="s">
        <v>227</v>
      </c>
      <c r="F40" t="s">
        <v>221</v>
      </c>
      <c r="H40" s="9">
        <v>7.116521735922154</v>
      </c>
      <c r="I40" t="s">
        <v>31</v>
      </c>
      <c r="M40">
        <v>7.116521735922154</v>
      </c>
    </row>
    <row r="41" spans="1:13" x14ac:dyDescent="0.25">
      <c r="A41" t="s">
        <v>169</v>
      </c>
      <c r="B41" t="s">
        <v>219</v>
      </c>
      <c r="C41" t="s">
        <v>29</v>
      </c>
      <c r="D41" t="s">
        <v>171</v>
      </c>
      <c r="E41" t="s">
        <v>228</v>
      </c>
      <c r="F41" t="s">
        <v>221</v>
      </c>
      <c r="H41" s="9">
        <v>29.144462046127952</v>
      </c>
      <c r="I41" t="s">
        <v>31</v>
      </c>
      <c r="M41">
        <v>29.144462046127952</v>
      </c>
    </row>
    <row r="42" spans="1:13" x14ac:dyDescent="0.25">
      <c r="A42" t="s">
        <v>169</v>
      </c>
      <c r="B42" t="s">
        <v>219</v>
      </c>
      <c r="C42" t="s">
        <v>29</v>
      </c>
      <c r="D42" t="s">
        <v>171</v>
      </c>
      <c r="E42" t="s">
        <v>229</v>
      </c>
      <c r="F42" t="s">
        <v>221</v>
      </c>
      <c r="H42" s="9">
        <v>14.942561936769788</v>
      </c>
      <c r="I42" t="s">
        <v>31</v>
      </c>
      <c r="M42">
        <v>14.942561936769788</v>
      </c>
    </row>
    <row r="43" spans="1:13" x14ac:dyDescent="0.25">
      <c r="A43" t="s">
        <v>169</v>
      </c>
      <c r="B43" t="s">
        <v>219</v>
      </c>
      <c r="C43" t="s">
        <v>29</v>
      </c>
      <c r="D43" t="s">
        <v>171</v>
      </c>
      <c r="E43" t="s">
        <v>230</v>
      </c>
      <c r="F43" t="s">
        <v>221</v>
      </c>
      <c r="H43" s="9">
        <v>2.8326630265570598</v>
      </c>
      <c r="I43" t="s">
        <v>31</v>
      </c>
      <c r="M43">
        <v>2.8326630265570598</v>
      </c>
    </row>
    <row r="44" spans="1:13" x14ac:dyDescent="0.25">
      <c r="A44" t="s">
        <v>169</v>
      </c>
      <c r="B44" t="s">
        <v>219</v>
      </c>
      <c r="C44" t="s">
        <v>29</v>
      </c>
      <c r="D44" t="s">
        <v>171</v>
      </c>
      <c r="E44" t="s">
        <v>231</v>
      </c>
      <c r="F44" t="s">
        <v>221</v>
      </c>
      <c r="H44" s="9">
        <v>3.6000125541794765</v>
      </c>
      <c r="I44" t="s">
        <v>31</v>
      </c>
      <c r="M44">
        <v>3.6000125541794765</v>
      </c>
    </row>
    <row r="45" spans="1:13" x14ac:dyDescent="0.25">
      <c r="A45" t="s">
        <v>169</v>
      </c>
      <c r="B45" t="s">
        <v>219</v>
      </c>
      <c r="C45" t="s">
        <v>29</v>
      </c>
      <c r="D45" t="s">
        <v>171</v>
      </c>
      <c r="E45" t="s">
        <v>232</v>
      </c>
      <c r="F45" t="s">
        <v>221</v>
      </c>
      <c r="H45" s="9">
        <v>1.0922635926262426E-3</v>
      </c>
      <c r="I45" t="s">
        <v>31</v>
      </c>
      <c r="M45">
        <v>1.0922635926262426E-3</v>
      </c>
    </row>
    <row r="46" spans="1:13" x14ac:dyDescent="0.25">
      <c r="A46" t="s">
        <v>169</v>
      </c>
      <c r="B46" t="s">
        <v>233</v>
      </c>
      <c r="C46" t="s">
        <v>29</v>
      </c>
      <c r="D46" t="s">
        <v>171</v>
      </c>
      <c r="E46" t="s">
        <v>234</v>
      </c>
      <c r="F46" t="s">
        <v>235</v>
      </c>
      <c r="H46" s="9">
        <v>13.60196065772354</v>
      </c>
      <c r="I46" t="s">
        <v>61</v>
      </c>
      <c r="L46">
        <v>13.60196065772354</v>
      </c>
    </row>
    <row r="47" spans="1:13" x14ac:dyDescent="0.25">
      <c r="A47" t="s">
        <v>169</v>
      </c>
      <c r="B47" t="s">
        <v>233</v>
      </c>
      <c r="C47" t="s">
        <v>29</v>
      </c>
      <c r="D47" t="s">
        <v>171</v>
      </c>
      <c r="E47" t="s">
        <v>236</v>
      </c>
      <c r="F47" t="s">
        <v>235</v>
      </c>
      <c r="H47" s="9">
        <v>3.9977977897351908</v>
      </c>
      <c r="I47" t="s">
        <v>61</v>
      </c>
      <c r="L47">
        <v>3.9977977897351908</v>
      </c>
    </row>
    <row r="48" spans="1:13" x14ac:dyDescent="0.25">
      <c r="A48" t="s">
        <v>169</v>
      </c>
      <c r="B48" t="s">
        <v>233</v>
      </c>
      <c r="C48" t="s">
        <v>29</v>
      </c>
      <c r="D48" t="s">
        <v>171</v>
      </c>
      <c r="E48" t="s">
        <v>237</v>
      </c>
      <c r="F48" t="s">
        <v>235</v>
      </c>
      <c r="H48" s="9">
        <v>1.1031023925539445</v>
      </c>
      <c r="I48" t="s">
        <v>61</v>
      </c>
      <c r="L48">
        <v>1.1031023925539445</v>
      </c>
    </row>
    <row r="49" spans="1:12" x14ac:dyDescent="0.25">
      <c r="A49" t="s">
        <v>169</v>
      </c>
      <c r="B49" t="s">
        <v>233</v>
      </c>
      <c r="C49" t="s">
        <v>29</v>
      </c>
      <c r="D49" t="s">
        <v>171</v>
      </c>
      <c r="E49" t="s">
        <v>238</v>
      </c>
      <c r="F49" t="s">
        <v>235</v>
      </c>
      <c r="H49" s="9">
        <v>2.7451830911636348</v>
      </c>
      <c r="I49" t="s">
        <v>61</v>
      </c>
      <c r="L49">
        <v>2.7451830911636348</v>
      </c>
    </row>
    <row r="50" spans="1:12" x14ac:dyDescent="0.25">
      <c r="A50" t="s">
        <v>169</v>
      </c>
      <c r="B50" t="s">
        <v>233</v>
      </c>
      <c r="C50" t="s">
        <v>29</v>
      </c>
      <c r="D50" t="s">
        <v>171</v>
      </c>
      <c r="E50" t="s">
        <v>239</v>
      </c>
      <c r="F50" t="s">
        <v>235</v>
      </c>
      <c r="H50" s="9">
        <v>1.5339807682347424</v>
      </c>
      <c r="I50" t="s">
        <v>61</v>
      </c>
      <c r="L50">
        <v>1.5339807682347424</v>
      </c>
    </row>
    <row r="51" spans="1:12" x14ac:dyDescent="0.25">
      <c r="A51" t="s">
        <v>169</v>
      </c>
      <c r="B51" t="s">
        <v>233</v>
      </c>
      <c r="C51" t="s">
        <v>29</v>
      </c>
      <c r="D51" t="s">
        <v>171</v>
      </c>
      <c r="E51" t="s">
        <v>240</v>
      </c>
      <c r="F51" t="s">
        <v>235</v>
      </c>
      <c r="H51" s="9">
        <v>3.3781673406919195</v>
      </c>
      <c r="I51" t="s">
        <v>61</v>
      </c>
      <c r="L51">
        <v>3.3781673406919195</v>
      </c>
    </row>
    <row r="52" spans="1:12" x14ac:dyDescent="0.25">
      <c r="A52" t="s">
        <v>169</v>
      </c>
      <c r="B52" t="s">
        <v>233</v>
      </c>
      <c r="C52" t="s">
        <v>29</v>
      </c>
      <c r="D52" t="s">
        <v>171</v>
      </c>
      <c r="E52" t="s">
        <v>241</v>
      </c>
      <c r="F52" t="s">
        <v>235</v>
      </c>
      <c r="H52" s="9">
        <v>3.2776721428033642</v>
      </c>
      <c r="I52" t="s">
        <v>61</v>
      </c>
      <c r="L52">
        <v>3.2776721428033642</v>
      </c>
    </row>
    <row r="53" spans="1:12" x14ac:dyDescent="0.25">
      <c r="A53" t="s">
        <v>169</v>
      </c>
      <c r="B53" t="s">
        <v>233</v>
      </c>
      <c r="C53" t="s">
        <v>29</v>
      </c>
      <c r="D53" t="s">
        <v>171</v>
      </c>
      <c r="E53" t="s">
        <v>242</v>
      </c>
      <c r="F53" t="s">
        <v>235</v>
      </c>
      <c r="H53" s="9">
        <v>6.4334184285833143</v>
      </c>
      <c r="I53" t="s">
        <v>61</v>
      </c>
      <c r="L53">
        <v>6.4334184285833143</v>
      </c>
    </row>
    <row r="54" spans="1:12" x14ac:dyDescent="0.25">
      <c r="A54" t="s">
        <v>169</v>
      </c>
      <c r="B54" t="s">
        <v>233</v>
      </c>
      <c r="C54" t="s">
        <v>29</v>
      </c>
      <c r="D54" t="s">
        <v>171</v>
      </c>
      <c r="E54" t="s">
        <v>243</v>
      </c>
      <c r="F54" t="s">
        <v>235</v>
      </c>
      <c r="H54" s="9">
        <v>4.2285064315795893</v>
      </c>
      <c r="I54" t="s">
        <v>61</v>
      </c>
      <c r="L54">
        <v>4.2285064315795893</v>
      </c>
    </row>
    <row r="55" spans="1:12" x14ac:dyDescent="0.25">
      <c r="A55" t="s">
        <v>169</v>
      </c>
      <c r="B55" t="s">
        <v>233</v>
      </c>
      <c r="C55" t="s">
        <v>29</v>
      </c>
      <c r="D55" t="s">
        <v>171</v>
      </c>
      <c r="E55" t="s">
        <v>244</v>
      </c>
      <c r="F55" t="s">
        <v>235</v>
      </c>
      <c r="H55" s="9">
        <v>2.8498042488098139</v>
      </c>
      <c r="I55" t="s">
        <v>61</v>
      </c>
      <c r="L55">
        <v>2.8498042488098139</v>
      </c>
    </row>
    <row r="56" spans="1:12" x14ac:dyDescent="0.25">
      <c r="A56" t="s">
        <v>169</v>
      </c>
      <c r="B56" t="s">
        <v>233</v>
      </c>
      <c r="C56" t="s">
        <v>29</v>
      </c>
      <c r="D56" t="s">
        <v>171</v>
      </c>
      <c r="E56" t="s">
        <v>245</v>
      </c>
      <c r="F56" t="s">
        <v>235</v>
      </c>
      <c r="H56" s="9">
        <v>2.7003286480970279</v>
      </c>
      <c r="I56" t="s">
        <v>61</v>
      </c>
      <c r="L56">
        <v>2.7003286480970279</v>
      </c>
    </row>
    <row r="57" spans="1:12" x14ac:dyDescent="0.25">
      <c r="A57" t="s">
        <v>169</v>
      </c>
      <c r="B57" t="s">
        <v>233</v>
      </c>
      <c r="C57" t="s">
        <v>29</v>
      </c>
      <c r="D57" t="s">
        <v>171</v>
      </c>
      <c r="E57" t="s">
        <v>246</v>
      </c>
      <c r="F57" t="s">
        <v>247</v>
      </c>
      <c r="H57" s="9">
        <v>46.2582897130196</v>
      </c>
      <c r="I57" t="s">
        <v>61</v>
      </c>
      <c r="L57">
        <v>46.2582897130196</v>
      </c>
    </row>
    <row r="58" spans="1:12" x14ac:dyDescent="0.25">
      <c r="A58" t="s">
        <v>169</v>
      </c>
      <c r="B58" t="s">
        <v>233</v>
      </c>
      <c r="C58" t="s">
        <v>29</v>
      </c>
      <c r="D58" t="s">
        <v>171</v>
      </c>
      <c r="E58" t="s">
        <v>248</v>
      </c>
      <c r="F58" t="s">
        <v>247</v>
      </c>
      <c r="H58" s="9">
        <v>3.8120235160421485</v>
      </c>
      <c r="I58" t="s">
        <v>61</v>
      </c>
      <c r="L58">
        <v>3.8120235160421485</v>
      </c>
    </row>
    <row r="59" spans="1:12" x14ac:dyDescent="0.25">
      <c r="A59" t="s">
        <v>169</v>
      </c>
      <c r="B59" t="s">
        <v>233</v>
      </c>
      <c r="C59" t="s">
        <v>29</v>
      </c>
      <c r="D59" t="s">
        <v>171</v>
      </c>
      <c r="E59" t="s">
        <v>249</v>
      </c>
      <c r="F59" t="s">
        <v>247</v>
      </c>
      <c r="H59" s="9">
        <v>8.2327484682149912</v>
      </c>
      <c r="I59" t="s">
        <v>61</v>
      </c>
      <c r="L59">
        <v>8.2327484682149912</v>
      </c>
    </row>
    <row r="60" spans="1:12" x14ac:dyDescent="0.25">
      <c r="A60" t="s">
        <v>169</v>
      </c>
      <c r="B60" t="s">
        <v>250</v>
      </c>
      <c r="C60" t="s">
        <v>29</v>
      </c>
      <c r="D60" t="s">
        <v>171</v>
      </c>
      <c r="E60" t="s">
        <v>251</v>
      </c>
      <c r="F60" t="s">
        <v>252</v>
      </c>
      <c r="H60" s="9">
        <v>46.188161036689209</v>
      </c>
      <c r="I60" t="s">
        <v>61</v>
      </c>
      <c r="L60">
        <v>46.188161036689209</v>
      </c>
    </row>
    <row r="61" spans="1:12" x14ac:dyDescent="0.25">
      <c r="A61" t="s">
        <v>169</v>
      </c>
      <c r="B61" t="s">
        <v>250</v>
      </c>
      <c r="C61" t="s">
        <v>29</v>
      </c>
      <c r="D61" t="s">
        <v>171</v>
      </c>
      <c r="E61" t="s">
        <v>253</v>
      </c>
      <c r="F61" t="s">
        <v>252</v>
      </c>
      <c r="H61" s="9">
        <v>3.6970345678938106</v>
      </c>
      <c r="I61" t="s">
        <v>61</v>
      </c>
      <c r="L61">
        <v>3.6970345678938106</v>
      </c>
    </row>
    <row r="62" spans="1:12" x14ac:dyDescent="0.25">
      <c r="A62" t="s">
        <v>169</v>
      </c>
      <c r="B62" t="s">
        <v>250</v>
      </c>
      <c r="C62" t="s">
        <v>29</v>
      </c>
      <c r="D62" t="s">
        <v>171</v>
      </c>
      <c r="E62" t="s">
        <v>254</v>
      </c>
      <c r="F62" t="s">
        <v>252</v>
      </c>
      <c r="H62" s="9">
        <v>8.2864952612476834</v>
      </c>
      <c r="I62" t="s">
        <v>61</v>
      </c>
      <c r="L62">
        <v>8.2864952612476834</v>
      </c>
    </row>
    <row r="63" spans="1:12" x14ac:dyDescent="0.25">
      <c r="A63" t="s">
        <v>169</v>
      </c>
      <c r="B63" t="s">
        <v>250</v>
      </c>
      <c r="C63" t="s">
        <v>29</v>
      </c>
      <c r="D63" t="s">
        <v>171</v>
      </c>
      <c r="E63" t="s">
        <v>255</v>
      </c>
      <c r="F63" t="s">
        <v>256</v>
      </c>
      <c r="H63" s="9">
        <v>9.7000391347989918</v>
      </c>
      <c r="I63" t="s">
        <v>61</v>
      </c>
      <c r="L63">
        <v>9.7000391347989918</v>
      </c>
    </row>
    <row r="64" spans="1:12" x14ac:dyDescent="0.25">
      <c r="A64" t="s">
        <v>169</v>
      </c>
      <c r="B64" t="s">
        <v>250</v>
      </c>
      <c r="C64" t="s">
        <v>29</v>
      </c>
      <c r="D64" t="s">
        <v>171</v>
      </c>
      <c r="E64" t="s">
        <v>257</v>
      </c>
      <c r="F64" t="s">
        <v>256</v>
      </c>
      <c r="H64" s="9">
        <v>4.7021514763664651</v>
      </c>
      <c r="I64" t="s">
        <v>61</v>
      </c>
      <c r="L64">
        <v>4.7021514763664651</v>
      </c>
    </row>
    <row r="65" spans="1:12" x14ac:dyDescent="0.25">
      <c r="A65" t="s">
        <v>169</v>
      </c>
      <c r="B65" t="s">
        <v>250</v>
      </c>
      <c r="C65" t="s">
        <v>29</v>
      </c>
      <c r="D65" t="s">
        <v>171</v>
      </c>
      <c r="E65" t="s">
        <v>258</v>
      </c>
      <c r="F65" t="s">
        <v>256</v>
      </c>
      <c r="H65" s="9">
        <v>6.5964005551218303</v>
      </c>
      <c r="I65" t="s">
        <v>61</v>
      </c>
      <c r="L65">
        <v>6.5964005551218303</v>
      </c>
    </row>
    <row r="66" spans="1:12" x14ac:dyDescent="0.25">
      <c r="A66" t="s">
        <v>169</v>
      </c>
      <c r="B66" t="s">
        <v>250</v>
      </c>
      <c r="C66" t="s">
        <v>29</v>
      </c>
      <c r="D66" t="s">
        <v>171</v>
      </c>
      <c r="E66" t="s">
        <v>259</v>
      </c>
      <c r="F66" t="s">
        <v>256</v>
      </c>
      <c r="H66" s="9">
        <v>4.245361682382657</v>
      </c>
      <c r="I66" t="s">
        <v>61</v>
      </c>
      <c r="L66">
        <v>4.245361682382657</v>
      </c>
    </row>
    <row r="67" spans="1:12" x14ac:dyDescent="0.25">
      <c r="A67" t="s">
        <v>169</v>
      </c>
      <c r="B67" t="s">
        <v>250</v>
      </c>
      <c r="C67" t="s">
        <v>29</v>
      </c>
      <c r="D67" t="s">
        <v>171</v>
      </c>
      <c r="E67" t="s">
        <v>260</v>
      </c>
      <c r="F67" t="s">
        <v>256</v>
      </c>
      <c r="H67" s="9">
        <v>5.2297201556647668</v>
      </c>
      <c r="I67" t="s">
        <v>61</v>
      </c>
      <c r="L67">
        <v>5.2297201556647668</v>
      </c>
    </row>
    <row r="68" spans="1:12" x14ac:dyDescent="0.25">
      <c r="A68" t="s">
        <v>169</v>
      </c>
      <c r="B68" t="s">
        <v>250</v>
      </c>
      <c r="C68" t="s">
        <v>29</v>
      </c>
      <c r="D68" t="s">
        <v>171</v>
      </c>
      <c r="E68" t="s">
        <v>261</v>
      </c>
      <c r="F68" t="s">
        <v>256</v>
      </c>
      <c r="H68" s="9">
        <v>0.9525460760214457</v>
      </c>
      <c r="I68" t="s">
        <v>61</v>
      </c>
      <c r="L68">
        <v>0.9525460760214457</v>
      </c>
    </row>
    <row r="69" spans="1:12" x14ac:dyDescent="0.25">
      <c r="A69" t="s">
        <v>169</v>
      </c>
      <c r="B69" t="s">
        <v>250</v>
      </c>
      <c r="C69" t="s">
        <v>29</v>
      </c>
      <c r="D69" t="s">
        <v>171</v>
      </c>
      <c r="E69" t="s">
        <v>262</v>
      </c>
      <c r="F69" t="s">
        <v>256</v>
      </c>
      <c r="H69" s="9">
        <v>3.3160052013397228</v>
      </c>
      <c r="I69" t="s">
        <v>61</v>
      </c>
      <c r="L69">
        <v>3.3160052013397228</v>
      </c>
    </row>
    <row r="70" spans="1:12" x14ac:dyDescent="0.25">
      <c r="A70" t="s">
        <v>169</v>
      </c>
      <c r="B70" t="s">
        <v>250</v>
      </c>
      <c r="C70" t="s">
        <v>29</v>
      </c>
      <c r="D70" t="s">
        <v>171</v>
      </c>
      <c r="E70" t="s">
        <v>263</v>
      </c>
      <c r="F70" t="s">
        <v>256</v>
      </c>
      <c r="H70" s="9">
        <v>3.4992298687834316</v>
      </c>
      <c r="I70" t="s">
        <v>61</v>
      </c>
      <c r="L70">
        <v>3.4992298687834316</v>
      </c>
    </row>
    <row r="71" spans="1:12" x14ac:dyDescent="0.25">
      <c r="A71" t="s">
        <v>169</v>
      </c>
      <c r="B71" t="s">
        <v>250</v>
      </c>
      <c r="C71" t="s">
        <v>29</v>
      </c>
      <c r="D71" t="s">
        <v>171</v>
      </c>
      <c r="E71" t="s">
        <v>264</v>
      </c>
      <c r="F71" t="s">
        <v>256</v>
      </c>
      <c r="H71" s="9">
        <v>2.6815203489847739</v>
      </c>
      <c r="I71" t="s">
        <v>61</v>
      </c>
      <c r="L71">
        <v>2.6815203489847739</v>
      </c>
    </row>
    <row r="72" spans="1:12" x14ac:dyDescent="0.25">
      <c r="A72" t="s">
        <v>169</v>
      </c>
      <c r="B72" t="s">
        <v>250</v>
      </c>
      <c r="C72" t="s">
        <v>29</v>
      </c>
      <c r="D72" t="s">
        <v>171</v>
      </c>
      <c r="E72" t="s">
        <v>265</v>
      </c>
      <c r="F72" t="s">
        <v>256</v>
      </c>
      <c r="H72" s="9">
        <v>2.724067213761955</v>
      </c>
      <c r="I72" t="s">
        <v>61</v>
      </c>
      <c r="L72">
        <v>2.724067213761955</v>
      </c>
    </row>
    <row r="73" spans="1:12" x14ac:dyDescent="0.25">
      <c r="A73" t="s">
        <v>169</v>
      </c>
      <c r="B73" t="s">
        <v>250</v>
      </c>
      <c r="C73" t="s">
        <v>29</v>
      </c>
      <c r="D73" t="s">
        <v>171</v>
      </c>
      <c r="E73" t="s">
        <v>266</v>
      </c>
      <c r="F73" t="s">
        <v>256</v>
      </c>
      <c r="H73" s="9">
        <v>2.4647829341888445</v>
      </c>
      <c r="I73" t="s">
        <v>61</v>
      </c>
      <c r="L73">
        <v>2.4647829341888445</v>
      </c>
    </row>
    <row r="74" spans="1:12" x14ac:dyDescent="0.25">
      <c r="A74" t="s">
        <v>169</v>
      </c>
      <c r="B74" t="s">
        <v>267</v>
      </c>
      <c r="C74" t="s">
        <v>29</v>
      </c>
      <c r="D74" t="s">
        <v>171</v>
      </c>
      <c r="E74" t="s">
        <v>268</v>
      </c>
      <c r="F74" t="s">
        <v>269</v>
      </c>
      <c r="H74" s="9">
        <v>134.16034836751837</v>
      </c>
      <c r="I74" t="s">
        <v>31</v>
      </c>
      <c r="J74">
        <v>2900</v>
      </c>
      <c r="L74">
        <v>46.262189092247709</v>
      </c>
    </row>
    <row r="75" spans="1:12" x14ac:dyDescent="0.25">
      <c r="A75" t="s">
        <v>169</v>
      </c>
      <c r="B75" t="s">
        <v>267</v>
      </c>
      <c r="C75" t="s">
        <v>29</v>
      </c>
      <c r="D75" t="s">
        <v>171</v>
      </c>
      <c r="E75" t="s">
        <v>270</v>
      </c>
      <c r="F75" t="s">
        <v>271</v>
      </c>
      <c r="H75" s="9">
        <v>16.775531391575715</v>
      </c>
      <c r="I75" t="s">
        <v>31</v>
      </c>
      <c r="J75">
        <v>2900</v>
      </c>
      <c r="L75">
        <v>5.7846659970950745</v>
      </c>
    </row>
    <row r="76" spans="1:12" x14ac:dyDescent="0.25">
      <c r="A76" t="s">
        <v>169</v>
      </c>
      <c r="B76" t="s">
        <v>267</v>
      </c>
      <c r="C76" t="s">
        <v>29</v>
      </c>
      <c r="D76" t="s">
        <v>171</v>
      </c>
      <c r="E76" t="s">
        <v>272</v>
      </c>
      <c r="F76" t="s">
        <v>271</v>
      </c>
      <c r="H76" s="9">
        <v>21.711755021288429</v>
      </c>
      <c r="I76" t="s">
        <v>31</v>
      </c>
      <c r="J76">
        <v>2900</v>
      </c>
      <c r="L76">
        <v>7.4868120763063555</v>
      </c>
    </row>
    <row r="77" spans="1:12" x14ac:dyDescent="0.25">
      <c r="A77" t="s">
        <v>169</v>
      </c>
      <c r="B77" t="s">
        <v>267</v>
      </c>
      <c r="C77" t="s">
        <v>29</v>
      </c>
      <c r="D77" t="s">
        <v>171</v>
      </c>
      <c r="E77" t="s">
        <v>273</v>
      </c>
      <c r="F77" t="s">
        <v>271</v>
      </c>
      <c r="H77" s="9">
        <v>12.075147630893397</v>
      </c>
      <c r="I77" t="s">
        <v>31</v>
      </c>
      <c r="J77">
        <v>2900</v>
      </c>
      <c r="L77">
        <v>4.1638440106528956</v>
      </c>
    </row>
    <row r="78" spans="1:12" x14ac:dyDescent="0.25">
      <c r="A78" t="s">
        <v>169</v>
      </c>
      <c r="B78" t="s">
        <v>267</v>
      </c>
      <c r="C78" t="s">
        <v>29</v>
      </c>
      <c r="D78" t="s">
        <v>171</v>
      </c>
      <c r="E78" t="s">
        <v>274</v>
      </c>
      <c r="F78" t="s">
        <v>271</v>
      </c>
      <c r="H78" s="9">
        <v>8.2364772691726706</v>
      </c>
      <c r="I78" t="s">
        <v>31</v>
      </c>
      <c r="J78">
        <v>2900</v>
      </c>
      <c r="L78">
        <v>2.8401645755767828</v>
      </c>
    </row>
    <row r="79" spans="1:12" x14ac:dyDescent="0.25">
      <c r="A79" t="s">
        <v>169</v>
      </c>
      <c r="B79" t="s">
        <v>267</v>
      </c>
      <c r="C79" t="s">
        <v>29</v>
      </c>
      <c r="D79" t="s">
        <v>171</v>
      </c>
      <c r="E79" t="s">
        <v>275</v>
      </c>
      <c r="F79" t="s">
        <v>271</v>
      </c>
      <c r="H79" s="9">
        <v>32.672003641815699</v>
      </c>
      <c r="I79" t="s">
        <v>31</v>
      </c>
      <c r="J79">
        <v>2900</v>
      </c>
      <c r="L79">
        <v>11.266208152350242</v>
      </c>
    </row>
    <row r="80" spans="1:12" x14ac:dyDescent="0.25">
      <c r="A80" t="s">
        <v>169</v>
      </c>
      <c r="B80" t="s">
        <v>267</v>
      </c>
      <c r="C80" t="s">
        <v>29</v>
      </c>
      <c r="D80" t="s">
        <v>171</v>
      </c>
      <c r="E80" t="s">
        <v>276</v>
      </c>
      <c r="F80" t="s">
        <v>271</v>
      </c>
      <c r="H80" s="9">
        <v>5.1736931599942908</v>
      </c>
      <c r="I80" t="s">
        <v>31</v>
      </c>
      <c r="J80">
        <v>2900</v>
      </c>
      <c r="L80">
        <v>1.7840321241359625</v>
      </c>
    </row>
    <row r="81" spans="1:12" x14ac:dyDescent="0.25">
      <c r="A81" t="s">
        <v>169</v>
      </c>
      <c r="B81" t="s">
        <v>267</v>
      </c>
      <c r="C81" t="s">
        <v>29</v>
      </c>
      <c r="D81" t="s">
        <v>171</v>
      </c>
      <c r="E81" t="s">
        <v>277</v>
      </c>
      <c r="F81" t="s">
        <v>271</v>
      </c>
      <c r="H81" s="9">
        <v>7.7882516002655011</v>
      </c>
      <c r="I81" t="s">
        <v>31</v>
      </c>
      <c r="J81">
        <v>2900</v>
      </c>
      <c r="L81">
        <v>2.6856040000915522</v>
      </c>
    </row>
    <row r="82" spans="1:12" x14ac:dyDescent="0.25">
      <c r="A82" t="s">
        <v>169</v>
      </c>
      <c r="B82" t="s">
        <v>267</v>
      </c>
      <c r="C82" t="s">
        <v>29</v>
      </c>
      <c r="D82" t="s">
        <v>171</v>
      </c>
      <c r="E82" t="s">
        <v>278</v>
      </c>
      <c r="F82" t="s">
        <v>271</v>
      </c>
      <c r="H82" s="9">
        <v>7.1261430477144225</v>
      </c>
      <c r="I82" t="s">
        <v>31</v>
      </c>
      <c r="J82">
        <v>2900</v>
      </c>
      <c r="L82">
        <v>2.4572907061084215</v>
      </c>
    </row>
    <row r="83" spans="1:12" x14ac:dyDescent="0.25">
      <c r="A83" t="s">
        <v>169</v>
      </c>
      <c r="B83" t="s">
        <v>267</v>
      </c>
      <c r="C83" t="s">
        <v>29</v>
      </c>
      <c r="D83" t="s">
        <v>171</v>
      </c>
      <c r="E83" t="s">
        <v>279</v>
      </c>
      <c r="F83" t="s">
        <v>271</v>
      </c>
      <c r="H83" s="9">
        <v>7.9973346205027536</v>
      </c>
      <c r="I83" t="s">
        <v>31</v>
      </c>
      <c r="J83">
        <v>2900</v>
      </c>
      <c r="L83">
        <v>2.7577015932768116</v>
      </c>
    </row>
    <row r="84" spans="1:12" x14ac:dyDescent="0.25">
      <c r="A84" t="s">
        <v>169</v>
      </c>
      <c r="B84" t="s">
        <v>267</v>
      </c>
      <c r="C84" t="s">
        <v>29</v>
      </c>
      <c r="D84" t="s">
        <v>171</v>
      </c>
      <c r="E84" t="s">
        <v>280</v>
      </c>
      <c r="F84" t="s">
        <v>271</v>
      </c>
      <c r="H84" s="9">
        <v>13.420104851033635</v>
      </c>
      <c r="I84" t="s">
        <v>31</v>
      </c>
      <c r="J84">
        <v>2900</v>
      </c>
      <c r="L84">
        <v>4.6276223624253916</v>
      </c>
    </row>
    <row r="85" spans="1:12" x14ac:dyDescent="0.25">
      <c r="A85" t="s">
        <v>169</v>
      </c>
      <c r="B85" t="s">
        <v>281</v>
      </c>
      <c r="C85" t="s">
        <v>29</v>
      </c>
      <c r="D85" t="s">
        <v>171</v>
      </c>
      <c r="E85" t="s">
        <v>282</v>
      </c>
      <c r="F85" t="s">
        <v>283</v>
      </c>
      <c r="H85" s="9">
        <v>42.524244997106088</v>
      </c>
      <c r="I85" t="s">
        <v>61</v>
      </c>
      <c r="L85">
        <v>10.631061249276522</v>
      </c>
    </row>
    <row r="86" spans="1:12" x14ac:dyDescent="0.25">
      <c r="A86" t="s">
        <v>169</v>
      </c>
      <c r="B86" t="s">
        <v>281</v>
      </c>
      <c r="C86" t="s">
        <v>29</v>
      </c>
      <c r="D86" t="s">
        <v>171</v>
      </c>
      <c r="E86" t="s">
        <v>284</v>
      </c>
      <c r="F86" t="s">
        <v>283</v>
      </c>
      <c r="H86" s="9">
        <v>155.57978834190607</v>
      </c>
      <c r="I86" t="s">
        <v>61</v>
      </c>
      <c r="L86">
        <v>38.894947085476517</v>
      </c>
    </row>
    <row r="87" spans="1:12" x14ac:dyDescent="0.25">
      <c r="A87" t="s">
        <v>169</v>
      </c>
      <c r="B87" t="s">
        <v>281</v>
      </c>
      <c r="C87" t="s">
        <v>29</v>
      </c>
      <c r="D87" t="s">
        <v>171</v>
      </c>
      <c r="E87" t="s">
        <v>285</v>
      </c>
      <c r="F87" t="s">
        <v>283</v>
      </c>
      <c r="H87" s="9">
        <v>25.738698416618178</v>
      </c>
      <c r="I87" t="s">
        <v>61</v>
      </c>
      <c r="L87">
        <v>6.4346746041545444</v>
      </c>
    </row>
    <row r="88" spans="1:12" x14ac:dyDescent="0.25">
      <c r="A88" t="s">
        <v>169</v>
      </c>
      <c r="B88" t="s">
        <v>281</v>
      </c>
      <c r="C88" t="s">
        <v>29</v>
      </c>
      <c r="D88" t="s">
        <v>171</v>
      </c>
      <c r="E88" t="s">
        <v>286</v>
      </c>
      <c r="F88" t="s">
        <v>283</v>
      </c>
      <c r="H88" s="9">
        <v>18.936718987297837</v>
      </c>
      <c r="I88" t="s">
        <v>61</v>
      </c>
      <c r="L88">
        <v>4.7341797468244593</v>
      </c>
    </row>
    <row r="89" spans="1:12" x14ac:dyDescent="0.25">
      <c r="A89" t="s">
        <v>169</v>
      </c>
      <c r="B89" t="s">
        <v>281</v>
      </c>
      <c r="C89" t="s">
        <v>29</v>
      </c>
      <c r="D89" t="s">
        <v>171</v>
      </c>
      <c r="E89" t="s">
        <v>287</v>
      </c>
      <c r="F89" t="s">
        <v>283</v>
      </c>
      <c r="H89" s="9">
        <v>65.95244797461099</v>
      </c>
      <c r="I89" t="s">
        <v>61</v>
      </c>
      <c r="L89">
        <v>16.488111993652748</v>
      </c>
    </row>
    <row r="90" spans="1:12" x14ac:dyDescent="0.25">
      <c r="A90" t="s">
        <v>169</v>
      </c>
      <c r="B90" t="s">
        <v>281</v>
      </c>
      <c r="C90" t="s">
        <v>29</v>
      </c>
      <c r="D90" t="s">
        <v>171</v>
      </c>
      <c r="E90" t="s">
        <v>288</v>
      </c>
      <c r="F90" t="s">
        <v>283</v>
      </c>
      <c r="H90" s="9">
        <v>13.384151606363988</v>
      </c>
      <c r="I90" t="s">
        <v>61</v>
      </c>
      <c r="L90">
        <v>3.3460379015909969</v>
      </c>
    </row>
    <row r="91" spans="1:12" x14ac:dyDescent="0.25">
      <c r="A91" t="s">
        <v>169</v>
      </c>
      <c r="B91" t="s">
        <v>281</v>
      </c>
      <c r="C91" t="s">
        <v>29</v>
      </c>
      <c r="D91" t="s">
        <v>171</v>
      </c>
      <c r="E91" t="s">
        <v>289</v>
      </c>
      <c r="F91" t="s">
        <v>283</v>
      </c>
      <c r="H91" s="9">
        <v>11.200018882751467</v>
      </c>
      <c r="I91" t="s">
        <v>61</v>
      </c>
      <c r="L91">
        <v>2.8000047206878667</v>
      </c>
    </row>
    <row r="92" spans="1:12" x14ac:dyDescent="0.25">
      <c r="A92" t="s">
        <v>169</v>
      </c>
      <c r="B92" t="s">
        <v>281</v>
      </c>
      <c r="C92" t="s">
        <v>29</v>
      </c>
      <c r="D92" t="s">
        <v>171</v>
      </c>
      <c r="E92" t="s">
        <v>290</v>
      </c>
      <c r="F92" t="s">
        <v>283</v>
      </c>
      <c r="H92" s="9">
        <v>17.137748505026252</v>
      </c>
      <c r="I92" t="s">
        <v>61</v>
      </c>
      <c r="L92">
        <v>4.284437126256563</v>
      </c>
    </row>
    <row r="93" spans="1:12" x14ac:dyDescent="0.25">
      <c r="A93" t="s">
        <v>169</v>
      </c>
      <c r="B93" t="s">
        <v>281</v>
      </c>
      <c r="C93" t="s">
        <v>29</v>
      </c>
      <c r="D93" t="s">
        <v>171</v>
      </c>
      <c r="E93" t="s">
        <v>291</v>
      </c>
      <c r="F93" t="s">
        <v>283</v>
      </c>
      <c r="H93" s="9">
        <v>9.72050112964825</v>
      </c>
      <c r="I93" t="s">
        <v>61</v>
      </c>
      <c r="L93">
        <v>2.4301252824120625</v>
      </c>
    </row>
    <row r="94" spans="1:12" x14ac:dyDescent="0.25">
      <c r="A94" t="s">
        <v>169</v>
      </c>
      <c r="B94" t="s">
        <v>281</v>
      </c>
      <c r="C94" t="s">
        <v>29</v>
      </c>
      <c r="D94" t="s">
        <v>171</v>
      </c>
      <c r="E94" t="s">
        <v>292</v>
      </c>
      <c r="F94" t="s">
        <v>283</v>
      </c>
      <c r="H94" s="9">
        <v>7.2452642382802637</v>
      </c>
      <c r="I94" t="s">
        <v>61</v>
      </c>
      <c r="L94">
        <v>1.8113160595700659</v>
      </c>
    </row>
    <row r="95" spans="1:12" x14ac:dyDescent="0.25">
      <c r="A95" t="s">
        <v>169</v>
      </c>
      <c r="B95" t="s">
        <v>281</v>
      </c>
      <c r="C95" t="s">
        <v>29</v>
      </c>
      <c r="D95" t="s">
        <v>171</v>
      </c>
      <c r="E95" t="s">
        <v>293</v>
      </c>
      <c r="F95" t="s">
        <v>283</v>
      </c>
      <c r="H95" s="9">
        <v>13.471089484279</v>
      </c>
      <c r="I95" t="s">
        <v>61</v>
      </c>
      <c r="L95">
        <v>3.36777237106975</v>
      </c>
    </row>
    <row r="96" spans="1:12" x14ac:dyDescent="0.25">
      <c r="A96" t="s">
        <v>169</v>
      </c>
      <c r="B96" t="s">
        <v>294</v>
      </c>
      <c r="C96" t="s">
        <v>29</v>
      </c>
      <c r="D96" t="s">
        <v>171</v>
      </c>
      <c r="E96" t="s">
        <v>295</v>
      </c>
      <c r="F96" t="s">
        <v>296</v>
      </c>
      <c r="H96" s="9">
        <v>0.31701307444379651</v>
      </c>
      <c r="I96" t="s">
        <v>26</v>
      </c>
      <c r="J96">
        <v>2900</v>
      </c>
      <c r="K96">
        <v>15</v>
      </c>
      <c r="L96">
        <v>3.6438284418827189</v>
      </c>
    </row>
    <row r="97" spans="1:12" x14ac:dyDescent="0.25">
      <c r="A97" t="s">
        <v>169</v>
      </c>
      <c r="B97" t="s">
        <v>294</v>
      </c>
      <c r="C97" t="s">
        <v>29</v>
      </c>
      <c r="D97" t="s">
        <v>171</v>
      </c>
      <c r="E97" t="s">
        <v>297</v>
      </c>
      <c r="F97" t="s">
        <v>296</v>
      </c>
      <c r="H97" s="9">
        <v>4.8455280357278543E-4</v>
      </c>
      <c r="I97" t="s">
        <v>26</v>
      </c>
      <c r="J97">
        <v>2900</v>
      </c>
      <c r="K97">
        <v>15</v>
      </c>
      <c r="L97">
        <v>5.5695724548596023E-3</v>
      </c>
    </row>
    <row r="98" spans="1:12" x14ac:dyDescent="0.25">
      <c r="A98" t="s">
        <v>169</v>
      </c>
      <c r="B98" t="s">
        <v>294</v>
      </c>
      <c r="C98" t="s">
        <v>29</v>
      </c>
      <c r="D98" t="s">
        <v>171</v>
      </c>
      <c r="E98" t="s">
        <v>298</v>
      </c>
      <c r="F98" t="s">
        <v>296</v>
      </c>
      <c r="H98" s="9">
        <v>0.44880534890829493</v>
      </c>
      <c r="I98" t="s">
        <v>26</v>
      </c>
      <c r="J98">
        <v>2900</v>
      </c>
      <c r="K98">
        <v>15</v>
      </c>
      <c r="L98">
        <v>5.158682171359712</v>
      </c>
    </row>
    <row r="99" spans="1:12" x14ac:dyDescent="0.25">
      <c r="A99" t="s">
        <v>169</v>
      </c>
      <c r="B99" t="s">
        <v>294</v>
      </c>
      <c r="C99" t="s">
        <v>29</v>
      </c>
      <c r="D99" t="s">
        <v>171</v>
      </c>
      <c r="E99" t="s">
        <v>299</v>
      </c>
      <c r="F99" t="s">
        <v>296</v>
      </c>
      <c r="H99" s="9">
        <v>0.239920364613533</v>
      </c>
      <c r="I99" t="s">
        <v>26</v>
      </c>
      <c r="J99">
        <v>2900</v>
      </c>
      <c r="K99">
        <v>15</v>
      </c>
      <c r="L99">
        <v>2.7577053403854368</v>
      </c>
    </row>
    <row r="100" spans="1:12" x14ac:dyDescent="0.25">
      <c r="A100" t="s">
        <v>169</v>
      </c>
      <c r="B100" t="s">
        <v>294</v>
      </c>
      <c r="C100" t="s">
        <v>29</v>
      </c>
      <c r="D100" t="s">
        <v>171</v>
      </c>
      <c r="E100" t="s">
        <v>300</v>
      </c>
      <c r="F100" t="s">
        <v>296</v>
      </c>
      <c r="H100" s="9">
        <v>3.0779361494267535E-2</v>
      </c>
      <c r="I100" t="s">
        <v>26</v>
      </c>
      <c r="J100">
        <v>2900</v>
      </c>
      <c r="K100">
        <v>15</v>
      </c>
      <c r="L100">
        <v>0.35378576430192571</v>
      </c>
    </row>
    <row r="101" spans="1:12" x14ac:dyDescent="0.25">
      <c r="A101" t="s">
        <v>169</v>
      </c>
      <c r="B101" t="s">
        <v>294</v>
      </c>
      <c r="C101" t="s">
        <v>29</v>
      </c>
      <c r="D101" t="s">
        <v>171</v>
      </c>
      <c r="E101" t="s">
        <v>301</v>
      </c>
      <c r="F101" t="s">
        <v>296</v>
      </c>
      <c r="H101" s="9">
        <v>0.68544903427562109</v>
      </c>
      <c r="I101" t="s">
        <v>26</v>
      </c>
      <c r="J101">
        <v>2900</v>
      </c>
      <c r="K101">
        <v>15</v>
      </c>
      <c r="L101">
        <v>7.8787245319036918</v>
      </c>
    </row>
    <row r="102" spans="1:12" x14ac:dyDescent="0.25">
      <c r="A102" t="s">
        <v>169</v>
      </c>
      <c r="B102" t="s">
        <v>294</v>
      </c>
      <c r="C102" t="s">
        <v>29</v>
      </c>
      <c r="D102" t="s">
        <v>171</v>
      </c>
      <c r="E102" t="s">
        <v>302</v>
      </c>
      <c r="F102" t="s">
        <v>296</v>
      </c>
      <c r="H102" s="9">
        <v>0.14329078807524015</v>
      </c>
      <c r="I102" t="s">
        <v>26</v>
      </c>
      <c r="J102">
        <v>2900</v>
      </c>
      <c r="K102">
        <v>15</v>
      </c>
      <c r="L102">
        <v>1.6470205525889674</v>
      </c>
    </row>
    <row r="103" spans="1:12" x14ac:dyDescent="0.25">
      <c r="A103" t="s">
        <v>169</v>
      </c>
      <c r="B103" t="s">
        <v>294</v>
      </c>
      <c r="C103" t="s">
        <v>29</v>
      </c>
      <c r="D103" t="s">
        <v>171</v>
      </c>
      <c r="E103" t="s">
        <v>303</v>
      </c>
      <c r="F103" t="s">
        <v>296</v>
      </c>
      <c r="H103" s="9">
        <v>0.47485387602839496</v>
      </c>
      <c r="I103" t="s">
        <v>26</v>
      </c>
      <c r="J103">
        <v>2900</v>
      </c>
      <c r="K103">
        <v>15</v>
      </c>
      <c r="L103">
        <v>5.4580905290620114</v>
      </c>
    </row>
    <row r="104" spans="1:12" x14ac:dyDescent="0.25">
      <c r="A104" t="s">
        <v>169</v>
      </c>
      <c r="B104" t="s">
        <v>294</v>
      </c>
      <c r="C104" t="s">
        <v>29</v>
      </c>
      <c r="D104" t="s">
        <v>171</v>
      </c>
      <c r="E104" t="s">
        <v>304</v>
      </c>
      <c r="F104" t="s">
        <v>296</v>
      </c>
      <c r="H104" s="9">
        <v>0.2804242774769054</v>
      </c>
      <c r="I104" t="s">
        <v>26</v>
      </c>
      <c r="J104">
        <v>2900</v>
      </c>
      <c r="K104">
        <v>15</v>
      </c>
      <c r="L104">
        <v>3.2232675572058098</v>
      </c>
    </row>
    <row r="105" spans="1:12" x14ac:dyDescent="0.25">
      <c r="A105" t="s">
        <v>169</v>
      </c>
      <c r="B105" t="s">
        <v>294</v>
      </c>
      <c r="C105" t="s">
        <v>29</v>
      </c>
      <c r="D105" t="s">
        <v>171</v>
      </c>
      <c r="E105" t="s">
        <v>305</v>
      </c>
      <c r="F105" t="s">
        <v>296</v>
      </c>
      <c r="H105" s="9">
        <v>0.38863524984474407</v>
      </c>
      <c r="I105" t="s">
        <v>26</v>
      </c>
      <c r="J105">
        <v>2900</v>
      </c>
      <c r="K105">
        <v>15</v>
      </c>
      <c r="L105">
        <v>4.4670718372959088</v>
      </c>
    </row>
    <row r="106" spans="1:12" x14ac:dyDescent="0.25">
      <c r="A106" t="s">
        <v>169</v>
      </c>
      <c r="B106" t="s">
        <v>294</v>
      </c>
      <c r="C106" t="s">
        <v>29</v>
      </c>
      <c r="D106" t="s">
        <v>171</v>
      </c>
      <c r="E106" t="s">
        <v>306</v>
      </c>
      <c r="F106" t="s">
        <v>296</v>
      </c>
      <c r="H106" s="9">
        <v>0.28904923539161675</v>
      </c>
      <c r="I106" t="s">
        <v>26</v>
      </c>
      <c r="J106">
        <v>2900</v>
      </c>
      <c r="K106">
        <v>15</v>
      </c>
      <c r="L106">
        <v>3.3224050045013422</v>
      </c>
    </row>
    <row r="107" spans="1:12" x14ac:dyDescent="0.25">
      <c r="A107" t="s">
        <v>169</v>
      </c>
      <c r="B107" t="s">
        <v>294</v>
      </c>
      <c r="C107" t="s">
        <v>29</v>
      </c>
      <c r="D107" t="s">
        <v>171</v>
      </c>
      <c r="E107" t="s">
        <v>307</v>
      </c>
      <c r="F107" t="s">
        <v>296</v>
      </c>
      <c r="H107" s="9">
        <v>0.4536295195306892</v>
      </c>
      <c r="I107" t="s">
        <v>26</v>
      </c>
      <c r="J107">
        <v>2900</v>
      </c>
      <c r="K107">
        <v>15</v>
      </c>
      <c r="L107">
        <v>5.2141324083987266</v>
      </c>
    </row>
    <row r="108" spans="1:12" x14ac:dyDescent="0.25">
      <c r="A108" t="s">
        <v>169</v>
      </c>
      <c r="B108" t="s">
        <v>294</v>
      </c>
      <c r="C108" t="s">
        <v>29</v>
      </c>
      <c r="D108" t="s">
        <v>171</v>
      </c>
      <c r="E108" t="s">
        <v>308</v>
      </c>
      <c r="F108" t="s">
        <v>296</v>
      </c>
      <c r="H108" s="9">
        <v>0.15994968452453612</v>
      </c>
      <c r="I108" t="s">
        <v>26</v>
      </c>
      <c r="J108">
        <v>2900</v>
      </c>
      <c r="K108">
        <v>15</v>
      </c>
      <c r="L108">
        <v>1.8385021209716796</v>
      </c>
    </row>
    <row r="109" spans="1:12" x14ac:dyDescent="0.25">
      <c r="A109" t="s">
        <v>169</v>
      </c>
      <c r="B109" t="s">
        <v>294</v>
      </c>
      <c r="C109" t="s">
        <v>29</v>
      </c>
      <c r="D109" t="s">
        <v>171</v>
      </c>
      <c r="E109" t="s">
        <v>309</v>
      </c>
      <c r="F109" t="s">
        <v>80</v>
      </c>
      <c r="H109" s="9">
        <v>1.174585278978864</v>
      </c>
      <c r="I109" t="s">
        <v>26</v>
      </c>
      <c r="J109">
        <v>2900</v>
      </c>
      <c r="K109">
        <v>15</v>
      </c>
      <c r="L109">
        <v>27.001960436295725</v>
      </c>
    </row>
    <row r="110" spans="1:12" x14ac:dyDescent="0.25">
      <c r="A110" t="s">
        <v>169</v>
      </c>
      <c r="B110" t="s">
        <v>294</v>
      </c>
      <c r="C110" t="s">
        <v>29</v>
      </c>
      <c r="D110" t="s">
        <v>171</v>
      </c>
      <c r="E110" t="s">
        <v>310</v>
      </c>
      <c r="F110" t="s">
        <v>80</v>
      </c>
      <c r="H110" s="9">
        <v>0.53419062360888003</v>
      </c>
      <c r="I110" t="s">
        <v>26</v>
      </c>
      <c r="J110">
        <v>2900</v>
      </c>
      <c r="K110">
        <v>15</v>
      </c>
      <c r="L110">
        <v>12.280244220893795</v>
      </c>
    </row>
    <row r="111" spans="1:12" x14ac:dyDescent="0.25">
      <c r="A111" t="s">
        <v>169</v>
      </c>
      <c r="B111" t="s">
        <v>294</v>
      </c>
      <c r="C111" t="s">
        <v>29</v>
      </c>
      <c r="D111" t="s">
        <v>171</v>
      </c>
      <c r="E111" t="s">
        <v>311</v>
      </c>
      <c r="F111" t="s">
        <v>80</v>
      </c>
      <c r="H111" s="9">
        <v>0.11565937402102489</v>
      </c>
      <c r="I111" t="s">
        <v>26</v>
      </c>
      <c r="J111">
        <v>2900</v>
      </c>
      <c r="K111">
        <v>15</v>
      </c>
      <c r="L111">
        <v>2.6588361843913768</v>
      </c>
    </row>
    <row r="112" spans="1:12" x14ac:dyDescent="0.25">
      <c r="A112" t="s">
        <v>169</v>
      </c>
      <c r="B112" t="s">
        <v>312</v>
      </c>
      <c r="C112" t="s">
        <v>29</v>
      </c>
      <c r="D112" t="s">
        <v>171</v>
      </c>
      <c r="E112" t="s">
        <v>313</v>
      </c>
      <c r="F112" t="s">
        <v>314</v>
      </c>
      <c r="H112" s="9">
        <v>17.795757702028116</v>
      </c>
      <c r="I112" t="s">
        <v>31</v>
      </c>
      <c r="J112">
        <v>2900</v>
      </c>
      <c r="L112">
        <v>3.0682340865565716</v>
      </c>
    </row>
    <row r="113" spans="1:12" x14ac:dyDescent="0.25">
      <c r="A113" t="s">
        <v>169</v>
      </c>
      <c r="B113" t="s">
        <v>312</v>
      </c>
      <c r="C113" t="s">
        <v>29</v>
      </c>
      <c r="D113" t="s">
        <v>171</v>
      </c>
      <c r="E113" t="s">
        <v>315</v>
      </c>
      <c r="F113" t="s">
        <v>314</v>
      </c>
      <c r="H113" s="9">
        <v>0.23199988937377911</v>
      </c>
      <c r="I113" t="s">
        <v>31</v>
      </c>
      <c r="J113">
        <v>2900</v>
      </c>
      <c r="L113">
        <v>3.9999980926513641E-2</v>
      </c>
    </row>
    <row r="114" spans="1:12" x14ac:dyDescent="0.25">
      <c r="A114" t="s">
        <v>169</v>
      </c>
      <c r="B114" t="s">
        <v>312</v>
      </c>
      <c r="C114" t="s">
        <v>29</v>
      </c>
      <c r="D114" t="s">
        <v>171</v>
      </c>
      <c r="E114" t="s">
        <v>316</v>
      </c>
      <c r="F114" t="s">
        <v>314</v>
      </c>
      <c r="H114" s="9">
        <v>21.620873150969249</v>
      </c>
      <c r="I114" t="s">
        <v>31</v>
      </c>
      <c r="J114">
        <v>2900</v>
      </c>
      <c r="L114">
        <v>3.7277367501671121</v>
      </c>
    </row>
    <row r="115" spans="1:12" x14ac:dyDescent="0.25">
      <c r="A115" t="s">
        <v>169</v>
      </c>
      <c r="B115" t="s">
        <v>312</v>
      </c>
      <c r="C115" t="s">
        <v>29</v>
      </c>
      <c r="D115" t="s">
        <v>171</v>
      </c>
      <c r="E115" t="s">
        <v>317</v>
      </c>
      <c r="F115" t="s">
        <v>314</v>
      </c>
      <c r="H115" s="9">
        <v>56.28118582670168</v>
      </c>
      <c r="I115" t="s">
        <v>31</v>
      </c>
      <c r="J115">
        <v>2900</v>
      </c>
      <c r="L115">
        <v>9.7036527287416696</v>
      </c>
    </row>
    <row r="116" spans="1:12" x14ac:dyDescent="0.25">
      <c r="A116" t="s">
        <v>169</v>
      </c>
      <c r="B116" t="s">
        <v>312</v>
      </c>
      <c r="C116" t="s">
        <v>29</v>
      </c>
      <c r="D116" t="s">
        <v>171</v>
      </c>
      <c r="E116" t="s">
        <v>318</v>
      </c>
      <c r="F116" t="s">
        <v>314</v>
      </c>
      <c r="H116" s="9">
        <v>20.126278793792022</v>
      </c>
      <c r="I116" t="s">
        <v>31</v>
      </c>
      <c r="J116">
        <v>2900</v>
      </c>
      <c r="L116">
        <v>3.4700480678951764</v>
      </c>
    </row>
    <row r="117" spans="1:12" x14ac:dyDescent="0.25">
      <c r="A117" t="s">
        <v>169</v>
      </c>
      <c r="B117" t="s">
        <v>312</v>
      </c>
      <c r="C117" t="s">
        <v>29</v>
      </c>
      <c r="D117" t="s">
        <v>171</v>
      </c>
      <c r="E117" t="s">
        <v>319</v>
      </c>
      <c r="F117" t="s">
        <v>314</v>
      </c>
      <c r="H117" s="9">
        <v>55.633284402821992</v>
      </c>
      <c r="I117" t="s">
        <v>31</v>
      </c>
      <c r="J117">
        <v>2900</v>
      </c>
      <c r="L117">
        <v>9.5919455866934467</v>
      </c>
    </row>
    <row r="118" spans="1:12" x14ac:dyDescent="0.25">
      <c r="A118" t="s">
        <v>169</v>
      </c>
      <c r="B118" t="s">
        <v>312</v>
      </c>
      <c r="C118" t="s">
        <v>29</v>
      </c>
      <c r="D118" t="s">
        <v>171</v>
      </c>
      <c r="E118" t="s">
        <v>320</v>
      </c>
      <c r="F118" t="s">
        <v>314</v>
      </c>
      <c r="H118" s="9">
        <v>26.229138468349515</v>
      </c>
      <c r="I118" t="s">
        <v>31</v>
      </c>
      <c r="J118">
        <v>2900</v>
      </c>
      <c r="L118">
        <v>4.5222652531637095</v>
      </c>
    </row>
    <row r="119" spans="1:12" x14ac:dyDescent="0.25">
      <c r="A119" t="s">
        <v>169</v>
      </c>
      <c r="B119" t="s">
        <v>312</v>
      </c>
      <c r="C119" t="s">
        <v>29</v>
      </c>
      <c r="D119" t="s">
        <v>171</v>
      </c>
      <c r="E119" t="s">
        <v>321</v>
      </c>
      <c r="F119" t="s">
        <v>314</v>
      </c>
      <c r="H119" s="9">
        <v>40.748722912529097</v>
      </c>
      <c r="I119" t="s">
        <v>31</v>
      </c>
      <c r="J119">
        <v>2900</v>
      </c>
      <c r="L119">
        <v>7.0256418814705341</v>
      </c>
    </row>
    <row r="120" spans="1:12" x14ac:dyDescent="0.25">
      <c r="A120" t="s">
        <v>169</v>
      </c>
      <c r="B120" t="s">
        <v>312</v>
      </c>
      <c r="C120" t="s">
        <v>29</v>
      </c>
      <c r="D120" t="s">
        <v>171</v>
      </c>
      <c r="E120" t="s">
        <v>322</v>
      </c>
      <c r="F120" t="s">
        <v>314</v>
      </c>
      <c r="H120" s="9">
        <v>16.150676355821382</v>
      </c>
      <c r="I120" t="s">
        <v>31</v>
      </c>
      <c r="J120">
        <v>2900</v>
      </c>
      <c r="L120">
        <v>2.7845993716933419</v>
      </c>
    </row>
    <row r="121" spans="1:12" x14ac:dyDescent="0.25">
      <c r="A121" t="s">
        <v>169</v>
      </c>
      <c r="B121" t="s">
        <v>312</v>
      </c>
      <c r="C121" t="s">
        <v>29</v>
      </c>
      <c r="D121" t="s">
        <v>171</v>
      </c>
      <c r="E121" t="s">
        <v>323</v>
      </c>
      <c r="F121" t="s">
        <v>314</v>
      </c>
      <c r="H121" s="9">
        <v>0.66700256217087128</v>
      </c>
      <c r="I121" t="s">
        <v>31</v>
      </c>
      <c r="J121">
        <v>2900</v>
      </c>
      <c r="L121">
        <v>0.1150004417535985</v>
      </c>
    </row>
    <row r="122" spans="1:12" x14ac:dyDescent="0.25">
      <c r="A122" t="s">
        <v>169</v>
      </c>
      <c r="B122" t="s">
        <v>312</v>
      </c>
      <c r="C122" t="s">
        <v>29</v>
      </c>
      <c r="D122" t="s">
        <v>171</v>
      </c>
      <c r="E122" t="s">
        <v>324</v>
      </c>
      <c r="F122" t="s">
        <v>314</v>
      </c>
      <c r="H122" s="9">
        <v>20.890679466923636</v>
      </c>
      <c r="I122" t="s">
        <v>31</v>
      </c>
      <c r="J122">
        <v>2900</v>
      </c>
      <c r="L122">
        <v>3.6018412874006271</v>
      </c>
    </row>
    <row r="123" spans="1:12" x14ac:dyDescent="0.25">
      <c r="A123" t="s">
        <v>169</v>
      </c>
      <c r="B123" t="s">
        <v>312</v>
      </c>
      <c r="C123" t="s">
        <v>29</v>
      </c>
      <c r="D123" t="s">
        <v>171</v>
      </c>
      <c r="E123" t="s">
        <v>325</v>
      </c>
      <c r="F123" t="s">
        <v>314</v>
      </c>
      <c r="H123" s="9">
        <v>63.117316963195783</v>
      </c>
      <c r="I123" t="s">
        <v>31</v>
      </c>
      <c r="J123">
        <v>2900</v>
      </c>
      <c r="L123">
        <v>10.882296028137205</v>
      </c>
    </row>
    <row r="124" spans="1:12" x14ac:dyDescent="0.25">
      <c r="A124" t="s">
        <v>169</v>
      </c>
      <c r="B124" t="s">
        <v>312</v>
      </c>
      <c r="C124" t="s">
        <v>29</v>
      </c>
      <c r="D124" t="s">
        <v>171</v>
      </c>
      <c r="E124" t="s">
        <v>326</v>
      </c>
      <c r="F124" t="s">
        <v>314</v>
      </c>
      <c r="H124" s="9">
        <v>73.603155601501456</v>
      </c>
      <c r="I124" t="s">
        <v>31</v>
      </c>
      <c r="J124">
        <v>2900</v>
      </c>
      <c r="L124">
        <v>12.690199241638181</v>
      </c>
    </row>
    <row r="125" spans="1:12" x14ac:dyDescent="0.25">
      <c r="A125" t="s">
        <v>169</v>
      </c>
      <c r="B125" t="s">
        <v>312</v>
      </c>
      <c r="C125" t="s">
        <v>29</v>
      </c>
      <c r="D125" t="s">
        <v>171</v>
      </c>
      <c r="E125" t="s">
        <v>327</v>
      </c>
      <c r="F125" t="s">
        <v>328</v>
      </c>
      <c r="H125" s="9">
        <v>11.795029710052708</v>
      </c>
      <c r="I125" t="s">
        <v>31</v>
      </c>
      <c r="J125">
        <v>2900</v>
      </c>
      <c r="L125">
        <v>4.0672516241561061</v>
      </c>
    </row>
    <row r="126" spans="1:12" x14ac:dyDescent="0.25">
      <c r="A126" t="s">
        <v>169</v>
      </c>
      <c r="B126" t="s">
        <v>312</v>
      </c>
      <c r="C126" t="s">
        <v>29</v>
      </c>
      <c r="D126" t="s">
        <v>171</v>
      </c>
      <c r="E126" t="s">
        <v>329</v>
      </c>
      <c r="F126" t="s">
        <v>328</v>
      </c>
      <c r="H126" s="9">
        <v>6.8067163085937397</v>
      </c>
      <c r="I126" t="s">
        <v>31</v>
      </c>
      <c r="J126">
        <v>2900</v>
      </c>
      <c r="L126">
        <v>2.3471435546874964</v>
      </c>
    </row>
    <row r="127" spans="1:12" x14ac:dyDescent="0.25">
      <c r="A127" t="s">
        <v>169</v>
      </c>
      <c r="B127" t="s">
        <v>312</v>
      </c>
      <c r="C127" t="s">
        <v>29</v>
      </c>
      <c r="D127" t="s">
        <v>171</v>
      </c>
      <c r="E127" t="s">
        <v>330</v>
      </c>
      <c r="F127" t="s">
        <v>328</v>
      </c>
      <c r="H127" s="9">
        <v>2.8932279489006207</v>
      </c>
      <c r="I127" t="s">
        <v>31</v>
      </c>
      <c r="J127">
        <v>2900</v>
      </c>
      <c r="L127">
        <v>0.99766480996573137</v>
      </c>
    </row>
    <row r="128" spans="1:12" x14ac:dyDescent="0.25">
      <c r="A128" t="s">
        <v>169</v>
      </c>
      <c r="B128" t="s">
        <v>312</v>
      </c>
      <c r="C128" t="s">
        <v>29</v>
      </c>
      <c r="D128" t="s">
        <v>171</v>
      </c>
      <c r="E128" t="s">
        <v>331</v>
      </c>
      <c r="F128" t="s">
        <v>328</v>
      </c>
      <c r="H128" s="9">
        <v>2.0471113595962525</v>
      </c>
      <c r="I128" t="s">
        <v>31</v>
      </c>
      <c r="J128">
        <v>2900</v>
      </c>
      <c r="L128">
        <v>0.70590046882629398</v>
      </c>
    </row>
    <row r="129" spans="1:12" x14ac:dyDescent="0.25">
      <c r="A129" t="s">
        <v>169</v>
      </c>
      <c r="B129" t="s">
        <v>312</v>
      </c>
      <c r="C129" t="s">
        <v>29</v>
      </c>
      <c r="D129" t="s">
        <v>171</v>
      </c>
      <c r="E129" t="s">
        <v>332</v>
      </c>
      <c r="F129" t="s">
        <v>328</v>
      </c>
      <c r="H129" s="9">
        <v>8.1920940281323293</v>
      </c>
      <c r="I129" t="s">
        <v>31</v>
      </c>
      <c r="J129">
        <v>2900</v>
      </c>
      <c r="L129">
        <v>2.8248600097008034</v>
      </c>
    </row>
    <row r="130" spans="1:12" x14ac:dyDescent="0.25">
      <c r="A130" t="s">
        <v>169</v>
      </c>
      <c r="B130" t="s">
        <v>312</v>
      </c>
      <c r="C130" t="s">
        <v>29</v>
      </c>
      <c r="D130" t="s">
        <v>171</v>
      </c>
      <c r="E130" t="s">
        <v>333</v>
      </c>
      <c r="F130" t="s">
        <v>328</v>
      </c>
      <c r="H130" s="9">
        <v>4.5899271882224513</v>
      </c>
      <c r="I130" t="s">
        <v>31</v>
      </c>
      <c r="J130">
        <v>2900</v>
      </c>
      <c r="L130">
        <v>1.5827335131801556</v>
      </c>
    </row>
    <row r="131" spans="1:12" x14ac:dyDescent="0.25">
      <c r="A131" t="s">
        <v>169</v>
      </c>
      <c r="B131" t="s">
        <v>312</v>
      </c>
      <c r="C131" t="s">
        <v>29</v>
      </c>
      <c r="D131" t="s">
        <v>171</v>
      </c>
      <c r="E131" t="s">
        <v>334</v>
      </c>
      <c r="F131" t="s">
        <v>328</v>
      </c>
      <c r="H131" s="9">
        <v>6.5582033027676037</v>
      </c>
      <c r="I131" t="s">
        <v>31</v>
      </c>
      <c r="J131">
        <v>2900</v>
      </c>
      <c r="L131">
        <v>2.2614494147474495</v>
      </c>
    </row>
    <row r="132" spans="1:12" x14ac:dyDescent="0.25">
      <c r="A132" t="s">
        <v>169</v>
      </c>
      <c r="B132" t="s">
        <v>312</v>
      </c>
      <c r="C132" t="s">
        <v>29</v>
      </c>
      <c r="D132" t="s">
        <v>171</v>
      </c>
      <c r="E132" t="s">
        <v>335</v>
      </c>
      <c r="F132" t="s">
        <v>328</v>
      </c>
      <c r="H132" s="9">
        <v>9.5259361104965219</v>
      </c>
      <c r="I132" t="s">
        <v>31</v>
      </c>
      <c r="J132">
        <v>2900</v>
      </c>
      <c r="L132">
        <v>3.2848055553436284</v>
      </c>
    </row>
    <row r="133" spans="1:12" x14ac:dyDescent="0.25">
      <c r="A133" t="s">
        <v>169</v>
      </c>
      <c r="B133" t="s">
        <v>312</v>
      </c>
      <c r="C133" t="s">
        <v>29</v>
      </c>
      <c r="D133" t="s">
        <v>171</v>
      </c>
      <c r="E133" t="s">
        <v>336</v>
      </c>
      <c r="F133" t="s">
        <v>328</v>
      </c>
      <c r="H133" s="9">
        <v>2.3608935632705661</v>
      </c>
      <c r="I133" t="s">
        <v>31</v>
      </c>
      <c r="J133">
        <v>2900</v>
      </c>
      <c r="L133">
        <v>0.81410122871398827</v>
      </c>
    </row>
    <row r="134" spans="1:12" x14ac:dyDescent="0.25">
      <c r="A134" t="s">
        <v>169</v>
      </c>
      <c r="B134" t="s">
        <v>312</v>
      </c>
      <c r="C134" t="s">
        <v>29</v>
      </c>
      <c r="D134" t="s">
        <v>171</v>
      </c>
      <c r="E134" t="s">
        <v>337</v>
      </c>
      <c r="F134" t="s">
        <v>328</v>
      </c>
      <c r="H134" s="9">
        <v>1.5233729791641235</v>
      </c>
      <c r="I134" t="s">
        <v>31</v>
      </c>
      <c r="J134">
        <v>2900</v>
      </c>
      <c r="L134">
        <v>0.52530102729797368</v>
      </c>
    </row>
    <row r="135" spans="1:12" x14ac:dyDescent="0.25">
      <c r="A135" t="s">
        <v>169</v>
      </c>
      <c r="B135" t="s">
        <v>312</v>
      </c>
      <c r="C135" t="s">
        <v>29</v>
      </c>
      <c r="D135" t="s">
        <v>171</v>
      </c>
      <c r="E135" t="s">
        <v>338</v>
      </c>
      <c r="F135" t="s">
        <v>328</v>
      </c>
      <c r="H135" s="9">
        <v>4.7976014360566941</v>
      </c>
      <c r="I135" t="s">
        <v>31</v>
      </c>
      <c r="J135">
        <v>2900</v>
      </c>
      <c r="L135">
        <v>1.6543453227781704</v>
      </c>
    </row>
    <row r="136" spans="1:12" x14ac:dyDescent="0.25">
      <c r="A136" t="s">
        <v>169</v>
      </c>
      <c r="B136" t="s">
        <v>312</v>
      </c>
      <c r="C136" t="s">
        <v>29</v>
      </c>
      <c r="D136" t="s">
        <v>171</v>
      </c>
      <c r="E136" t="s">
        <v>339</v>
      </c>
      <c r="F136" t="s">
        <v>328</v>
      </c>
      <c r="H136" s="9">
        <v>2.4203142943382261</v>
      </c>
      <c r="I136" t="s">
        <v>31</v>
      </c>
      <c r="J136">
        <v>2900</v>
      </c>
      <c r="L136">
        <v>0.83459113597869872</v>
      </c>
    </row>
    <row r="137" spans="1:12" x14ac:dyDescent="0.25">
      <c r="A137" t="s">
        <v>169</v>
      </c>
      <c r="B137" t="s">
        <v>312</v>
      </c>
      <c r="C137" t="s">
        <v>29</v>
      </c>
      <c r="D137" t="s">
        <v>171</v>
      </c>
      <c r="E137" t="s">
        <v>340</v>
      </c>
      <c r="F137" t="s">
        <v>328</v>
      </c>
      <c r="H137" s="9">
        <v>8.8484941153526222</v>
      </c>
      <c r="I137" t="s">
        <v>31</v>
      </c>
      <c r="J137">
        <v>2900</v>
      </c>
      <c r="L137">
        <v>3.0512048673629732</v>
      </c>
    </row>
    <row r="138" spans="1:12" x14ac:dyDescent="0.25">
      <c r="A138" t="s">
        <v>169</v>
      </c>
      <c r="B138" t="s">
        <v>312</v>
      </c>
      <c r="C138" t="s">
        <v>29</v>
      </c>
      <c r="D138" t="s">
        <v>171</v>
      </c>
      <c r="E138" t="s">
        <v>341</v>
      </c>
      <c r="F138" t="s">
        <v>328</v>
      </c>
      <c r="H138" s="9">
        <v>2.3590169076891936</v>
      </c>
      <c r="I138" t="s">
        <v>31</v>
      </c>
      <c r="J138">
        <v>2900</v>
      </c>
      <c r="L138">
        <v>0.81345410609972191</v>
      </c>
    </row>
    <row r="139" spans="1:12" x14ac:dyDescent="0.25">
      <c r="A139" t="s">
        <v>169</v>
      </c>
      <c r="B139" t="s">
        <v>342</v>
      </c>
      <c r="C139" t="s">
        <v>29</v>
      </c>
      <c r="D139" t="s">
        <v>171</v>
      </c>
      <c r="E139" t="s">
        <v>343</v>
      </c>
      <c r="F139" t="s">
        <v>344</v>
      </c>
      <c r="H139" s="10">
        <v>1</v>
      </c>
      <c r="I139" t="s">
        <v>86</v>
      </c>
    </row>
    <row r="140" spans="1:12" x14ac:dyDescent="0.25">
      <c r="A140" t="s">
        <v>169</v>
      </c>
      <c r="B140" t="s">
        <v>342</v>
      </c>
      <c r="C140" t="s">
        <v>29</v>
      </c>
      <c r="D140" t="s">
        <v>171</v>
      </c>
      <c r="E140" t="s">
        <v>345</v>
      </c>
      <c r="F140" t="s">
        <v>344</v>
      </c>
      <c r="H140" s="10">
        <v>1</v>
      </c>
      <c r="I140" t="s">
        <v>86</v>
      </c>
    </row>
    <row r="141" spans="1:12" x14ac:dyDescent="0.25">
      <c r="A141" t="s">
        <v>169</v>
      </c>
      <c r="B141" t="s">
        <v>342</v>
      </c>
      <c r="C141" t="s">
        <v>29</v>
      </c>
      <c r="D141" t="s">
        <v>171</v>
      </c>
      <c r="E141" t="s">
        <v>346</v>
      </c>
      <c r="F141" t="s">
        <v>344</v>
      </c>
      <c r="H141" s="10">
        <v>1</v>
      </c>
      <c r="I141" t="s">
        <v>86</v>
      </c>
    </row>
    <row r="142" spans="1:12" x14ac:dyDescent="0.25">
      <c r="A142" t="s">
        <v>169</v>
      </c>
      <c r="B142" t="s">
        <v>342</v>
      </c>
      <c r="C142" t="s">
        <v>29</v>
      </c>
      <c r="D142" t="s">
        <v>171</v>
      </c>
      <c r="E142" t="s">
        <v>347</v>
      </c>
      <c r="F142" t="s">
        <v>348</v>
      </c>
      <c r="H142" s="10">
        <v>1</v>
      </c>
      <c r="I142" t="s">
        <v>86</v>
      </c>
    </row>
    <row r="143" spans="1:12" x14ac:dyDescent="0.25">
      <c r="A143" t="s">
        <v>169</v>
      </c>
      <c r="B143" t="s">
        <v>342</v>
      </c>
      <c r="C143" t="s">
        <v>29</v>
      </c>
      <c r="D143" t="s">
        <v>171</v>
      </c>
      <c r="E143" t="s">
        <v>349</v>
      </c>
      <c r="F143" t="s">
        <v>350</v>
      </c>
      <c r="H143" s="10">
        <v>1</v>
      </c>
      <c r="I143" t="s">
        <v>86</v>
      </c>
    </row>
    <row r="144" spans="1:12" x14ac:dyDescent="0.25">
      <c r="A144" t="s">
        <v>169</v>
      </c>
      <c r="B144" t="s">
        <v>342</v>
      </c>
      <c r="C144" t="s">
        <v>29</v>
      </c>
      <c r="D144" t="s">
        <v>171</v>
      </c>
      <c r="E144" t="s">
        <v>351</v>
      </c>
      <c r="F144" t="s">
        <v>352</v>
      </c>
      <c r="H144" s="10">
        <v>1</v>
      </c>
      <c r="I144" t="s">
        <v>86</v>
      </c>
    </row>
    <row r="145" spans="1:13" x14ac:dyDescent="0.25">
      <c r="A145" t="s">
        <v>169</v>
      </c>
      <c r="B145" t="s">
        <v>342</v>
      </c>
      <c r="C145" t="s">
        <v>29</v>
      </c>
      <c r="D145" t="s">
        <v>171</v>
      </c>
      <c r="E145" t="s">
        <v>353</v>
      </c>
      <c r="F145" t="s">
        <v>352</v>
      </c>
      <c r="H145" s="10">
        <v>1</v>
      </c>
      <c r="I145" t="s">
        <v>86</v>
      </c>
    </row>
    <row r="146" spans="1:13" x14ac:dyDescent="0.25">
      <c r="A146" t="s">
        <v>169</v>
      </c>
      <c r="B146" t="s">
        <v>342</v>
      </c>
      <c r="C146" t="s">
        <v>29</v>
      </c>
      <c r="D146" t="s">
        <v>171</v>
      </c>
      <c r="E146" t="s">
        <v>354</v>
      </c>
      <c r="F146" t="s">
        <v>352</v>
      </c>
      <c r="H146" s="10">
        <v>1</v>
      </c>
      <c r="I146" t="s">
        <v>86</v>
      </c>
    </row>
    <row r="147" spans="1:13" x14ac:dyDescent="0.25">
      <c r="A147" t="s">
        <v>169</v>
      </c>
      <c r="B147" t="s">
        <v>342</v>
      </c>
      <c r="C147" t="s">
        <v>29</v>
      </c>
      <c r="D147" t="s">
        <v>171</v>
      </c>
      <c r="E147" t="s">
        <v>355</v>
      </c>
      <c r="F147" t="s">
        <v>352</v>
      </c>
      <c r="H147" s="10">
        <v>1</v>
      </c>
      <c r="I147" t="s">
        <v>86</v>
      </c>
    </row>
    <row r="148" spans="1:13" x14ac:dyDescent="0.25">
      <c r="A148" t="s">
        <v>169</v>
      </c>
      <c r="B148" t="s">
        <v>342</v>
      </c>
      <c r="C148" t="s">
        <v>29</v>
      </c>
      <c r="D148" t="s">
        <v>171</v>
      </c>
      <c r="E148" t="s">
        <v>356</v>
      </c>
      <c r="F148" t="s">
        <v>352</v>
      </c>
      <c r="H148" s="10">
        <v>1</v>
      </c>
      <c r="I148" t="s">
        <v>86</v>
      </c>
    </row>
    <row r="149" spans="1:13" x14ac:dyDescent="0.25">
      <c r="A149" t="s">
        <v>169</v>
      </c>
      <c r="B149" t="s">
        <v>357</v>
      </c>
      <c r="C149" t="s">
        <v>29</v>
      </c>
      <c r="D149" t="s">
        <v>171</v>
      </c>
      <c r="E149" t="s">
        <v>358</v>
      </c>
      <c r="F149" t="s">
        <v>95</v>
      </c>
      <c r="H149" s="9">
        <v>2.537509207256905</v>
      </c>
      <c r="I149" t="s">
        <v>31</v>
      </c>
      <c r="M149">
        <v>2.537509207256905</v>
      </c>
    </row>
    <row r="150" spans="1:13" x14ac:dyDescent="0.25">
      <c r="A150" t="s">
        <v>169</v>
      </c>
      <c r="B150" t="s">
        <v>357</v>
      </c>
      <c r="C150" t="s">
        <v>29</v>
      </c>
      <c r="D150" t="s">
        <v>171</v>
      </c>
      <c r="E150" t="s">
        <v>359</v>
      </c>
      <c r="F150" t="s">
        <v>95</v>
      </c>
      <c r="H150" s="9">
        <v>2.4540852343973607</v>
      </c>
      <c r="I150" t="s">
        <v>31</v>
      </c>
      <c r="M150">
        <v>2.4540852343973607</v>
      </c>
    </row>
    <row r="151" spans="1:13" x14ac:dyDescent="0.25">
      <c r="A151" t="s">
        <v>169</v>
      </c>
      <c r="B151" t="s">
        <v>357</v>
      </c>
      <c r="C151" t="s">
        <v>29</v>
      </c>
      <c r="D151" t="s">
        <v>171</v>
      </c>
      <c r="E151" t="s">
        <v>360</v>
      </c>
      <c r="F151" t="s">
        <v>95</v>
      </c>
      <c r="H151" s="9">
        <v>2.5375093889312588</v>
      </c>
      <c r="I151" t="s">
        <v>31</v>
      </c>
      <c r="M151">
        <v>2.5375093889312588</v>
      </c>
    </row>
    <row r="152" spans="1:13" x14ac:dyDescent="0.25">
      <c r="A152" t="s">
        <v>169</v>
      </c>
      <c r="B152" t="s">
        <v>357</v>
      </c>
      <c r="C152" t="s">
        <v>29</v>
      </c>
      <c r="D152" t="s">
        <v>171</v>
      </c>
      <c r="E152" t="s">
        <v>361</v>
      </c>
      <c r="F152" t="s">
        <v>95</v>
      </c>
      <c r="H152" s="9">
        <v>2.4762588114810793</v>
      </c>
      <c r="I152" t="s">
        <v>31</v>
      </c>
      <c r="M152">
        <v>2.4762588114810793</v>
      </c>
    </row>
    <row r="153" spans="1:13" x14ac:dyDescent="0.25">
      <c r="A153" t="s">
        <v>169</v>
      </c>
      <c r="B153" t="s">
        <v>357</v>
      </c>
      <c r="C153" t="s">
        <v>29</v>
      </c>
      <c r="D153" t="s">
        <v>171</v>
      </c>
      <c r="E153" t="s">
        <v>362</v>
      </c>
      <c r="F153" t="s">
        <v>95</v>
      </c>
      <c r="H153" s="9">
        <v>2.5068798611185463</v>
      </c>
      <c r="I153" t="s">
        <v>31</v>
      </c>
      <c r="M153">
        <v>2.5068798611185463</v>
      </c>
    </row>
    <row r="154" spans="1:13" x14ac:dyDescent="0.25">
      <c r="A154" t="s">
        <v>169</v>
      </c>
      <c r="B154" t="s">
        <v>357</v>
      </c>
      <c r="C154" t="s">
        <v>29</v>
      </c>
      <c r="D154" t="s">
        <v>171</v>
      </c>
      <c r="E154" t="s">
        <v>363</v>
      </c>
      <c r="F154" t="s">
        <v>95</v>
      </c>
      <c r="H154" s="9">
        <v>1.9414667003889015</v>
      </c>
      <c r="I154" t="s">
        <v>31</v>
      </c>
      <c r="M154">
        <v>1.9414667003889015</v>
      </c>
    </row>
    <row r="155" spans="1:13" x14ac:dyDescent="0.25">
      <c r="A155" t="s">
        <v>169</v>
      </c>
      <c r="B155" t="s">
        <v>357</v>
      </c>
      <c r="C155" t="s">
        <v>29</v>
      </c>
      <c r="D155" t="s">
        <v>171</v>
      </c>
      <c r="E155" t="s">
        <v>364</v>
      </c>
      <c r="F155" t="s">
        <v>365</v>
      </c>
      <c r="H155" s="9">
        <v>0.94775240869661359</v>
      </c>
      <c r="I155" t="s">
        <v>31</v>
      </c>
      <c r="M155">
        <v>0.94775240869661359</v>
      </c>
    </row>
    <row r="156" spans="1:13" x14ac:dyDescent="0.25">
      <c r="A156" t="s">
        <v>169</v>
      </c>
      <c r="B156" t="s">
        <v>357</v>
      </c>
      <c r="C156" t="s">
        <v>29</v>
      </c>
      <c r="D156" t="s">
        <v>171</v>
      </c>
      <c r="E156" t="s">
        <v>366</v>
      </c>
      <c r="F156" t="s">
        <v>365</v>
      </c>
      <c r="H156" s="9">
        <v>0.92172484674687971</v>
      </c>
      <c r="I156" t="s">
        <v>31</v>
      </c>
      <c r="M156">
        <v>0.92172484674687971</v>
      </c>
    </row>
    <row r="157" spans="1:13" x14ac:dyDescent="0.25">
      <c r="A157" t="s">
        <v>169</v>
      </c>
      <c r="B157" t="s">
        <v>357</v>
      </c>
      <c r="C157" t="s">
        <v>29</v>
      </c>
      <c r="D157" t="s">
        <v>171</v>
      </c>
      <c r="E157" t="s">
        <v>367</v>
      </c>
      <c r="F157" t="s">
        <v>365</v>
      </c>
      <c r="H157" s="9">
        <v>0.97750167179110181</v>
      </c>
      <c r="I157" t="s">
        <v>31</v>
      </c>
      <c r="M157">
        <v>0.97750167179110181</v>
      </c>
    </row>
    <row r="158" spans="1:13" x14ac:dyDescent="0.25">
      <c r="A158" t="s">
        <v>169</v>
      </c>
      <c r="B158" t="s">
        <v>357</v>
      </c>
      <c r="C158" t="s">
        <v>29</v>
      </c>
      <c r="D158" t="s">
        <v>171</v>
      </c>
      <c r="E158" t="s">
        <v>368</v>
      </c>
      <c r="F158" t="s">
        <v>365</v>
      </c>
      <c r="H158" s="9">
        <v>0.95737650628101389</v>
      </c>
      <c r="I158" t="s">
        <v>31</v>
      </c>
      <c r="M158">
        <v>0.95737650628101389</v>
      </c>
    </row>
    <row r="159" spans="1:13" x14ac:dyDescent="0.25">
      <c r="A159" t="s">
        <v>169</v>
      </c>
      <c r="B159" t="s">
        <v>369</v>
      </c>
      <c r="C159" t="s">
        <v>29</v>
      </c>
      <c r="D159" t="s">
        <v>171</v>
      </c>
      <c r="E159" t="s">
        <v>370</v>
      </c>
      <c r="F159" t="s">
        <v>371</v>
      </c>
      <c r="H159" s="10">
        <v>1</v>
      </c>
      <c r="I159" t="s">
        <v>86</v>
      </c>
    </row>
    <row r="160" spans="1:13" x14ac:dyDescent="0.25">
      <c r="A160" t="s">
        <v>169</v>
      </c>
      <c r="B160" t="s">
        <v>369</v>
      </c>
      <c r="C160" t="s">
        <v>29</v>
      </c>
      <c r="D160" t="s">
        <v>171</v>
      </c>
      <c r="E160" t="s">
        <v>372</v>
      </c>
      <c r="F160" t="s">
        <v>371</v>
      </c>
      <c r="H160" s="10">
        <v>1</v>
      </c>
      <c r="I160" t="s">
        <v>86</v>
      </c>
    </row>
    <row r="161" spans="1:12" x14ac:dyDescent="0.25">
      <c r="A161" t="s">
        <v>169</v>
      </c>
      <c r="B161" t="s">
        <v>369</v>
      </c>
      <c r="C161" t="s">
        <v>29</v>
      </c>
      <c r="D161" t="s">
        <v>171</v>
      </c>
      <c r="E161" t="s">
        <v>373</v>
      </c>
      <c r="F161" t="s">
        <v>371</v>
      </c>
      <c r="H161" s="10">
        <v>1</v>
      </c>
      <c r="I161" t="s">
        <v>86</v>
      </c>
    </row>
    <row r="162" spans="1:12" x14ac:dyDescent="0.25">
      <c r="A162" t="s">
        <v>169</v>
      </c>
      <c r="B162" t="s">
        <v>369</v>
      </c>
      <c r="C162" t="s">
        <v>29</v>
      </c>
      <c r="D162" t="s">
        <v>171</v>
      </c>
      <c r="E162" t="s">
        <v>374</v>
      </c>
      <c r="F162" t="s">
        <v>375</v>
      </c>
      <c r="H162" s="10">
        <v>1</v>
      </c>
      <c r="I162" t="s">
        <v>86</v>
      </c>
    </row>
    <row r="163" spans="1:12" x14ac:dyDescent="0.25">
      <c r="A163" t="s">
        <v>169</v>
      </c>
      <c r="B163" t="s">
        <v>369</v>
      </c>
      <c r="C163" t="s">
        <v>29</v>
      </c>
      <c r="D163" t="s">
        <v>171</v>
      </c>
      <c r="E163" t="s">
        <v>376</v>
      </c>
      <c r="F163" t="s">
        <v>375</v>
      </c>
      <c r="H163" s="10">
        <v>1</v>
      </c>
      <c r="I163" t="s">
        <v>86</v>
      </c>
    </row>
    <row r="164" spans="1:12" x14ac:dyDescent="0.25">
      <c r="A164" t="s">
        <v>169</v>
      </c>
      <c r="B164" t="s">
        <v>369</v>
      </c>
      <c r="C164" t="s">
        <v>29</v>
      </c>
      <c r="D164" t="s">
        <v>171</v>
      </c>
      <c r="E164" t="s">
        <v>377</v>
      </c>
      <c r="F164" t="s">
        <v>375</v>
      </c>
      <c r="H164" s="10">
        <v>1</v>
      </c>
      <c r="I164" t="s">
        <v>86</v>
      </c>
    </row>
    <row r="165" spans="1:12" x14ac:dyDescent="0.25">
      <c r="A165" t="s">
        <v>169</v>
      </c>
      <c r="B165" t="s">
        <v>369</v>
      </c>
      <c r="C165" t="s">
        <v>29</v>
      </c>
      <c r="D165" t="s">
        <v>171</v>
      </c>
      <c r="E165" t="s">
        <v>378</v>
      </c>
      <c r="F165" t="s">
        <v>375</v>
      </c>
      <c r="H165" s="10">
        <v>1</v>
      </c>
      <c r="I165" t="s">
        <v>86</v>
      </c>
    </row>
    <row r="166" spans="1:12" x14ac:dyDescent="0.25">
      <c r="A166" t="s">
        <v>169</v>
      </c>
      <c r="B166" t="s">
        <v>369</v>
      </c>
      <c r="C166" t="s">
        <v>29</v>
      </c>
      <c r="D166" t="s">
        <v>171</v>
      </c>
      <c r="E166" t="s">
        <v>379</v>
      </c>
      <c r="F166" t="s">
        <v>375</v>
      </c>
      <c r="H166" s="10">
        <v>1</v>
      </c>
      <c r="I166" t="s">
        <v>86</v>
      </c>
    </row>
    <row r="167" spans="1:12" x14ac:dyDescent="0.25">
      <c r="A167" t="s">
        <v>169</v>
      </c>
      <c r="B167" t="s">
        <v>380</v>
      </c>
      <c r="C167" t="s">
        <v>29</v>
      </c>
      <c r="D167" t="s">
        <v>171</v>
      </c>
      <c r="E167" t="s">
        <v>381</v>
      </c>
      <c r="F167" t="s">
        <v>382</v>
      </c>
      <c r="H167" s="10">
        <v>1</v>
      </c>
      <c r="I167" t="s">
        <v>86</v>
      </c>
    </row>
    <row r="168" spans="1:12" x14ac:dyDescent="0.25">
      <c r="A168" t="s">
        <v>169</v>
      </c>
      <c r="B168" t="s">
        <v>380</v>
      </c>
      <c r="C168" t="s">
        <v>29</v>
      </c>
      <c r="D168" t="s">
        <v>171</v>
      </c>
      <c r="E168" t="s">
        <v>383</v>
      </c>
      <c r="F168" t="s">
        <v>384</v>
      </c>
      <c r="H168" s="10">
        <v>1</v>
      </c>
      <c r="I168" t="s">
        <v>86</v>
      </c>
    </row>
    <row r="169" spans="1:12" x14ac:dyDescent="0.25">
      <c r="A169" t="s">
        <v>169</v>
      </c>
      <c r="B169" t="s">
        <v>380</v>
      </c>
      <c r="C169" t="s">
        <v>29</v>
      </c>
      <c r="D169" t="s">
        <v>171</v>
      </c>
      <c r="E169" t="s">
        <v>385</v>
      </c>
      <c r="F169" t="s">
        <v>384</v>
      </c>
      <c r="H169" s="10">
        <v>1</v>
      </c>
      <c r="I169" t="s">
        <v>86</v>
      </c>
    </row>
    <row r="170" spans="1:12" x14ac:dyDescent="0.25">
      <c r="A170" t="s">
        <v>169</v>
      </c>
      <c r="B170" t="s">
        <v>380</v>
      </c>
      <c r="C170" t="s">
        <v>29</v>
      </c>
      <c r="D170" t="s">
        <v>171</v>
      </c>
      <c r="E170" t="s">
        <v>386</v>
      </c>
      <c r="F170" t="s">
        <v>384</v>
      </c>
      <c r="H170" s="10">
        <v>1</v>
      </c>
      <c r="I170" t="s">
        <v>86</v>
      </c>
    </row>
    <row r="171" spans="1:12" x14ac:dyDescent="0.25">
      <c r="A171" t="s">
        <v>169</v>
      </c>
      <c r="B171" t="s">
        <v>380</v>
      </c>
      <c r="C171" t="s">
        <v>29</v>
      </c>
      <c r="D171" t="s">
        <v>171</v>
      </c>
      <c r="E171" t="s">
        <v>387</v>
      </c>
      <c r="F171" t="s">
        <v>384</v>
      </c>
      <c r="H171" s="10">
        <v>1</v>
      </c>
      <c r="I171" t="s">
        <v>86</v>
      </c>
    </row>
    <row r="172" spans="1:12" x14ac:dyDescent="0.25">
      <c r="A172" t="s">
        <v>169</v>
      </c>
      <c r="B172" t="s">
        <v>380</v>
      </c>
      <c r="C172" t="s">
        <v>29</v>
      </c>
      <c r="D172" t="s">
        <v>171</v>
      </c>
      <c r="E172" t="s">
        <v>388</v>
      </c>
      <c r="F172" t="s">
        <v>384</v>
      </c>
      <c r="H172" s="10">
        <v>1</v>
      </c>
      <c r="I172" t="s">
        <v>86</v>
      </c>
    </row>
    <row r="173" spans="1:12" x14ac:dyDescent="0.25">
      <c r="A173" t="s">
        <v>169</v>
      </c>
      <c r="B173" t="s">
        <v>380</v>
      </c>
      <c r="C173" t="s">
        <v>29</v>
      </c>
      <c r="D173" t="s">
        <v>171</v>
      </c>
      <c r="E173" t="s">
        <v>389</v>
      </c>
      <c r="F173" t="s">
        <v>384</v>
      </c>
      <c r="H173" s="10">
        <v>1</v>
      </c>
      <c r="I173" t="s">
        <v>86</v>
      </c>
    </row>
    <row r="174" spans="1:12" x14ac:dyDescent="0.25">
      <c r="A174" t="s">
        <v>169</v>
      </c>
      <c r="B174" t="s">
        <v>380</v>
      </c>
      <c r="C174" t="s">
        <v>29</v>
      </c>
      <c r="D174" t="s">
        <v>171</v>
      </c>
      <c r="E174" t="s">
        <v>390</v>
      </c>
      <c r="F174" t="s">
        <v>384</v>
      </c>
      <c r="H174" s="10">
        <v>1</v>
      </c>
      <c r="I174" t="s">
        <v>86</v>
      </c>
    </row>
    <row r="175" spans="1:12" x14ac:dyDescent="0.25">
      <c r="A175" t="s">
        <v>169</v>
      </c>
      <c r="B175" t="s">
        <v>380</v>
      </c>
      <c r="C175" t="s">
        <v>29</v>
      </c>
      <c r="D175" t="s">
        <v>171</v>
      </c>
      <c r="E175" t="s">
        <v>391</v>
      </c>
      <c r="F175" t="s">
        <v>384</v>
      </c>
      <c r="H175" s="10">
        <v>1</v>
      </c>
      <c r="I175" t="s">
        <v>86</v>
      </c>
    </row>
    <row r="176" spans="1:12" x14ac:dyDescent="0.25">
      <c r="A176" t="s">
        <v>169</v>
      </c>
      <c r="B176" t="s">
        <v>392</v>
      </c>
      <c r="C176" t="s">
        <v>29</v>
      </c>
      <c r="D176" t="s">
        <v>171</v>
      </c>
      <c r="E176" t="s">
        <v>393</v>
      </c>
      <c r="F176" t="s">
        <v>394</v>
      </c>
      <c r="H176" s="9">
        <v>9.4230820386802028E-2</v>
      </c>
      <c r="I176" t="s">
        <v>26</v>
      </c>
      <c r="J176">
        <v>230</v>
      </c>
      <c r="K176">
        <v>230</v>
      </c>
      <c r="L176">
        <v>1.7813009524915315</v>
      </c>
    </row>
    <row r="177" spans="1:13" x14ac:dyDescent="0.25">
      <c r="A177" t="s">
        <v>169</v>
      </c>
      <c r="B177" t="s">
        <v>392</v>
      </c>
      <c r="C177" t="s">
        <v>29</v>
      </c>
      <c r="D177" t="s">
        <v>171</v>
      </c>
      <c r="E177" t="s">
        <v>395</v>
      </c>
      <c r="F177" t="s">
        <v>394</v>
      </c>
      <c r="H177" s="9">
        <v>0.19021243429347653</v>
      </c>
      <c r="I177" t="s">
        <v>26</v>
      </c>
      <c r="J177">
        <v>230</v>
      </c>
      <c r="K177">
        <v>230</v>
      </c>
      <c r="L177">
        <v>3.5956981908029588</v>
      </c>
    </row>
    <row r="178" spans="1:13" x14ac:dyDescent="0.25">
      <c r="A178" t="s">
        <v>169</v>
      </c>
      <c r="B178" t="s">
        <v>392</v>
      </c>
      <c r="C178" t="s">
        <v>29</v>
      </c>
      <c r="D178" t="s">
        <v>171</v>
      </c>
      <c r="E178" t="s">
        <v>396</v>
      </c>
      <c r="F178" t="s">
        <v>394</v>
      </c>
      <c r="H178" s="9">
        <v>7.2719517539468606E-2</v>
      </c>
      <c r="I178" t="s">
        <v>26</v>
      </c>
      <c r="J178">
        <v>230</v>
      </c>
      <c r="K178">
        <v>230</v>
      </c>
      <c r="L178">
        <v>1.374660066908669</v>
      </c>
    </row>
    <row r="179" spans="1:13" x14ac:dyDescent="0.25">
      <c r="A179" t="s">
        <v>169</v>
      </c>
      <c r="B179" t="s">
        <v>392</v>
      </c>
      <c r="C179" t="s">
        <v>29</v>
      </c>
      <c r="D179" t="s">
        <v>171</v>
      </c>
      <c r="E179" t="s">
        <v>397</v>
      </c>
      <c r="F179" t="s">
        <v>394</v>
      </c>
      <c r="H179" s="9">
        <v>0.20609829790585898</v>
      </c>
      <c r="I179" t="s">
        <v>26</v>
      </c>
      <c r="J179">
        <v>230</v>
      </c>
      <c r="K179">
        <v>230</v>
      </c>
      <c r="L179">
        <v>3.8959980700540444</v>
      </c>
    </row>
    <row r="180" spans="1:13" x14ac:dyDescent="0.25">
      <c r="A180" t="s">
        <v>169</v>
      </c>
      <c r="B180" t="s">
        <v>392</v>
      </c>
      <c r="C180" t="s">
        <v>29</v>
      </c>
      <c r="D180" t="s">
        <v>171</v>
      </c>
      <c r="E180" t="s">
        <v>398</v>
      </c>
      <c r="F180" t="s">
        <v>394</v>
      </c>
      <c r="H180" s="9">
        <v>7.4819309335497797E-2</v>
      </c>
      <c r="I180" t="s">
        <v>26</v>
      </c>
      <c r="J180">
        <v>230</v>
      </c>
      <c r="K180">
        <v>230</v>
      </c>
      <c r="L180">
        <v>1.4143536736388997</v>
      </c>
    </row>
    <row r="181" spans="1:13" x14ac:dyDescent="0.25">
      <c r="A181" t="s">
        <v>169</v>
      </c>
      <c r="B181" t="s">
        <v>392</v>
      </c>
      <c r="C181" t="s">
        <v>29</v>
      </c>
      <c r="D181" t="s">
        <v>171</v>
      </c>
      <c r="E181" t="s">
        <v>399</v>
      </c>
      <c r="F181" t="s">
        <v>400</v>
      </c>
      <c r="H181" s="10">
        <v>1</v>
      </c>
      <c r="I181" t="s">
        <v>86</v>
      </c>
    </row>
    <row r="182" spans="1:13" x14ac:dyDescent="0.25">
      <c r="A182" t="s">
        <v>169</v>
      </c>
      <c r="B182" t="s">
        <v>392</v>
      </c>
      <c r="C182" t="s">
        <v>29</v>
      </c>
      <c r="D182" t="s">
        <v>171</v>
      </c>
      <c r="E182" t="s">
        <v>401</v>
      </c>
      <c r="F182" t="s">
        <v>400</v>
      </c>
      <c r="H182" s="10">
        <v>1</v>
      </c>
      <c r="I182" t="s">
        <v>86</v>
      </c>
    </row>
    <row r="183" spans="1:13" x14ac:dyDescent="0.25">
      <c r="A183" t="s">
        <v>169</v>
      </c>
      <c r="B183" t="s">
        <v>392</v>
      </c>
      <c r="C183" t="s">
        <v>29</v>
      </c>
      <c r="D183" t="s">
        <v>171</v>
      </c>
      <c r="E183" t="s">
        <v>402</v>
      </c>
      <c r="F183" t="s">
        <v>400</v>
      </c>
      <c r="H183" s="10">
        <v>1</v>
      </c>
      <c r="I183" t="s">
        <v>86</v>
      </c>
    </row>
    <row r="184" spans="1:13" x14ac:dyDescent="0.25">
      <c r="A184" t="s">
        <v>169</v>
      </c>
      <c r="B184" t="s">
        <v>392</v>
      </c>
      <c r="C184" t="s">
        <v>29</v>
      </c>
      <c r="D184" t="s">
        <v>171</v>
      </c>
      <c r="E184" t="s">
        <v>403</v>
      </c>
      <c r="F184" t="s">
        <v>400</v>
      </c>
      <c r="H184" s="10">
        <v>1</v>
      </c>
      <c r="I184" t="s">
        <v>86</v>
      </c>
    </row>
    <row r="185" spans="1:13" x14ac:dyDescent="0.25">
      <c r="A185" t="s">
        <v>169</v>
      </c>
      <c r="B185" t="s">
        <v>404</v>
      </c>
      <c r="C185" t="s">
        <v>29</v>
      </c>
      <c r="D185" t="s">
        <v>171</v>
      </c>
      <c r="E185" t="s">
        <v>405</v>
      </c>
      <c r="F185" t="s">
        <v>406</v>
      </c>
      <c r="H185" s="9">
        <v>0.317397930151811</v>
      </c>
      <c r="I185" t="s">
        <v>31</v>
      </c>
      <c r="M185">
        <v>0.317397930151811</v>
      </c>
    </row>
    <row r="186" spans="1:13" x14ac:dyDescent="0.25">
      <c r="A186" t="s">
        <v>169</v>
      </c>
      <c r="B186" t="s">
        <v>404</v>
      </c>
      <c r="C186" t="s">
        <v>29</v>
      </c>
      <c r="D186" t="s">
        <v>171</v>
      </c>
      <c r="E186" t="s">
        <v>407</v>
      </c>
      <c r="F186" t="s">
        <v>406</v>
      </c>
      <c r="H186" s="9">
        <v>1.0051976545742585</v>
      </c>
      <c r="I186" t="s">
        <v>31</v>
      </c>
      <c r="M186">
        <v>1.0051976545742585</v>
      </c>
    </row>
    <row r="187" spans="1:13" x14ac:dyDescent="0.25">
      <c r="A187" t="s">
        <v>169</v>
      </c>
      <c r="B187" t="s">
        <v>404</v>
      </c>
      <c r="C187" t="s">
        <v>29</v>
      </c>
      <c r="D187" t="s">
        <v>171</v>
      </c>
      <c r="E187" t="s">
        <v>408</v>
      </c>
      <c r="F187" t="s">
        <v>406</v>
      </c>
      <c r="H187" s="9">
        <v>0.88254178881846268</v>
      </c>
      <c r="I187" t="s">
        <v>31</v>
      </c>
      <c r="M187">
        <v>0.88254178881846268</v>
      </c>
    </row>
    <row r="188" spans="1:13" x14ac:dyDescent="0.25">
      <c r="A188" t="s">
        <v>169</v>
      </c>
      <c r="B188" t="s">
        <v>404</v>
      </c>
      <c r="C188" t="s">
        <v>29</v>
      </c>
      <c r="D188" t="s">
        <v>171</v>
      </c>
      <c r="E188" t="s">
        <v>409</v>
      </c>
      <c r="F188" t="s">
        <v>406</v>
      </c>
      <c r="H188" s="9">
        <v>0.31740109014599083</v>
      </c>
      <c r="I188" t="s">
        <v>31</v>
      </c>
      <c r="M188">
        <v>0.31740109014599083</v>
      </c>
    </row>
    <row r="189" spans="1:13" x14ac:dyDescent="0.25">
      <c r="A189" t="s">
        <v>169</v>
      </c>
      <c r="B189" t="s">
        <v>404</v>
      </c>
      <c r="C189" t="s">
        <v>29</v>
      </c>
      <c r="D189" t="s">
        <v>171</v>
      </c>
      <c r="E189" t="s">
        <v>410</v>
      </c>
      <c r="F189" t="s">
        <v>406</v>
      </c>
      <c r="H189" s="9">
        <v>0.41400153093477549</v>
      </c>
      <c r="I189" t="s">
        <v>31</v>
      </c>
      <c r="M189">
        <v>0.41400153093477549</v>
      </c>
    </row>
    <row r="190" spans="1:13" x14ac:dyDescent="0.25">
      <c r="A190" t="s">
        <v>169</v>
      </c>
      <c r="B190" t="s">
        <v>411</v>
      </c>
      <c r="C190" t="s">
        <v>29</v>
      </c>
      <c r="D190" t="s">
        <v>171</v>
      </c>
      <c r="E190" t="s">
        <v>412</v>
      </c>
      <c r="F190" t="s">
        <v>413</v>
      </c>
      <c r="H190" s="9">
        <v>155.23899021779656</v>
      </c>
      <c r="I190" t="s">
        <v>31</v>
      </c>
      <c r="M190">
        <v>155.23899021779656</v>
      </c>
    </row>
    <row r="191" spans="1:13" x14ac:dyDescent="0.25">
      <c r="A191" t="s">
        <v>169</v>
      </c>
      <c r="B191" t="s">
        <v>414</v>
      </c>
      <c r="C191" t="s">
        <v>29</v>
      </c>
      <c r="D191" t="s">
        <v>171</v>
      </c>
      <c r="E191" t="s">
        <v>415</v>
      </c>
      <c r="F191" t="s">
        <v>416</v>
      </c>
      <c r="H191" s="9">
        <v>11.127617173194881</v>
      </c>
      <c r="I191" t="s">
        <v>61</v>
      </c>
      <c r="L191">
        <v>11.127617173194881</v>
      </c>
    </row>
    <row r="192" spans="1:13" x14ac:dyDescent="0.25">
      <c r="A192" t="s">
        <v>169</v>
      </c>
      <c r="B192" t="s">
        <v>414</v>
      </c>
      <c r="C192" t="s">
        <v>29</v>
      </c>
      <c r="D192" t="s">
        <v>171</v>
      </c>
      <c r="E192" t="s">
        <v>417</v>
      </c>
      <c r="F192" t="s">
        <v>416</v>
      </c>
      <c r="H192" s="9">
        <v>5.7496090793609582</v>
      </c>
      <c r="I192" t="s">
        <v>61</v>
      </c>
      <c r="L192">
        <v>5.7496090793609582</v>
      </c>
    </row>
    <row r="193" spans="1:12" x14ac:dyDescent="0.25">
      <c r="A193" t="s">
        <v>169</v>
      </c>
      <c r="B193" t="s">
        <v>414</v>
      </c>
      <c r="C193" t="s">
        <v>29</v>
      </c>
      <c r="D193" t="s">
        <v>171</v>
      </c>
      <c r="E193" t="s">
        <v>418</v>
      </c>
      <c r="F193" t="s">
        <v>419</v>
      </c>
      <c r="H193" s="9">
        <v>0.78201981382465657</v>
      </c>
      <c r="I193" t="s">
        <v>61</v>
      </c>
      <c r="L193">
        <v>0.78201981382465657</v>
      </c>
    </row>
    <row r="194" spans="1:12" x14ac:dyDescent="0.25">
      <c r="A194" t="s">
        <v>169</v>
      </c>
      <c r="B194" t="s">
        <v>414</v>
      </c>
      <c r="C194" t="s">
        <v>29</v>
      </c>
      <c r="D194" t="s">
        <v>171</v>
      </c>
      <c r="E194" t="s">
        <v>420</v>
      </c>
      <c r="F194" t="s">
        <v>419</v>
      </c>
      <c r="H194" s="9">
        <v>0.87705557115096344</v>
      </c>
      <c r="I194" t="s">
        <v>61</v>
      </c>
      <c r="L194">
        <v>0.87705557115096344</v>
      </c>
    </row>
    <row r="195" spans="1:12" x14ac:dyDescent="0.25">
      <c r="A195" t="s">
        <v>169</v>
      </c>
      <c r="B195" t="s">
        <v>414</v>
      </c>
      <c r="C195" t="s">
        <v>29</v>
      </c>
      <c r="D195" t="s">
        <v>171</v>
      </c>
      <c r="E195" t="s">
        <v>421</v>
      </c>
      <c r="F195" t="s">
        <v>419</v>
      </c>
      <c r="H195" s="9">
        <v>0.82405600360110542</v>
      </c>
      <c r="I195" t="s">
        <v>61</v>
      </c>
      <c r="L195">
        <v>0.82405600360110542</v>
      </c>
    </row>
    <row r="196" spans="1:12" x14ac:dyDescent="0.25">
      <c r="A196" t="s">
        <v>169</v>
      </c>
      <c r="B196" t="s">
        <v>414</v>
      </c>
      <c r="C196" t="s">
        <v>29</v>
      </c>
      <c r="D196" t="s">
        <v>171</v>
      </c>
      <c r="E196" t="s">
        <v>422</v>
      </c>
      <c r="F196" t="s">
        <v>419</v>
      </c>
      <c r="H196" s="9">
        <v>0.8051886145178857</v>
      </c>
      <c r="I196" t="s">
        <v>61</v>
      </c>
      <c r="L196">
        <v>0.8051886145178857</v>
      </c>
    </row>
    <row r="197" spans="1:12" x14ac:dyDescent="0.25">
      <c r="A197" t="s">
        <v>169</v>
      </c>
      <c r="B197" t="s">
        <v>414</v>
      </c>
      <c r="C197" t="s">
        <v>29</v>
      </c>
      <c r="D197" t="s">
        <v>171</v>
      </c>
      <c r="E197" t="s">
        <v>423</v>
      </c>
      <c r="F197" t="s">
        <v>419</v>
      </c>
      <c r="H197" s="9">
        <v>0.73926914296284363</v>
      </c>
      <c r="I197" t="s">
        <v>61</v>
      </c>
      <c r="L197">
        <v>0.73926914296284363</v>
      </c>
    </row>
    <row r="198" spans="1:12" x14ac:dyDescent="0.25">
      <c r="A198" t="s">
        <v>169</v>
      </c>
      <c r="B198" t="s">
        <v>414</v>
      </c>
      <c r="C198" t="s">
        <v>29</v>
      </c>
      <c r="D198" t="s">
        <v>171</v>
      </c>
      <c r="E198" t="s">
        <v>424</v>
      </c>
      <c r="F198" t="s">
        <v>419</v>
      </c>
      <c r="H198" s="9">
        <v>0.84100384630785718</v>
      </c>
      <c r="I198" t="s">
        <v>61</v>
      </c>
      <c r="L198">
        <v>0.84100384630785718</v>
      </c>
    </row>
    <row r="199" spans="1:12" x14ac:dyDescent="0.25">
      <c r="A199" t="s">
        <v>169</v>
      </c>
      <c r="B199" t="s">
        <v>414</v>
      </c>
      <c r="C199" t="s">
        <v>29</v>
      </c>
      <c r="D199" t="s">
        <v>171</v>
      </c>
      <c r="E199" t="s">
        <v>425</v>
      </c>
      <c r="F199" t="s">
        <v>419</v>
      </c>
      <c r="H199" s="9">
        <v>0.95306871069449739</v>
      </c>
      <c r="I199" t="s">
        <v>61</v>
      </c>
      <c r="L199">
        <v>0.95306871069449739</v>
      </c>
    </row>
    <row r="200" spans="1:12" x14ac:dyDescent="0.25">
      <c r="A200" t="s">
        <v>169</v>
      </c>
      <c r="B200" t="s">
        <v>414</v>
      </c>
      <c r="C200" t="s">
        <v>29</v>
      </c>
      <c r="D200" t="s">
        <v>171</v>
      </c>
      <c r="E200" t="s">
        <v>426</v>
      </c>
      <c r="F200" t="s">
        <v>419</v>
      </c>
      <c r="H200" s="9">
        <v>0.77850548552519339</v>
      </c>
      <c r="I200" t="s">
        <v>61</v>
      </c>
      <c r="L200">
        <v>0.77850548552519339</v>
      </c>
    </row>
    <row r="201" spans="1:12" x14ac:dyDescent="0.25">
      <c r="A201" t="s">
        <v>169</v>
      </c>
      <c r="B201" t="s">
        <v>427</v>
      </c>
      <c r="C201" t="s">
        <v>29</v>
      </c>
      <c r="D201" t="s">
        <v>171</v>
      </c>
      <c r="E201" t="s">
        <v>428</v>
      </c>
      <c r="F201" t="s">
        <v>429</v>
      </c>
      <c r="H201" s="9">
        <v>1.020601457726946</v>
      </c>
      <c r="I201" t="s">
        <v>61</v>
      </c>
      <c r="L201">
        <v>1.020601457726946</v>
      </c>
    </row>
    <row r="202" spans="1:12" x14ac:dyDescent="0.25">
      <c r="A202" t="s">
        <v>169</v>
      </c>
      <c r="B202" t="s">
        <v>427</v>
      </c>
      <c r="C202" t="s">
        <v>29</v>
      </c>
      <c r="D202" t="s">
        <v>171</v>
      </c>
      <c r="E202" t="s">
        <v>430</v>
      </c>
      <c r="F202" t="s">
        <v>429</v>
      </c>
      <c r="H202" s="9">
        <v>1.1007933903341431</v>
      </c>
      <c r="I202" t="s">
        <v>61</v>
      </c>
      <c r="L202">
        <v>1.1007933903341431</v>
      </c>
    </row>
    <row r="203" spans="1:12" x14ac:dyDescent="0.25">
      <c r="A203" t="s">
        <v>169</v>
      </c>
      <c r="B203" t="s">
        <v>427</v>
      </c>
      <c r="C203" t="s">
        <v>29</v>
      </c>
      <c r="D203" t="s">
        <v>171</v>
      </c>
      <c r="E203" t="s">
        <v>431</v>
      </c>
      <c r="F203" t="s">
        <v>429</v>
      </c>
      <c r="H203" s="9">
        <v>1.1446488278799065</v>
      </c>
      <c r="I203" t="s">
        <v>61</v>
      </c>
      <c r="L203">
        <v>1.1446488278799065</v>
      </c>
    </row>
    <row r="204" spans="1:12" x14ac:dyDescent="0.25">
      <c r="A204" t="s">
        <v>169</v>
      </c>
      <c r="B204" t="s">
        <v>427</v>
      </c>
      <c r="C204" t="s">
        <v>29</v>
      </c>
      <c r="D204" t="s">
        <v>171</v>
      </c>
      <c r="E204" t="s">
        <v>432</v>
      </c>
      <c r="F204" t="s">
        <v>429</v>
      </c>
      <c r="H204" s="9">
        <v>1.1103744020023303</v>
      </c>
      <c r="I204" t="s">
        <v>61</v>
      </c>
      <c r="L204">
        <v>1.1103744020023303</v>
      </c>
    </row>
    <row r="205" spans="1:12" x14ac:dyDescent="0.25">
      <c r="A205" t="s">
        <v>169</v>
      </c>
      <c r="B205" t="s">
        <v>433</v>
      </c>
      <c r="C205" t="s">
        <v>29</v>
      </c>
      <c r="D205" t="s">
        <v>171</v>
      </c>
      <c r="E205" t="s">
        <v>434</v>
      </c>
      <c r="F205" t="s">
        <v>435</v>
      </c>
      <c r="H205" s="9">
        <v>1.8135621026595747</v>
      </c>
      <c r="I205" t="s">
        <v>61</v>
      </c>
      <c r="L205">
        <v>1.8135621026595747</v>
      </c>
    </row>
    <row r="206" spans="1:12" x14ac:dyDescent="0.25">
      <c r="A206" t="s">
        <v>169</v>
      </c>
      <c r="B206" t="s">
        <v>433</v>
      </c>
      <c r="C206" t="s">
        <v>29</v>
      </c>
      <c r="D206" t="s">
        <v>171</v>
      </c>
      <c r="E206" t="s">
        <v>436</v>
      </c>
      <c r="F206" t="s">
        <v>435</v>
      </c>
      <c r="H206" s="9">
        <v>1.0276684245294732</v>
      </c>
      <c r="I206" t="s">
        <v>61</v>
      </c>
      <c r="L206">
        <v>1.0276684245294732</v>
      </c>
    </row>
    <row r="207" spans="1:12" x14ac:dyDescent="0.25">
      <c r="A207" t="s">
        <v>169</v>
      </c>
      <c r="B207" t="s">
        <v>433</v>
      </c>
      <c r="C207" t="s">
        <v>29</v>
      </c>
      <c r="D207" t="s">
        <v>171</v>
      </c>
      <c r="E207" t="s">
        <v>437</v>
      </c>
      <c r="F207" t="s">
        <v>435</v>
      </c>
      <c r="H207" s="9">
        <v>1.8742289149849469</v>
      </c>
      <c r="I207" t="s">
        <v>61</v>
      </c>
      <c r="L207">
        <v>1.8742289149849469</v>
      </c>
    </row>
    <row r="208" spans="1:12" x14ac:dyDescent="0.25">
      <c r="A208" t="s">
        <v>169</v>
      </c>
      <c r="B208" t="s">
        <v>433</v>
      </c>
      <c r="C208" t="s">
        <v>29</v>
      </c>
      <c r="D208" t="s">
        <v>171</v>
      </c>
      <c r="E208" t="s">
        <v>438</v>
      </c>
      <c r="F208" t="s">
        <v>435</v>
      </c>
      <c r="H208" s="9">
        <v>2.7786979962095062</v>
      </c>
      <c r="I208" t="s">
        <v>61</v>
      </c>
      <c r="L208">
        <v>2.7786979962095062</v>
      </c>
    </row>
    <row r="209" spans="1:12" x14ac:dyDescent="0.25">
      <c r="A209" t="s">
        <v>169</v>
      </c>
      <c r="B209" t="s">
        <v>439</v>
      </c>
      <c r="C209" t="s">
        <v>29</v>
      </c>
      <c r="D209" t="s">
        <v>171</v>
      </c>
      <c r="E209" t="s">
        <v>440</v>
      </c>
      <c r="F209" t="s">
        <v>441</v>
      </c>
      <c r="H209" s="10">
        <v>1</v>
      </c>
      <c r="I209" t="s">
        <v>86</v>
      </c>
    </row>
    <row r="210" spans="1:12" x14ac:dyDescent="0.25">
      <c r="A210" t="s">
        <v>169</v>
      </c>
      <c r="B210" t="s">
        <v>439</v>
      </c>
      <c r="C210" t="s">
        <v>29</v>
      </c>
      <c r="D210" t="s">
        <v>171</v>
      </c>
      <c r="E210" t="s">
        <v>442</v>
      </c>
      <c r="F210" t="s">
        <v>137</v>
      </c>
      <c r="H210" s="10">
        <v>1</v>
      </c>
      <c r="I210" t="s">
        <v>86</v>
      </c>
    </row>
    <row r="211" spans="1:12" x14ac:dyDescent="0.25">
      <c r="A211" t="s">
        <v>169</v>
      </c>
      <c r="B211" t="s">
        <v>439</v>
      </c>
      <c r="C211" t="s">
        <v>29</v>
      </c>
      <c r="D211" t="s">
        <v>171</v>
      </c>
      <c r="E211" t="s">
        <v>443</v>
      </c>
      <c r="F211" t="s">
        <v>137</v>
      </c>
      <c r="H211" s="10">
        <v>1</v>
      </c>
      <c r="I211" t="s">
        <v>86</v>
      </c>
    </row>
    <row r="212" spans="1:12" x14ac:dyDescent="0.25">
      <c r="A212" t="s">
        <v>169</v>
      </c>
      <c r="B212" t="s">
        <v>439</v>
      </c>
      <c r="C212" t="s">
        <v>29</v>
      </c>
      <c r="D212" t="s">
        <v>171</v>
      </c>
      <c r="E212" t="s">
        <v>444</v>
      </c>
      <c r="F212" t="s">
        <v>137</v>
      </c>
      <c r="H212" s="10">
        <v>1</v>
      </c>
      <c r="I212" t="s">
        <v>86</v>
      </c>
    </row>
    <row r="213" spans="1:12" x14ac:dyDescent="0.25">
      <c r="A213" t="s">
        <v>169</v>
      </c>
      <c r="B213" t="s">
        <v>439</v>
      </c>
      <c r="C213" t="s">
        <v>29</v>
      </c>
      <c r="D213" t="s">
        <v>171</v>
      </c>
      <c r="E213" t="s">
        <v>445</v>
      </c>
      <c r="F213" t="s">
        <v>446</v>
      </c>
      <c r="H213" s="10">
        <v>1</v>
      </c>
      <c r="I213" t="s">
        <v>86</v>
      </c>
    </row>
    <row r="214" spans="1:12" x14ac:dyDescent="0.25">
      <c r="A214" t="s">
        <v>169</v>
      </c>
      <c r="B214" t="s">
        <v>439</v>
      </c>
      <c r="C214" t="s">
        <v>29</v>
      </c>
      <c r="D214" t="s">
        <v>171</v>
      </c>
      <c r="E214" t="s">
        <v>447</v>
      </c>
      <c r="F214" t="s">
        <v>446</v>
      </c>
      <c r="H214" s="10">
        <v>1</v>
      </c>
      <c r="I214" t="s">
        <v>86</v>
      </c>
    </row>
    <row r="215" spans="1:12" x14ac:dyDescent="0.25">
      <c r="A215" t="s">
        <v>169</v>
      </c>
      <c r="B215" t="s">
        <v>448</v>
      </c>
      <c r="C215" t="s">
        <v>29</v>
      </c>
      <c r="D215" t="s">
        <v>171</v>
      </c>
      <c r="E215" t="s">
        <v>449</v>
      </c>
      <c r="F215" t="s">
        <v>143</v>
      </c>
      <c r="H215" s="10">
        <v>1</v>
      </c>
      <c r="I215" t="s">
        <v>86</v>
      </c>
    </row>
    <row r="216" spans="1:12" x14ac:dyDescent="0.25">
      <c r="A216" t="s">
        <v>169</v>
      </c>
      <c r="B216" t="s">
        <v>448</v>
      </c>
      <c r="C216" t="s">
        <v>29</v>
      </c>
      <c r="D216" t="s">
        <v>171</v>
      </c>
      <c r="E216" t="s">
        <v>450</v>
      </c>
      <c r="F216" t="s">
        <v>143</v>
      </c>
      <c r="H216" s="10">
        <v>1</v>
      </c>
      <c r="I216" t="s">
        <v>86</v>
      </c>
    </row>
    <row r="217" spans="1:12" x14ac:dyDescent="0.25">
      <c r="A217" t="s">
        <v>169</v>
      </c>
      <c r="B217" t="s">
        <v>451</v>
      </c>
      <c r="C217" t="s">
        <v>29</v>
      </c>
      <c r="D217" t="s">
        <v>171</v>
      </c>
      <c r="E217" t="s">
        <v>452</v>
      </c>
      <c r="F217" t="s">
        <v>147</v>
      </c>
      <c r="H217" s="9">
        <v>7.6567149775206449</v>
      </c>
      <c r="I217" t="s">
        <v>61</v>
      </c>
      <c r="L217">
        <v>7.6567149775206449</v>
      </c>
    </row>
    <row r="218" spans="1:12" x14ac:dyDescent="0.25">
      <c r="A218" t="s">
        <v>169</v>
      </c>
      <c r="B218" t="s">
        <v>451</v>
      </c>
      <c r="C218" t="s">
        <v>29</v>
      </c>
      <c r="D218" t="s">
        <v>171</v>
      </c>
      <c r="E218" t="s">
        <v>453</v>
      </c>
      <c r="F218" t="s">
        <v>147</v>
      </c>
      <c r="H218" s="9">
        <v>15.160212274426501</v>
      </c>
      <c r="I218" t="s">
        <v>61</v>
      </c>
      <c r="L218">
        <v>15.160212274426501</v>
      </c>
    </row>
    <row r="219" spans="1:12" x14ac:dyDescent="0.25">
      <c r="A219" t="s">
        <v>169</v>
      </c>
      <c r="B219" t="s">
        <v>451</v>
      </c>
      <c r="C219" t="s">
        <v>29</v>
      </c>
      <c r="D219" t="s">
        <v>171</v>
      </c>
      <c r="E219" t="s">
        <v>454</v>
      </c>
      <c r="F219" t="s">
        <v>147</v>
      </c>
      <c r="H219" s="9">
        <v>1.1529736380888547</v>
      </c>
      <c r="I219" t="s">
        <v>61</v>
      </c>
      <c r="L219">
        <v>1.1529736380888547</v>
      </c>
    </row>
    <row r="220" spans="1:12" x14ac:dyDescent="0.25">
      <c r="A220" t="s">
        <v>169</v>
      </c>
      <c r="B220" t="s">
        <v>451</v>
      </c>
      <c r="C220" t="s">
        <v>29</v>
      </c>
      <c r="D220" t="s">
        <v>171</v>
      </c>
      <c r="E220" t="s">
        <v>455</v>
      </c>
      <c r="F220" t="s">
        <v>147</v>
      </c>
      <c r="H220" s="9">
        <v>1.2179717755424198</v>
      </c>
      <c r="I220" t="s">
        <v>61</v>
      </c>
      <c r="L220">
        <v>1.2179717755424198</v>
      </c>
    </row>
    <row r="221" spans="1:12" x14ac:dyDescent="0.25">
      <c r="A221" t="s">
        <v>169</v>
      </c>
      <c r="B221" t="s">
        <v>451</v>
      </c>
      <c r="C221" t="s">
        <v>29</v>
      </c>
      <c r="D221" t="s">
        <v>171</v>
      </c>
      <c r="E221" t="s">
        <v>456</v>
      </c>
      <c r="F221" t="s">
        <v>147</v>
      </c>
      <c r="H221" s="9">
        <v>1.6571643058776091</v>
      </c>
      <c r="I221" t="s">
        <v>61</v>
      </c>
      <c r="L221">
        <v>1.6571643058776091</v>
      </c>
    </row>
    <row r="222" spans="1:12" x14ac:dyDescent="0.25">
      <c r="A222" t="s">
        <v>169</v>
      </c>
      <c r="B222" t="s">
        <v>451</v>
      </c>
      <c r="C222" t="s">
        <v>29</v>
      </c>
      <c r="D222" t="s">
        <v>171</v>
      </c>
      <c r="E222" t="s">
        <v>457</v>
      </c>
      <c r="F222" t="s">
        <v>147</v>
      </c>
      <c r="H222" s="9">
        <v>5.6765869541575178</v>
      </c>
      <c r="I222" t="s">
        <v>61</v>
      </c>
      <c r="L222">
        <v>5.6765869541575178</v>
      </c>
    </row>
    <row r="223" spans="1:12" x14ac:dyDescent="0.25">
      <c r="A223" t="s">
        <v>169</v>
      </c>
      <c r="B223" t="s">
        <v>451</v>
      </c>
      <c r="C223" t="s">
        <v>29</v>
      </c>
      <c r="D223" t="s">
        <v>171</v>
      </c>
      <c r="E223" t="s">
        <v>458</v>
      </c>
      <c r="F223" t="s">
        <v>147</v>
      </c>
      <c r="H223" s="9">
        <v>5.6731726337908279</v>
      </c>
      <c r="I223" t="s">
        <v>61</v>
      </c>
      <c r="L223">
        <v>5.6731726337908279</v>
      </c>
    </row>
    <row r="224" spans="1:12" x14ac:dyDescent="0.25">
      <c r="A224" t="s">
        <v>169</v>
      </c>
      <c r="B224" t="s">
        <v>451</v>
      </c>
      <c r="C224" t="s">
        <v>29</v>
      </c>
      <c r="D224" t="s">
        <v>171</v>
      </c>
      <c r="E224" t="s">
        <v>459</v>
      </c>
      <c r="F224" t="s">
        <v>147</v>
      </c>
      <c r="H224" s="9">
        <v>0.31680283061077097</v>
      </c>
      <c r="I224" t="s">
        <v>61</v>
      </c>
      <c r="L224">
        <v>0.31680283061077097</v>
      </c>
    </row>
    <row r="225" spans="1:12" x14ac:dyDescent="0.25">
      <c r="A225" t="s">
        <v>169</v>
      </c>
      <c r="B225" t="s">
        <v>451</v>
      </c>
      <c r="C225" t="s">
        <v>29</v>
      </c>
      <c r="D225" t="s">
        <v>171</v>
      </c>
      <c r="E225" t="s">
        <v>460</v>
      </c>
      <c r="F225" t="s">
        <v>147</v>
      </c>
      <c r="H225" s="9">
        <v>1.4818250681506417</v>
      </c>
      <c r="I225" t="s">
        <v>61</v>
      </c>
      <c r="L225">
        <v>1.4818250681506417</v>
      </c>
    </row>
    <row r="226" spans="1:12" x14ac:dyDescent="0.25">
      <c r="A226" t="s">
        <v>169</v>
      </c>
      <c r="B226" t="s">
        <v>461</v>
      </c>
      <c r="C226" t="s">
        <v>29</v>
      </c>
      <c r="D226" t="s">
        <v>171</v>
      </c>
      <c r="E226" t="s">
        <v>462</v>
      </c>
      <c r="F226" t="s">
        <v>151</v>
      </c>
      <c r="H226" s="10">
        <v>1</v>
      </c>
      <c r="I226" t="s">
        <v>86</v>
      </c>
    </row>
    <row r="227" spans="1:12" x14ac:dyDescent="0.25">
      <c r="A227" t="s">
        <v>169</v>
      </c>
      <c r="B227" t="s">
        <v>461</v>
      </c>
      <c r="C227" t="s">
        <v>29</v>
      </c>
      <c r="D227" t="s">
        <v>171</v>
      </c>
      <c r="E227" t="s">
        <v>463</v>
      </c>
      <c r="F227" t="s">
        <v>151</v>
      </c>
      <c r="H227" s="10">
        <v>1</v>
      </c>
      <c r="I227" t="s">
        <v>86</v>
      </c>
    </row>
    <row r="228" spans="1:12" x14ac:dyDescent="0.25">
      <c r="A228" t="s">
        <v>169</v>
      </c>
      <c r="B228" t="s">
        <v>461</v>
      </c>
      <c r="C228" t="s">
        <v>29</v>
      </c>
      <c r="D228" t="s">
        <v>171</v>
      </c>
      <c r="E228" t="s">
        <v>464</v>
      </c>
      <c r="F228" t="s">
        <v>151</v>
      </c>
      <c r="H228" s="10">
        <v>1</v>
      </c>
      <c r="I228" t="s">
        <v>86</v>
      </c>
    </row>
    <row r="229" spans="1:12" x14ac:dyDescent="0.25">
      <c r="A229" t="s">
        <v>169</v>
      </c>
      <c r="B229" t="s">
        <v>461</v>
      </c>
      <c r="C229" t="s">
        <v>29</v>
      </c>
      <c r="D229" t="s">
        <v>171</v>
      </c>
      <c r="E229" t="s">
        <v>465</v>
      </c>
      <c r="F229" t="s">
        <v>151</v>
      </c>
      <c r="H229" s="10">
        <v>1</v>
      </c>
      <c r="I229" t="s">
        <v>86</v>
      </c>
    </row>
    <row r="230" spans="1:12" x14ac:dyDescent="0.25">
      <c r="A230" t="s">
        <v>169</v>
      </c>
      <c r="B230" t="s">
        <v>461</v>
      </c>
      <c r="C230" t="s">
        <v>29</v>
      </c>
      <c r="D230" t="s">
        <v>171</v>
      </c>
      <c r="E230" t="s">
        <v>466</v>
      </c>
      <c r="F230" t="s">
        <v>151</v>
      </c>
      <c r="H230" s="10">
        <v>1</v>
      </c>
      <c r="I230" t="s">
        <v>86</v>
      </c>
    </row>
    <row r="231" spans="1:12" x14ac:dyDescent="0.25">
      <c r="A231" t="s">
        <v>169</v>
      </c>
      <c r="B231" t="s">
        <v>461</v>
      </c>
      <c r="C231" t="s">
        <v>29</v>
      </c>
      <c r="D231" t="s">
        <v>171</v>
      </c>
      <c r="E231" t="s">
        <v>467</v>
      </c>
      <c r="F231" t="s">
        <v>151</v>
      </c>
      <c r="H231" s="10">
        <v>1</v>
      </c>
      <c r="I231" t="s">
        <v>86</v>
      </c>
    </row>
    <row r="232" spans="1:12" x14ac:dyDescent="0.25">
      <c r="A232" t="s">
        <v>169</v>
      </c>
      <c r="B232" t="s">
        <v>461</v>
      </c>
      <c r="C232" t="s">
        <v>29</v>
      </c>
      <c r="D232" t="s">
        <v>171</v>
      </c>
      <c r="E232" t="s">
        <v>468</v>
      </c>
      <c r="F232" t="s">
        <v>151</v>
      </c>
      <c r="H232" s="10">
        <v>1</v>
      </c>
      <c r="I232" t="s">
        <v>86</v>
      </c>
    </row>
    <row r="233" spans="1:12" x14ac:dyDescent="0.25">
      <c r="A233" t="s">
        <v>169</v>
      </c>
      <c r="B233" t="s">
        <v>461</v>
      </c>
      <c r="C233" t="s">
        <v>29</v>
      </c>
      <c r="D233" t="s">
        <v>171</v>
      </c>
      <c r="E233" t="s">
        <v>469</v>
      </c>
      <c r="F233" t="s">
        <v>151</v>
      </c>
      <c r="H233" s="10">
        <v>1</v>
      </c>
      <c r="I233" t="s">
        <v>86</v>
      </c>
    </row>
    <row r="234" spans="1:12" x14ac:dyDescent="0.25">
      <c r="A234" t="s">
        <v>169</v>
      </c>
      <c r="B234" t="s">
        <v>461</v>
      </c>
      <c r="C234" t="s">
        <v>29</v>
      </c>
      <c r="D234" t="s">
        <v>171</v>
      </c>
      <c r="E234" t="s">
        <v>470</v>
      </c>
      <c r="F234" t="s">
        <v>151</v>
      </c>
      <c r="H234" s="10">
        <v>1</v>
      </c>
      <c r="I234" t="s">
        <v>86</v>
      </c>
    </row>
    <row r="235" spans="1:12" x14ac:dyDescent="0.25">
      <c r="A235" t="s">
        <v>169</v>
      </c>
      <c r="B235" t="s">
        <v>461</v>
      </c>
      <c r="C235" t="s">
        <v>29</v>
      </c>
      <c r="D235" t="s">
        <v>171</v>
      </c>
      <c r="E235" t="s">
        <v>471</v>
      </c>
      <c r="F235" t="s">
        <v>151</v>
      </c>
      <c r="H235" s="10">
        <v>1</v>
      </c>
      <c r="I235" t="s">
        <v>86</v>
      </c>
    </row>
    <row r="236" spans="1:12" x14ac:dyDescent="0.25">
      <c r="A236" t="s">
        <v>169</v>
      </c>
      <c r="B236" t="s">
        <v>461</v>
      </c>
      <c r="C236" t="s">
        <v>29</v>
      </c>
      <c r="D236" t="s">
        <v>171</v>
      </c>
      <c r="E236" t="s">
        <v>472</v>
      </c>
      <c r="F236" t="s">
        <v>151</v>
      </c>
      <c r="H236" s="10">
        <v>1</v>
      </c>
      <c r="I236" t="s">
        <v>86</v>
      </c>
    </row>
    <row r="237" spans="1:12" x14ac:dyDescent="0.25">
      <c r="A237" t="s">
        <v>169</v>
      </c>
      <c r="B237" t="s">
        <v>461</v>
      </c>
      <c r="C237" t="s">
        <v>29</v>
      </c>
      <c r="D237" t="s">
        <v>171</v>
      </c>
      <c r="E237" t="s">
        <v>473</v>
      </c>
      <c r="F237" t="s">
        <v>151</v>
      </c>
      <c r="H237" s="10">
        <v>1</v>
      </c>
      <c r="I237" t="s">
        <v>86</v>
      </c>
    </row>
    <row r="238" spans="1:12" x14ac:dyDescent="0.25">
      <c r="A238" t="s">
        <v>169</v>
      </c>
      <c r="B238" t="s">
        <v>461</v>
      </c>
      <c r="C238" t="s">
        <v>29</v>
      </c>
      <c r="D238" t="s">
        <v>171</v>
      </c>
      <c r="E238" t="s">
        <v>474</v>
      </c>
      <c r="F238" t="s">
        <v>151</v>
      </c>
      <c r="H238" s="10">
        <v>1</v>
      </c>
      <c r="I238" t="s">
        <v>86</v>
      </c>
    </row>
    <row r="239" spans="1:12" x14ac:dyDescent="0.25">
      <c r="A239" t="s">
        <v>169</v>
      </c>
      <c r="B239" t="s">
        <v>461</v>
      </c>
      <c r="C239" t="s">
        <v>29</v>
      </c>
      <c r="D239" t="s">
        <v>171</v>
      </c>
      <c r="E239" t="s">
        <v>475</v>
      </c>
      <c r="F239" t="s">
        <v>151</v>
      </c>
      <c r="H239" s="10">
        <v>1</v>
      </c>
      <c r="I239" t="s">
        <v>86</v>
      </c>
    </row>
    <row r="240" spans="1:12" x14ac:dyDescent="0.25">
      <c r="A240" t="s">
        <v>169</v>
      </c>
      <c r="B240" t="s">
        <v>461</v>
      </c>
      <c r="C240" t="s">
        <v>29</v>
      </c>
      <c r="D240" t="s">
        <v>171</v>
      </c>
      <c r="E240" t="s">
        <v>476</v>
      </c>
      <c r="F240" t="s">
        <v>151</v>
      </c>
      <c r="H240" s="10">
        <v>1</v>
      </c>
      <c r="I240" t="s">
        <v>86</v>
      </c>
    </row>
    <row r="241" spans="1:9" x14ac:dyDescent="0.25">
      <c r="A241" t="s">
        <v>169</v>
      </c>
      <c r="B241" t="s">
        <v>461</v>
      </c>
      <c r="C241" t="s">
        <v>29</v>
      </c>
      <c r="D241" t="s">
        <v>171</v>
      </c>
      <c r="E241" t="s">
        <v>477</v>
      </c>
      <c r="F241" t="s">
        <v>151</v>
      </c>
      <c r="H241" s="10">
        <v>1</v>
      </c>
      <c r="I241" t="s">
        <v>86</v>
      </c>
    </row>
    <row r="242" spans="1:9" x14ac:dyDescent="0.25">
      <c r="A242" t="s">
        <v>169</v>
      </c>
      <c r="B242" t="s">
        <v>461</v>
      </c>
      <c r="C242" t="s">
        <v>29</v>
      </c>
      <c r="D242" t="s">
        <v>171</v>
      </c>
      <c r="E242" t="s">
        <v>478</v>
      </c>
      <c r="F242" t="s">
        <v>151</v>
      </c>
      <c r="H242" s="10">
        <v>1</v>
      </c>
      <c r="I242" t="s">
        <v>86</v>
      </c>
    </row>
    <row r="243" spans="1:9" x14ac:dyDescent="0.25">
      <c r="A243" t="s">
        <v>169</v>
      </c>
      <c r="B243" t="s">
        <v>461</v>
      </c>
      <c r="C243" t="s">
        <v>29</v>
      </c>
      <c r="D243" t="s">
        <v>171</v>
      </c>
      <c r="E243" t="s">
        <v>479</v>
      </c>
      <c r="F243" t="s">
        <v>151</v>
      </c>
      <c r="H243" s="10">
        <v>1</v>
      </c>
      <c r="I243" t="s">
        <v>86</v>
      </c>
    </row>
    <row r="244" spans="1:9" x14ac:dyDescent="0.25">
      <c r="A244" t="s">
        <v>169</v>
      </c>
      <c r="B244" t="s">
        <v>461</v>
      </c>
      <c r="C244" t="s">
        <v>29</v>
      </c>
      <c r="D244" t="s">
        <v>171</v>
      </c>
      <c r="E244" t="s">
        <v>480</v>
      </c>
      <c r="F244" t="s">
        <v>151</v>
      </c>
      <c r="H244" s="10">
        <v>1</v>
      </c>
      <c r="I244" t="s">
        <v>86</v>
      </c>
    </row>
    <row r="245" spans="1:9" x14ac:dyDescent="0.25">
      <c r="A245" t="s">
        <v>169</v>
      </c>
      <c r="B245" t="s">
        <v>481</v>
      </c>
      <c r="C245" t="s">
        <v>29</v>
      </c>
      <c r="D245" t="s">
        <v>171</v>
      </c>
      <c r="E245" t="s">
        <v>482</v>
      </c>
      <c r="F245" t="s">
        <v>483</v>
      </c>
      <c r="H245" s="10">
        <v>1</v>
      </c>
      <c r="I245" t="s">
        <v>86</v>
      </c>
    </row>
    <row r="246" spans="1:9" x14ac:dyDescent="0.25">
      <c r="A246" t="s">
        <v>169</v>
      </c>
      <c r="B246" t="s">
        <v>484</v>
      </c>
      <c r="C246" t="s">
        <v>29</v>
      </c>
      <c r="D246" t="s">
        <v>171</v>
      </c>
      <c r="E246" t="s">
        <v>485</v>
      </c>
      <c r="F246" t="s">
        <v>159</v>
      </c>
      <c r="H246" s="10">
        <v>1</v>
      </c>
      <c r="I246" t="s">
        <v>86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MAIN HOUSE - PLOT-BOQ</vt:lpstr>
      <vt:lpstr>Details - MAIN HOUSE - PLOT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2024-11-28T21:15:03Z</dcterms:created>
  <dcterms:modified xsi:type="dcterms:W3CDTF">2024-12-01T10:37:08Z</dcterms:modified>
  <cp:category/>
</cp:coreProperties>
</file>