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ash\Desktop\PLANSWIFT PROJECT\"/>
    </mc:Choice>
  </mc:AlternateContent>
  <bookViews>
    <workbookView xWindow="0" yWindow="0" windowWidth="20490" windowHeight="6795" activeTab="1"/>
  </bookViews>
  <sheets>
    <sheet name="MATERIAL SCHEDULE" sheetId="1" r:id="rId1"/>
    <sheet name="COST ANALYSIS" sheetId="2" r:id="rId2"/>
  </sheets>
  <externalReferences>
    <externalReference r:id="rId3"/>
  </externalReferenc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1" l="1"/>
  <c r="H35" i="1"/>
  <c r="H49" i="1"/>
  <c r="G12" i="1"/>
  <c r="G16" i="1"/>
  <c r="G20" i="1"/>
  <c r="G21" i="1"/>
  <c r="G22" i="1"/>
  <c r="G24" i="1"/>
  <c r="G25" i="1"/>
  <c r="G26" i="1"/>
  <c r="G28" i="1"/>
  <c r="G29" i="1"/>
  <c r="G30" i="1"/>
  <c r="G31" i="1"/>
  <c r="G32" i="1"/>
  <c r="G33" i="1"/>
  <c r="G34" i="1"/>
  <c r="G38" i="1"/>
  <c r="G39" i="1"/>
  <c r="G43" i="1"/>
  <c r="G44" i="1"/>
  <c r="G45" i="1"/>
  <c r="G47" i="1"/>
  <c r="G48" i="1"/>
  <c r="G50" i="1"/>
  <c r="G51" i="1"/>
  <c r="E13" i="1" l="1"/>
  <c r="G13" i="1" s="1"/>
  <c r="E14" i="1"/>
  <c r="G14" i="1" s="1"/>
  <c r="E15" i="1"/>
  <c r="G15" i="1" s="1"/>
  <c r="E9" i="1"/>
  <c r="G9" i="1" s="1"/>
  <c r="E10" i="1"/>
  <c r="G10" i="1" s="1"/>
  <c r="E11" i="1"/>
  <c r="G11" i="1" s="1"/>
  <c r="G53" i="1" l="1"/>
  <c r="H17" i="1"/>
  <c r="H53" i="1" s="1"/>
</calcChain>
</file>

<file path=xl/sharedStrings.xml><?xml version="1.0" encoding="utf-8"?>
<sst xmlns="http://schemas.openxmlformats.org/spreadsheetml/2006/main" count="108" uniqueCount="69">
  <si>
    <t>Name</t>
  </si>
  <si>
    <t>Description</t>
  </si>
  <si>
    <t>Qty</t>
  </si>
  <si>
    <t>Units</t>
  </si>
  <si>
    <t>Cost Each</t>
  </si>
  <si>
    <t>Price Total</t>
  </si>
  <si>
    <t>Color</t>
  </si>
  <si>
    <t>Sub &amp; Superstructure</t>
  </si>
  <si>
    <t>Foundation</t>
  </si>
  <si>
    <t>Internal Footing - Concrete</t>
  </si>
  <si>
    <t>External Footing - Concrete</t>
  </si>
  <si>
    <t>Concrete on SLAB</t>
  </si>
  <si>
    <t>Superstructure</t>
  </si>
  <si>
    <t>Windows</t>
  </si>
  <si>
    <t xml:space="preserve">PT912 </t>
  </si>
  <si>
    <t>PT219</t>
  </si>
  <si>
    <t>PT1815</t>
  </si>
  <si>
    <t>Doors</t>
  </si>
  <si>
    <t>Wooden Internal Doors</t>
  </si>
  <si>
    <t>Sliding Door</t>
  </si>
  <si>
    <t>Roof</t>
  </si>
  <si>
    <t>Metric Roof</t>
  </si>
  <si>
    <t>DPM</t>
  </si>
  <si>
    <t>Meshwire</t>
  </si>
  <si>
    <t>m2</t>
  </si>
  <si>
    <t>m3</t>
  </si>
  <si>
    <t>m</t>
  </si>
  <si>
    <t>NO</t>
  </si>
  <si>
    <t>230 Walls - Brickwork</t>
  </si>
  <si>
    <t>115 Walls - Brickwork</t>
  </si>
  <si>
    <t>Cement</t>
  </si>
  <si>
    <t>Sand</t>
  </si>
  <si>
    <t>Stone</t>
  </si>
  <si>
    <t>DPC - 230 mm</t>
  </si>
  <si>
    <t>DPC - 115 mm</t>
  </si>
  <si>
    <t>Brick Force ( 3 courses)</t>
  </si>
  <si>
    <t>Bricks</t>
  </si>
  <si>
    <t>to place standard bricks</t>
  </si>
  <si>
    <t>Specialist</t>
  </si>
  <si>
    <t>Wall Plaster (External &amp; Internal)</t>
  </si>
  <si>
    <t>birckforce every 3 courses</t>
  </si>
  <si>
    <t>A</t>
  </si>
  <si>
    <t>B</t>
  </si>
  <si>
    <t>6a</t>
  </si>
  <si>
    <t>6B</t>
  </si>
  <si>
    <t>C</t>
  </si>
  <si>
    <t>D</t>
  </si>
  <si>
    <t>E</t>
  </si>
  <si>
    <t>F</t>
  </si>
  <si>
    <t>No</t>
  </si>
  <si>
    <t>Concrete grade 20 Mpa</t>
  </si>
  <si>
    <t>cement</t>
  </si>
  <si>
    <t>TOTAL</t>
  </si>
  <si>
    <t>SUB-TOTAL</t>
  </si>
  <si>
    <t>Sundrries</t>
  </si>
  <si>
    <t>PROJECT: UPMARKET COTTAGE</t>
  </si>
  <si>
    <t>DATE:</t>
  </si>
  <si>
    <t>CLIENT:</t>
  </si>
  <si>
    <t>Total Cost (USD)</t>
  </si>
  <si>
    <t>Brickwork</t>
  </si>
  <si>
    <t>Row Labels</t>
  </si>
  <si>
    <t>Grand Total</t>
  </si>
  <si>
    <t>Sum of Total Cost (USD)</t>
  </si>
  <si>
    <t>Category</t>
  </si>
  <si>
    <t>Concrete (Stone)</t>
  </si>
  <si>
    <t>Finishes (Meshwire, DPM)</t>
  </si>
  <si>
    <t>RESIDENTIAL COTTAGE CONSTRUCTION MATERIALS COST ANALYSIS</t>
  </si>
  <si>
    <t>MATERIAL SUMMARY REPORT</t>
  </si>
  <si>
    <t>PROJECT MATERIAL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</si>
</sst>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4"/>
      <color theme="1"/>
      <name val="Arial Narrow"/>
      <family val="2"/>
    </font>
    <font>
      <b/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0" fillId="0" borderId="0" xfId="0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64" fontId="3" fillId="0" borderId="3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10" xfId="0" applyFill="1" applyBorder="1"/>
    <xf numFmtId="0" fontId="0" fillId="5" borderId="10" xfId="0" applyFill="1" applyBorder="1"/>
    <xf numFmtId="164" fontId="1" fillId="0" borderId="10" xfId="0" applyNumberFormat="1" applyFont="1" applyBorder="1" applyAlignment="1">
      <alignment horizontal="center"/>
    </xf>
    <xf numFmtId="0" fontId="0" fillId="6" borderId="10" xfId="0" applyFill="1" applyBorder="1"/>
    <xf numFmtId="0" fontId="0" fillId="7" borderId="10" xfId="0" applyFill="1" applyBorder="1"/>
    <xf numFmtId="0" fontId="0" fillId="8" borderId="10" xfId="0" applyFill="1" applyBorder="1"/>
    <xf numFmtId="0" fontId="0" fillId="9" borderId="10" xfId="0" applyFill="1" applyBorder="1"/>
    <xf numFmtId="0" fontId="0" fillId="10" borderId="10" xfId="0" applyFill="1" applyBorder="1"/>
    <xf numFmtId="0" fontId="0" fillId="11" borderId="10" xfId="0" applyFill="1" applyBorder="1"/>
    <xf numFmtId="0" fontId="0" fillId="12" borderId="10" xfId="0" applyFill="1" applyBorder="1"/>
    <xf numFmtId="0" fontId="0" fillId="13" borderId="10" xfId="0" applyFill="1" applyBorder="1"/>
    <xf numFmtId="0" fontId="0" fillId="0" borderId="10" xfId="0" applyBorder="1"/>
    <xf numFmtId="0" fontId="0" fillId="0" borderId="12" xfId="0" applyBorder="1"/>
    <xf numFmtId="0" fontId="1" fillId="0" borderId="13" xfId="0" applyFont="1" applyBorder="1"/>
    <xf numFmtId="0" fontId="0" fillId="0" borderId="13" xfId="0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4" fillId="15" borderId="6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 wrapText="1"/>
    </xf>
    <xf numFmtId="0" fontId="4" fillId="15" borderId="8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2" xfId="0" applyFont="1" applyFill="1" applyBorder="1"/>
    <xf numFmtId="0" fontId="0" fillId="14" borderId="2" xfId="0" applyFill="1" applyBorder="1"/>
    <xf numFmtId="0" fontId="0" fillId="14" borderId="2" xfId="0" applyFill="1" applyBorder="1" applyAlignment="1">
      <alignment horizontal="center"/>
    </xf>
    <xf numFmtId="0" fontId="0" fillId="14" borderId="10" xfId="0" applyFill="1" applyBorder="1"/>
    <xf numFmtId="1" fontId="0" fillId="14" borderId="2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0" fontId="0" fillId="14" borderId="0" xfId="0" applyFill="1"/>
    <xf numFmtId="0" fontId="1" fillId="16" borderId="9" xfId="0" applyFont="1" applyFill="1" applyBorder="1" applyAlignment="1">
      <alignment horizontal="center"/>
    </xf>
    <xf numFmtId="0" fontId="1" fillId="16" borderId="2" xfId="0" applyFont="1" applyFill="1" applyBorder="1"/>
    <xf numFmtId="0" fontId="0" fillId="16" borderId="2" xfId="0" applyFill="1" applyBorder="1"/>
    <xf numFmtId="0" fontId="0" fillId="16" borderId="2" xfId="0" applyFill="1" applyBorder="1" applyAlignment="1">
      <alignment horizontal="center"/>
    </xf>
    <xf numFmtId="1" fontId="0" fillId="16" borderId="2" xfId="0" applyNumberFormat="1" applyFill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0" fontId="0" fillId="16" borderId="10" xfId="0" applyFill="1" applyBorder="1"/>
    <xf numFmtId="0" fontId="0" fillId="16" borderId="0" xfId="0" applyFill="1"/>
    <xf numFmtId="0" fontId="1" fillId="16" borderId="2" xfId="0" applyFont="1" applyFill="1" applyBorder="1" applyAlignment="1">
      <alignment horizontal="left" wrapText="1"/>
    </xf>
    <xf numFmtId="164" fontId="1" fillId="16" borderId="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8" fontId="0" fillId="0" borderId="0" xfId="0" applyNumberFormat="1" applyAlignment="1">
      <alignment vertical="center" wrapText="1"/>
    </xf>
    <xf numFmtId="0" fontId="0" fillId="0" borderId="0" xfId="0" applyBorder="1"/>
    <xf numFmtId="8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 applyAlignment="1">
      <alignment horizontal="center" vertical="center" wrapText="1"/>
    </xf>
    <xf numFmtId="0" fontId="0" fillId="17" borderId="0" xfId="0" applyFill="1"/>
    <xf numFmtId="0" fontId="5" fillId="0" borderId="0" xfId="0" applyFont="1"/>
    <xf numFmtId="0" fontId="5" fillId="0" borderId="0" xfId="0" applyFont="1" applyBorder="1"/>
  </cellXfs>
  <cellStyles count="2">
    <cellStyle name="Normal" xfId="0" builtinId="0"/>
    <cellStyle name="Normal 2" xfId="1"/>
  </cellStyles>
  <dxfs count="3">
    <dxf>
      <numFmt numFmtId="12" formatCode="&quot;$&quot;#,##0.00_);[Red]\(&quot;$&quot;#,##0.00\)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[COTTAGE MATERIAL SCHEDULE.xlsx]COST ANALYSIS!PivotTable7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MATERIAL</a:t>
            </a:r>
            <a:r>
              <a:rPr lang="en-US" b="1" baseline="0"/>
              <a:t> COST ANALYSIS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'COST ANALYSIS'!$F$7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'COST ANALYSIS'!$E$8:$E$13</c:f>
              <c:strCache>
                <c:ptCount val="5"/>
                <c:pt idx="0">
                  <c:v>Brickwork</c:v>
                </c:pt>
                <c:pt idx="1">
                  <c:v>Cement</c:v>
                </c:pt>
                <c:pt idx="2">
                  <c:v>Concrete (Stone)</c:v>
                </c:pt>
                <c:pt idx="3">
                  <c:v>Finishes (Meshwire, DPM)</c:v>
                </c:pt>
                <c:pt idx="4">
                  <c:v>Sand</c:v>
                </c:pt>
              </c:strCache>
            </c:strRef>
          </c:cat>
          <c:val>
            <c:numRef>
              <c:f>'COST ANALYSIS'!$F$8:$F$13</c:f>
              <c:numCache>
                <c:formatCode>General</c:formatCode>
                <c:ptCount val="5"/>
                <c:pt idx="0">
                  <c:v>3522.75</c:v>
                </c:pt>
                <c:pt idx="1">
                  <c:v>704.96</c:v>
                </c:pt>
                <c:pt idx="2">
                  <c:v>210</c:v>
                </c:pt>
                <c:pt idx="3">
                  <c:v>616</c:v>
                </c:pt>
                <c:pt idx="4">
                  <c:v>2034.44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3702280"/>
        <c:axId val="273068800"/>
        <c:axId val="0"/>
      </c:bar3DChart>
      <c:catAx>
        <c:axId val="27370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68800"/>
        <c:crosses val="autoZero"/>
        <c:auto val="1"/>
        <c:lblAlgn val="ctr"/>
        <c:lblOffset val="100"/>
        <c:noMultiLvlLbl val="0"/>
      </c:catAx>
      <c:valAx>
        <c:axId val="2730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0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490537</xdr:colOff>
      <xdr:row>2</xdr:row>
      <xdr:rowOff>19050</xdr:rowOff>
    </xdr:from>
    <xdr:to>
      <xdr:col>14</xdr:col>
      <xdr:colOff>185737</xdr:colOff>
      <xdr:row>11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h/Documents/HORIZON/AAA/MyStaff/Tender%20r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Reinforcement Constants"/>
      <sheetName val="Outputs"/>
      <sheetName val="Basic Price List Recent"/>
      <sheetName val="Concrete Rates"/>
      <sheetName val="REINFORCE&amp; SHUTTER"/>
      <sheetName val="Basic Price List"/>
      <sheetName val="Brickwork"/>
      <sheetName val="EXCAVATIONS"/>
      <sheetName val="all in labour"/>
      <sheetName val="roof coverings"/>
      <sheetName val="roof covers"/>
      <sheetName val="metalwork"/>
      <sheetName val="plastering"/>
      <sheetName val="Tiling"/>
      <sheetName val="painting"/>
      <sheetName val="ironmongery"/>
      <sheetName val="screeds"/>
      <sheetName val="Plumbing"/>
      <sheetName val="Demolitions"/>
      <sheetName val="ROAD WORKS RATES"/>
      <sheetName val="SEWEAGE RET RATES"/>
      <sheetName val="material schedule"/>
    </sheetNames>
    <sheetDataSet>
      <sheetData sheetId="0">
        <row r="71">
          <cell r="D71">
            <v>3753.75</v>
          </cell>
        </row>
        <row r="72">
          <cell r="D72">
            <v>1.6107</v>
          </cell>
        </row>
        <row r="73">
          <cell r="D73">
            <v>8.8793249999999997</v>
          </cell>
        </row>
        <row r="77">
          <cell r="D77">
            <v>14091</v>
          </cell>
        </row>
        <row r="78">
          <cell r="D78">
            <v>7.6731900000000008</v>
          </cell>
        </row>
        <row r="79">
          <cell r="D79">
            <v>42.439529999999998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sh" refreshedDate="45581.981494791668" createdVersion="5" refreshedVersion="5" minRefreshableVersion="3" recordCount="5">
  <cacheSource type="worksheet">
    <worksheetSource name="Table5"/>
  </cacheSource>
  <cacheFields count="2">
    <cacheField name="Category" numFmtId="0">
      <sharedItems count="5">
        <s v="Brickwork"/>
        <s v="Cement"/>
        <s v="Sand"/>
        <s v="Concrete (Stone)"/>
        <s v="Finishes (Meshwire, DPM)"/>
      </sharedItems>
    </cacheField>
    <cacheField name="Total Cost (USD)" numFmtId="8">
      <sharedItems containsSemiMixedTypes="0" containsString="0" containsNumber="1" minValue="210" maxValue="3522.75" count="5">
        <n v="3522.75"/>
        <n v="704.96"/>
        <n v="2034.44"/>
        <n v="210"/>
        <n v="61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</r>
  <r>
    <x v="1"/>
    <x v="1"/>
  </r>
  <r>
    <x v="2"/>
    <x v="2"/>
  </r>
  <r>
    <x v="3"/>
    <x v="3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7">
  <location ref="E7:F13" firstHeaderRow="1" firstDataRow="1" firstDataCol="1"/>
  <pivotFields count="2">
    <pivotField axis="axisRow" showAll="0">
      <items count="6">
        <item x="0"/>
        <item x="1"/>
        <item x="3"/>
        <item x="4"/>
        <item x="2"/>
        <item t="default"/>
      </items>
    </pivotField>
    <pivotField dataField="1" numFmtId="8" showAll="0">
      <items count="6">
        <item x="3"/>
        <item x="4"/>
        <item x="1"/>
        <item x="2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Cost (USD)" fld="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B3:C8" totalsRowShown="0" headerRowDxfId="2">
  <autoFilter ref="B3:C8"/>
  <tableColumns count="2">
    <tableColumn id="1" name="Category" dataDxfId="1"/>
    <tableColumn id="2" name="Total Cost (USD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7"/>
  <sheetViews>
    <sheetView topLeftCell="A4" zoomScaleNormal="100" workbookViewId="0">
      <selection activeCell="J7" sqref="J7"/>
    </sheetView>
  </sheetViews>
  <sheetFormatPr defaultRowHeight="15" x14ac:dyDescent="0.25"/>
  <cols>
    <col min="1" max="1" width="3.5703125" customWidth="1"/>
    <col min="2" max="2" width="21.140625" customWidth="1"/>
    <col min="3" max="3" width="24" customWidth="1"/>
    <col min="4" max="4" width="6.42578125" customWidth="1"/>
    <col min="5" max="5" width="6.140625" customWidth="1"/>
    <col min="7" max="7" width="10.85546875" customWidth="1"/>
    <col min="8" max="8" width="9.140625" customWidth="1"/>
  </cols>
  <sheetData>
    <row r="1" spans="1:61" s="1" customFormat="1" x14ac:dyDescent="0.25">
      <c r="B1" s="1" t="s">
        <v>57</v>
      </c>
    </row>
    <row r="2" spans="1:61" s="1" customFormat="1" x14ac:dyDescent="0.25">
      <c r="B2" s="1" t="s">
        <v>55</v>
      </c>
    </row>
    <row r="3" spans="1:61" s="1" customFormat="1" x14ac:dyDescent="0.25">
      <c r="B3" s="1" t="s">
        <v>56</v>
      </c>
    </row>
    <row r="4" spans="1:61" s="1" customFormat="1" ht="15.75" thickBot="1" x14ac:dyDescent="0.3"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</row>
    <row r="5" spans="1:61" ht="36" x14ac:dyDescent="0.25">
      <c r="A5" s="40" t="s">
        <v>49</v>
      </c>
      <c r="B5" s="41" t="s">
        <v>0</v>
      </c>
      <c r="C5" s="41" t="s">
        <v>1</v>
      </c>
      <c r="D5" s="41" t="s">
        <v>3</v>
      </c>
      <c r="E5" s="41" t="s">
        <v>2</v>
      </c>
      <c r="F5" s="42" t="s">
        <v>4</v>
      </c>
      <c r="G5" s="42" t="s">
        <v>5</v>
      </c>
      <c r="H5" s="43" t="s">
        <v>6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</row>
    <row r="6" spans="1:61" x14ac:dyDescent="0.25">
      <c r="A6" s="17"/>
      <c r="B6" s="2"/>
      <c r="C6" s="3"/>
      <c r="D6" s="3"/>
      <c r="E6" s="3"/>
      <c r="F6" s="3"/>
      <c r="G6" s="3"/>
      <c r="H6" s="18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</row>
    <row r="7" spans="1:61" s="51" customFormat="1" x14ac:dyDescent="0.25">
      <c r="A7" s="44" t="s">
        <v>41</v>
      </c>
      <c r="B7" s="45" t="s">
        <v>7</v>
      </c>
      <c r="C7" s="46"/>
      <c r="D7" s="47"/>
      <c r="E7" s="47"/>
      <c r="F7" s="47"/>
      <c r="G7" s="47"/>
      <c r="H7" s="48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</row>
    <row r="8" spans="1:61" x14ac:dyDescent="0.25">
      <c r="A8" s="19">
        <v>1</v>
      </c>
      <c r="B8" s="5" t="s">
        <v>28</v>
      </c>
      <c r="C8" s="6" t="s">
        <v>37</v>
      </c>
      <c r="D8" s="6" t="s">
        <v>24</v>
      </c>
      <c r="E8" s="7">
        <v>122.05</v>
      </c>
      <c r="F8" s="6"/>
      <c r="G8" s="6"/>
      <c r="H8" s="2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</row>
    <row r="9" spans="1:61" ht="15.75" thickBot="1" x14ac:dyDescent="0.3">
      <c r="A9" s="19"/>
      <c r="B9" s="8" t="s">
        <v>36</v>
      </c>
      <c r="C9" s="5"/>
      <c r="D9" s="6"/>
      <c r="E9" s="7">
        <f>[1]Constants!D77</f>
        <v>14091</v>
      </c>
      <c r="F9" s="9">
        <v>0.25</v>
      </c>
      <c r="G9" s="14">
        <f>E9*F9</f>
        <v>3522.75</v>
      </c>
      <c r="H9" s="2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</row>
    <row r="10" spans="1:61" ht="15.75" thickBot="1" x14ac:dyDescent="0.3">
      <c r="A10" s="19"/>
      <c r="B10" s="8" t="s">
        <v>31</v>
      </c>
      <c r="C10" s="5"/>
      <c r="D10" s="6"/>
      <c r="E10" s="7">
        <f>[1]Constants!D78</f>
        <v>7.6731900000000008</v>
      </c>
      <c r="F10" s="13">
        <v>17</v>
      </c>
      <c r="G10" s="16">
        <f t="shared" ref="G10:G51" si="0">E10*F10</f>
        <v>130.44423</v>
      </c>
      <c r="H10" s="22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</row>
    <row r="11" spans="1:61" x14ac:dyDescent="0.25">
      <c r="A11" s="19"/>
      <c r="B11" s="8" t="s">
        <v>30</v>
      </c>
      <c r="C11" s="5"/>
      <c r="D11" s="6"/>
      <c r="E11" s="7">
        <f>[1]Constants!D79</f>
        <v>42.439529999999998</v>
      </c>
      <c r="F11" s="9">
        <v>9</v>
      </c>
      <c r="G11" s="15">
        <f t="shared" si="0"/>
        <v>381.95576999999997</v>
      </c>
      <c r="H11" s="2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</row>
    <row r="12" spans="1:61" x14ac:dyDescent="0.25">
      <c r="A12" s="19">
        <v>2</v>
      </c>
      <c r="B12" s="5" t="s">
        <v>29</v>
      </c>
      <c r="C12" s="6" t="s">
        <v>37</v>
      </c>
      <c r="D12" s="6" t="s">
        <v>24</v>
      </c>
      <c r="E12" s="7">
        <v>65.36</v>
      </c>
      <c r="F12" s="10"/>
      <c r="G12" s="10">
        <f t="shared" si="0"/>
        <v>0</v>
      </c>
      <c r="H12" s="23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</row>
    <row r="13" spans="1:61" x14ac:dyDescent="0.25">
      <c r="A13" s="19"/>
      <c r="B13" s="8" t="s">
        <v>36</v>
      </c>
      <c r="C13" s="5"/>
      <c r="D13" s="6"/>
      <c r="E13" s="7">
        <f>[1]Constants!D71</f>
        <v>3753.75</v>
      </c>
      <c r="F13" s="9">
        <v>0.25</v>
      </c>
      <c r="G13" s="10">
        <f t="shared" si="0"/>
        <v>938.4375</v>
      </c>
      <c r="H13" s="23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</row>
    <row r="14" spans="1:61" x14ac:dyDescent="0.25">
      <c r="A14" s="19"/>
      <c r="B14" s="8" t="s">
        <v>31</v>
      </c>
      <c r="C14" s="5"/>
      <c r="D14" s="6"/>
      <c r="E14" s="7">
        <f>[1]Constants!D72</f>
        <v>1.6107</v>
      </c>
      <c r="F14" s="9">
        <v>17</v>
      </c>
      <c r="G14" s="10">
        <f t="shared" si="0"/>
        <v>27.381900000000002</v>
      </c>
      <c r="H14" s="23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</row>
    <row r="15" spans="1:61" x14ac:dyDescent="0.25">
      <c r="A15" s="19"/>
      <c r="B15" s="8" t="s">
        <v>30</v>
      </c>
      <c r="C15" s="5"/>
      <c r="D15" s="6"/>
      <c r="E15" s="7">
        <f>[1]Constants!D73</f>
        <v>8.8793249999999997</v>
      </c>
      <c r="F15" s="9">
        <v>9</v>
      </c>
      <c r="G15" s="10">
        <f t="shared" si="0"/>
        <v>79.913924999999992</v>
      </c>
      <c r="H15" s="23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</row>
    <row r="16" spans="1:61" x14ac:dyDescent="0.25">
      <c r="A16" s="19">
        <v>3</v>
      </c>
      <c r="B16" s="5" t="s">
        <v>35</v>
      </c>
      <c r="C16" s="6" t="s">
        <v>40</v>
      </c>
      <c r="D16" s="6" t="s">
        <v>24</v>
      </c>
      <c r="E16" s="7">
        <v>102</v>
      </c>
      <c r="F16" s="10">
        <v>9</v>
      </c>
      <c r="G16" s="10">
        <f t="shared" si="0"/>
        <v>918</v>
      </c>
      <c r="H16" s="24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</row>
    <row r="17" spans="1:61" s="1" customFormat="1" x14ac:dyDescent="0.25">
      <c r="A17" s="19"/>
      <c r="B17" s="3" t="s">
        <v>53</v>
      </c>
      <c r="C17" s="6"/>
      <c r="D17" s="6"/>
      <c r="E17" s="7"/>
      <c r="F17" s="10"/>
      <c r="G17" s="5"/>
      <c r="H17" s="25">
        <f>SUM(G9:G16)</f>
        <v>5998.8833249999998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</row>
    <row r="18" spans="1:61" s="51" customFormat="1" x14ac:dyDescent="0.25">
      <c r="A18" s="44" t="s">
        <v>42</v>
      </c>
      <c r="B18" s="45" t="s">
        <v>8</v>
      </c>
      <c r="C18" s="47"/>
      <c r="D18" s="47"/>
      <c r="E18" s="49"/>
      <c r="F18" s="50"/>
      <c r="G18" s="50"/>
      <c r="H18" s="48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</row>
    <row r="19" spans="1:61" ht="30" x14ac:dyDescent="0.25">
      <c r="A19" s="19">
        <v>1</v>
      </c>
      <c r="B19" s="11" t="s">
        <v>9</v>
      </c>
      <c r="C19" s="6" t="s">
        <v>50</v>
      </c>
      <c r="D19" s="6" t="s">
        <v>25</v>
      </c>
      <c r="E19" s="7">
        <v>2.19</v>
      </c>
      <c r="F19" s="10"/>
      <c r="G19" s="10"/>
      <c r="H19" s="24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</row>
    <row r="20" spans="1:61" x14ac:dyDescent="0.25">
      <c r="A20" s="19"/>
      <c r="B20" s="6" t="s">
        <v>31</v>
      </c>
      <c r="C20" s="6"/>
      <c r="D20" s="6"/>
      <c r="E20" s="7">
        <v>2</v>
      </c>
      <c r="F20" s="10">
        <v>17</v>
      </c>
      <c r="G20" s="10">
        <f t="shared" si="0"/>
        <v>34</v>
      </c>
      <c r="H20" s="24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</row>
    <row r="21" spans="1:61" x14ac:dyDescent="0.25">
      <c r="A21" s="19"/>
      <c r="B21" s="6" t="s">
        <v>30</v>
      </c>
      <c r="C21" s="6"/>
      <c r="D21" s="6"/>
      <c r="E21" s="7">
        <v>15</v>
      </c>
      <c r="F21" s="10">
        <v>9</v>
      </c>
      <c r="G21" s="10">
        <f t="shared" si="0"/>
        <v>135</v>
      </c>
      <c r="H21" s="24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</row>
    <row r="22" spans="1:61" x14ac:dyDescent="0.25">
      <c r="A22" s="19"/>
      <c r="B22" s="6" t="s">
        <v>32</v>
      </c>
      <c r="C22" s="6"/>
      <c r="D22" s="6"/>
      <c r="E22" s="7">
        <v>2</v>
      </c>
      <c r="F22" s="10">
        <v>15</v>
      </c>
      <c r="G22" s="10">
        <f t="shared" si="0"/>
        <v>30</v>
      </c>
      <c r="H22" s="24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</row>
    <row r="23" spans="1:61" ht="30" x14ac:dyDescent="0.25">
      <c r="A23" s="19">
        <v>2</v>
      </c>
      <c r="B23" s="11" t="s">
        <v>10</v>
      </c>
      <c r="C23" s="6" t="s">
        <v>50</v>
      </c>
      <c r="D23" s="6" t="s">
        <v>25</v>
      </c>
      <c r="E23" s="7">
        <v>5.68</v>
      </c>
      <c r="F23" s="10"/>
      <c r="G23" s="10"/>
      <c r="H23" s="26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</row>
    <row r="24" spans="1:61" x14ac:dyDescent="0.25">
      <c r="A24" s="19"/>
      <c r="B24" s="6" t="s">
        <v>30</v>
      </c>
      <c r="C24" s="5"/>
      <c r="D24" s="6"/>
      <c r="E24" s="7">
        <v>5</v>
      </c>
      <c r="F24" s="10">
        <v>9</v>
      </c>
      <c r="G24" s="10">
        <f t="shared" si="0"/>
        <v>45</v>
      </c>
      <c r="H24" s="26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</row>
    <row r="25" spans="1:61" x14ac:dyDescent="0.25">
      <c r="A25" s="19"/>
      <c r="B25" s="6" t="s">
        <v>31</v>
      </c>
      <c r="C25" s="5"/>
      <c r="D25" s="6"/>
      <c r="E25" s="7">
        <v>44</v>
      </c>
      <c r="F25" s="10">
        <v>17</v>
      </c>
      <c r="G25" s="10">
        <f t="shared" si="0"/>
        <v>748</v>
      </c>
      <c r="H25" s="26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</row>
    <row r="26" spans="1:61" x14ac:dyDescent="0.25">
      <c r="A26" s="19"/>
      <c r="B26" s="6" t="s">
        <v>32</v>
      </c>
      <c r="C26" s="5"/>
      <c r="D26" s="6"/>
      <c r="E26" s="7">
        <v>5</v>
      </c>
      <c r="F26" s="10">
        <v>15</v>
      </c>
      <c r="G26" s="10">
        <f t="shared" si="0"/>
        <v>75</v>
      </c>
      <c r="H26" s="26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</row>
    <row r="27" spans="1:61" x14ac:dyDescent="0.25">
      <c r="A27" s="19">
        <v>3</v>
      </c>
      <c r="B27" s="5" t="s">
        <v>11</v>
      </c>
      <c r="C27" s="6" t="s">
        <v>50</v>
      </c>
      <c r="D27" s="6" t="s">
        <v>25</v>
      </c>
      <c r="E27" s="7">
        <v>8.76</v>
      </c>
      <c r="F27" s="10"/>
      <c r="G27" s="10"/>
      <c r="H27" s="27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</row>
    <row r="28" spans="1:61" x14ac:dyDescent="0.25">
      <c r="A28" s="19"/>
      <c r="B28" s="6" t="s">
        <v>30</v>
      </c>
      <c r="C28" s="5"/>
      <c r="D28" s="6"/>
      <c r="E28" s="7">
        <v>7</v>
      </c>
      <c r="F28" s="10">
        <v>9</v>
      </c>
      <c r="G28" s="10">
        <f t="shared" si="0"/>
        <v>63</v>
      </c>
      <c r="H28" s="27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</row>
    <row r="29" spans="1:61" x14ac:dyDescent="0.25">
      <c r="A29" s="19"/>
      <c r="B29" s="6" t="s">
        <v>31</v>
      </c>
      <c r="C29" s="5"/>
      <c r="D29" s="6"/>
      <c r="E29" s="7">
        <v>66</v>
      </c>
      <c r="F29" s="10">
        <v>17</v>
      </c>
      <c r="G29" s="10">
        <f t="shared" si="0"/>
        <v>1122</v>
      </c>
      <c r="H29" s="27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</row>
    <row r="30" spans="1:61" x14ac:dyDescent="0.25">
      <c r="A30" s="19"/>
      <c r="B30" s="6" t="s">
        <v>32</v>
      </c>
      <c r="C30" s="5"/>
      <c r="D30" s="6"/>
      <c r="E30" s="7">
        <v>7</v>
      </c>
      <c r="F30" s="10">
        <v>15</v>
      </c>
      <c r="G30" s="10">
        <f t="shared" si="0"/>
        <v>105</v>
      </c>
      <c r="H30" s="27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</row>
    <row r="31" spans="1:61" x14ac:dyDescent="0.25">
      <c r="A31" s="19">
        <v>4</v>
      </c>
      <c r="B31" s="5" t="s">
        <v>23</v>
      </c>
      <c r="C31" s="5"/>
      <c r="D31" s="6" t="s">
        <v>24</v>
      </c>
      <c r="E31" s="7">
        <v>88</v>
      </c>
      <c r="F31" s="10">
        <v>2</v>
      </c>
      <c r="G31" s="10">
        <f t="shared" si="0"/>
        <v>176</v>
      </c>
      <c r="H31" s="27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</row>
    <row r="32" spans="1:61" x14ac:dyDescent="0.25">
      <c r="A32" s="19">
        <v>5</v>
      </c>
      <c r="B32" s="5" t="s">
        <v>22</v>
      </c>
      <c r="C32" s="5"/>
      <c r="D32" s="6" t="s">
        <v>24</v>
      </c>
      <c r="E32" s="7">
        <v>88</v>
      </c>
      <c r="F32" s="10">
        <v>5</v>
      </c>
      <c r="G32" s="10">
        <f t="shared" si="0"/>
        <v>440</v>
      </c>
      <c r="H32" s="27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</row>
    <row r="33" spans="1:61" x14ac:dyDescent="0.25">
      <c r="A33" s="19" t="s">
        <v>43</v>
      </c>
      <c r="B33" s="5" t="s">
        <v>33</v>
      </c>
      <c r="C33" s="5"/>
      <c r="D33" s="6" t="s">
        <v>26</v>
      </c>
      <c r="E33" s="7">
        <v>35</v>
      </c>
      <c r="F33" s="10">
        <v>2</v>
      </c>
      <c r="G33" s="10">
        <f t="shared" si="0"/>
        <v>70</v>
      </c>
      <c r="H33" s="28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</row>
    <row r="34" spans="1:61" x14ac:dyDescent="0.25">
      <c r="A34" s="19" t="s">
        <v>44</v>
      </c>
      <c r="B34" s="5" t="s">
        <v>34</v>
      </c>
      <c r="C34" s="5"/>
      <c r="D34" s="6" t="s">
        <v>26</v>
      </c>
      <c r="E34" s="7">
        <v>20</v>
      </c>
      <c r="F34" s="10">
        <v>2</v>
      </c>
      <c r="G34" s="10">
        <f t="shared" si="0"/>
        <v>40</v>
      </c>
      <c r="H34" s="28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</row>
    <row r="35" spans="1:61" s="1" customFormat="1" x14ac:dyDescent="0.25">
      <c r="A35" s="19"/>
      <c r="B35" s="3" t="s">
        <v>53</v>
      </c>
      <c r="C35" s="5"/>
      <c r="D35" s="6"/>
      <c r="E35" s="7"/>
      <c r="F35" s="10"/>
      <c r="G35" s="5"/>
      <c r="H35" s="25">
        <f>SUM(G20:G34)</f>
        <v>3083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</row>
    <row r="36" spans="1:61" s="59" customFormat="1" x14ac:dyDescent="0.25">
      <c r="A36" s="52" t="s">
        <v>45</v>
      </c>
      <c r="B36" s="53" t="s">
        <v>12</v>
      </c>
      <c r="C36" s="54"/>
      <c r="D36" s="55"/>
      <c r="E36" s="56"/>
      <c r="F36" s="57"/>
      <c r="G36" s="57"/>
      <c r="H36" s="58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</row>
    <row r="37" spans="1:61" ht="30" x14ac:dyDescent="0.25">
      <c r="A37" s="19">
        <v>7</v>
      </c>
      <c r="B37" s="11" t="s">
        <v>39</v>
      </c>
      <c r="C37" s="5"/>
      <c r="D37" s="6" t="s">
        <v>24</v>
      </c>
      <c r="E37" s="7">
        <v>159.93</v>
      </c>
      <c r="F37" s="10"/>
      <c r="G37" s="10"/>
      <c r="H37" s="29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</row>
    <row r="38" spans="1:61" x14ac:dyDescent="0.25">
      <c r="A38" s="19"/>
      <c r="B38" s="12" t="s">
        <v>31</v>
      </c>
      <c r="C38" s="5"/>
      <c r="D38" s="6"/>
      <c r="E38" s="6">
        <v>4</v>
      </c>
      <c r="F38" s="10">
        <v>17</v>
      </c>
      <c r="G38" s="10">
        <f t="shared" si="0"/>
        <v>68</v>
      </c>
      <c r="H38" s="29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</row>
    <row r="39" spans="1:61" x14ac:dyDescent="0.25">
      <c r="A39" s="19"/>
      <c r="B39" s="12" t="s">
        <v>51</v>
      </c>
      <c r="C39" s="5"/>
      <c r="D39" s="6"/>
      <c r="E39" s="6">
        <v>35</v>
      </c>
      <c r="F39" s="10">
        <v>9</v>
      </c>
      <c r="G39" s="10">
        <f t="shared" si="0"/>
        <v>315</v>
      </c>
      <c r="H39" s="29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</row>
    <row r="40" spans="1:61" s="1" customFormat="1" x14ac:dyDescent="0.25">
      <c r="A40" s="19"/>
      <c r="B40" s="4" t="s">
        <v>53</v>
      </c>
      <c r="C40" s="5"/>
      <c r="D40" s="6"/>
      <c r="E40" s="7"/>
      <c r="F40" s="10"/>
      <c r="G40" s="5"/>
      <c r="H40" s="25">
        <f>SUM(G38:G39)</f>
        <v>383</v>
      </c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</row>
    <row r="41" spans="1:61" s="59" customFormat="1" x14ac:dyDescent="0.25">
      <c r="A41" s="52" t="s">
        <v>46</v>
      </c>
      <c r="B41" s="60" t="s">
        <v>54</v>
      </c>
      <c r="C41" s="54"/>
      <c r="D41" s="55"/>
      <c r="E41" s="56"/>
      <c r="F41" s="57"/>
      <c r="G41" s="61"/>
      <c r="H41" s="58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</row>
    <row r="42" spans="1:61" x14ac:dyDescent="0.25">
      <c r="A42" s="19"/>
      <c r="B42" s="2" t="s">
        <v>13</v>
      </c>
      <c r="C42" s="5"/>
      <c r="D42" s="6"/>
      <c r="E42" s="7"/>
      <c r="F42" s="10"/>
      <c r="G42" s="10"/>
      <c r="H42" s="20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</row>
    <row r="43" spans="1:61" x14ac:dyDescent="0.25">
      <c r="A43" s="19">
        <v>8</v>
      </c>
      <c r="B43" s="5" t="s">
        <v>14</v>
      </c>
      <c r="C43" s="5"/>
      <c r="D43" s="6" t="s">
        <v>27</v>
      </c>
      <c r="E43" s="7">
        <v>3</v>
      </c>
      <c r="F43" s="10">
        <v>15</v>
      </c>
      <c r="G43" s="10">
        <f t="shared" si="0"/>
        <v>45</v>
      </c>
      <c r="H43" s="29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</row>
    <row r="44" spans="1:61" x14ac:dyDescent="0.25">
      <c r="A44" s="19">
        <v>9</v>
      </c>
      <c r="B44" s="5" t="s">
        <v>15</v>
      </c>
      <c r="C44" s="5"/>
      <c r="D44" s="6" t="s">
        <v>27</v>
      </c>
      <c r="E44" s="7">
        <v>1</v>
      </c>
      <c r="F44" s="10">
        <v>25</v>
      </c>
      <c r="G44" s="10">
        <f t="shared" si="0"/>
        <v>25</v>
      </c>
      <c r="H44" s="30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</row>
    <row r="45" spans="1:61" x14ac:dyDescent="0.25">
      <c r="A45" s="19">
        <v>10</v>
      </c>
      <c r="B45" s="5" t="s">
        <v>16</v>
      </c>
      <c r="C45" s="5"/>
      <c r="D45" s="6" t="s">
        <v>27</v>
      </c>
      <c r="E45" s="7">
        <v>4</v>
      </c>
      <c r="F45" s="10">
        <v>30</v>
      </c>
      <c r="G45" s="10">
        <f t="shared" si="0"/>
        <v>120</v>
      </c>
      <c r="H45" s="3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</row>
    <row r="46" spans="1:61" x14ac:dyDescent="0.25">
      <c r="A46" s="19" t="s">
        <v>47</v>
      </c>
      <c r="B46" s="2" t="s">
        <v>17</v>
      </c>
      <c r="C46" s="5"/>
      <c r="D46" s="6"/>
      <c r="E46" s="7"/>
      <c r="F46" s="10"/>
      <c r="G46" s="10"/>
      <c r="H46" s="20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</row>
    <row r="47" spans="1:61" x14ac:dyDescent="0.25">
      <c r="A47" s="19">
        <v>11</v>
      </c>
      <c r="B47" s="5" t="s">
        <v>18</v>
      </c>
      <c r="C47" s="5"/>
      <c r="D47" s="6" t="s">
        <v>27</v>
      </c>
      <c r="E47" s="7">
        <v>3</v>
      </c>
      <c r="F47" s="10">
        <v>25</v>
      </c>
      <c r="G47" s="10">
        <f t="shared" si="0"/>
        <v>75</v>
      </c>
      <c r="H47" s="32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</row>
    <row r="48" spans="1:61" x14ac:dyDescent="0.25">
      <c r="A48" s="19">
        <v>12</v>
      </c>
      <c r="B48" s="5" t="s">
        <v>19</v>
      </c>
      <c r="C48" s="5"/>
      <c r="D48" s="6" t="s">
        <v>27</v>
      </c>
      <c r="E48" s="7">
        <v>1</v>
      </c>
      <c r="F48" s="10">
        <v>100</v>
      </c>
      <c r="G48" s="10">
        <f t="shared" si="0"/>
        <v>100</v>
      </c>
      <c r="H48" s="28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</row>
    <row r="49" spans="1:61" s="1" customFormat="1" x14ac:dyDescent="0.25">
      <c r="A49" s="19"/>
      <c r="B49" s="3" t="s">
        <v>53</v>
      </c>
      <c r="C49" s="5"/>
      <c r="D49" s="6"/>
      <c r="E49" s="7"/>
      <c r="F49" s="10"/>
      <c r="G49" s="5"/>
      <c r="H49" s="25">
        <f>SUM(G43:G48)</f>
        <v>365</v>
      </c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</row>
    <row r="50" spans="1:61" x14ac:dyDescent="0.25">
      <c r="A50" s="19" t="s">
        <v>48</v>
      </c>
      <c r="B50" s="2" t="s">
        <v>20</v>
      </c>
      <c r="C50" s="6" t="s">
        <v>38</v>
      </c>
      <c r="D50" s="6"/>
      <c r="E50" s="7"/>
      <c r="F50" s="10"/>
      <c r="G50" s="10">
        <f t="shared" si="0"/>
        <v>0</v>
      </c>
      <c r="H50" s="20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</row>
    <row r="51" spans="1:61" x14ac:dyDescent="0.25">
      <c r="A51" s="19"/>
      <c r="B51" s="5" t="s">
        <v>21</v>
      </c>
      <c r="C51" s="5"/>
      <c r="D51" s="6" t="s">
        <v>24</v>
      </c>
      <c r="E51" s="7">
        <v>94.78</v>
      </c>
      <c r="F51" s="10">
        <v>0</v>
      </c>
      <c r="G51" s="10">
        <f t="shared" si="0"/>
        <v>0</v>
      </c>
      <c r="H51" s="33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</row>
    <row r="52" spans="1:61" x14ac:dyDescent="0.25">
      <c r="A52" s="17"/>
      <c r="B52" s="3" t="s">
        <v>53</v>
      </c>
      <c r="C52" s="5"/>
      <c r="D52" s="5"/>
      <c r="E52" s="5"/>
      <c r="F52" s="5"/>
      <c r="G52" s="5"/>
      <c r="H52" s="34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</row>
    <row r="53" spans="1:61" ht="15.75" thickBot="1" x14ac:dyDescent="0.3">
      <c r="A53" s="35"/>
      <c r="B53" s="36" t="s">
        <v>52</v>
      </c>
      <c r="C53" s="37"/>
      <c r="D53" s="37"/>
      <c r="E53" s="37"/>
      <c r="F53" s="37"/>
      <c r="G53" s="38">
        <f>SUM(G9:G52)</f>
        <v>9829.8833249999989</v>
      </c>
      <c r="H53" s="39">
        <f>SUM(H17:H35:H40:H49)</f>
        <v>9829.8833249999989</v>
      </c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</row>
    <row r="54" spans="1:61" x14ac:dyDescent="0.25"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</row>
    <row r="55" spans="1:61" x14ac:dyDescent="0.25"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</row>
    <row r="56" spans="1:61" x14ac:dyDescent="0.25"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</row>
    <row r="57" spans="1:61" x14ac:dyDescent="0.25"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</row>
    <row r="58" spans="1:61" x14ac:dyDescent="0.25"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</row>
    <row r="59" spans="1:61" x14ac:dyDescent="0.25"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</row>
    <row r="60" spans="1:61" x14ac:dyDescent="0.25"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</row>
    <row r="61" spans="1:61" x14ac:dyDescent="0.25"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</row>
    <row r="62" spans="1:61" x14ac:dyDescent="0.25"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</row>
    <row r="63" spans="1:61" x14ac:dyDescent="0.25"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</row>
    <row r="64" spans="1:61" x14ac:dyDescent="0.25"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</row>
    <row r="65" spans="9:61" x14ac:dyDescent="0.25"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</row>
    <row r="66" spans="9:61" x14ac:dyDescent="0.25"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</row>
    <row r="67" spans="9:61" x14ac:dyDescent="0.25"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</row>
    <row r="68" spans="9:61" x14ac:dyDescent="0.25"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</row>
    <row r="69" spans="9:61" x14ac:dyDescent="0.25"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</row>
    <row r="70" spans="9:61" x14ac:dyDescent="0.25"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</row>
    <row r="71" spans="9:61" x14ac:dyDescent="0.25"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</row>
    <row r="72" spans="9:61" x14ac:dyDescent="0.25"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</row>
    <row r="73" spans="9:61" x14ac:dyDescent="0.25"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</row>
    <row r="74" spans="9:61" x14ac:dyDescent="0.25"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</row>
    <row r="75" spans="9:61" x14ac:dyDescent="0.25"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</row>
    <row r="76" spans="9:61" x14ac:dyDescent="0.25"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</row>
    <row r="77" spans="9:61" x14ac:dyDescent="0.25"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</row>
    <row r="78" spans="9:61" x14ac:dyDescent="0.25"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</row>
    <row r="79" spans="9:61" x14ac:dyDescent="0.25"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</row>
    <row r="80" spans="9:61" x14ac:dyDescent="0.25"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</row>
    <row r="81" spans="9:61" x14ac:dyDescent="0.25"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</row>
    <row r="82" spans="9:61" x14ac:dyDescent="0.25"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</row>
    <row r="83" spans="9:61" x14ac:dyDescent="0.25"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</row>
    <row r="84" spans="9:61" x14ac:dyDescent="0.25"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</row>
    <row r="85" spans="9:61" x14ac:dyDescent="0.25"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</row>
    <row r="86" spans="9:61" x14ac:dyDescent="0.25"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</row>
    <row r="87" spans="9:61" x14ac:dyDescent="0.25"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</row>
    <row r="88" spans="9:61" x14ac:dyDescent="0.25"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</row>
    <row r="89" spans="9:61" x14ac:dyDescent="0.25"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</row>
    <row r="90" spans="9:61" x14ac:dyDescent="0.25"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</row>
    <row r="91" spans="9:61" x14ac:dyDescent="0.25"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</row>
    <row r="92" spans="9:61" x14ac:dyDescent="0.25"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</row>
    <row r="93" spans="9:61" x14ac:dyDescent="0.25"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</row>
    <row r="94" spans="9:61" x14ac:dyDescent="0.25"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</row>
    <row r="95" spans="9:61" x14ac:dyDescent="0.25"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</row>
    <row r="96" spans="9:61" x14ac:dyDescent="0.25"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</row>
    <row r="97" spans="9:61" x14ac:dyDescent="0.25"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</row>
    <row r="98" spans="9:61" x14ac:dyDescent="0.25"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</row>
    <row r="99" spans="9:61" x14ac:dyDescent="0.25"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</row>
    <row r="100" spans="9:61" x14ac:dyDescent="0.25"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</row>
    <row r="101" spans="9:61" x14ac:dyDescent="0.25"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</row>
    <row r="102" spans="9:61" x14ac:dyDescent="0.25"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</row>
    <row r="103" spans="9:61" x14ac:dyDescent="0.25"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</row>
    <row r="104" spans="9:61" x14ac:dyDescent="0.25"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</row>
    <row r="105" spans="9:61" x14ac:dyDescent="0.25"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</row>
    <row r="106" spans="9:61" x14ac:dyDescent="0.25"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</row>
    <row r="107" spans="9:61" x14ac:dyDescent="0.25"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</row>
    <row r="108" spans="9:61" x14ac:dyDescent="0.25"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</row>
    <row r="109" spans="9:61" x14ac:dyDescent="0.25"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</row>
    <row r="110" spans="9:61" x14ac:dyDescent="0.25"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</row>
    <row r="111" spans="9:61" x14ac:dyDescent="0.25"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</row>
    <row r="112" spans="9:61" x14ac:dyDescent="0.25"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</row>
    <row r="113" spans="9:61" x14ac:dyDescent="0.25"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</row>
    <row r="114" spans="9:61" x14ac:dyDescent="0.25"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</row>
    <row r="115" spans="9:61" x14ac:dyDescent="0.25"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</row>
    <row r="116" spans="9:61" x14ac:dyDescent="0.25"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</row>
    <row r="117" spans="9:61" x14ac:dyDescent="0.25"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</row>
    <row r="118" spans="9:61" x14ac:dyDescent="0.25"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</row>
    <row r="119" spans="9:61" x14ac:dyDescent="0.25"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</row>
    <row r="120" spans="9:61" x14ac:dyDescent="0.25"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</row>
    <row r="121" spans="9:61" x14ac:dyDescent="0.25"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</row>
    <row r="122" spans="9:61" x14ac:dyDescent="0.25"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</row>
    <row r="123" spans="9:61" x14ac:dyDescent="0.25"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</row>
    <row r="124" spans="9:61" x14ac:dyDescent="0.25"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</row>
    <row r="125" spans="9:61" x14ac:dyDescent="0.25"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</row>
    <row r="126" spans="9:61" x14ac:dyDescent="0.25"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</row>
    <row r="127" spans="9:61" x14ac:dyDescent="0.25"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</row>
    <row r="128" spans="9:61" x14ac:dyDescent="0.25"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</row>
    <row r="129" spans="9:61" x14ac:dyDescent="0.25"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</row>
    <row r="130" spans="9:61" x14ac:dyDescent="0.25"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</row>
    <row r="131" spans="9:61" x14ac:dyDescent="0.25"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</row>
    <row r="132" spans="9:61" x14ac:dyDescent="0.25"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</row>
    <row r="133" spans="9:61" x14ac:dyDescent="0.25"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</row>
    <row r="134" spans="9:61" x14ac:dyDescent="0.25"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</row>
    <row r="135" spans="9:61" x14ac:dyDescent="0.25"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</row>
    <row r="136" spans="9:61" x14ac:dyDescent="0.25"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</row>
    <row r="137" spans="9:61" x14ac:dyDescent="0.25"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</row>
    <row r="138" spans="9:61" x14ac:dyDescent="0.25"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</row>
    <row r="139" spans="9:61" x14ac:dyDescent="0.25"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</row>
    <row r="140" spans="9:61" x14ac:dyDescent="0.25"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9:61" x14ac:dyDescent="0.25"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</row>
    <row r="142" spans="9:61" x14ac:dyDescent="0.25"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</row>
    <row r="143" spans="9:61" x14ac:dyDescent="0.25"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</row>
    <row r="144" spans="9:61" x14ac:dyDescent="0.25"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</row>
    <row r="145" spans="9:61" x14ac:dyDescent="0.25"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</row>
    <row r="146" spans="9:61" x14ac:dyDescent="0.25"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</row>
    <row r="147" spans="9:61" x14ac:dyDescent="0.25"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</row>
    <row r="148" spans="9:61" x14ac:dyDescent="0.25"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</row>
    <row r="149" spans="9:61" x14ac:dyDescent="0.25"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</row>
    <row r="150" spans="9:61" x14ac:dyDescent="0.25"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</row>
    <row r="151" spans="9:61" x14ac:dyDescent="0.25"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</row>
    <row r="152" spans="9:61" x14ac:dyDescent="0.25"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</row>
    <row r="153" spans="9:61" x14ac:dyDescent="0.25"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</row>
    <row r="154" spans="9:61" x14ac:dyDescent="0.25"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</row>
    <row r="155" spans="9:61" x14ac:dyDescent="0.25"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</row>
    <row r="156" spans="9:61" x14ac:dyDescent="0.25"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</row>
    <row r="157" spans="9:61" x14ac:dyDescent="0.25"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</row>
    <row r="158" spans="9:61" x14ac:dyDescent="0.25"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</row>
    <row r="159" spans="9:61" x14ac:dyDescent="0.25"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</row>
    <row r="160" spans="9:61" x14ac:dyDescent="0.25"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</row>
    <row r="161" spans="9:61" x14ac:dyDescent="0.25"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</row>
    <row r="162" spans="9:61" x14ac:dyDescent="0.25"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</row>
    <row r="163" spans="9:61" x14ac:dyDescent="0.25"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</row>
    <row r="164" spans="9:61" x14ac:dyDescent="0.25"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</row>
    <row r="165" spans="9:61" x14ac:dyDescent="0.25"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</row>
    <row r="166" spans="9:61" x14ac:dyDescent="0.25"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</row>
    <row r="167" spans="9:61" x14ac:dyDescent="0.25"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tabSelected="1" workbookViewId="0">
      <selection activeCell="E3" sqref="E3"/>
    </sheetView>
  </sheetViews>
  <sheetFormatPr defaultRowHeight="15" x14ac:dyDescent="0.25"/>
  <cols>
    <col min="1" max="1" width="2.7109375" customWidth="1"/>
    <col min="2" max="2" width="14.140625" customWidth="1"/>
    <col min="3" max="3" width="17.42578125" customWidth="1"/>
    <col min="4" max="4" width="12.42578125" customWidth="1"/>
    <col min="5" max="5" width="24.5703125" customWidth="1"/>
    <col min="6" max="6" width="37.140625" customWidth="1"/>
  </cols>
  <sheetData>
    <row r="1" spans="2:6" ht="18.75" x14ac:dyDescent="0.3">
      <c r="E1" s="72" t="s">
        <v>66</v>
      </c>
      <c r="F1" s="72"/>
    </row>
    <row r="2" spans="2:6" ht="18.75" x14ac:dyDescent="0.3">
      <c r="B2" s="73" t="s">
        <v>67</v>
      </c>
      <c r="C2" s="73"/>
    </row>
    <row r="3" spans="2:6" ht="30" x14ac:dyDescent="0.25">
      <c r="B3" s="62" t="s">
        <v>63</v>
      </c>
      <c r="C3" s="62" t="s">
        <v>58</v>
      </c>
      <c r="D3" s="65"/>
      <c r="E3" s="66"/>
      <c r="F3" s="66"/>
    </row>
    <row r="4" spans="2:6" x14ac:dyDescent="0.25">
      <c r="B4" s="63" t="s">
        <v>59</v>
      </c>
      <c r="C4" s="70">
        <v>3522.75</v>
      </c>
      <c r="D4" s="62"/>
      <c r="E4" s="66"/>
      <c r="F4" s="66"/>
    </row>
    <row r="5" spans="2:6" x14ac:dyDescent="0.25">
      <c r="B5" s="63" t="s">
        <v>30</v>
      </c>
      <c r="C5" s="70">
        <v>704.96</v>
      </c>
      <c r="D5" s="64"/>
      <c r="E5" s="66"/>
      <c r="F5" s="66"/>
    </row>
    <row r="6" spans="2:6" ht="18.75" x14ac:dyDescent="0.3">
      <c r="B6" s="63" t="s">
        <v>31</v>
      </c>
      <c r="C6" s="70">
        <v>2034.44</v>
      </c>
      <c r="D6" s="64"/>
      <c r="E6" s="72" t="s">
        <v>68</v>
      </c>
      <c r="F6" s="72"/>
    </row>
    <row r="7" spans="2:6" ht="30" x14ac:dyDescent="0.25">
      <c r="B7" s="63" t="s">
        <v>64</v>
      </c>
      <c r="C7" s="70">
        <v>210</v>
      </c>
      <c r="D7" s="64"/>
      <c r="E7" s="67" t="s">
        <v>60</v>
      </c>
      <c r="F7" t="s">
        <v>62</v>
      </c>
    </row>
    <row r="8" spans="2:6" ht="45" x14ac:dyDescent="0.25">
      <c r="B8" s="63" t="s">
        <v>65</v>
      </c>
      <c r="C8" s="70">
        <v>616</v>
      </c>
      <c r="D8" s="64"/>
      <c r="E8" s="68" t="s">
        <v>59</v>
      </c>
      <c r="F8" s="69">
        <v>3522.75</v>
      </c>
    </row>
    <row r="9" spans="2:6" x14ac:dyDescent="0.25">
      <c r="B9" s="63"/>
      <c r="C9" s="63"/>
      <c r="D9" s="64"/>
      <c r="E9" s="68" t="s">
        <v>30</v>
      </c>
      <c r="F9" s="69">
        <v>704.96</v>
      </c>
    </row>
    <row r="10" spans="2:6" x14ac:dyDescent="0.25">
      <c r="B10" s="63"/>
      <c r="C10" s="63"/>
      <c r="D10" s="64"/>
      <c r="E10" s="68" t="s">
        <v>64</v>
      </c>
      <c r="F10" s="69">
        <v>210</v>
      </c>
    </row>
    <row r="11" spans="2:6" x14ac:dyDescent="0.25">
      <c r="B11" s="63"/>
      <c r="C11" s="63"/>
      <c r="D11" s="64"/>
      <c r="E11" s="68" t="s">
        <v>65</v>
      </c>
      <c r="F11" s="69">
        <v>616</v>
      </c>
    </row>
    <row r="12" spans="2:6" x14ac:dyDescent="0.25">
      <c r="B12" s="63"/>
      <c r="C12" s="63"/>
      <c r="D12" s="64"/>
      <c r="E12" s="68" t="s">
        <v>31</v>
      </c>
      <c r="F12" s="69">
        <v>2034.44</v>
      </c>
    </row>
    <row r="13" spans="2:6" x14ac:dyDescent="0.25">
      <c r="B13" s="63"/>
      <c r="C13" s="63"/>
      <c r="D13" s="64"/>
      <c r="E13" s="68" t="s">
        <v>61</v>
      </c>
      <c r="F13" s="69">
        <v>7088.15</v>
      </c>
    </row>
    <row r="14" spans="2:6" x14ac:dyDescent="0.25">
      <c r="B14" s="63"/>
      <c r="C14" s="63"/>
      <c r="D14" s="64"/>
    </row>
    <row r="15" spans="2:6" x14ac:dyDescent="0.25">
      <c r="B15" s="63"/>
      <c r="C15" s="63"/>
      <c r="D15" s="64"/>
    </row>
    <row r="16" spans="2:6" x14ac:dyDescent="0.25">
      <c r="B16" s="63"/>
      <c r="C16" s="63"/>
      <c r="D16" s="64"/>
    </row>
    <row r="17" spans="2:4" x14ac:dyDescent="0.25">
      <c r="B17" s="63"/>
      <c r="C17" s="63"/>
      <c r="D17" s="64"/>
    </row>
    <row r="18" spans="2:4" x14ac:dyDescent="0.25">
      <c r="B18" s="63"/>
      <c r="C18" s="63"/>
      <c r="D18" s="64"/>
    </row>
    <row r="19" spans="2:4" x14ac:dyDescent="0.25">
      <c r="B19" s="65"/>
      <c r="C19" s="65"/>
      <c r="D19" s="65"/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 SCHEDULE</vt:lpstr>
      <vt:lpstr>COST 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</dc:creator>
  <cp:lastModifiedBy>Nash</cp:lastModifiedBy>
  <cp:lastPrinted>2024-10-16T19:25:32Z</cp:lastPrinted>
  <dcterms:created xsi:type="dcterms:W3CDTF">2024-10-16T16:47:47Z</dcterms:created>
  <dcterms:modified xsi:type="dcterms:W3CDTF">2024-10-16T22:28:09Z</dcterms:modified>
</cp:coreProperties>
</file>