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b\Desktop\_QLDA\"/>
    </mc:Choice>
  </mc:AlternateContent>
  <bookViews>
    <workbookView xWindow="0" yWindow="1950" windowWidth="20490" windowHeight="7740" activeTab="2"/>
  </bookViews>
  <sheets>
    <sheet name="NPV (p14b2)" sheetId="1" r:id="rId1"/>
    <sheet name="NPV 2 (p63b2)" sheetId="3" r:id="rId2"/>
    <sheet name="ROI (p18b2)" sheetId="2" r:id="rId3"/>
    <sheet name="ROI 2 (p64b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4" l="1"/>
  <c r="E9" i="4"/>
  <c r="F9" i="4"/>
  <c r="C9" i="4"/>
  <c r="B9" i="4"/>
  <c r="G8" i="3" l="1"/>
  <c r="G9" i="3"/>
  <c r="G7" i="3"/>
  <c r="G3" i="3"/>
  <c r="G4" i="3"/>
  <c r="G2" i="3"/>
  <c r="B15" i="2" l="1"/>
  <c r="E13" i="2"/>
  <c r="D13" i="2"/>
  <c r="C13" i="2"/>
  <c r="F12" i="2"/>
  <c r="D12" i="2"/>
  <c r="E12" i="2"/>
  <c r="C12" i="2"/>
  <c r="F10" i="2"/>
  <c r="F6" i="2"/>
  <c r="C10" i="2"/>
  <c r="D10" i="2"/>
  <c r="E10" i="2"/>
  <c r="B10" i="2"/>
  <c r="E9" i="2"/>
  <c r="D9" i="2"/>
  <c r="C9" i="2"/>
  <c r="B9" i="2"/>
  <c r="C6" i="2"/>
  <c r="D6" i="2"/>
  <c r="E6" i="2"/>
  <c r="B6" i="2"/>
  <c r="E5" i="2"/>
  <c r="D5" i="2"/>
  <c r="C5" i="2"/>
  <c r="B5" i="2"/>
  <c r="B13" i="1"/>
  <c r="G11" i="1"/>
  <c r="G12" i="1"/>
  <c r="G10" i="1"/>
  <c r="B7" i="1"/>
  <c r="G5" i="1" l="1"/>
  <c r="G6" i="1"/>
  <c r="G4" i="1"/>
</calcChain>
</file>

<file path=xl/sharedStrings.xml><?xml version="1.0" encoding="utf-8"?>
<sst xmlns="http://schemas.openxmlformats.org/spreadsheetml/2006/main" count="66" uniqueCount="40">
  <si>
    <t>PROJECT 1</t>
  </si>
  <si>
    <t>YEAR 1</t>
  </si>
  <si>
    <t>YEAR 2</t>
  </si>
  <si>
    <t>YEAR 3</t>
  </si>
  <si>
    <t>YEAR 4</t>
  </si>
  <si>
    <t>YEAR 5</t>
  </si>
  <si>
    <t>TOTAL</t>
  </si>
  <si>
    <t>Benefits</t>
  </si>
  <si>
    <t>Costs</t>
  </si>
  <si>
    <t>Cash flow</t>
  </si>
  <si>
    <t>NPV</t>
  </si>
  <si>
    <t>Discount rate</t>
  </si>
  <si>
    <t>PROJECT2</t>
  </si>
  <si>
    <t xml:space="preserve">Benefits </t>
  </si>
  <si>
    <t>Assume the project is completed in Year 0</t>
  </si>
  <si>
    <t>Year</t>
  </si>
  <si>
    <t>Total</t>
  </si>
  <si>
    <t>Discount factor</t>
  </si>
  <si>
    <t>Discounted costs</t>
  </si>
  <si>
    <t>Discount benefits</t>
  </si>
  <si>
    <t>Discounted benefits - costs</t>
  </si>
  <si>
    <t>Cumulative benefits - costs</t>
  </si>
  <si>
    <t>ROI</t>
  </si>
  <si>
    <t>&lt;-- NPV</t>
  </si>
  <si>
    <t>Dự án</t>
  </si>
  <si>
    <t>Năm 1</t>
  </si>
  <si>
    <t>Năm 2</t>
  </si>
  <si>
    <t>Năm 3</t>
  </si>
  <si>
    <t>Năm 4</t>
  </si>
  <si>
    <t>Năm 5</t>
  </si>
  <si>
    <t>Tổng</t>
  </si>
  <si>
    <t>Lợi nhuận</t>
  </si>
  <si>
    <t>Chi phí</t>
  </si>
  <si>
    <t>Tiêu chuẩn</t>
  </si>
  <si>
    <t>Trọng số</t>
  </si>
  <si>
    <t>Dự án 1</t>
  </si>
  <si>
    <t>Dự án 2</t>
  </si>
  <si>
    <t>Dự án 3</t>
  </si>
  <si>
    <t>Dự án 4</t>
  </si>
  <si>
    <t>Trọng số phạm vi dự án WPS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</si>
</sst>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2" fillId="0" borderId="0" xfId="0" applyFont="1"/>
    <xf numFmtId="164" fontId="0" fillId="0" borderId="0" xfId="1" applyNumberFormat="1" applyFont="1"/>
    <xf numFmtId="8" fontId="0" fillId="0" borderId="0" xfId="0" applyNumberFormat="1"/>
    <xf numFmtId="165" fontId="0" fillId="0" borderId="0" xfId="2" applyNumberFormat="1" applyFont="1"/>
    <xf numFmtId="0" fontId="3" fillId="0" borderId="0" xfId="0" applyFont="1"/>
    <xf numFmtId="0" fontId="0" fillId="0" borderId="0" xfId="0"/>
    <xf numFmtId="0" fontId="3" fillId="2" borderId="0" xfId="0" applyFont="1" applyFill="1"/>
    <xf numFmtId="9" fontId="3" fillId="0" borderId="0" xfId="0" applyNumberFormat="1" applyFont="1"/>
    <xf numFmtId="6" fontId="3" fillId="2" borderId="0" xfId="0" applyNumberFormat="1" applyFont="1" applyFill="1"/>
    <xf numFmtId="6" fontId="3" fillId="0" borderId="0" xfId="0" applyNumberFormat="1" applyFont="1"/>
    <xf numFmtId="9" fontId="3" fillId="0" borderId="0" xfId="3" applyFont="1"/>
    <xf numFmtId="0" fontId="0" fillId="0" borderId="0" xfId="0"/>
    <xf numFmtId="165" fontId="3" fillId="0" borderId="0" xfId="2" applyNumberFormat="1" applyFont="1"/>
    <xf numFmtId="164" fontId="3" fillId="0" borderId="0" xfId="1" applyNumberFormat="1" applyFont="1"/>
    <xf numFmtId="44" fontId="0" fillId="0" borderId="0" xfId="2" applyFont="1"/>
    <xf numFmtId="44" fontId="0" fillId="0" borderId="0" xfId="2" applyNumberFormat="1" applyFont="1"/>
    <xf numFmtId="44" fontId="3" fillId="2" borderId="0" xfId="2" applyNumberFormat="1" applyFont="1" applyFill="1"/>
    <xf numFmtId="44" fontId="3" fillId="0" borderId="0" xfId="2" applyNumberFormat="1" applyFont="1"/>
    <xf numFmtId="1" fontId="0" fillId="0" borderId="0" xfId="0" applyNumberFormat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9" fontId="0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"/>
    </sheetView>
  </sheetViews>
  <sheetFormatPr defaultRowHeight="15" x14ac:dyDescent="0.25"/>
  <cols>
    <col min="1" max="1" width="16.42578125" customWidth="1"/>
    <col min="2" max="2" width="11.28515625" bestFit="1" customWidth="1"/>
    <col min="3" max="6" width="10.5703125" bestFit="1" customWidth="1"/>
    <col min="7" max="7" width="11.5703125" bestFit="1" customWidth="1"/>
  </cols>
  <sheetData>
    <row r="1" spans="1:7" x14ac:dyDescent="0.25">
      <c r="A1" t="s">
        <v>11</v>
      </c>
      <c r="B1" s="1">
        <v>0.1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s="5">
        <v>0</v>
      </c>
      <c r="C4" s="5">
        <v>2000</v>
      </c>
      <c r="D4" s="5">
        <v>3000</v>
      </c>
      <c r="E4" s="5">
        <v>4000</v>
      </c>
      <c r="F4" s="5">
        <v>5000</v>
      </c>
      <c r="G4" s="5">
        <f>SUM(B4:F4)</f>
        <v>14000</v>
      </c>
    </row>
    <row r="5" spans="1:7" x14ac:dyDescent="0.25">
      <c r="A5" t="s">
        <v>8</v>
      </c>
      <c r="B5" s="5">
        <v>5000</v>
      </c>
      <c r="C5" s="5">
        <v>1000</v>
      </c>
      <c r="D5" s="5">
        <v>1000</v>
      </c>
      <c r="E5" s="5">
        <v>1000</v>
      </c>
      <c r="F5" s="5">
        <v>1000</v>
      </c>
      <c r="G5" s="5">
        <f t="shared" ref="G5:G6" si="0">SUM(B5:F5)</f>
        <v>9000</v>
      </c>
    </row>
    <row r="6" spans="1:7" x14ac:dyDescent="0.25">
      <c r="A6" t="s">
        <v>9</v>
      </c>
      <c r="B6" s="5">
        <v>-5000</v>
      </c>
      <c r="C6" s="5">
        <v>1000</v>
      </c>
      <c r="D6" s="5">
        <v>2000</v>
      </c>
      <c r="E6" s="5">
        <v>3000</v>
      </c>
      <c r="F6" s="5">
        <v>4000</v>
      </c>
      <c r="G6" s="5">
        <f t="shared" si="0"/>
        <v>5000</v>
      </c>
    </row>
    <row r="7" spans="1:7" ht="15.75" x14ac:dyDescent="0.25">
      <c r="A7" s="2" t="s">
        <v>10</v>
      </c>
      <c r="B7" s="14">
        <f>NPV(B1,B6:F6)</f>
        <v>2316.346995672176</v>
      </c>
    </row>
    <row r="8" spans="1:7" x14ac:dyDescent="0.25">
      <c r="B8" s="4"/>
    </row>
    <row r="9" spans="1:7" x14ac:dyDescent="0.25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13</v>
      </c>
      <c r="B10" s="3">
        <v>1000</v>
      </c>
      <c r="C10" s="3">
        <v>2000</v>
      </c>
      <c r="D10" s="3">
        <v>4000</v>
      </c>
      <c r="E10" s="3">
        <v>4000</v>
      </c>
      <c r="F10" s="3">
        <v>4000</v>
      </c>
      <c r="G10" s="3">
        <f>SUM(B10:F10)</f>
        <v>15000</v>
      </c>
    </row>
    <row r="11" spans="1:7" x14ac:dyDescent="0.25">
      <c r="A11" t="s">
        <v>8</v>
      </c>
      <c r="B11" s="3">
        <v>2000</v>
      </c>
      <c r="C11" s="3">
        <v>2000</v>
      </c>
      <c r="D11" s="3">
        <v>2000</v>
      </c>
      <c r="E11" s="3">
        <v>2000</v>
      </c>
      <c r="F11" s="3">
        <v>2000</v>
      </c>
      <c r="G11" s="3">
        <f t="shared" ref="G11:G12" si="1">SUM(B11:F11)</f>
        <v>10000</v>
      </c>
    </row>
    <row r="12" spans="1:7" x14ac:dyDescent="0.25">
      <c r="A12" t="s">
        <v>9</v>
      </c>
      <c r="B12" s="3">
        <v>-1000</v>
      </c>
      <c r="C12" s="3">
        <v>0</v>
      </c>
      <c r="D12" s="3">
        <v>2000</v>
      </c>
      <c r="E12" s="3">
        <v>2000</v>
      </c>
      <c r="F12" s="3">
        <v>2000</v>
      </c>
      <c r="G12" s="3">
        <f t="shared" si="1"/>
        <v>5000</v>
      </c>
    </row>
    <row r="13" spans="1:7" x14ac:dyDescent="0.25">
      <c r="A13" s="6" t="s">
        <v>10</v>
      </c>
      <c r="B13" s="15">
        <f>NPV(B1,B12:F12)</f>
        <v>3201.4082495606972</v>
      </c>
      <c r="C13" s="3"/>
      <c r="D13" s="3"/>
      <c r="E13" s="3"/>
      <c r="F13" s="3"/>
      <c r="G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31</v>
      </c>
      <c r="B2">
        <v>0</v>
      </c>
      <c r="C2">
        <v>2000</v>
      </c>
      <c r="D2">
        <v>3000</v>
      </c>
      <c r="E2">
        <v>3000</v>
      </c>
      <c r="F2">
        <v>5000</v>
      </c>
      <c r="G2">
        <f>SUM(B2:F2)</f>
        <v>13000</v>
      </c>
    </row>
    <row r="3" spans="1:7" x14ac:dyDescent="0.25">
      <c r="A3" t="s">
        <v>32</v>
      </c>
      <c r="B3">
        <v>5000</v>
      </c>
      <c r="C3">
        <v>1000</v>
      </c>
      <c r="D3">
        <v>1000</v>
      </c>
      <c r="E3">
        <v>1000</v>
      </c>
      <c r="F3">
        <v>1000</v>
      </c>
      <c r="G3" s="7">
        <f t="shared" ref="G3:G4" si="0">SUM(B3:F3)</f>
        <v>9000</v>
      </c>
    </row>
    <row r="4" spans="1:7" x14ac:dyDescent="0.25">
      <c r="A4" t="s">
        <v>9</v>
      </c>
      <c r="B4">
        <v>-5000</v>
      </c>
      <c r="C4">
        <v>1000</v>
      </c>
      <c r="D4">
        <v>2000</v>
      </c>
      <c r="E4">
        <v>2000</v>
      </c>
      <c r="F4">
        <v>4000</v>
      </c>
      <c r="G4" s="7">
        <f t="shared" si="0"/>
        <v>4000</v>
      </c>
    </row>
    <row r="5" spans="1:7" x14ac:dyDescent="0.25">
      <c r="A5" t="s">
        <v>10</v>
      </c>
    </row>
    <row r="6" spans="1:7" x14ac:dyDescent="0.25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</row>
    <row r="7" spans="1:7" x14ac:dyDescent="0.25">
      <c r="A7" s="7" t="s">
        <v>31</v>
      </c>
      <c r="B7" s="7">
        <v>1000</v>
      </c>
      <c r="C7" s="7">
        <v>2000</v>
      </c>
      <c r="D7" s="7">
        <v>4000</v>
      </c>
      <c r="E7" s="7">
        <v>4000</v>
      </c>
      <c r="F7" s="7">
        <v>4000</v>
      </c>
      <c r="G7" s="7">
        <f>SUM(B7:F7)</f>
        <v>15000</v>
      </c>
    </row>
    <row r="8" spans="1:7" x14ac:dyDescent="0.25">
      <c r="A8" s="7" t="s">
        <v>32</v>
      </c>
      <c r="B8" s="7">
        <v>2000</v>
      </c>
      <c r="C8" s="7">
        <v>1000</v>
      </c>
      <c r="D8" s="7">
        <v>2000</v>
      </c>
      <c r="E8" s="7">
        <v>2000</v>
      </c>
      <c r="F8" s="7">
        <v>2000</v>
      </c>
      <c r="G8" s="7">
        <f t="shared" ref="G8:G9" si="1">SUM(B8:F8)</f>
        <v>9000</v>
      </c>
    </row>
    <row r="9" spans="1:7" x14ac:dyDescent="0.25">
      <c r="A9" s="7" t="s">
        <v>9</v>
      </c>
      <c r="B9" s="7">
        <v>-1000</v>
      </c>
      <c r="C9" s="7">
        <v>0</v>
      </c>
      <c r="D9" s="20">
        <v>2000</v>
      </c>
      <c r="E9" s="20">
        <v>2000</v>
      </c>
      <c r="F9" s="20">
        <v>2000</v>
      </c>
      <c r="G9" s="7">
        <f t="shared" si="1"/>
        <v>5000</v>
      </c>
    </row>
    <row r="10" spans="1:7" x14ac:dyDescent="0.25">
      <c r="A10" s="7" t="s">
        <v>10</v>
      </c>
      <c r="B10" s="7"/>
      <c r="C10" s="7"/>
      <c r="D10" s="7"/>
      <c r="E10" s="7"/>
      <c r="F10" s="7"/>
      <c r="G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5" sqref="B15"/>
    </sheetView>
  </sheetViews>
  <sheetFormatPr defaultRowHeight="15" x14ac:dyDescent="0.25"/>
  <cols>
    <col min="1" max="1" width="24.42578125" customWidth="1"/>
    <col min="2" max="2" width="13.42578125" bestFit="1" customWidth="1"/>
    <col min="3" max="3" width="12.5703125" customWidth="1"/>
    <col min="4" max="5" width="12.5703125" bestFit="1" customWidth="1"/>
  </cols>
  <sheetData>
    <row r="1" spans="1:7" x14ac:dyDescent="0.25">
      <c r="A1" s="6" t="s">
        <v>11</v>
      </c>
      <c r="B1" s="9">
        <v>0.08</v>
      </c>
    </row>
    <row r="2" spans="1:7" x14ac:dyDescent="0.25">
      <c r="A2" s="21" t="s">
        <v>14</v>
      </c>
      <c r="B2" s="21"/>
      <c r="C2" s="21"/>
      <c r="D2" s="6" t="s">
        <v>15</v>
      </c>
    </row>
    <row r="3" spans="1:7" x14ac:dyDescent="0.25">
      <c r="B3" s="6">
        <v>0</v>
      </c>
      <c r="C3" s="6">
        <v>1</v>
      </c>
      <c r="D3" s="6">
        <v>2</v>
      </c>
      <c r="E3" s="6">
        <v>3</v>
      </c>
      <c r="F3" s="6" t="s">
        <v>16</v>
      </c>
    </row>
    <row r="4" spans="1:7" x14ac:dyDescent="0.25">
      <c r="A4" t="s">
        <v>8</v>
      </c>
      <c r="B4" s="17">
        <v>140000</v>
      </c>
      <c r="C4" s="17">
        <v>40000</v>
      </c>
      <c r="D4" s="17">
        <v>40000</v>
      </c>
      <c r="E4" s="17">
        <v>40000</v>
      </c>
    </row>
    <row r="5" spans="1:7" x14ac:dyDescent="0.25">
      <c r="A5" t="s">
        <v>17</v>
      </c>
      <c r="B5" s="16">
        <f>1/(1+0.08)^0</f>
        <v>1</v>
      </c>
      <c r="C5" s="16">
        <f>1/(1+0.08)^1</f>
        <v>0.92592592592592582</v>
      </c>
      <c r="D5" s="16">
        <f>1/(1+0.08)^2</f>
        <v>0.85733882030178321</v>
      </c>
      <c r="E5" s="16">
        <f>1/(1+0.08)^3</f>
        <v>0.79383224102016958</v>
      </c>
    </row>
    <row r="6" spans="1:7" x14ac:dyDescent="0.25">
      <c r="A6" s="8" t="s">
        <v>18</v>
      </c>
      <c r="B6" s="18">
        <f>B4*B5</f>
        <v>140000</v>
      </c>
      <c r="C6" s="18">
        <f t="shared" ref="C6:E6" si="0">C4*C5</f>
        <v>37037.037037037029</v>
      </c>
      <c r="D6" s="18">
        <f t="shared" si="0"/>
        <v>34293.552812071328</v>
      </c>
      <c r="E6" s="18">
        <f t="shared" si="0"/>
        <v>31753.289640806783</v>
      </c>
      <c r="F6" s="10">
        <f>SUM(B6:E6)</f>
        <v>243083.87948991515</v>
      </c>
    </row>
    <row r="7" spans="1:7" x14ac:dyDescent="0.25">
      <c r="B7" s="17"/>
      <c r="C7" s="17"/>
      <c r="D7" s="17"/>
      <c r="E7" s="17"/>
    </row>
    <row r="8" spans="1:7" x14ac:dyDescent="0.25">
      <c r="A8" t="s">
        <v>7</v>
      </c>
      <c r="B8" s="17">
        <v>0</v>
      </c>
      <c r="C8" s="17">
        <v>200000</v>
      </c>
      <c r="D8" s="17">
        <v>200000</v>
      </c>
      <c r="E8" s="17">
        <v>200000</v>
      </c>
    </row>
    <row r="9" spans="1:7" x14ac:dyDescent="0.25">
      <c r="A9" t="s">
        <v>17</v>
      </c>
      <c r="B9" s="17">
        <f>1/(1+0.08)^0</f>
        <v>1</v>
      </c>
      <c r="C9" s="17">
        <f>1/(1+0.08)^1</f>
        <v>0.92592592592592582</v>
      </c>
      <c r="D9" s="17">
        <f>1/(1+0.08)^2</f>
        <v>0.85733882030178321</v>
      </c>
      <c r="E9" s="17">
        <f>1/(1+0.08)^3</f>
        <v>0.79383224102016958</v>
      </c>
    </row>
    <row r="10" spans="1:7" x14ac:dyDescent="0.25">
      <c r="A10" s="6" t="s">
        <v>19</v>
      </c>
      <c r="B10" s="19">
        <f>B8*B9</f>
        <v>0</v>
      </c>
      <c r="C10" s="19">
        <f t="shared" ref="C10:E10" si="1">C8*C9</f>
        <v>185185.18518518517</v>
      </c>
      <c r="D10" s="19">
        <f t="shared" si="1"/>
        <v>171467.76406035665</v>
      </c>
      <c r="E10" s="19">
        <f t="shared" si="1"/>
        <v>158766.44820403392</v>
      </c>
      <c r="F10" s="11">
        <f>SUM(B10:E10)</f>
        <v>515419.39744957571</v>
      </c>
    </row>
    <row r="11" spans="1:7" x14ac:dyDescent="0.25">
      <c r="B11" s="17"/>
      <c r="C11" s="17"/>
      <c r="D11" s="17"/>
      <c r="E11" s="17"/>
    </row>
    <row r="12" spans="1:7" x14ac:dyDescent="0.25">
      <c r="A12" t="s">
        <v>20</v>
      </c>
      <c r="B12" s="17">
        <v>-140000</v>
      </c>
      <c r="C12" s="17">
        <f>C10-C6</f>
        <v>148148.14814814815</v>
      </c>
      <c r="D12" s="17">
        <f t="shared" ref="D12:E12" si="2">D10-D6</f>
        <v>137174.21124828531</v>
      </c>
      <c r="E12" s="17">
        <f t="shared" si="2"/>
        <v>127013.15856322713</v>
      </c>
      <c r="F12" s="11">
        <f>F10-F6</f>
        <v>272335.51795966056</v>
      </c>
      <c r="G12" s="6" t="s">
        <v>23</v>
      </c>
    </row>
    <row r="13" spans="1:7" x14ac:dyDescent="0.25">
      <c r="A13" t="s">
        <v>21</v>
      </c>
      <c r="B13" s="17">
        <v>-140000</v>
      </c>
      <c r="C13" s="17">
        <f>SUM(B12:C12)</f>
        <v>8148.148148148146</v>
      </c>
      <c r="D13" s="17">
        <f>SUM(B12:D12)</f>
        <v>145322.35939643346</v>
      </c>
      <c r="E13" s="17">
        <f>SUM(B12:E12)</f>
        <v>272335.51795966062</v>
      </c>
    </row>
    <row r="15" spans="1:7" x14ac:dyDescent="0.25">
      <c r="A15" s="6" t="s">
        <v>22</v>
      </c>
      <c r="B15" s="12">
        <f>(F10-F6)/F6</f>
        <v>1.1203355752389947</v>
      </c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5" x14ac:dyDescent="0.25"/>
  <cols>
    <col min="1" max="1" width="14.28515625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s="23">
        <v>1</v>
      </c>
      <c r="B2" s="24">
        <v>0.25</v>
      </c>
      <c r="C2">
        <v>90</v>
      </c>
      <c r="D2">
        <v>90</v>
      </c>
      <c r="E2">
        <v>50</v>
      </c>
      <c r="F2">
        <v>20</v>
      </c>
    </row>
    <row r="3" spans="1:6" x14ac:dyDescent="0.25">
      <c r="A3" s="23">
        <v>2</v>
      </c>
      <c r="B3" s="24">
        <v>0.15</v>
      </c>
      <c r="C3">
        <v>70</v>
      </c>
      <c r="D3">
        <v>90</v>
      </c>
      <c r="E3">
        <v>50</v>
      </c>
      <c r="F3">
        <v>20</v>
      </c>
    </row>
    <row r="4" spans="1:6" x14ac:dyDescent="0.25">
      <c r="A4" s="23">
        <v>3</v>
      </c>
      <c r="B4" s="24">
        <v>0.15</v>
      </c>
      <c r="C4">
        <v>50</v>
      </c>
      <c r="D4">
        <v>90</v>
      </c>
      <c r="E4">
        <v>50</v>
      </c>
      <c r="F4">
        <v>20</v>
      </c>
    </row>
    <row r="5" spans="1:6" x14ac:dyDescent="0.25">
      <c r="A5" s="23">
        <v>4</v>
      </c>
      <c r="B5" s="24">
        <v>0.1</v>
      </c>
      <c r="C5">
        <v>25</v>
      </c>
      <c r="D5">
        <v>90</v>
      </c>
      <c r="E5">
        <v>50</v>
      </c>
      <c r="F5">
        <v>70</v>
      </c>
    </row>
    <row r="6" spans="1:6" x14ac:dyDescent="0.25">
      <c r="A6" s="23">
        <v>5</v>
      </c>
      <c r="B6" s="24">
        <v>0.05</v>
      </c>
      <c r="C6">
        <v>20</v>
      </c>
      <c r="D6">
        <v>20</v>
      </c>
      <c r="E6">
        <v>50</v>
      </c>
      <c r="F6">
        <v>90</v>
      </c>
    </row>
    <row r="7" spans="1:6" x14ac:dyDescent="0.25">
      <c r="A7" s="23">
        <v>6</v>
      </c>
      <c r="B7" s="24">
        <v>0.2</v>
      </c>
      <c r="C7">
        <v>50</v>
      </c>
      <c r="D7">
        <v>70</v>
      </c>
      <c r="E7">
        <v>50</v>
      </c>
      <c r="F7">
        <v>50</v>
      </c>
    </row>
    <row r="8" spans="1:6" x14ac:dyDescent="0.25">
      <c r="A8" s="23">
        <v>7</v>
      </c>
      <c r="B8" s="24">
        <v>0.1</v>
      </c>
      <c r="C8">
        <v>20</v>
      </c>
      <c r="D8">
        <v>50</v>
      </c>
      <c r="E8">
        <v>50</v>
      </c>
      <c r="F8">
        <v>90</v>
      </c>
    </row>
    <row r="9" spans="1:6" ht="30" x14ac:dyDescent="0.25">
      <c r="A9" s="22" t="s">
        <v>39</v>
      </c>
      <c r="B9" s="1">
        <f>SUM(B2:B8)</f>
        <v>1.0000000000000002</v>
      </c>
      <c r="C9">
        <f>SUM($B$2*C2,$B$3*C3,$B$4*C4,$B$5*C5,$B$6*C6,$B$7*C7,$B$8*C8)</f>
        <v>56</v>
      </c>
      <c r="D9" s="13">
        <f t="shared" ref="D9:F9" si="0">SUM($B$2*D2,$B$3*D3,$B$4*D4,$B$5*D5,$B$6*D6,$B$7*D7,$B$8*D8)</f>
        <v>78.5</v>
      </c>
      <c r="E9" s="13">
        <f t="shared" si="0"/>
        <v>50</v>
      </c>
      <c r="F9" s="13">
        <f t="shared" si="0"/>
        <v>41.5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NPV (p14b2)</vt:lpstr>
      <vt:lpstr>NPV 2 (p63b2)</vt:lpstr>
      <vt:lpstr>ROI (p18b2)</vt:lpstr>
      <vt:lpstr>ROI 2 (p64b2)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Phan</dc:creator>
  <cp:lastModifiedBy>Bien Phan</cp:lastModifiedBy>
  <dcterms:created xsi:type="dcterms:W3CDTF">2015-09-18T01:45:24Z</dcterms:created>
  <dcterms:modified xsi:type="dcterms:W3CDTF">2015-09-20T12:56:43Z</dcterms:modified>
</cp:coreProperties>
</file>