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ook\Documents\GitHub\CANONICAL_EVENTS_IMPORT_EXPORT\"/>
    </mc:Choice>
  </mc:AlternateContent>
  <bookViews>
    <workbookView xWindow="0" yWindow="0" windowWidth="19200" windowHeight="11880"/>
  </bookViews>
  <sheets>
    <sheet name="DATA_GOES_HERE" sheetId="1" r:id="rId1"/>
    <sheet name="WORD" sheetId="5" state="hidden" r:id="rId2"/>
    <sheet name="NOW_PLAYING" sheetId="12" r:id="rId3"/>
    <sheet name="WORDY_DESCRIPTION" sheetId="10" state="hidden" r:id="rId4"/>
    <sheet name="SUMMARY_WORD" sheetId="11" state="hidden" r:id="rId5"/>
    <sheet name="X-BEDEWORK-VALUES" sheetId="6" r:id="rId6"/>
    <sheet name="VENUEID" sheetId="2" r:id="rId7"/>
    <sheet name="eventTypeID" sheetId="3" r:id="rId8"/>
  </sheets>
  <externalReferences>
    <externalReference r:id="rId9"/>
  </externalReferences>
  <definedNames>
    <definedName name="_xlnm._FilterDatabase" localSheetId="0" hidden="1">DATA_GOES_HERE!$A$1:$AK$23</definedName>
    <definedName name="_xlcn.WorksheetConnection_20160219_BEDEWORK_WORDY_DESCRIPTIONS_SORTING.xlsxTable21" hidden="1">Table2[]</definedName>
    <definedName name="_xlcn.WorksheetConnection_20160219_BEDEWORK_WORDY_DESCRIPTIONS_SORTING.xlsxTable41" hidden="1">Table4[]</definedName>
    <definedName name="Ages">'X-BEDEWORK-VALUES'!$A$2:$A$4</definedName>
    <definedName name="LOCATIONS">VENUEID!$A$2:$A$24</definedName>
  </definedNames>
  <calcPr calcId="152511"/>
  <pivotCaches>
    <pivotCache cacheId="0" r:id="rId10"/>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ac08ec94-5b85-48dc-bb95-3bb9b010f5e6" name="Table4" connection="WorksheetConnection_20160219_BEDEWORK_WORDY_DESCRIPTIONS_SORTING.xlsx!Table4"/>
          <x15:modelTable id="Table2-cb4a7f63-5cb0-4efc-b058-fd7b0cfdf078" name="Table2" connection="WorksheetConnection_20160219_BEDEWORK_WORDY_DESCRIPTIONS_SORTING.xlsx!Table2"/>
        </x15:modelTables>
      </x15:dataModel>
    </ext>
  </extLst>
</workbook>
</file>

<file path=xl/calcChain.xml><?xml version="1.0" encoding="utf-8"?>
<calcChain xmlns="http://schemas.openxmlformats.org/spreadsheetml/2006/main">
  <c r="L3" i="12" l="1"/>
  <c r="L4" i="12"/>
  <c r="L5" i="12"/>
  <c r="L6" i="12"/>
  <c r="L7" i="12"/>
  <c r="L8" i="12"/>
  <c r="L9" i="12"/>
  <c r="L10" i="12"/>
  <c r="L11" i="12"/>
  <c r="L12" i="12"/>
  <c r="L13" i="12"/>
  <c r="L14" i="12"/>
  <c r="L15" i="12"/>
  <c r="L16" i="12"/>
  <c r="L17" i="12"/>
  <c r="L18" i="12"/>
  <c r="L19" i="12"/>
  <c r="L20" i="12"/>
  <c r="L21" i="12"/>
  <c r="L22" i="12"/>
  <c r="L23" i="12"/>
  <c r="L24" i="12"/>
  <c r="L25" i="12"/>
  <c r="L26" i="12"/>
  <c r="L27" i="12"/>
  <c r="L28" i="12"/>
  <c r="L29" i="12"/>
  <c r="L30" i="12"/>
  <c r="L31" i="12"/>
  <c r="L32" i="12"/>
  <c r="L33" i="12"/>
  <c r="L34" i="12"/>
  <c r="L35" i="12"/>
  <c r="L36" i="12"/>
  <c r="L37" i="12"/>
  <c r="L38" i="12"/>
  <c r="L39" i="12"/>
  <c r="L40" i="12"/>
  <c r="L41" i="12"/>
  <c r="L42" i="12"/>
  <c r="L43" i="12"/>
  <c r="L44" i="12"/>
  <c r="L45" i="12"/>
  <c r="L46" i="12"/>
  <c r="L47" i="12"/>
  <c r="L48" i="12"/>
  <c r="L49" i="12"/>
  <c r="L50" i="12"/>
  <c r="L51" i="12"/>
  <c r="L52" i="12"/>
  <c r="L53" i="12"/>
  <c r="L54" i="12"/>
  <c r="L55" i="12"/>
  <c r="L56" i="12"/>
  <c r="L57" i="12"/>
  <c r="L58" i="12"/>
  <c r="L2" i="12"/>
  <c r="M3" i="12"/>
  <c r="M4" i="12"/>
  <c r="M5" i="12"/>
  <c r="M6" i="12"/>
  <c r="M7" i="12"/>
  <c r="M8" i="12"/>
  <c r="M9" i="12"/>
  <c r="M10" i="12"/>
  <c r="M11" i="12"/>
  <c r="M12" i="12"/>
  <c r="M13" i="12"/>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2" i="12"/>
  <c r="H3" i="12" l="1"/>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A4" i="12"/>
  <c r="A3" i="12"/>
  <c r="A2" i="12"/>
  <c r="A5" i="12"/>
  <c r="A6" i="12"/>
  <c r="A7"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5" i="12"/>
  <c r="A36" i="12"/>
  <c r="A37" i="12"/>
  <c r="A38" i="12"/>
  <c r="A39" i="12"/>
  <c r="A40" i="12"/>
  <c r="A41" i="12"/>
  <c r="A42" i="12"/>
  <c r="A43" i="12"/>
  <c r="A44" i="12"/>
  <c r="A45" i="12"/>
  <c r="A46" i="12"/>
  <c r="A47" i="12"/>
  <c r="A48" i="12"/>
  <c r="A49" i="12"/>
  <c r="A50" i="12"/>
  <c r="A51" i="12"/>
  <c r="A52" i="12"/>
  <c r="A53" i="12"/>
  <c r="A54" i="12"/>
  <c r="A55" i="12"/>
  <c r="A56" i="12"/>
  <c r="A57" i="12"/>
  <c r="A58" i="12"/>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2" i="12"/>
  <c r="G3" i="12"/>
  <c r="G4" i="12"/>
  <c r="G5" i="12"/>
  <c r="G6" i="12"/>
  <c r="G7" i="12"/>
  <c r="G8" i="12"/>
  <c r="G9"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2" i="12"/>
  <c r="D3" i="12" l="1"/>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2" i="12"/>
  <c r="T3" i="12" l="1"/>
  <c r="T4" i="12"/>
  <c r="T5" i="12"/>
  <c r="T6" i="12"/>
  <c r="T7" i="12"/>
  <c r="T8" i="12"/>
  <c r="T9" i="12"/>
  <c r="T10" i="12"/>
  <c r="T11" i="12"/>
  <c r="T12" i="12"/>
  <c r="T13" i="12"/>
  <c r="T14" i="12"/>
  <c r="T15" i="12"/>
  <c r="T16" i="12"/>
  <c r="T17" i="12"/>
  <c r="T18" i="12"/>
  <c r="T19" i="12"/>
  <c r="T20" i="12"/>
  <c r="T21" i="12"/>
  <c r="T22" i="12"/>
  <c r="T23" i="12"/>
  <c r="T24" i="12"/>
  <c r="T25" i="12"/>
  <c r="T26" i="12"/>
  <c r="T27" i="12"/>
  <c r="T28" i="12"/>
  <c r="T29" i="12"/>
  <c r="T30" i="12"/>
  <c r="T31" i="12"/>
  <c r="T32" i="12"/>
  <c r="T33" i="12"/>
  <c r="T34" i="12"/>
  <c r="T35" i="12"/>
  <c r="T36" i="12"/>
  <c r="T37" i="12"/>
  <c r="T38" i="12"/>
  <c r="T39" i="12"/>
  <c r="T40" i="12"/>
  <c r="T41" i="12"/>
  <c r="T42" i="12"/>
  <c r="T43" i="12"/>
  <c r="T44" i="12"/>
  <c r="T45" i="12"/>
  <c r="T46" i="12"/>
  <c r="T47" i="12"/>
  <c r="T48" i="12"/>
  <c r="T49" i="12"/>
  <c r="T50" i="12"/>
  <c r="T51" i="12"/>
  <c r="T52" i="12"/>
  <c r="T53" i="12"/>
  <c r="T54" i="12"/>
  <c r="T55" i="12"/>
  <c r="T56" i="12"/>
  <c r="T57" i="12"/>
  <c r="T58" i="12"/>
  <c r="S3" i="12"/>
  <c r="S4" i="12"/>
  <c r="S5" i="12"/>
  <c r="S6" i="12"/>
  <c r="S7" i="12"/>
  <c r="S8" i="12"/>
  <c r="S9" i="12"/>
  <c r="S10" i="12"/>
  <c r="S11" i="12"/>
  <c r="S12" i="12"/>
  <c r="S13" i="12"/>
  <c r="S14" i="12"/>
  <c r="S15" i="12"/>
  <c r="S16" i="12"/>
  <c r="S17" i="12"/>
  <c r="S18" i="12"/>
  <c r="S19" i="12"/>
  <c r="S20" i="12"/>
  <c r="S21" i="12"/>
  <c r="S22" i="12"/>
  <c r="S23" i="12"/>
  <c r="S24" i="12"/>
  <c r="S25" i="12"/>
  <c r="S26" i="12"/>
  <c r="S27" i="12"/>
  <c r="S28" i="12"/>
  <c r="S29" i="12"/>
  <c r="S30" i="12"/>
  <c r="S31" i="12"/>
  <c r="S32" i="12"/>
  <c r="S33" i="12"/>
  <c r="S34" i="12"/>
  <c r="S35" i="12"/>
  <c r="S36" i="12"/>
  <c r="S37" i="12"/>
  <c r="S38" i="12"/>
  <c r="S39" i="12"/>
  <c r="S40" i="12"/>
  <c r="S41" i="12"/>
  <c r="S42" i="12"/>
  <c r="S43" i="12"/>
  <c r="S44" i="12"/>
  <c r="S45" i="12"/>
  <c r="S46" i="12"/>
  <c r="S47" i="12"/>
  <c r="S48" i="12"/>
  <c r="S49" i="12"/>
  <c r="S50" i="12"/>
  <c r="S51" i="12"/>
  <c r="S52" i="12"/>
  <c r="S53" i="12"/>
  <c r="S54" i="12"/>
  <c r="S55" i="12"/>
  <c r="S56" i="12"/>
  <c r="S57" i="12"/>
  <c r="S58" i="12"/>
  <c r="R3" i="12"/>
  <c r="R4" i="12"/>
  <c r="R5" i="12"/>
  <c r="R6" i="12"/>
  <c r="R7" i="12"/>
  <c r="R8" i="12"/>
  <c r="R9" i="12"/>
  <c r="R10" i="12"/>
  <c r="R11" i="12"/>
  <c r="R12" i="12"/>
  <c r="R13" i="12"/>
  <c r="R14" i="12"/>
  <c r="R15" i="12"/>
  <c r="R16" i="12"/>
  <c r="R17" i="12"/>
  <c r="R18" i="12"/>
  <c r="R19" i="12"/>
  <c r="R20" i="12"/>
  <c r="R21" i="12"/>
  <c r="R22" i="12"/>
  <c r="R23" i="12"/>
  <c r="R24" i="12"/>
  <c r="R25" i="12"/>
  <c r="R26" i="12"/>
  <c r="R27" i="12"/>
  <c r="R28" i="12"/>
  <c r="R29" i="12"/>
  <c r="R30" i="12"/>
  <c r="R31" i="12"/>
  <c r="R32" i="12"/>
  <c r="R33" i="12"/>
  <c r="R34" i="12"/>
  <c r="R35" i="12"/>
  <c r="R36" i="12"/>
  <c r="R37" i="12"/>
  <c r="R38" i="12"/>
  <c r="R39" i="12"/>
  <c r="R40" i="12"/>
  <c r="R41" i="12"/>
  <c r="R42" i="12"/>
  <c r="R43" i="12"/>
  <c r="R44" i="12"/>
  <c r="R45" i="12"/>
  <c r="R46" i="12"/>
  <c r="R47" i="12"/>
  <c r="R48" i="12"/>
  <c r="R49" i="12"/>
  <c r="R50" i="12"/>
  <c r="R51" i="12"/>
  <c r="R52" i="12"/>
  <c r="R53" i="12"/>
  <c r="R54" i="12"/>
  <c r="R55" i="12"/>
  <c r="R56" i="12"/>
  <c r="R57" i="12"/>
  <c r="R58" i="12"/>
  <c r="Q3" i="12"/>
  <c r="Q4" i="12"/>
  <c r="Q5" i="12"/>
  <c r="Q6" i="12"/>
  <c r="Q7" i="12"/>
  <c r="Q8" i="12"/>
  <c r="Q9" i="12"/>
  <c r="Q10" i="12"/>
  <c r="Q11" i="12"/>
  <c r="Q12" i="12"/>
  <c r="Q13" i="12"/>
  <c r="Q14" i="12"/>
  <c r="Q15" i="12"/>
  <c r="Q16" i="12"/>
  <c r="Q17" i="12"/>
  <c r="Q18" i="12"/>
  <c r="Q19" i="12"/>
  <c r="Q20" i="12"/>
  <c r="Q21" i="12"/>
  <c r="Q22" i="12"/>
  <c r="Q23" i="12"/>
  <c r="Q24" i="12"/>
  <c r="Q25" i="12"/>
  <c r="Q26" i="12"/>
  <c r="Q27" i="12"/>
  <c r="Q28" i="12"/>
  <c r="Q29" i="12"/>
  <c r="Q30" i="12"/>
  <c r="Q31" i="12"/>
  <c r="Q32" i="12"/>
  <c r="Q33" i="12"/>
  <c r="Q34" i="12"/>
  <c r="Q35" i="12"/>
  <c r="Q36" i="12"/>
  <c r="Q37" i="12"/>
  <c r="Q38" i="12"/>
  <c r="Q39" i="12"/>
  <c r="Q40" i="12"/>
  <c r="Q41" i="12"/>
  <c r="Q42" i="12"/>
  <c r="Q43" i="12"/>
  <c r="Q44" i="12"/>
  <c r="Q45" i="12"/>
  <c r="Q46" i="12"/>
  <c r="Q47" i="12"/>
  <c r="Q48" i="12"/>
  <c r="Q49" i="12"/>
  <c r="Q50" i="12"/>
  <c r="Q51" i="12"/>
  <c r="Q52" i="12"/>
  <c r="Q53" i="12"/>
  <c r="Q54" i="12"/>
  <c r="Q55" i="12"/>
  <c r="Q56" i="12"/>
  <c r="Q57" i="12"/>
  <c r="Q58" i="12"/>
  <c r="P3" i="12"/>
  <c r="P4" i="12"/>
  <c r="P5" i="12"/>
  <c r="P6" i="12"/>
  <c r="P7" i="12"/>
  <c r="P8" i="12"/>
  <c r="P9" i="12"/>
  <c r="P10" i="12"/>
  <c r="P11" i="12"/>
  <c r="P12" i="12"/>
  <c r="P13" i="12"/>
  <c r="P14" i="12"/>
  <c r="P15" i="12"/>
  <c r="P16" i="12"/>
  <c r="P17" i="12"/>
  <c r="P18" i="12"/>
  <c r="P19" i="12"/>
  <c r="P20" i="12"/>
  <c r="P21" i="12"/>
  <c r="P22" i="12"/>
  <c r="P23" i="12"/>
  <c r="P24" i="12"/>
  <c r="P25" i="12"/>
  <c r="P26" i="12"/>
  <c r="P27" i="12"/>
  <c r="P28" i="12"/>
  <c r="P29" i="12"/>
  <c r="P30" i="12"/>
  <c r="P31" i="12"/>
  <c r="P32" i="12"/>
  <c r="P33" i="12"/>
  <c r="P34" i="12"/>
  <c r="P35" i="12"/>
  <c r="P36" i="12"/>
  <c r="P37" i="12"/>
  <c r="P38" i="12"/>
  <c r="P39" i="12"/>
  <c r="P40" i="12"/>
  <c r="P41" i="12"/>
  <c r="P42" i="12"/>
  <c r="P43" i="12"/>
  <c r="P44" i="12"/>
  <c r="P45" i="12"/>
  <c r="P46" i="12"/>
  <c r="P47" i="12"/>
  <c r="P48" i="12"/>
  <c r="P49" i="12"/>
  <c r="P50" i="12"/>
  <c r="P51" i="12"/>
  <c r="P52" i="12"/>
  <c r="P53" i="12"/>
  <c r="P54" i="12"/>
  <c r="P55" i="12"/>
  <c r="P56" i="12"/>
  <c r="P57" i="12"/>
  <c r="P58" i="12"/>
  <c r="O3" i="12"/>
  <c r="O4" i="12"/>
  <c r="O5" i="12"/>
  <c r="O6" i="12"/>
  <c r="O7" i="12"/>
  <c r="O8" i="12"/>
  <c r="O9" i="12"/>
  <c r="O10" i="12"/>
  <c r="O11" i="12"/>
  <c r="O12" i="12"/>
  <c r="O13" i="12"/>
  <c r="O14" i="12"/>
  <c r="O15" i="12"/>
  <c r="O16" i="12"/>
  <c r="O17" i="12"/>
  <c r="O18" i="12"/>
  <c r="O19" i="12"/>
  <c r="O20" i="12"/>
  <c r="O21" i="12"/>
  <c r="O22" i="12"/>
  <c r="O23" i="12"/>
  <c r="O24" i="12"/>
  <c r="O25" i="12"/>
  <c r="O26" i="12"/>
  <c r="O27" i="12"/>
  <c r="O28" i="12"/>
  <c r="O29" i="12"/>
  <c r="O30" i="12"/>
  <c r="O31" i="12"/>
  <c r="O32" i="12"/>
  <c r="O33" i="12"/>
  <c r="O34" i="12"/>
  <c r="O35" i="12"/>
  <c r="O36" i="12"/>
  <c r="O37" i="12"/>
  <c r="O38" i="12"/>
  <c r="O39" i="12"/>
  <c r="O40" i="12"/>
  <c r="O41" i="12"/>
  <c r="O42" i="12"/>
  <c r="O43" i="12"/>
  <c r="O44" i="12"/>
  <c r="O45" i="12"/>
  <c r="O46" i="12"/>
  <c r="O47" i="12"/>
  <c r="O48" i="12"/>
  <c r="O49" i="12"/>
  <c r="O50" i="12"/>
  <c r="O51" i="12"/>
  <c r="O52" i="12"/>
  <c r="O53" i="12"/>
  <c r="O54" i="12"/>
  <c r="O55" i="12"/>
  <c r="O56" i="12"/>
  <c r="O57" i="12"/>
  <c r="O58" i="12"/>
  <c r="N3" i="12"/>
  <c r="N4" i="12"/>
  <c r="N5" i="12"/>
  <c r="N6" i="12"/>
  <c r="N7" i="12"/>
  <c r="N8" i="12"/>
  <c r="N9" i="12"/>
  <c r="N10" i="12"/>
  <c r="N11" i="12"/>
  <c r="N12" i="12"/>
  <c r="N13" i="12"/>
  <c r="N14" i="12"/>
  <c r="N15" i="12"/>
  <c r="N16" i="12"/>
  <c r="N17" i="12"/>
  <c r="N18" i="12"/>
  <c r="N19" i="12"/>
  <c r="N20" i="12"/>
  <c r="N21" i="12"/>
  <c r="N22" i="12"/>
  <c r="N23" i="12"/>
  <c r="N24" i="12"/>
  <c r="N25" i="12"/>
  <c r="N26" i="12"/>
  <c r="N27" i="12"/>
  <c r="N28" i="12"/>
  <c r="N29" i="12"/>
  <c r="N30" i="12"/>
  <c r="N31" i="12"/>
  <c r="N32" i="12"/>
  <c r="N33" i="12"/>
  <c r="N34" i="12"/>
  <c r="N35" i="12"/>
  <c r="N36" i="12"/>
  <c r="N37" i="12"/>
  <c r="N38" i="12"/>
  <c r="N39" i="12"/>
  <c r="N40" i="12"/>
  <c r="N41" i="12"/>
  <c r="N42" i="12"/>
  <c r="N43" i="12"/>
  <c r="N44" i="12"/>
  <c r="N45" i="12"/>
  <c r="N46" i="12"/>
  <c r="N47" i="12"/>
  <c r="N48" i="12"/>
  <c r="N49" i="12"/>
  <c r="N50" i="12"/>
  <c r="N51" i="12"/>
  <c r="N52" i="12"/>
  <c r="N53" i="12"/>
  <c r="N54" i="12"/>
  <c r="N55" i="12"/>
  <c r="N56" i="12"/>
  <c r="N57" i="12"/>
  <c r="N58" i="12"/>
  <c r="T2" i="12"/>
  <c r="S2" i="12"/>
  <c r="R2" i="12"/>
  <c r="Q2" i="12"/>
  <c r="P2" i="12"/>
  <c r="O2" i="12"/>
  <c r="N2" i="12"/>
  <c r="H2" i="12"/>
  <c r="W3" i="12" l="1"/>
  <c r="W4" i="12" s="1"/>
  <c r="W5" i="12" s="1"/>
  <c r="W6" i="12" s="1"/>
  <c r="W7" i="12" s="1"/>
  <c r="W8" i="12" s="1"/>
  <c r="W9" i="12" s="1"/>
  <c r="W10" i="12" s="1"/>
  <c r="W11" i="12" s="1"/>
  <c r="W12" i="12" s="1"/>
  <c r="W13" i="12" s="1"/>
  <c r="W14" i="12" s="1"/>
  <c r="W15" i="12" s="1"/>
  <c r="W16" i="12" s="1"/>
  <c r="W17" i="12" s="1"/>
  <c r="W18" i="12" s="1"/>
  <c r="W19" i="12" s="1"/>
  <c r="W20" i="12" s="1"/>
  <c r="W21" i="12" s="1"/>
  <c r="W22" i="12" s="1"/>
  <c r="W23" i="12" s="1"/>
  <c r="W24" i="12" s="1"/>
  <c r="W25" i="12" s="1"/>
  <c r="W26" i="12" s="1"/>
  <c r="W27" i="12" s="1"/>
  <c r="W28" i="12" s="1"/>
  <c r="W29" i="12" s="1"/>
  <c r="W30" i="12" s="1"/>
  <c r="W31" i="12" s="1"/>
  <c r="W32" i="12" s="1"/>
  <c r="W33" i="12" s="1"/>
  <c r="W34" i="12" s="1"/>
  <c r="W35" i="12" s="1"/>
  <c r="W36" i="12" s="1"/>
  <c r="W37" i="12" s="1"/>
  <c r="W38" i="12" s="1"/>
  <c r="W39" i="12" s="1"/>
  <c r="W40" i="12" s="1"/>
  <c r="W41" i="12" s="1"/>
  <c r="W42" i="12" s="1"/>
  <c r="W43" i="12" s="1"/>
  <c r="W44" i="12" s="1"/>
  <c r="W45" i="12" s="1"/>
  <c r="W46" i="12" s="1"/>
  <c r="W47" i="12" s="1"/>
  <c r="W48" i="12" s="1"/>
  <c r="W49" i="12" s="1"/>
  <c r="W50" i="12" s="1"/>
  <c r="W51" i="12" s="1"/>
  <c r="W52" i="12" s="1"/>
  <c r="W53" i="12" s="1"/>
  <c r="W54" i="12" s="1"/>
  <c r="W55" i="12" s="1"/>
  <c r="W56" i="12" s="1"/>
  <c r="W57" i="12" s="1"/>
  <c r="W58" i="12" s="1"/>
  <c r="X3" i="12"/>
  <c r="X4" i="12" s="1"/>
  <c r="X5" i="12" s="1"/>
  <c r="X6" i="12" s="1"/>
  <c r="X7" i="12" s="1"/>
  <c r="X8" i="12" s="1"/>
  <c r="X9" i="12" s="1"/>
  <c r="X10" i="12" s="1"/>
  <c r="X11" i="12" s="1"/>
  <c r="X12" i="12" s="1"/>
  <c r="X13" i="12" s="1"/>
  <c r="X14" i="12" s="1"/>
  <c r="X15" i="12" s="1"/>
  <c r="X16" i="12" s="1"/>
  <c r="X17" i="12" s="1"/>
  <c r="X18" i="12" s="1"/>
  <c r="X19" i="12" s="1"/>
  <c r="X20" i="12" s="1"/>
  <c r="X21" i="12" s="1"/>
  <c r="X22" i="12" s="1"/>
  <c r="X23" i="12" s="1"/>
  <c r="X24" i="12" s="1"/>
  <c r="X25" i="12" s="1"/>
  <c r="X26" i="12" s="1"/>
  <c r="X27" i="12" s="1"/>
  <c r="X28" i="12" s="1"/>
  <c r="X29" i="12" s="1"/>
  <c r="X30" i="12" s="1"/>
  <c r="X31" i="12" s="1"/>
  <c r="X32" i="12" s="1"/>
  <c r="X33" i="12" s="1"/>
  <c r="X34" i="12" s="1"/>
  <c r="X35" i="12" s="1"/>
  <c r="X36" i="12" s="1"/>
  <c r="X37" i="12" s="1"/>
  <c r="X38" i="12" s="1"/>
  <c r="X39" i="12" s="1"/>
  <c r="X40" i="12" s="1"/>
  <c r="X41" i="12" s="1"/>
  <c r="X42" i="12" s="1"/>
  <c r="X43" i="12" s="1"/>
  <c r="X44" i="12" s="1"/>
  <c r="X45" i="12" s="1"/>
  <c r="X46" i="12" s="1"/>
  <c r="X47" i="12" s="1"/>
  <c r="X48" i="12" s="1"/>
  <c r="X49" i="12" s="1"/>
  <c r="X50" i="12" s="1"/>
  <c r="X51" i="12" s="1"/>
  <c r="X52" i="12" s="1"/>
  <c r="X53" i="12" s="1"/>
  <c r="X54" i="12" s="1"/>
  <c r="X55" i="12" s="1"/>
  <c r="X56" i="12" s="1"/>
  <c r="X57" i="12" s="1"/>
  <c r="X58" i="12" s="1"/>
  <c r="V3" i="12"/>
  <c r="V4" i="12" s="1"/>
  <c r="V5" i="12" s="1"/>
  <c r="V6" i="12" s="1"/>
  <c r="V7" i="12" s="1"/>
  <c r="V8" i="12" s="1"/>
  <c r="V9" i="12" s="1"/>
  <c r="V10" i="12" s="1"/>
  <c r="V11" i="12" s="1"/>
  <c r="V12" i="12" s="1"/>
  <c r="V13" i="12" s="1"/>
  <c r="V14" i="12" s="1"/>
  <c r="V15" i="12" s="1"/>
  <c r="V16" i="12" s="1"/>
  <c r="V17" i="12" s="1"/>
  <c r="V18" i="12" s="1"/>
  <c r="V19" i="12" s="1"/>
  <c r="V20" i="12" s="1"/>
  <c r="V21" i="12" s="1"/>
  <c r="V22" i="12" s="1"/>
  <c r="V23" i="12" s="1"/>
  <c r="V24" i="12" s="1"/>
  <c r="V25" i="12" s="1"/>
  <c r="V26" i="12" s="1"/>
  <c r="V27" i="12" s="1"/>
  <c r="V28" i="12" s="1"/>
  <c r="V29" i="12" s="1"/>
  <c r="V30" i="12" s="1"/>
  <c r="V31" i="12" s="1"/>
  <c r="V32" i="12" s="1"/>
  <c r="V33" i="12" s="1"/>
  <c r="V34" i="12" s="1"/>
  <c r="V35" i="12" s="1"/>
  <c r="V36" i="12" s="1"/>
  <c r="V37" i="12" s="1"/>
  <c r="V38" i="12" s="1"/>
  <c r="V39" i="12" s="1"/>
  <c r="V40" i="12" s="1"/>
  <c r="V41" i="12" s="1"/>
  <c r="V42" i="12" s="1"/>
  <c r="V43" i="12" s="1"/>
  <c r="V44" i="12" s="1"/>
  <c r="V45" i="12" s="1"/>
  <c r="V46" i="12" s="1"/>
  <c r="V47" i="12" s="1"/>
  <c r="V48" i="12" s="1"/>
  <c r="V49" i="12" s="1"/>
  <c r="V50" i="12" s="1"/>
  <c r="V51" i="12" s="1"/>
  <c r="V52" i="12" s="1"/>
  <c r="V53" i="12" s="1"/>
  <c r="V54" i="12" s="1"/>
  <c r="V55" i="12" s="1"/>
  <c r="V56" i="12" s="1"/>
  <c r="V57" i="12" s="1"/>
  <c r="V58" i="12" s="1"/>
  <c r="A346" i="10" l="1"/>
  <c r="B346" i="10"/>
  <c r="C346" i="10"/>
  <c r="D346" i="10"/>
  <c r="A347" i="10"/>
  <c r="B347" i="10"/>
  <c r="C347" i="10"/>
  <c r="D347" i="10"/>
  <c r="A348" i="10"/>
  <c r="B348" i="10"/>
  <c r="C348" i="10"/>
  <c r="D348" i="10"/>
  <c r="A349" i="10"/>
  <c r="B349" i="10"/>
  <c r="C349" i="10"/>
  <c r="D349" i="10"/>
  <c r="A350" i="10"/>
  <c r="B350" i="10"/>
  <c r="C350" i="10"/>
  <c r="D350" i="10"/>
  <c r="A351" i="10"/>
  <c r="B351" i="10"/>
  <c r="C351" i="10"/>
  <c r="D351" i="10"/>
  <c r="A352" i="10"/>
  <c r="B352" i="10"/>
  <c r="C352" i="10"/>
  <c r="D352" i="10"/>
  <c r="A353" i="10"/>
  <c r="B353" i="10"/>
  <c r="C353" i="10"/>
  <c r="D353" i="10"/>
  <c r="A354" i="10"/>
  <c r="B354" i="10"/>
  <c r="C354" i="10"/>
  <c r="D354" i="10"/>
  <c r="A355" i="10"/>
  <c r="B355" i="10"/>
  <c r="C355" i="10"/>
  <c r="D355" i="10"/>
  <c r="A356" i="10"/>
  <c r="B356" i="10"/>
  <c r="C356" i="10"/>
  <c r="D356" i="10"/>
  <c r="A357" i="10"/>
  <c r="B357" i="10"/>
  <c r="C357" i="10"/>
  <c r="D357" i="10"/>
  <c r="A358" i="10"/>
  <c r="B358" i="10"/>
  <c r="C358" i="10"/>
  <c r="D358" i="10"/>
  <c r="A359" i="10"/>
  <c r="B359" i="10"/>
  <c r="C359" i="10"/>
  <c r="D359" i="10"/>
  <c r="A360" i="10"/>
  <c r="B360" i="10"/>
  <c r="C360" i="10"/>
  <c r="D360" i="10"/>
  <c r="A361" i="10"/>
  <c r="B361" i="10"/>
  <c r="C361" i="10"/>
  <c r="D361" i="10"/>
  <c r="A362" i="10"/>
  <c r="B362" i="10"/>
  <c r="C362" i="10"/>
  <c r="D362" i="10"/>
  <c r="A363" i="10"/>
  <c r="B363" i="10"/>
  <c r="C363" i="10"/>
  <c r="D363" i="10"/>
  <c r="A364" i="10"/>
  <c r="B364" i="10"/>
  <c r="C364" i="10"/>
  <c r="D364" i="10"/>
  <c r="A365" i="10"/>
  <c r="B365" i="10"/>
  <c r="C365" i="10"/>
  <c r="D365" i="10"/>
  <c r="A366" i="10"/>
  <c r="B366" i="10"/>
  <c r="C366" i="10"/>
  <c r="D366" i="10"/>
  <c r="A367" i="10"/>
  <c r="B367" i="10"/>
  <c r="C367" i="10"/>
  <c r="D367" i="10"/>
  <c r="A368" i="10"/>
  <c r="B368" i="10"/>
  <c r="C368" i="10"/>
  <c r="D368" i="10"/>
  <c r="A369" i="10"/>
  <c r="B369" i="10"/>
  <c r="C369" i="10"/>
  <c r="D369" i="10"/>
  <c r="A370" i="10"/>
  <c r="B370" i="10"/>
  <c r="C370" i="10"/>
  <c r="D370" i="10"/>
  <c r="A371" i="10"/>
  <c r="B371" i="10"/>
  <c r="C371" i="10"/>
  <c r="D371" i="10"/>
  <c r="A372" i="10"/>
  <c r="B372" i="10"/>
  <c r="C372" i="10"/>
  <c r="D372" i="10"/>
  <c r="A373" i="10"/>
  <c r="B373" i="10"/>
  <c r="C373" i="10"/>
  <c r="D373" i="10"/>
  <c r="A374" i="10"/>
  <c r="B374" i="10"/>
  <c r="C374" i="10"/>
  <c r="D374" i="10"/>
  <c r="A375" i="10"/>
  <c r="B375" i="10"/>
  <c r="C375" i="10"/>
  <c r="D375" i="10"/>
  <c r="A376" i="10"/>
  <c r="B376" i="10"/>
  <c r="C376" i="10"/>
  <c r="D376" i="10"/>
  <c r="A377" i="10"/>
  <c r="B377" i="10"/>
  <c r="C377" i="10"/>
  <c r="D377" i="10"/>
  <c r="A378" i="10"/>
  <c r="B378" i="10"/>
  <c r="C378" i="10"/>
  <c r="D378" i="10"/>
  <c r="A379" i="10"/>
  <c r="B379" i="10"/>
  <c r="C379" i="10"/>
  <c r="D379" i="10"/>
  <c r="A380" i="10"/>
  <c r="B380" i="10"/>
  <c r="C380" i="10"/>
  <c r="D380" i="10"/>
  <c r="A381" i="10"/>
  <c r="B381" i="10"/>
  <c r="C381" i="10"/>
  <c r="D381" i="10"/>
  <c r="A382" i="10"/>
  <c r="B382" i="10"/>
  <c r="C382" i="10"/>
  <c r="D382" i="10"/>
  <c r="A383" i="10"/>
  <c r="B383" i="10"/>
  <c r="C383" i="10"/>
  <c r="D383" i="10"/>
  <c r="A384" i="10"/>
  <c r="B384" i="10"/>
  <c r="C384" i="10"/>
  <c r="D384" i="10"/>
  <c r="A385" i="10"/>
  <c r="B385" i="10"/>
  <c r="C385" i="10"/>
  <c r="D385" i="10"/>
  <c r="A386" i="10"/>
  <c r="B386" i="10"/>
  <c r="C386" i="10"/>
  <c r="D386" i="10"/>
  <c r="A387" i="10"/>
  <c r="B387" i="10"/>
  <c r="C387" i="10"/>
  <c r="D387" i="10"/>
  <c r="A388" i="10"/>
  <c r="B388" i="10"/>
  <c r="C388" i="10"/>
  <c r="D388" i="10"/>
  <c r="A389" i="10"/>
  <c r="B389" i="10"/>
  <c r="C389" i="10"/>
  <c r="D389" i="10"/>
  <c r="A390" i="10"/>
  <c r="B390" i="10"/>
  <c r="C390" i="10"/>
  <c r="D390" i="10"/>
  <c r="A391" i="10"/>
  <c r="B391" i="10"/>
  <c r="C391" i="10"/>
  <c r="D391" i="10"/>
  <c r="A392" i="10"/>
  <c r="B392" i="10"/>
  <c r="C392" i="10"/>
  <c r="D392" i="10"/>
  <c r="A393" i="10"/>
  <c r="B393" i="10"/>
  <c r="C393" i="10"/>
  <c r="D393" i="10"/>
  <c r="A394" i="10"/>
  <c r="B394" i="10"/>
  <c r="C394" i="10"/>
  <c r="D394" i="10"/>
  <c r="A395" i="10"/>
  <c r="B395" i="10"/>
  <c r="C395" i="10"/>
  <c r="D395" i="10"/>
  <c r="A396" i="10"/>
  <c r="B396" i="10"/>
  <c r="C396" i="10"/>
  <c r="D396" i="10"/>
  <c r="A397" i="10"/>
  <c r="B397" i="10"/>
  <c r="C397" i="10"/>
  <c r="D397" i="10"/>
  <c r="A398" i="10"/>
  <c r="B398" i="10"/>
  <c r="C398" i="10"/>
  <c r="D398" i="10"/>
  <c r="A399" i="10"/>
  <c r="B399" i="10"/>
  <c r="C399" i="10"/>
  <c r="D399" i="10"/>
  <c r="A400" i="10"/>
  <c r="B400" i="10"/>
  <c r="C400" i="10"/>
  <c r="D400" i="10"/>
  <c r="A401" i="10"/>
  <c r="B401" i="10"/>
  <c r="C401" i="10"/>
  <c r="D401" i="10"/>
  <c r="A402" i="10"/>
  <c r="B402" i="10"/>
  <c r="C402" i="10"/>
  <c r="D402" i="10"/>
  <c r="A403" i="10"/>
  <c r="B403" i="10"/>
  <c r="C403" i="10"/>
  <c r="D403" i="10"/>
  <c r="A404" i="10"/>
  <c r="B404" i="10"/>
  <c r="C404" i="10"/>
  <c r="D404" i="10"/>
  <c r="A405" i="10"/>
  <c r="B405" i="10"/>
  <c r="C405" i="10"/>
  <c r="D405" i="10"/>
  <c r="A406" i="10"/>
  <c r="B406" i="10"/>
  <c r="C406" i="10"/>
  <c r="D406" i="10"/>
  <c r="A407" i="10"/>
  <c r="B407" i="10"/>
  <c r="C407" i="10"/>
  <c r="D407" i="10"/>
  <c r="A408" i="10"/>
  <c r="B408" i="10"/>
  <c r="C408" i="10"/>
  <c r="D408" i="10"/>
  <c r="A409" i="10"/>
  <c r="B409" i="10"/>
  <c r="C409" i="10"/>
  <c r="D409" i="10"/>
  <c r="A410" i="10"/>
  <c r="B410" i="10"/>
  <c r="C410" i="10"/>
  <c r="D410" i="10"/>
  <c r="A411" i="10"/>
  <c r="B411" i="10"/>
  <c r="C411" i="10"/>
  <c r="D411" i="10"/>
  <c r="A412" i="10"/>
  <c r="B412" i="10"/>
  <c r="C412" i="10"/>
  <c r="D412" i="10"/>
  <c r="A413" i="10"/>
  <c r="B413" i="10"/>
  <c r="C413" i="10"/>
  <c r="D413" i="10"/>
  <c r="A414" i="10"/>
  <c r="B414" i="10"/>
  <c r="C414" i="10"/>
  <c r="D414" i="10"/>
  <c r="A415" i="10"/>
  <c r="B415" i="10"/>
  <c r="C415" i="10"/>
  <c r="D415" i="10"/>
  <c r="A416" i="10"/>
  <c r="B416" i="10"/>
  <c r="C416" i="10"/>
  <c r="D416" i="10"/>
  <c r="A417" i="10"/>
  <c r="B417" i="10"/>
  <c r="C417" i="10"/>
  <c r="D417" i="10"/>
  <c r="A418" i="10"/>
  <c r="B418" i="10"/>
  <c r="C418" i="10"/>
  <c r="D418" i="10"/>
  <c r="A419" i="10"/>
  <c r="B419" i="10"/>
  <c r="C419" i="10"/>
  <c r="D419" i="10"/>
  <c r="A420" i="10"/>
  <c r="B420" i="10"/>
  <c r="C420" i="10"/>
  <c r="D420" i="10"/>
  <c r="A421" i="10"/>
  <c r="B421" i="10"/>
  <c r="C421" i="10"/>
  <c r="D421" i="10"/>
  <c r="A422" i="10"/>
  <c r="B422" i="10"/>
  <c r="C422" i="10"/>
  <c r="D422" i="10"/>
  <c r="A423" i="10"/>
  <c r="B423" i="10"/>
  <c r="C423" i="10"/>
  <c r="D423" i="10"/>
  <c r="A424" i="10"/>
  <c r="B424" i="10"/>
  <c r="C424" i="10"/>
  <c r="D424" i="10"/>
  <c r="A425" i="10"/>
  <c r="B425" i="10"/>
  <c r="C425" i="10"/>
  <c r="D425" i="10"/>
  <c r="A426" i="10"/>
  <c r="B426" i="10"/>
  <c r="C426" i="10"/>
  <c r="D426" i="10"/>
  <c r="A427" i="10"/>
  <c r="B427" i="10"/>
  <c r="C427" i="10"/>
  <c r="D427" i="10"/>
  <c r="A428" i="10"/>
  <c r="B428" i="10"/>
  <c r="C428" i="10"/>
  <c r="D428" i="10"/>
  <c r="A429" i="10"/>
  <c r="B429" i="10"/>
  <c r="C429" i="10"/>
  <c r="D429" i="10"/>
  <c r="A430" i="10"/>
  <c r="B430" i="10"/>
  <c r="C430" i="10"/>
  <c r="D430" i="10"/>
  <c r="A431" i="10"/>
  <c r="B431" i="10"/>
  <c r="C431" i="10"/>
  <c r="D431" i="10"/>
  <c r="A432" i="10"/>
  <c r="B432" i="10"/>
  <c r="C432" i="10"/>
  <c r="D432" i="10"/>
  <c r="A433" i="10"/>
  <c r="B433" i="10"/>
  <c r="C433" i="10"/>
  <c r="D433" i="10"/>
  <c r="A434" i="10"/>
  <c r="B434" i="10"/>
  <c r="C434" i="10"/>
  <c r="D434" i="10"/>
  <c r="A435" i="10"/>
  <c r="B435" i="10"/>
  <c r="C435" i="10"/>
  <c r="D435" i="10"/>
  <c r="A436" i="10"/>
  <c r="B436" i="10"/>
  <c r="C436" i="10"/>
  <c r="D436" i="10"/>
  <c r="A437" i="10"/>
  <c r="B437" i="10"/>
  <c r="C437" i="10"/>
  <c r="D437" i="10"/>
  <c r="A438" i="10"/>
  <c r="B438" i="10"/>
  <c r="C438" i="10"/>
  <c r="D438" i="10"/>
  <c r="A439" i="10"/>
  <c r="B439" i="10"/>
  <c r="C439" i="10"/>
  <c r="D439" i="10"/>
  <c r="A440" i="10"/>
  <c r="B440" i="10"/>
  <c r="C440" i="10"/>
  <c r="D440" i="10"/>
  <c r="A441" i="10"/>
  <c r="B441" i="10"/>
  <c r="C441" i="10"/>
  <c r="D441" i="10"/>
  <c r="A442" i="10"/>
  <c r="B442" i="10"/>
  <c r="C442" i="10"/>
  <c r="D442" i="10"/>
  <c r="A443" i="10"/>
  <c r="B443" i="10"/>
  <c r="C443" i="10"/>
  <c r="D443" i="10"/>
  <c r="A444" i="10"/>
  <c r="B444" i="10"/>
  <c r="C444" i="10"/>
  <c r="D444" i="10"/>
  <c r="A445" i="10"/>
  <c r="B445" i="10"/>
  <c r="C445" i="10"/>
  <c r="D445" i="10"/>
  <c r="A446" i="10"/>
  <c r="B446" i="10"/>
  <c r="C446" i="10"/>
  <c r="D446" i="10"/>
  <c r="A447" i="10"/>
  <c r="B447" i="10"/>
  <c r="C447" i="10"/>
  <c r="D447" i="10"/>
  <c r="A448" i="10"/>
  <c r="B448" i="10"/>
  <c r="C448" i="10"/>
  <c r="D448" i="10"/>
  <c r="A449" i="10"/>
  <c r="B449" i="10"/>
  <c r="C449" i="10"/>
  <c r="D449" i="10"/>
  <c r="A450" i="10"/>
  <c r="B450" i="10"/>
  <c r="C450" i="10"/>
  <c r="D450" i="10"/>
  <c r="A451" i="10"/>
  <c r="B451" i="10"/>
  <c r="C451" i="10"/>
  <c r="D451" i="10"/>
  <c r="A452" i="10"/>
  <c r="B452" i="10"/>
  <c r="C452" i="10"/>
  <c r="D452" i="10"/>
  <c r="A453" i="10"/>
  <c r="B453" i="10"/>
  <c r="C453" i="10"/>
  <c r="D453" i="10"/>
  <c r="A454" i="10"/>
  <c r="B454" i="10"/>
  <c r="C454" i="10"/>
  <c r="D454" i="10"/>
  <c r="A455" i="10"/>
  <c r="B455" i="10"/>
  <c r="C455" i="10"/>
  <c r="D455" i="10"/>
  <c r="A456" i="10"/>
  <c r="B456" i="10"/>
  <c r="C456" i="10"/>
  <c r="D456" i="10"/>
  <c r="A457" i="10"/>
  <c r="B457" i="10"/>
  <c r="C457" i="10"/>
  <c r="D457" i="10"/>
  <c r="A458" i="10"/>
  <c r="B458" i="10"/>
  <c r="C458" i="10"/>
  <c r="D458" i="10"/>
  <c r="A459" i="10"/>
  <c r="B459" i="10"/>
  <c r="C459" i="10"/>
  <c r="D459" i="10"/>
  <c r="A460" i="10"/>
  <c r="B460" i="10"/>
  <c r="C460" i="10"/>
  <c r="D460" i="10"/>
  <c r="A461" i="10"/>
  <c r="B461" i="10"/>
  <c r="C461" i="10"/>
  <c r="D461" i="10"/>
  <c r="A462" i="10"/>
  <c r="B462" i="10"/>
  <c r="C462" i="10"/>
  <c r="D462" i="10"/>
  <c r="A463" i="10"/>
  <c r="B463" i="10"/>
  <c r="C463" i="10"/>
  <c r="D463" i="10"/>
  <c r="A464" i="10"/>
  <c r="B464" i="10"/>
  <c r="C464" i="10"/>
  <c r="D464" i="10"/>
  <c r="A465" i="10"/>
  <c r="B465" i="10"/>
  <c r="C465" i="10"/>
  <c r="D465" i="10"/>
  <c r="A466" i="10"/>
  <c r="B466" i="10"/>
  <c r="C466" i="10"/>
  <c r="D466" i="10"/>
  <c r="A467" i="10"/>
  <c r="B467" i="10"/>
  <c r="C467" i="10"/>
  <c r="D467" i="10"/>
  <c r="A468" i="10"/>
  <c r="B468" i="10"/>
  <c r="C468" i="10"/>
  <c r="D468" i="10"/>
  <c r="A469" i="10"/>
  <c r="B469" i="10"/>
  <c r="C469" i="10"/>
  <c r="D469" i="10"/>
  <c r="A470" i="10"/>
  <c r="B470" i="10"/>
  <c r="C470" i="10"/>
  <c r="D470" i="10"/>
  <c r="A471" i="10"/>
  <c r="B471" i="10"/>
  <c r="C471" i="10"/>
  <c r="D471" i="10"/>
  <c r="A472" i="10"/>
  <c r="B472" i="10"/>
  <c r="C472" i="10"/>
  <c r="D472" i="10"/>
  <c r="A473" i="10"/>
  <c r="B473" i="10"/>
  <c r="C473" i="10"/>
  <c r="D473" i="10"/>
  <c r="A474" i="10"/>
  <c r="B474" i="10"/>
  <c r="C474" i="10"/>
  <c r="D474" i="10"/>
  <c r="A475" i="10"/>
  <c r="B475" i="10"/>
  <c r="C475" i="10"/>
  <c r="D475" i="10"/>
  <c r="A476" i="10"/>
  <c r="B476" i="10"/>
  <c r="C476" i="10"/>
  <c r="D476" i="10"/>
  <c r="A477" i="10"/>
  <c r="B477" i="10"/>
  <c r="C477" i="10"/>
  <c r="D477" i="10"/>
  <c r="A478" i="10"/>
  <c r="B478" i="10"/>
  <c r="C478" i="10"/>
  <c r="D478" i="10"/>
  <c r="A479" i="10"/>
  <c r="B479" i="10"/>
  <c r="C479" i="10"/>
  <c r="D479" i="10"/>
  <c r="A480" i="10"/>
  <c r="B480" i="10"/>
  <c r="C480" i="10"/>
  <c r="D480" i="10"/>
  <c r="A481" i="10"/>
  <c r="B481" i="10"/>
  <c r="C481" i="10"/>
  <c r="D481" i="10"/>
  <c r="A482" i="10"/>
  <c r="B482" i="10"/>
  <c r="C482" i="10"/>
  <c r="D482" i="10"/>
  <c r="A483" i="10"/>
  <c r="B483" i="10"/>
  <c r="C483" i="10"/>
  <c r="D483" i="10"/>
  <c r="A484" i="10"/>
  <c r="B484" i="10"/>
  <c r="C484" i="10"/>
  <c r="D484" i="10"/>
  <c r="A485" i="10"/>
  <c r="B485" i="10"/>
  <c r="C485" i="10"/>
  <c r="D485" i="10"/>
  <c r="A486" i="10"/>
  <c r="B486" i="10"/>
  <c r="C486" i="10"/>
  <c r="D486" i="10"/>
  <c r="A487" i="10"/>
  <c r="B487" i="10"/>
  <c r="C487" i="10"/>
  <c r="D487" i="10"/>
  <c r="A488" i="10"/>
  <c r="B488" i="10"/>
  <c r="C488" i="10"/>
  <c r="D488" i="10"/>
  <c r="A489" i="10"/>
  <c r="B489" i="10"/>
  <c r="C489" i="10"/>
  <c r="D489" i="10"/>
  <c r="A490" i="10"/>
  <c r="B490" i="10"/>
  <c r="C490" i="10"/>
  <c r="D490" i="10"/>
  <c r="A491" i="10"/>
  <c r="B491" i="10"/>
  <c r="C491" i="10"/>
  <c r="D491" i="10"/>
  <c r="A492" i="10"/>
  <c r="B492" i="10"/>
  <c r="C492" i="10"/>
  <c r="D492" i="10"/>
  <c r="A493" i="10"/>
  <c r="B493" i="10"/>
  <c r="C493" i="10"/>
  <c r="D493" i="10"/>
  <c r="A494" i="10"/>
  <c r="B494" i="10"/>
  <c r="C494" i="10"/>
  <c r="D494" i="10"/>
  <c r="A495" i="10"/>
  <c r="B495" i="10"/>
  <c r="C495" i="10"/>
  <c r="D495" i="10"/>
  <c r="A496" i="10"/>
  <c r="B496" i="10"/>
  <c r="C496" i="10"/>
  <c r="D496" i="10"/>
  <c r="A497" i="10"/>
  <c r="B497" i="10"/>
  <c r="C497" i="10"/>
  <c r="D497" i="10"/>
  <c r="A498" i="10"/>
  <c r="B498" i="10"/>
  <c r="C498" i="10"/>
  <c r="D498" i="10"/>
  <c r="A499" i="10"/>
  <c r="B499" i="10"/>
  <c r="C499" i="10"/>
  <c r="D499" i="10"/>
  <c r="A500" i="10"/>
  <c r="B500" i="10"/>
  <c r="C500" i="10"/>
  <c r="D500" i="10"/>
  <c r="A501" i="10"/>
  <c r="B501" i="10"/>
  <c r="C501" i="10"/>
  <c r="D501" i="10"/>
  <c r="A502" i="10"/>
  <c r="B502" i="10"/>
  <c r="C502" i="10"/>
  <c r="D502" i="10"/>
  <c r="A503" i="10"/>
  <c r="B503" i="10"/>
  <c r="C503" i="10"/>
  <c r="D503" i="10"/>
  <c r="A504" i="10"/>
  <c r="B504" i="10"/>
  <c r="C504" i="10"/>
  <c r="D504" i="10"/>
  <c r="A505" i="10"/>
  <c r="B505" i="10"/>
  <c r="C505" i="10"/>
  <c r="D505" i="10"/>
  <c r="A506" i="10"/>
  <c r="B506" i="10"/>
  <c r="C506" i="10"/>
  <c r="D506" i="10"/>
  <c r="A507" i="10"/>
  <c r="B507" i="10"/>
  <c r="C507" i="10"/>
  <c r="D507" i="10"/>
  <c r="A508" i="10"/>
  <c r="B508" i="10"/>
  <c r="C508" i="10"/>
  <c r="D508" i="10"/>
  <c r="A509" i="10"/>
  <c r="B509" i="10"/>
  <c r="C509" i="10"/>
  <c r="D509" i="10"/>
  <c r="A510" i="10"/>
  <c r="B510" i="10"/>
  <c r="C510" i="10"/>
  <c r="D510" i="10"/>
  <c r="A511" i="10"/>
  <c r="B511" i="10"/>
  <c r="C511" i="10"/>
  <c r="D511" i="10"/>
  <c r="A512" i="10"/>
  <c r="B512" i="10"/>
  <c r="C512" i="10"/>
  <c r="D512" i="10"/>
  <c r="A513" i="10"/>
  <c r="B513" i="10"/>
  <c r="C513" i="10"/>
  <c r="D513" i="10"/>
  <c r="A514" i="10"/>
  <c r="B514" i="10"/>
  <c r="C514" i="10"/>
  <c r="D514" i="10"/>
  <c r="A515" i="10"/>
  <c r="B515" i="10"/>
  <c r="C515" i="10"/>
  <c r="D515" i="10"/>
  <c r="A516" i="10"/>
  <c r="B516" i="10"/>
  <c r="C516" i="10"/>
  <c r="D516" i="10"/>
  <c r="A517" i="10"/>
  <c r="B517" i="10"/>
  <c r="C517" i="10"/>
  <c r="D517" i="10"/>
  <c r="A518" i="10"/>
  <c r="B518" i="10"/>
  <c r="C518" i="10"/>
  <c r="D518" i="10"/>
  <c r="A519" i="10"/>
  <c r="B519" i="10"/>
  <c r="C519" i="10"/>
  <c r="D519" i="10"/>
  <c r="A520" i="10"/>
  <c r="B520" i="10"/>
  <c r="C520" i="10"/>
  <c r="D520" i="10"/>
  <c r="A521" i="10"/>
  <c r="B521" i="10"/>
  <c r="C521" i="10"/>
  <c r="D521" i="10"/>
  <c r="A522" i="10"/>
  <c r="B522" i="10"/>
  <c r="C522" i="10"/>
  <c r="D522" i="10"/>
  <c r="A523" i="10"/>
  <c r="B523" i="10"/>
  <c r="C523" i="10"/>
  <c r="D523" i="10"/>
  <c r="A524" i="10"/>
  <c r="B524" i="10"/>
  <c r="C524" i="10"/>
  <c r="D524" i="10"/>
  <c r="A525" i="10"/>
  <c r="B525" i="10"/>
  <c r="C525" i="10"/>
  <c r="D525" i="10"/>
  <c r="A526" i="10"/>
  <c r="B526" i="10"/>
  <c r="C526" i="10"/>
  <c r="D526" i="10"/>
  <c r="A527" i="10"/>
  <c r="B527" i="10"/>
  <c r="C527" i="10"/>
  <c r="D527" i="10"/>
  <c r="A528" i="10"/>
  <c r="B528" i="10"/>
  <c r="C528" i="10"/>
  <c r="D528" i="10"/>
  <c r="A529" i="10"/>
  <c r="B529" i="10"/>
  <c r="C529" i="10"/>
  <c r="D529" i="10"/>
  <c r="A530" i="10"/>
  <c r="B530" i="10"/>
  <c r="C530" i="10"/>
  <c r="D530" i="10"/>
  <c r="A531" i="10"/>
  <c r="B531" i="10"/>
  <c r="C531" i="10"/>
  <c r="D531" i="10"/>
  <c r="A532" i="10"/>
  <c r="B532" i="10"/>
  <c r="C532" i="10"/>
  <c r="D532" i="10"/>
  <c r="A533" i="10"/>
  <c r="B533" i="10"/>
  <c r="C533" i="10"/>
  <c r="D533" i="10"/>
  <c r="A534" i="10"/>
  <c r="B534" i="10"/>
  <c r="C534" i="10"/>
  <c r="D534" i="10"/>
  <c r="A535" i="10"/>
  <c r="B535" i="10"/>
  <c r="C535" i="10"/>
  <c r="D535" i="10"/>
  <c r="A536" i="10"/>
  <c r="B536" i="10"/>
  <c r="C536" i="10"/>
  <c r="D536" i="10"/>
  <c r="A537" i="10"/>
  <c r="B537" i="10"/>
  <c r="C537" i="10"/>
  <c r="D537" i="10"/>
  <c r="A538" i="10"/>
  <c r="B538" i="10"/>
  <c r="C538" i="10"/>
  <c r="D538" i="10"/>
  <c r="A539" i="10"/>
  <c r="B539" i="10"/>
  <c r="C539" i="10"/>
  <c r="D539" i="10"/>
  <c r="A540" i="10"/>
  <c r="B540" i="10"/>
  <c r="C540" i="10"/>
  <c r="D540" i="10"/>
  <c r="A541" i="10"/>
  <c r="B541" i="10"/>
  <c r="C541" i="10"/>
  <c r="D541" i="10"/>
  <c r="A542" i="10"/>
  <c r="B542" i="10"/>
  <c r="C542" i="10"/>
  <c r="D542" i="10"/>
  <c r="A543" i="10"/>
  <c r="B543" i="10"/>
  <c r="C543" i="10"/>
  <c r="D543" i="10"/>
  <c r="A544" i="10"/>
  <c r="B544" i="10"/>
  <c r="C544" i="10"/>
  <c r="D544" i="10"/>
  <c r="A545" i="10"/>
  <c r="B545" i="10"/>
  <c r="C545" i="10"/>
  <c r="D545" i="10"/>
  <c r="A546" i="10"/>
  <c r="B546" i="10"/>
  <c r="C546" i="10"/>
  <c r="D546" i="10"/>
  <c r="A547" i="10"/>
  <c r="B547" i="10"/>
  <c r="C547" i="10"/>
  <c r="D547" i="10"/>
  <c r="A548" i="10"/>
  <c r="B548" i="10"/>
  <c r="C548" i="10"/>
  <c r="D548" i="10"/>
  <c r="A549" i="10"/>
  <c r="B549" i="10"/>
  <c r="C549" i="10"/>
  <c r="D549" i="10"/>
  <c r="A550" i="10"/>
  <c r="B550" i="10"/>
  <c r="C550" i="10"/>
  <c r="D550" i="10"/>
  <c r="A551" i="10"/>
  <c r="B551" i="10"/>
  <c r="C551" i="10"/>
  <c r="D551" i="10"/>
  <c r="A552" i="10"/>
  <c r="B552" i="10"/>
  <c r="C552" i="10"/>
  <c r="D552" i="10"/>
  <c r="A553" i="10"/>
  <c r="B553" i="10"/>
  <c r="C553" i="10"/>
  <c r="D553" i="10"/>
  <c r="A554" i="10"/>
  <c r="B554" i="10"/>
  <c r="C554" i="10"/>
  <c r="D554" i="10"/>
  <c r="A555" i="10"/>
  <c r="B555" i="10"/>
  <c r="C555" i="10"/>
  <c r="D555" i="10"/>
  <c r="A556" i="10"/>
  <c r="B556" i="10"/>
  <c r="C556" i="10"/>
  <c r="D556" i="10"/>
  <c r="A557" i="10"/>
  <c r="B557" i="10"/>
  <c r="C557" i="10"/>
  <c r="D557" i="10"/>
  <c r="A558" i="10"/>
  <c r="B558" i="10"/>
  <c r="C558" i="10"/>
  <c r="D558" i="10"/>
  <c r="A559" i="10"/>
  <c r="B559" i="10"/>
  <c r="C559" i="10"/>
  <c r="D559" i="10"/>
  <c r="A560" i="10"/>
  <c r="B560" i="10"/>
  <c r="C560" i="10"/>
  <c r="D560" i="10"/>
  <c r="A561" i="10"/>
  <c r="B561" i="10"/>
  <c r="C561" i="10"/>
  <c r="D561" i="10"/>
  <c r="A562" i="10"/>
  <c r="B562" i="10"/>
  <c r="C562" i="10"/>
  <c r="D562" i="10"/>
  <c r="A563" i="10"/>
  <c r="B563" i="10"/>
  <c r="C563" i="10"/>
  <c r="D563" i="10"/>
  <c r="A564" i="10"/>
  <c r="B564" i="10"/>
  <c r="C564" i="10"/>
  <c r="D564" i="10"/>
  <c r="A565" i="10"/>
  <c r="B565" i="10"/>
  <c r="C565" i="10"/>
  <c r="D565" i="10"/>
  <c r="A566" i="10"/>
  <c r="B566" i="10"/>
  <c r="C566" i="10"/>
  <c r="D566" i="10"/>
  <c r="A567" i="10"/>
  <c r="B567" i="10"/>
  <c r="C567" i="10"/>
  <c r="D567" i="10"/>
  <c r="A568" i="10"/>
  <c r="B568" i="10"/>
  <c r="C568" i="10"/>
  <c r="D568" i="10"/>
  <c r="A569" i="10"/>
  <c r="B569" i="10"/>
  <c r="C569" i="10"/>
  <c r="D569" i="10"/>
  <c r="A570" i="10"/>
  <c r="B570" i="10"/>
  <c r="C570" i="10"/>
  <c r="D570" i="10"/>
  <c r="A571" i="10"/>
  <c r="B571" i="10"/>
  <c r="C571" i="10"/>
  <c r="D571" i="10"/>
  <c r="A572" i="10"/>
  <c r="B572" i="10"/>
  <c r="C572" i="10"/>
  <c r="D572" i="10"/>
  <c r="A573" i="10"/>
  <c r="B573" i="10"/>
  <c r="C573" i="10"/>
  <c r="D573" i="10"/>
  <c r="A574" i="10"/>
  <c r="B574" i="10"/>
  <c r="C574" i="10"/>
  <c r="D574" i="10"/>
  <c r="A575" i="10"/>
  <c r="B575" i="10"/>
  <c r="C575" i="10"/>
  <c r="D575" i="10"/>
  <c r="A576" i="10"/>
  <c r="B576" i="10"/>
  <c r="C576" i="10"/>
  <c r="D576" i="10"/>
  <c r="A577" i="10"/>
  <c r="B577" i="10"/>
  <c r="C577" i="10"/>
  <c r="D577" i="10"/>
  <c r="A578" i="10"/>
  <c r="B578" i="10"/>
  <c r="C578" i="10"/>
  <c r="D578" i="10"/>
  <c r="A579" i="10"/>
  <c r="B579" i="10"/>
  <c r="C579" i="10"/>
  <c r="D579" i="10"/>
  <c r="A580" i="10"/>
  <c r="B580" i="10"/>
  <c r="C580" i="10"/>
  <c r="D580" i="10"/>
  <c r="A581" i="10"/>
  <c r="B581" i="10"/>
  <c r="C581" i="10"/>
  <c r="D581" i="10"/>
  <c r="A582" i="10"/>
  <c r="B582" i="10"/>
  <c r="C582" i="10"/>
  <c r="D582" i="10"/>
  <c r="A583" i="10"/>
  <c r="B583" i="10"/>
  <c r="C583" i="10"/>
  <c r="D583" i="10"/>
  <c r="A584" i="10"/>
  <c r="B584" i="10"/>
  <c r="C584" i="10"/>
  <c r="D584" i="10"/>
  <c r="A585" i="10"/>
  <c r="B585" i="10"/>
  <c r="C585" i="10"/>
  <c r="D585" i="10"/>
  <c r="A586" i="10"/>
  <c r="B586" i="10"/>
  <c r="C586" i="10"/>
  <c r="D586" i="10"/>
  <c r="A587" i="10"/>
  <c r="B587" i="10"/>
  <c r="C587" i="10"/>
  <c r="D587" i="10"/>
  <c r="A588" i="10"/>
  <c r="B588" i="10"/>
  <c r="C588" i="10"/>
  <c r="D588" i="10"/>
  <c r="A589" i="10"/>
  <c r="B589" i="10"/>
  <c r="C589" i="10"/>
  <c r="D589" i="10"/>
  <c r="A590" i="10"/>
  <c r="B590" i="10"/>
  <c r="C590" i="10"/>
  <c r="D590" i="10"/>
  <c r="A591" i="10"/>
  <c r="B591" i="10"/>
  <c r="C591" i="10"/>
  <c r="D591" i="10"/>
  <c r="A592" i="10"/>
  <c r="B592" i="10"/>
  <c r="C592" i="10"/>
  <c r="D592" i="10"/>
  <c r="A593" i="10"/>
  <c r="B593" i="10"/>
  <c r="C593" i="10"/>
  <c r="D593" i="10"/>
  <c r="A594" i="10"/>
  <c r="B594" i="10"/>
  <c r="C594" i="10"/>
  <c r="D594" i="10"/>
  <c r="A595" i="10"/>
  <c r="B595" i="10"/>
  <c r="C595" i="10"/>
  <c r="D595" i="10"/>
  <c r="A596" i="10"/>
  <c r="B596" i="10"/>
  <c r="C596" i="10"/>
  <c r="D596" i="10"/>
  <c r="A597" i="10"/>
  <c r="B597" i="10"/>
  <c r="C597" i="10"/>
  <c r="D597" i="10"/>
  <c r="A598" i="10"/>
  <c r="B598" i="10"/>
  <c r="C598" i="10"/>
  <c r="D598" i="10"/>
  <c r="A599" i="10"/>
  <c r="B599" i="10"/>
  <c r="C599" i="10"/>
  <c r="D599" i="10"/>
  <c r="A600" i="10"/>
  <c r="B600" i="10"/>
  <c r="C600" i="10"/>
  <c r="D600" i="10"/>
  <c r="A601" i="10"/>
  <c r="B601" i="10"/>
  <c r="C601" i="10"/>
  <c r="D601" i="10"/>
  <c r="A602" i="10"/>
  <c r="B602" i="10"/>
  <c r="C602" i="10"/>
  <c r="D602" i="10"/>
  <c r="A603" i="10"/>
  <c r="B603" i="10"/>
  <c r="C603" i="10"/>
  <c r="D603" i="10"/>
  <c r="A604" i="10"/>
  <c r="B604" i="10"/>
  <c r="C604" i="10"/>
  <c r="D604" i="10"/>
  <c r="A605" i="10"/>
  <c r="B605" i="10"/>
  <c r="C605" i="10"/>
  <c r="D605" i="10"/>
  <c r="A606" i="10"/>
  <c r="B606" i="10"/>
  <c r="C606" i="10"/>
  <c r="D606" i="10"/>
  <c r="A607" i="10"/>
  <c r="B607" i="10"/>
  <c r="C607" i="10"/>
  <c r="D607" i="10"/>
  <c r="A608" i="10"/>
  <c r="B608" i="10"/>
  <c r="C608" i="10"/>
  <c r="D608" i="10"/>
  <c r="A609" i="10"/>
  <c r="B609" i="10"/>
  <c r="C609" i="10"/>
  <c r="D609" i="10"/>
  <c r="A610" i="10"/>
  <c r="B610" i="10"/>
  <c r="C610" i="10"/>
  <c r="D610" i="10"/>
  <c r="A611" i="10"/>
  <c r="B611" i="10"/>
  <c r="C611" i="10"/>
  <c r="D611" i="10"/>
  <c r="A612" i="10"/>
  <c r="B612" i="10"/>
  <c r="C612" i="10"/>
  <c r="D612" i="10"/>
  <c r="A613" i="10"/>
  <c r="B613" i="10"/>
  <c r="C613" i="10"/>
  <c r="D613" i="10"/>
  <c r="A614" i="10"/>
  <c r="B614" i="10"/>
  <c r="C614" i="10"/>
  <c r="D614" i="10"/>
  <c r="A615" i="10"/>
  <c r="B615" i="10"/>
  <c r="C615" i="10"/>
  <c r="D615" i="10"/>
  <c r="A616" i="10"/>
  <c r="B616" i="10"/>
  <c r="C616" i="10"/>
  <c r="D616" i="10"/>
  <c r="A617" i="10"/>
  <c r="B617" i="10"/>
  <c r="C617" i="10"/>
  <c r="D617" i="10"/>
  <c r="A618" i="10"/>
  <c r="B618" i="10"/>
  <c r="C618" i="10"/>
  <c r="D618" i="10"/>
  <c r="A619" i="10"/>
  <c r="B619" i="10"/>
  <c r="C619" i="10"/>
  <c r="D619" i="10"/>
  <c r="A620" i="10"/>
  <c r="B620" i="10"/>
  <c r="C620" i="10"/>
  <c r="D620" i="10"/>
  <c r="A621" i="10"/>
  <c r="B621" i="10"/>
  <c r="C621" i="10"/>
  <c r="D621" i="10"/>
  <c r="A622" i="10"/>
  <c r="B622" i="10"/>
  <c r="C622" i="10"/>
  <c r="D622" i="10"/>
  <c r="A623" i="10"/>
  <c r="B623" i="10"/>
  <c r="C623" i="10"/>
  <c r="D623" i="10"/>
  <c r="A624" i="10"/>
  <c r="B624" i="10"/>
  <c r="C624" i="10"/>
  <c r="D624" i="10"/>
  <c r="A625" i="10"/>
  <c r="B625" i="10"/>
  <c r="C625" i="10"/>
  <c r="D625" i="10"/>
  <c r="A626" i="10"/>
  <c r="B626" i="10"/>
  <c r="C626" i="10"/>
  <c r="D626" i="10"/>
  <c r="A627" i="10"/>
  <c r="B627" i="10"/>
  <c r="C627" i="10"/>
  <c r="D627" i="10"/>
  <c r="A628" i="10"/>
  <c r="B628" i="10"/>
  <c r="C628" i="10"/>
  <c r="D628" i="10"/>
  <c r="A629" i="10"/>
  <c r="B629" i="10"/>
  <c r="C629" i="10"/>
  <c r="D629" i="10"/>
  <c r="A630" i="10"/>
  <c r="B630" i="10"/>
  <c r="C630" i="10"/>
  <c r="D630" i="10"/>
  <c r="A631" i="10"/>
  <c r="B631" i="10"/>
  <c r="C631" i="10"/>
  <c r="D631" i="10"/>
  <c r="A632" i="10"/>
  <c r="B632" i="10"/>
  <c r="C632" i="10"/>
  <c r="D632" i="10"/>
  <c r="A633" i="10"/>
  <c r="B633" i="10"/>
  <c r="C633" i="10"/>
  <c r="D633" i="10"/>
  <c r="A634" i="10"/>
  <c r="B634" i="10"/>
  <c r="C634" i="10"/>
  <c r="D634" i="10"/>
  <c r="A635" i="10"/>
  <c r="B635" i="10"/>
  <c r="C635" i="10"/>
  <c r="D635" i="10"/>
  <c r="A636" i="10"/>
  <c r="B636" i="10"/>
  <c r="C636" i="10"/>
  <c r="D636" i="10"/>
  <c r="A637" i="10"/>
  <c r="B637" i="10"/>
  <c r="C637" i="10"/>
  <c r="D637" i="10"/>
  <c r="A638" i="10"/>
  <c r="B638" i="10"/>
  <c r="C638" i="10"/>
  <c r="D638" i="10"/>
  <c r="A639" i="10"/>
  <c r="B639" i="10"/>
  <c r="C639" i="10"/>
  <c r="D639" i="10"/>
  <c r="A640" i="10"/>
  <c r="B640" i="10"/>
  <c r="C640" i="10"/>
  <c r="D640" i="10"/>
  <c r="A641" i="10"/>
  <c r="B641" i="10"/>
  <c r="C641" i="10"/>
  <c r="D641" i="10"/>
  <c r="A642" i="10"/>
  <c r="B642" i="10"/>
  <c r="C642" i="10"/>
  <c r="D642" i="10"/>
  <c r="A643" i="10"/>
  <c r="B643" i="10"/>
  <c r="C643" i="10"/>
  <c r="D643" i="10"/>
  <c r="A644" i="10"/>
  <c r="B644" i="10"/>
  <c r="C644" i="10"/>
  <c r="D644" i="10"/>
  <c r="A645" i="10"/>
  <c r="B645" i="10"/>
  <c r="C645" i="10"/>
  <c r="D645" i="10"/>
  <c r="A646" i="10"/>
  <c r="B646" i="10"/>
  <c r="C646" i="10"/>
  <c r="D646" i="10"/>
  <c r="A647" i="10"/>
  <c r="B647" i="10"/>
  <c r="C647" i="10"/>
  <c r="D647" i="10"/>
  <c r="A648" i="10"/>
  <c r="B648" i="10"/>
  <c r="C648" i="10"/>
  <c r="D648" i="10"/>
  <c r="A649" i="10"/>
  <c r="B649" i="10"/>
  <c r="C649" i="10"/>
  <c r="D649" i="10"/>
  <c r="A650" i="10"/>
  <c r="B650" i="10"/>
  <c r="C650" i="10"/>
  <c r="D650" i="10"/>
  <c r="A651" i="10"/>
  <c r="B651" i="10"/>
  <c r="C651" i="10"/>
  <c r="D651" i="10"/>
  <c r="A652" i="10"/>
  <c r="B652" i="10"/>
  <c r="C652" i="10"/>
  <c r="D652" i="10"/>
  <c r="A653" i="10"/>
  <c r="B653" i="10"/>
  <c r="C653" i="10"/>
  <c r="D653" i="10"/>
  <c r="A654" i="10"/>
  <c r="B654" i="10"/>
  <c r="C654" i="10"/>
  <c r="D654" i="10"/>
  <c r="A655" i="10"/>
  <c r="B655" i="10"/>
  <c r="C655" i="10"/>
  <c r="D655" i="10"/>
  <c r="A656" i="10"/>
  <c r="B656" i="10"/>
  <c r="C656" i="10"/>
  <c r="D656" i="10"/>
  <c r="A657" i="10"/>
  <c r="B657" i="10"/>
  <c r="C657" i="10"/>
  <c r="D657" i="10"/>
  <c r="A658" i="10"/>
  <c r="B658" i="10"/>
  <c r="C658" i="10"/>
  <c r="D658" i="10"/>
  <c r="A659" i="10"/>
  <c r="B659" i="10"/>
  <c r="C659" i="10"/>
  <c r="D659" i="10"/>
  <c r="A660" i="10"/>
  <c r="B660" i="10"/>
  <c r="C660" i="10"/>
  <c r="D660" i="10"/>
  <c r="A661" i="10"/>
  <c r="B661" i="10"/>
  <c r="C661" i="10"/>
  <c r="D661" i="10"/>
  <c r="A662" i="10"/>
  <c r="B662" i="10"/>
  <c r="C662" i="10"/>
  <c r="D662" i="10"/>
  <c r="A663" i="10"/>
  <c r="B663" i="10"/>
  <c r="C663" i="10"/>
  <c r="D663" i="10"/>
  <c r="A664" i="10"/>
  <c r="B664" i="10"/>
  <c r="C664" i="10"/>
  <c r="D664" i="10"/>
  <c r="A665" i="10"/>
  <c r="B665" i="10"/>
  <c r="C665" i="10"/>
  <c r="D665" i="10"/>
  <c r="A666" i="10"/>
  <c r="B666" i="10"/>
  <c r="C666" i="10"/>
  <c r="D666" i="10"/>
  <c r="A667" i="10"/>
  <c r="B667" i="10"/>
  <c r="C667" i="10"/>
  <c r="D667" i="10"/>
  <c r="A668" i="10"/>
  <c r="B668" i="10"/>
  <c r="C668" i="10"/>
  <c r="D668" i="10"/>
  <c r="A669" i="10"/>
  <c r="B669" i="10"/>
  <c r="C669" i="10"/>
  <c r="D669" i="10"/>
  <c r="A670" i="10"/>
  <c r="B670" i="10"/>
  <c r="C670" i="10"/>
  <c r="D670" i="10"/>
  <c r="A671" i="10"/>
  <c r="B671" i="10"/>
  <c r="C671" i="10"/>
  <c r="D671" i="10"/>
  <c r="A672" i="10"/>
  <c r="B672" i="10"/>
  <c r="C672" i="10"/>
  <c r="D672" i="10"/>
  <c r="A673" i="10"/>
  <c r="B673" i="10"/>
  <c r="C673" i="10"/>
  <c r="D673" i="10"/>
  <c r="A674" i="10"/>
  <c r="B674" i="10"/>
  <c r="C674" i="10"/>
  <c r="D674" i="10"/>
  <c r="A675" i="10"/>
  <c r="B675" i="10"/>
  <c r="C675" i="10"/>
  <c r="D675" i="10"/>
  <c r="A676" i="10"/>
  <c r="B676" i="10"/>
  <c r="C676" i="10"/>
  <c r="D676" i="10"/>
  <c r="A677" i="10"/>
  <c r="B677" i="10"/>
  <c r="C677" i="10"/>
  <c r="D677" i="10"/>
  <c r="A678" i="10"/>
  <c r="B678" i="10"/>
  <c r="C678" i="10"/>
  <c r="D678" i="10"/>
  <c r="A679" i="10"/>
  <c r="B679" i="10"/>
  <c r="C679" i="10"/>
  <c r="D679" i="10"/>
  <c r="A680" i="10"/>
  <c r="B680" i="10"/>
  <c r="C680" i="10"/>
  <c r="D680" i="10"/>
  <c r="A681" i="10"/>
  <c r="B681" i="10"/>
  <c r="C681" i="10"/>
  <c r="D681" i="10"/>
  <c r="A682" i="10"/>
  <c r="B682" i="10"/>
  <c r="C682" i="10"/>
  <c r="D682" i="10"/>
  <c r="A683" i="10"/>
  <c r="B683" i="10"/>
  <c r="C683" i="10"/>
  <c r="D683" i="10"/>
  <c r="A684" i="10"/>
  <c r="B684" i="10"/>
  <c r="C684" i="10"/>
  <c r="D684" i="10"/>
  <c r="A685" i="10"/>
  <c r="B685" i="10"/>
  <c r="C685" i="10"/>
  <c r="D685" i="10"/>
  <c r="A686" i="10"/>
  <c r="B686" i="10"/>
  <c r="C686" i="10"/>
  <c r="D686" i="10"/>
  <c r="A687" i="10"/>
  <c r="B687" i="10"/>
  <c r="C687" i="10"/>
  <c r="D687" i="10"/>
  <c r="A688" i="10"/>
  <c r="B688" i="10"/>
  <c r="C688" i="10"/>
  <c r="D688" i="10"/>
  <c r="A689" i="10"/>
  <c r="B689" i="10"/>
  <c r="C689" i="10"/>
  <c r="D689" i="10"/>
  <c r="A690" i="10"/>
  <c r="B690" i="10"/>
  <c r="C690" i="10"/>
  <c r="D690" i="10"/>
  <c r="A691" i="10"/>
  <c r="B691" i="10"/>
  <c r="C691" i="10"/>
  <c r="D691" i="10"/>
  <c r="A692" i="10"/>
  <c r="B692" i="10"/>
  <c r="C692" i="10"/>
  <c r="D692" i="10"/>
  <c r="A693" i="10"/>
  <c r="B693" i="10"/>
  <c r="C693" i="10"/>
  <c r="D693" i="10"/>
  <c r="A694" i="10"/>
  <c r="B694" i="10"/>
  <c r="C694" i="10"/>
  <c r="D694" i="10"/>
  <c r="A695" i="10"/>
  <c r="B695" i="10"/>
  <c r="C695" i="10"/>
  <c r="D695" i="10"/>
  <c r="A696" i="10"/>
  <c r="B696" i="10"/>
  <c r="C696" i="10"/>
  <c r="D696" i="10"/>
  <c r="A697" i="10"/>
  <c r="B697" i="10"/>
  <c r="C697" i="10"/>
  <c r="D697" i="10"/>
  <c r="A698" i="10"/>
  <c r="B698" i="10"/>
  <c r="C698" i="10"/>
  <c r="D698" i="10"/>
  <c r="A699" i="10"/>
  <c r="B699" i="10"/>
  <c r="C699" i="10"/>
  <c r="D699" i="10"/>
  <c r="A700" i="10"/>
  <c r="B700" i="10"/>
  <c r="C700" i="10"/>
  <c r="D700" i="10"/>
  <c r="A701" i="10"/>
  <c r="B701" i="10"/>
  <c r="C701" i="10"/>
  <c r="D701" i="10"/>
  <c r="A702" i="10"/>
  <c r="B702" i="10"/>
  <c r="C702" i="10"/>
  <c r="D702" i="10"/>
  <c r="A703" i="10"/>
  <c r="B703" i="10"/>
  <c r="C703" i="10"/>
  <c r="D703" i="10"/>
  <c r="A704" i="10"/>
  <c r="B704" i="10"/>
  <c r="C704" i="10"/>
  <c r="D704" i="10"/>
  <c r="A705" i="10"/>
  <c r="B705" i="10"/>
  <c r="C705" i="10"/>
  <c r="D705" i="10"/>
  <c r="A706" i="10"/>
  <c r="B706" i="10"/>
  <c r="C706" i="10"/>
  <c r="D706" i="10"/>
  <c r="A707" i="10"/>
  <c r="B707" i="10"/>
  <c r="C707" i="10"/>
  <c r="D707" i="10"/>
  <c r="A708" i="10"/>
  <c r="B708" i="10"/>
  <c r="C708" i="10"/>
  <c r="D708" i="10"/>
  <c r="A709" i="10"/>
  <c r="B709" i="10"/>
  <c r="C709" i="10"/>
  <c r="D709" i="10"/>
  <c r="A710" i="10"/>
  <c r="B710" i="10"/>
  <c r="C710" i="10"/>
  <c r="D710" i="10"/>
  <c r="A711" i="10"/>
  <c r="B711" i="10"/>
  <c r="C711" i="10"/>
  <c r="D711" i="10"/>
  <c r="A712" i="10"/>
  <c r="B712" i="10"/>
  <c r="C712" i="10"/>
  <c r="D712" i="10"/>
  <c r="A713" i="10"/>
  <c r="B713" i="10"/>
  <c r="C713" i="10"/>
  <c r="D713" i="10"/>
  <c r="A714" i="10"/>
  <c r="B714" i="10"/>
  <c r="C714" i="10"/>
  <c r="D714" i="10"/>
  <c r="A715" i="10"/>
  <c r="B715" i="10"/>
  <c r="C715" i="10"/>
  <c r="D715" i="10"/>
  <c r="A716" i="10"/>
  <c r="B716" i="10"/>
  <c r="C716" i="10"/>
  <c r="D716" i="10"/>
  <c r="A717" i="10"/>
  <c r="B717" i="10"/>
  <c r="C717" i="10"/>
  <c r="D717" i="10"/>
  <c r="A718" i="10"/>
  <c r="B718" i="10"/>
  <c r="C718" i="10"/>
  <c r="D718" i="10"/>
  <c r="A719" i="10"/>
  <c r="B719" i="10"/>
  <c r="C719" i="10"/>
  <c r="D719" i="10"/>
  <c r="A720" i="10"/>
  <c r="B720" i="10"/>
  <c r="C720" i="10"/>
  <c r="D720" i="10"/>
  <c r="A721" i="10"/>
  <c r="B721" i="10"/>
  <c r="C721" i="10"/>
  <c r="D721" i="10"/>
  <c r="A722" i="10"/>
  <c r="B722" i="10"/>
  <c r="C722" i="10"/>
  <c r="D722" i="10"/>
  <c r="A723" i="10"/>
  <c r="B723" i="10"/>
  <c r="C723" i="10"/>
  <c r="D723" i="10"/>
  <c r="A724" i="10"/>
  <c r="B724" i="10"/>
  <c r="C724" i="10"/>
  <c r="D724" i="10"/>
  <c r="A725" i="10"/>
  <c r="B725" i="10"/>
  <c r="C725" i="10"/>
  <c r="D725" i="10"/>
  <c r="A726" i="10"/>
  <c r="B726" i="10"/>
  <c r="C726" i="10"/>
  <c r="D726" i="10"/>
  <c r="A727" i="10"/>
  <c r="B727" i="10"/>
  <c r="C727" i="10"/>
  <c r="D727" i="10"/>
  <c r="A728" i="10"/>
  <c r="B728" i="10"/>
  <c r="C728" i="10"/>
  <c r="D728" i="10"/>
  <c r="A729" i="10"/>
  <c r="B729" i="10"/>
  <c r="C729" i="10"/>
  <c r="D729" i="10"/>
  <c r="A730" i="10"/>
  <c r="B730" i="10"/>
  <c r="C730" i="10"/>
  <c r="D730" i="10"/>
  <c r="A731" i="10"/>
  <c r="B731" i="10"/>
  <c r="C731" i="10"/>
  <c r="D731" i="10"/>
  <c r="A732" i="10"/>
  <c r="B732" i="10"/>
  <c r="C732" i="10"/>
  <c r="D732" i="10"/>
  <c r="A733" i="10"/>
  <c r="B733" i="10"/>
  <c r="C733" i="10"/>
  <c r="D733" i="10"/>
  <c r="A734" i="10"/>
  <c r="B734" i="10"/>
  <c r="C734" i="10"/>
  <c r="D734" i="10"/>
  <c r="A735" i="10"/>
  <c r="B735" i="10"/>
  <c r="C735" i="10"/>
  <c r="D735" i="10"/>
  <c r="A736" i="10"/>
  <c r="B736" i="10"/>
  <c r="C736" i="10"/>
  <c r="D736" i="10"/>
  <c r="A737" i="10"/>
  <c r="B737" i="10"/>
  <c r="C737" i="10"/>
  <c r="D737" i="10"/>
  <c r="A738" i="10"/>
  <c r="B738" i="10"/>
  <c r="C738" i="10"/>
  <c r="D738" i="10"/>
  <c r="A739" i="10"/>
  <c r="B739" i="10"/>
  <c r="C739" i="10"/>
  <c r="D739" i="10"/>
  <c r="A740" i="10"/>
  <c r="B740" i="10"/>
  <c r="C740" i="10"/>
  <c r="D740" i="10"/>
  <c r="A741" i="10"/>
  <c r="B741" i="10"/>
  <c r="C741" i="10"/>
  <c r="D741" i="10"/>
  <c r="A742" i="10"/>
  <c r="B742" i="10"/>
  <c r="C742" i="10"/>
  <c r="D742" i="10"/>
  <c r="A743" i="10"/>
  <c r="B743" i="10"/>
  <c r="C743" i="10"/>
  <c r="D743" i="10"/>
  <c r="A744" i="10"/>
  <c r="B744" i="10"/>
  <c r="C744" i="10"/>
  <c r="D744" i="10"/>
  <c r="A745" i="10"/>
  <c r="B745" i="10"/>
  <c r="C745" i="10"/>
  <c r="D745" i="10"/>
  <c r="A746" i="10"/>
  <c r="B746" i="10"/>
  <c r="C746" i="10"/>
  <c r="D746" i="10"/>
  <c r="A747" i="10"/>
  <c r="B747" i="10"/>
  <c r="C747" i="10"/>
  <c r="D747" i="10"/>
  <c r="A748" i="10"/>
  <c r="B748" i="10"/>
  <c r="C748" i="10"/>
  <c r="D748" i="10"/>
  <c r="A749" i="10"/>
  <c r="B749" i="10"/>
  <c r="C749" i="10"/>
  <c r="D749" i="10"/>
  <c r="A750" i="10"/>
  <c r="B750" i="10"/>
  <c r="C750" i="10"/>
  <c r="D750" i="10"/>
  <c r="A751" i="10"/>
  <c r="B751" i="10"/>
  <c r="C751" i="10"/>
  <c r="D751" i="10"/>
  <c r="A752" i="10"/>
  <c r="B752" i="10"/>
  <c r="C752" i="10"/>
  <c r="D752" i="10"/>
  <c r="A753" i="10"/>
  <c r="B753" i="10"/>
  <c r="C753" i="10"/>
  <c r="D753" i="10"/>
  <c r="A754" i="10"/>
  <c r="B754" i="10"/>
  <c r="C754" i="10"/>
  <c r="D754" i="10"/>
  <c r="A755" i="10"/>
  <c r="B755" i="10"/>
  <c r="C755" i="10"/>
  <c r="D755" i="10"/>
  <c r="A756" i="10"/>
  <c r="B756" i="10"/>
  <c r="C756" i="10"/>
  <c r="D756" i="10"/>
  <c r="A757" i="10"/>
  <c r="B757" i="10"/>
  <c r="C757" i="10"/>
  <c r="D757" i="10"/>
  <c r="A758" i="10"/>
  <c r="B758" i="10"/>
  <c r="C758" i="10"/>
  <c r="D758" i="10"/>
  <c r="A759" i="10"/>
  <c r="B759" i="10"/>
  <c r="C759" i="10"/>
  <c r="D759" i="10"/>
  <c r="A760" i="10"/>
  <c r="B760" i="10"/>
  <c r="C760" i="10"/>
  <c r="D760" i="10"/>
  <c r="A761" i="10"/>
  <c r="B761" i="10"/>
  <c r="C761" i="10"/>
  <c r="D761" i="10"/>
  <c r="A762" i="10"/>
  <c r="B762" i="10"/>
  <c r="C762" i="10"/>
  <c r="D762" i="10"/>
  <c r="A763" i="10"/>
  <c r="B763" i="10"/>
  <c r="C763" i="10"/>
  <c r="D763" i="10"/>
  <c r="A764" i="10"/>
  <c r="B764" i="10"/>
  <c r="C764" i="10"/>
  <c r="D764" i="10"/>
  <c r="A765" i="10"/>
  <c r="B765" i="10"/>
  <c r="C765" i="10"/>
  <c r="D765" i="10"/>
  <c r="A766" i="10"/>
  <c r="B766" i="10"/>
  <c r="C766" i="10"/>
  <c r="D766" i="10"/>
  <c r="A767" i="10"/>
  <c r="B767" i="10"/>
  <c r="C767" i="10"/>
  <c r="D767" i="10"/>
  <c r="A768" i="10"/>
  <c r="B768" i="10"/>
  <c r="C768" i="10"/>
  <c r="D768" i="10"/>
  <c r="A769" i="10"/>
  <c r="B769" i="10"/>
  <c r="C769" i="10"/>
  <c r="D769" i="10"/>
  <c r="A770" i="10"/>
  <c r="B770" i="10"/>
  <c r="C770" i="10"/>
  <c r="D770" i="10"/>
  <c r="A771" i="10"/>
  <c r="B771" i="10"/>
  <c r="C771" i="10"/>
  <c r="D771" i="10"/>
  <c r="A772" i="10"/>
  <c r="B772" i="10"/>
  <c r="C772" i="10"/>
  <c r="D772" i="10"/>
  <c r="A773" i="10"/>
  <c r="B773" i="10"/>
  <c r="C773" i="10"/>
  <c r="D773" i="10"/>
  <c r="A774" i="10"/>
  <c r="B774" i="10"/>
  <c r="C774" i="10"/>
  <c r="D774" i="10"/>
  <c r="A775" i="10"/>
  <c r="B775" i="10"/>
  <c r="C775" i="10"/>
  <c r="D775" i="10"/>
  <c r="A776" i="10"/>
  <c r="B776" i="10"/>
  <c r="C776" i="10"/>
  <c r="D776" i="10"/>
  <c r="A777" i="10"/>
  <c r="B777" i="10"/>
  <c r="C777" i="10"/>
  <c r="D777" i="10"/>
  <c r="A778" i="10"/>
  <c r="B778" i="10"/>
  <c r="C778" i="10"/>
  <c r="D778" i="10"/>
  <c r="A779" i="10"/>
  <c r="B779" i="10"/>
  <c r="C779" i="10"/>
  <c r="D779" i="10"/>
  <c r="A780" i="10"/>
  <c r="B780" i="10"/>
  <c r="C780" i="10"/>
  <c r="D780" i="10"/>
  <c r="A781" i="10"/>
  <c r="B781" i="10"/>
  <c r="C781" i="10"/>
  <c r="D781" i="10"/>
  <c r="A782" i="10"/>
  <c r="B782" i="10"/>
  <c r="C782" i="10"/>
  <c r="D782" i="10"/>
  <c r="A783" i="10"/>
  <c r="B783" i="10"/>
  <c r="C783" i="10"/>
  <c r="D783" i="10"/>
  <c r="A784" i="10"/>
  <c r="B784" i="10"/>
  <c r="C784" i="10"/>
  <c r="D784" i="10"/>
  <c r="A785" i="10"/>
  <c r="B785" i="10"/>
  <c r="C785" i="10"/>
  <c r="D785" i="10"/>
  <c r="A786" i="10"/>
  <c r="B786" i="10"/>
  <c r="C786" i="10"/>
  <c r="D786" i="10"/>
  <c r="A787" i="10"/>
  <c r="B787" i="10"/>
  <c r="C787" i="10"/>
  <c r="D787" i="10"/>
  <c r="A788" i="10"/>
  <c r="B788" i="10"/>
  <c r="C788" i="10"/>
  <c r="D788" i="10"/>
  <c r="A789" i="10"/>
  <c r="B789" i="10"/>
  <c r="C789" i="10"/>
  <c r="D789" i="10"/>
  <c r="A790" i="10"/>
  <c r="B790" i="10"/>
  <c r="C790" i="10"/>
  <c r="D790" i="10"/>
  <c r="A791" i="10"/>
  <c r="B791" i="10"/>
  <c r="C791" i="10"/>
  <c r="D791" i="10"/>
  <c r="A792" i="10"/>
  <c r="B792" i="10"/>
  <c r="C792" i="10"/>
  <c r="D792" i="10"/>
  <c r="A793" i="10"/>
  <c r="B793" i="10"/>
  <c r="C793" i="10"/>
  <c r="D793" i="10"/>
  <c r="A794" i="10"/>
  <c r="B794" i="10"/>
  <c r="C794" i="10"/>
  <c r="D794" i="10"/>
  <c r="A795" i="10"/>
  <c r="B795" i="10"/>
  <c r="C795" i="10"/>
  <c r="D795" i="10"/>
  <c r="A796" i="10"/>
  <c r="B796" i="10"/>
  <c r="C796" i="10"/>
  <c r="D796" i="10"/>
  <c r="A797" i="10"/>
  <c r="B797" i="10"/>
  <c r="C797" i="10"/>
  <c r="D797" i="10"/>
  <c r="A798" i="10"/>
  <c r="B798" i="10"/>
  <c r="C798" i="10"/>
  <c r="D798" i="10"/>
  <c r="A799" i="10"/>
  <c r="B799" i="10"/>
  <c r="C799" i="10"/>
  <c r="D799" i="10"/>
  <c r="A800" i="10"/>
  <c r="B800" i="10"/>
  <c r="C800" i="10"/>
  <c r="D800" i="10"/>
  <c r="A801" i="10"/>
  <c r="B801" i="10"/>
  <c r="C801" i="10"/>
  <c r="D801" i="10"/>
  <c r="A802" i="10"/>
  <c r="B802" i="10"/>
  <c r="C802" i="10"/>
  <c r="D802" i="10"/>
  <c r="A803" i="10"/>
  <c r="B803" i="10"/>
  <c r="C803" i="10"/>
  <c r="D803" i="10"/>
  <c r="A804" i="10"/>
  <c r="B804" i="10"/>
  <c r="C804" i="10"/>
  <c r="D804" i="10"/>
  <c r="A805" i="10"/>
  <c r="B805" i="10"/>
  <c r="C805" i="10"/>
  <c r="D805" i="10"/>
  <c r="A806" i="10"/>
  <c r="B806" i="10"/>
  <c r="C806" i="10"/>
  <c r="D806" i="10"/>
  <c r="A807" i="10"/>
  <c r="B807" i="10"/>
  <c r="C807" i="10"/>
  <c r="D807" i="10"/>
  <c r="A808" i="10"/>
  <c r="B808" i="10"/>
  <c r="C808" i="10"/>
  <c r="D808" i="10"/>
  <c r="A809" i="10"/>
  <c r="B809" i="10"/>
  <c r="C809" i="10"/>
  <c r="D809" i="10"/>
  <c r="A810" i="10"/>
  <c r="B810" i="10"/>
  <c r="C810" i="10"/>
  <c r="D810" i="10"/>
  <c r="A811" i="10"/>
  <c r="B811" i="10"/>
  <c r="C811" i="10"/>
  <c r="D811" i="10"/>
  <c r="A812" i="10"/>
  <c r="B812" i="10"/>
  <c r="C812" i="10"/>
  <c r="D812" i="10"/>
  <c r="A813" i="10"/>
  <c r="B813" i="10"/>
  <c r="C813" i="10"/>
  <c r="D813" i="10"/>
  <c r="A814" i="10"/>
  <c r="B814" i="10"/>
  <c r="C814" i="10"/>
  <c r="D814" i="10"/>
  <c r="A815" i="10"/>
  <c r="B815" i="10"/>
  <c r="C815" i="10"/>
  <c r="D815" i="10"/>
  <c r="A816" i="10"/>
  <c r="B816" i="10"/>
  <c r="C816" i="10"/>
  <c r="D816" i="10"/>
  <c r="A817" i="10"/>
  <c r="B817" i="10"/>
  <c r="C817" i="10"/>
  <c r="D817" i="10"/>
  <c r="A818" i="10"/>
  <c r="B818" i="10"/>
  <c r="C818" i="10"/>
  <c r="D818" i="10"/>
  <c r="A819" i="10"/>
  <c r="B819" i="10"/>
  <c r="C819" i="10"/>
  <c r="D819" i="10"/>
  <c r="A820" i="10"/>
  <c r="B820" i="10"/>
  <c r="C820" i="10"/>
  <c r="D820" i="10"/>
  <c r="A821" i="10"/>
  <c r="B821" i="10"/>
  <c r="C821" i="10"/>
  <c r="D821" i="10"/>
  <c r="A822" i="10"/>
  <c r="B822" i="10"/>
  <c r="C822" i="10"/>
  <c r="D822" i="10"/>
  <c r="A823" i="10"/>
  <c r="B823" i="10"/>
  <c r="C823" i="10"/>
  <c r="D823" i="10"/>
  <c r="A824" i="10"/>
  <c r="B824" i="10"/>
  <c r="C824" i="10"/>
  <c r="D824" i="10"/>
  <c r="A825" i="10"/>
  <c r="B825" i="10"/>
  <c r="C825" i="10"/>
  <c r="D825" i="10"/>
  <c r="A826" i="10"/>
  <c r="B826" i="10"/>
  <c r="C826" i="10"/>
  <c r="D826" i="10"/>
  <c r="A827" i="10"/>
  <c r="B827" i="10"/>
  <c r="C827" i="10"/>
  <c r="D827" i="10"/>
  <c r="A828" i="10"/>
  <c r="B828" i="10"/>
  <c r="C828" i="10"/>
  <c r="D828" i="10"/>
  <c r="A829" i="10"/>
  <c r="B829" i="10"/>
  <c r="C829" i="10"/>
  <c r="D829" i="10"/>
  <c r="A830" i="10"/>
  <c r="B830" i="10"/>
  <c r="C830" i="10"/>
  <c r="D830" i="10"/>
  <c r="A831" i="10"/>
  <c r="B831" i="10"/>
  <c r="C831" i="10"/>
  <c r="D831" i="10"/>
  <c r="A832" i="10"/>
  <c r="B832" i="10"/>
  <c r="C832" i="10"/>
  <c r="D832" i="10"/>
  <c r="A833" i="10"/>
  <c r="B833" i="10"/>
  <c r="C833" i="10"/>
  <c r="D833" i="10"/>
  <c r="A834" i="10"/>
  <c r="B834" i="10"/>
  <c r="C834" i="10"/>
  <c r="D834" i="10"/>
  <c r="A835" i="10"/>
  <c r="B835" i="10"/>
  <c r="C835" i="10"/>
  <c r="D835" i="10"/>
  <c r="A836" i="10"/>
  <c r="B836" i="10"/>
  <c r="C836" i="10"/>
  <c r="D836" i="10"/>
  <c r="A837" i="10"/>
  <c r="B837" i="10"/>
  <c r="C837" i="10"/>
  <c r="D837" i="10"/>
  <c r="A838" i="10"/>
  <c r="B838" i="10"/>
  <c r="C838" i="10"/>
  <c r="D838" i="10"/>
  <c r="A839" i="10"/>
  <c r="B839" i="10"/>
  <c r="C839" i="10"/>
  <c r="D839" i="10"/>
  <c r="A840" i="10"/>
  <c r="B840" i="10"/>
  <c r="C840" i="10"/>
  <c r="D840" i="10"/>
  <c r="A841" i="10"/>
  <c r="B841" i="10"/>
  <c r="C841" i="10"/>
  <c r="D841" i="10"/>
  <c r="A842" i="10"/>
  <c r="B842" i="10"/>
  <c r="C842" i="10"/>
  <c r="D842" i="10"/>
  <c r="A843" i="10"/>
  <c r="B843" i="10"/>
  <c r="C843" i="10"/>
  <c r="D843" i="10"/>
  <c r="A844" i="10"/>
  <c r="B844" i="10"/>
  <c r="C844" i="10"/>
  <c r="D844" i="10"/>
  <c r="A845" i="10"/>
  <c r="B845" i="10"/>
  <c r="C845" i="10"/>
  <c r="D845" i="10"/>
  <c r="A846" i="10"/>
  <c r="B846" i="10"/>
  <c r="C846" i="10"/>
  <c r="D846" i="10"/>
  <c r="A847" i="10"/>
  <c r="B847" i="10"/>
  <c r="C847" i="10"/>
  <c r="D847" i="10"/>
  <c r="A848" i="10"/>
  <c r="B848" i="10"/>
  <c r="C848" i="10"/>
  <c r="D848" i="10"/>
  <c r="A849" i="10"/>
  <c r="B849" i="10"/>
  <c r="C849" i="10"/>
  <c r="D849" i="10"/>
  <c r="A850" i="10"/>
  <c r="B850" i="10"/>
  <c r="C850" i="10"/>
  <c r="D850" i="10"/>
  <c r="A851" i="10"/>
  <c r="B851" i="10"/>
  <c r="C851" i="10"/>
  <c r="D851" i="10"/>
  <c r="A852" i="10"/>
  <c r="B852" i="10"/>
  <c r="C852" i="10"/>
  <c r="D852" i="10"/>
  <c r="A853" i="10"/>
  <c r="B853" i="10"/>
  <c r="C853" i="10"/>
  <c r="D853" i="10"/>
  <c r="A854" i="10"/>
  <c r="B854" i="10"/>
  <c r="C854" i="10"/>
  <c r="D854" i="10"/>
  <c r="A855" i="10"/>
  <c r="B855" i="10"/>
  <c r="C855" i="10"/>
  <c r="D855" i="10"/>
  <c r="A856" i="10"/>
  <c r="B856" i="10"/>
  <c r="C856" i="10"/>
  <c r="D856" i="10"/>
  <c r="A857" i="10"/>
  <c r="B857" i="10"/>
  <c r="C857" i="10"/>
  <c r="D857" i="10"/>
  <c r="A858" i="10"/>
  <c r="B858" i="10"/>
  <c r="C858" i="10"/>
  <c r="D858" i="10"/>
  <c r="A859" i="10"/>
  <c r="B859" i="10"/>
  <c r="C859" i="10"/>
  <c r="D859" i="10"/>
  <c r="A860" i="10"/>
  <c r="B860" i="10"/>
  <c r="C860" i="10"/>
  <c r="D860" i="10"/>
  <c r="A861" i="10"/>
  <c r="B861" i="10"/>
  <c r="C861" i="10"/>
  <c r="D861" i="10"/>
  <c r="A862" i="10"/>
  <c r="B862" i="10"/>
  <c r="C862" i="10"/>
  <c r="D862" i="10"/>
  <c r="A863" i="10"/>
  <c r="B863" i="10"/>
  <c r="C863" i="10"/>
  <c r="D863" i="10"/>
  <c r="A864" i="10"/>
  <c r="B864" i="10"/>
  <c r="C864" i="10"/>
  <c r="D864" i="10"/>
  <c r="A865" i="10"/>
  <c r="B865" i="10"/>
  <c r="C865" i="10"/>
  <c r="D865" i="10"/>
  <c r="A866" i="10"/>
  <c r="B866" i="10"/>
  <c r="C866" i="10"/>
  <c r="D866" i="10"/>
  <c r="A867" i="10"/>
  <c r="B867" i="10"/>
  <c r="C867" i="10"/>
  <c r="D867" i="10"/>
  <c r="A868" i="10"/>
  <c r="B868" i="10"/>
  <c r="C868" i="10"/>
  <c r="D868" i="10"/>
  <c r="A869" i="10"/>
  <c r="B869" i="10"/>
  <c r="C869" i="10"/>
  <c r="D869" i="10"/>
  <c r="A870" i="10"/>
  <c r="B870" i="10"/>
  <c r="C870" i="10"/>
  <c r="D870" i="10"/>
  <c r="A871" i="10"/>
  <c r="B871" i="10"/>
  <c r="C871" i="10"/>
  <c r="D871" i="10"/>
  <c r="A872" i="10"/>
  <c r="B872" i="10"/>
  <c r="C872" i="10"/>
  <c r="D872" i="10"/>
  <c r="A873" i="10"/>
  <c r="B873" i="10"/>
  <c r="C873" i="10"/>
  <c r="D873" i="10"/>
  <c r="A874" i="10"/>
  <c r="B874" i="10"/>
  <c r="C874" i="10"/>
  <c r="D874" i="10"/>
  <c r="A875" i="10"/>
  <c r="B875" i="10"/>
  <c r="C875" i="10"/>
  <c r="D875" i="10"/>
  <c r="A876" i="10"/>
  <c r="B876" i="10"/>
  <c r="C876" i="10"/>
  <c r="D876" i="10"/>
  <c r="A877" i="10"/>
  <c r="B877" i="10"/>
  <c r="C877" i="10"/>
  <c r="D877" i="10"/>
  <c r="A878" i="10"/>
  <c r="B878" i="10"/>
  <c r="C878" i="10"/>
  <c r="D878" i="10"/>
  <c r="A879" i="10"/>
  <c r="B879" i="10"/>
  <c r="C879" i="10"/>
  <c r="D879" i="10"/>
  <c r="A880" i="10"/>
  <c r="B880" i="10"/>
  <c r="C880" i="10"/>
  <c r="D880" i="10"/>
  <c r="A881" i="10"/>
  <c r="B881" i="10"/>
  <c r="C881" i="10"/>
  <c r="D881" i="10"/>
  <c r="A882" i="10"/>
  <c r="B882" i="10"/>
  <c r="C882" i="10"/>
  <c r="D882" i="10"/>
  <c r="A883" i="10"/>
  <c r="B883" i="10"/>
  <c r="C883" i="10"/>
  <c r="D883" i="10"/>
  <c r="A884" i="10"/>
  <c r="B884" i="10"/>
  <c r="C884" i="10"/>
  <c r="D884" i="10"/>
  <c r="A885" i="10"/>
  <c r="B885" i="10"/>
  <c r="C885" i="10"/>
  <c r="D885" i="10"/>
  <c r="A886" i="10"/>
  <c r="B886" i="10"/>
  <c r="C886" i="10"/>
  <c r="D886" i="10"/>
  <c r="A887" i="10"/>
  <c r="B887" i="10"/>
  <c r="C887" i="10"/>
  <c r="D887" i="10"/>
  <c r="A888" i="10"/>
  <c r="B888" i="10"/>
  <c r="C888" i="10"/>
  <c r="D888" i="10"/>
  <c r="A889" i="10"/>
  <c r="B889" i="10"/>
  <c r="C889" i="10"/>
  <c r="D889" i="10"/>
  <c r="A890" i="10"/>
  <c r="B890" i="10"/>
  <c r="C890" i="10"/>
  <c r="D890" i="10"/>
  <c r="A891" i="10"/>
  <c r="B891" i="10"/>
  <c r="C891" i="10"/>
  <c r="D891" i="10"/>
  <c r="A892" i="10"/>
  <c r="B892" i="10"/>
  <c r="C892" i="10"/>
  <c r="D892" i="10"/>
  <c r="A893" i="10"/>
  <c r="B893" i="10"/>
  <c r="C893" i="10"/>
  <c r="D893" i="10"/>
  <c r="A894" i="10"/>
  <c r="B894" i="10"/>
  <c r="C894" i="10"/>
  <c r="D894" i="10"/>
  <c r="A895" i="10"/>
  <c r="B895" i="10"/>
  <c r="C895" i="10"/>
  <c r="D895" i="10"/>
  <c r="A896" i="10"/>
  <c r="B896" i="10"/>
  <c r="C896" i="10"/>
  <c r="D896" i="10"/>
  <c r="A897" i="10"/>
  <c r="B897" i="10"/>
  <c r="C897" i="10"/>
  <c r="D897" i="10"/>
  <c r="A898" i="10"/>
  <c r="B898" i="10"/>
  <c r="C898" i="10"/>
  <c r="D898" i="10"/>
  <c r="A899" i="10"/>
  <c r="B899" i="10"/>
  <c r="C899" i="10"/>
  <c r="D899" i="10"/>
  <c r="A900" i="10"/>
  <c r="B900" i="10"/>
  <c r="C900" i="10"/>
  <c r="D900" i="10"/>
  <c r="A901" i="10"/>
  <c r="B901" i="10"/>
  <c r="C901" i="10"/>
  <c r="D901" i="10"/>
  <c r="A902" i="10"/>
  <c r="B902" i="10"/>
  <c r="C902" i="10"/>
  <c r="D902" i="10"/>
  <c r="A903" i="10"/>
  <c r="B903" i="10"/>
  <c r="C903" i="10"/>
  <c r="D903" i="10"/>
  <c r="A904" i="10"/>
  <c r="B904" i="10"/>
  <c r="C904" i="10"/>
  <c r="D904" i="10"/>
  <c r="A905" i="10"/>
  <c r="B905" i="10"/>
  <c r="C905" i="10"/>
  <c r="D905" i="10"/>
  <c r="A906" i="10"/>
  <c r="B906" i="10"/>
  <c r="C906" i="10"/>
  <c r="D906" i="10"/>
  <c r="A907" i="10"/>
  <c r="B907" i="10"/>
  <c r="C907" i="10"/>
  <c r="D907" i="10"/>
  <c r="A908" i="10"/>
  <c r="B908" i="10"/>
  <c r="C908" i="10"/>
  <c r="D908" i="10"/>
  <c r="A909" i="10"/>
  <c r="B909" i="10"/>
  <c r="C909" i="10"/>
  <c r="D909" i="10"/>
  <c r="A910" i="10"/>
  <c r="B910" i="10"/>
  <c r="C910" i="10"/>
  <c r="D910" i="10"/>
  <c r="A911" i="10"/>
  <c r="B911" i="10"/>
  <c r="C911" i="10"/>
  <c r="D911" i="10"/>
  <c r="A912" i="10"/>
  <c r="B912" i="10"/>
  <c r="C912" i="10"/>
  <c r="D912" i="10"/>
  <c r="A913" i="10"/>
  <c r="B913" i="10"/>
  <c r="C913" i="10"/>
  <c r="D913" i="10"/>
  <c r="A914" i="10"/>
  <c r="B914" i="10"/>
  <c r="C914" i="10"/>
  <c r="D914" i="10"/>
  <c r="A915" i="10"/>
  <c r="B915" i="10"/>
  <c r="C915" i="10"/>
  <c r="D915" i="10"/>
  <c r="A916" i="10"/>
  <c r="B916" i="10"/>
  <c r="C916" i="10"/>
  <c r="D916" i="10"/>
  <c r="A917" i="10"/>
  <c r="B917" i="10"/>
  <c r="C917" i="10"/>
  <c r="D917" i="10"/>
  <c r="A918" i="10"/>
  <c r="B918" i="10"/>
  <c r="C918" i="10"/>
  <c r="D918" i="10"/>
  <c r="A919" i="10"/>
  <c r="B919" i="10"/>
  <c r="C919" i="10"/>
  <c r="D919" i="10"/>
  <c r="A920" i="10"/>
  <c r="B920" i="10"/>
  <c r="C920" i="10"/>
  <c r="D920" i="10"/>
  <c r="A921" i="10"/>
  <c r="B921" i="10"/>
  <c r="C921" i="10"/>
  <c r="D921" i="10"/>
  <c r="A922" i="10"/>
  <c r="B922" i="10"/>
  <c r="C922" i="10"/>
  <c r="D922" i="10"/>
  <c r="A923" i="10"/>
  <c r="B923" i="10"/>
  <c r="C923" i="10"/>
  <c r="D923" i="10"/>
  <c r="A924" i="10"/>
  <c r="B924" i="10"/>
  <c r="C924" i="10"/>
  <c r="D924" i="10"/>
  <c r="A925" i="10"/>
  <c r="B925" i="10"/>
  <c r="C925" i="10"/>
  <c r="D925" i="10"/>
  <c r="A926" i="10"/>
  <c r="B926" i="10"/>
  <c r="C926" i="10"/>
  <c r="D926" i="10"/>
  <c r="A927" i="10"/>
  <c r="B927" i="10"/>
  <c r="C927" i="10"/>
  <c r="D927" i="10"/>
  <c r="A928" i="10"/>
  <c r="B928" i="10"/>
  <c r="C928" i="10"/>
  <c r="D928" i="10"/>
  <c r="A929" i="10"/>
  <c r="B929" i="10"/>
  <c r="C929" i="10"/>
  <c r="D929" i="10"/>
  <c r="A930" i="10"/>
  <c r="B930" i="10"/>
  <c r="C930" i="10"/>
  <c r="D930" i="10"/>
  <c r="A931" i="10"/>
  <c r="B931" i="10"/>
  <c r="C931" i="10"/>
  <c r="D931" i="10"/>
  <c r="A932" i="10"/>
  <c r="B932" i="10"/>
  <c r="C932" i="10"/>
  <c r="D932" i="10"/>
  <c r="A933" i="10"/>
  <c r="B933" i="10"/>
  <c r="C933" i="10"/>
  <c r="D933" i="10"/>
  <c r="A934" i="10"/>
  <c r="B934" i="10"/>
  <c r="C934" i="10"/>
  <c r="D934" i="10"/>
  <c r="A935" i="10"/>
  <c r="B935" i="10"/>
  <c r="C935" i="10"/>
  <c r="D935" i="10"/>
  <c r="A936" i="10"/>
  <c r="B936" i="10"/>
  <c r="C936" i="10"/>
  <c r="D936" i="10"/>
  <c r="A937" i="10"/>
  <c r="B937" i="10"/>
  <c r="C937" i="10"/>
  <c r="D937" i="10"/>
  <c r="A938" i="10"/>
  <c r="B938" i="10"/>
  <c r="C938" i="10"/>
  <c r="D938" i="10"/>
  <c r="A939" i="10"/>
  <c r="B939" i="10"/>
  <c r="C939" i="10"/>
  <c r="D939" i="10"/>
  <c r="A940" i="10"/>
  <c r="B940" i="10"/>
  <c r="C940" i="10"/>
  <c r="D940" i="10"/>
  <c r="A941" i="10"/>
  <c r="B941" i="10"/>
  <c r="C941" i="10"/>
  <c r="D941" i="10"/>
  <c r="A942" i="10"/>
  <c r="B942" i="10"/>
  <c r="C942" i="10"/>
  <c r="D942" i="10"/>
  <c r="A943" i="10"/>
  <c r="B943" i="10"/>
  <c r="C943" i="10"/>
  <c r="D943" i="10"/>
  <c r="A944" i="10"/>
  <c r="B944" i="10"/>
  <c r="C944" i="10"/>
  <c r="D944" i="10"/>
  <c r="A945" i="10"/>
  <c r="B945" i="10"/>
  <c r="C945" i="10"/>
  <c r="D945" i="10"/>
  <c r="A946" i="10"/>
  <c r="B946" i="10"/>
  <c r="C946" i="10"/>
  <c r="D946" i="10"/>
  <c r="A947" i="10"/>
  <c r="B947" i="10"/>
  <c r="C947" i="10"/>
  <c r="D947" i="10"/>
  <c r="A948" i="10"/>
  <c r="B948" i="10"/>
  <c r="C948" i="10"/>
  <c r="D948" i="10"/>
  <c r="A949" i="10"/>
  <c r="B949" i="10"/>
  <c r="C949" i="10"/>
  <c r="D949" i="10"/>
  <c r="A950" i="10"/>
  <c r="B950" i="10"/>
  <c r="C950" i="10"/>
  <c r="D950" i="10"/>
  <c r="A951" i="10"/>
  <c r="B951" i="10"/>
  <c r="C951" i="10"/>
  <c r="D951" i="10"/>
  <c r="A952" i="10"/>
  <c r="B952" i="10"/>
  <c r="C952" i="10"/>
  <c r="D952" i="10"/>
  <c r="A953" i="10"/>
  <c r="B953" i="10"/>
  <c r="C953" i="10"/>
  <c r="D953" i="10"/>
  <c r="A954" i="10"/>
  <c r="B954" i="10"/>
  <c r="C954" i="10"/>
  <c r="D954" i="10"/>
  <c r="A955" i="10"/>
  <c r="B955" i="10"/>
  <c r="C955" i="10"/>
  <c r="D955" i="10"/>
  <c r="A956" i="10"/>
  <c r="B956" i="10"/>
  <c r="C956" i="10"/>
  <c r="D956" i="10"/>
  <c r="A957" i="10"/>
  <c r="B957" i="10"/>
  <c r="C957" i="10"/>
  <c r="D957" i="10"/>
  <c r="A958" i="10"/>
  <c r="B958" i="10"/>
  <c r="C958" i="10"/>
  <c r="D958" i="10"/>
  <c r="A959" i="10"/>
  <c r="B959" i="10"/>
  <c r="C959" i="10"/>
  <c r="D959" i="10"/>
  <c r="A960" i="10"/>
  <c r="B960" i="10"/>
  <c r="C960" i="10"/>
  <c r="D960" i="10"/>
  <c r="A961" i="10"/>
  <c r="B961" i="10"/>
  <c r="C961" i="10"/>
  <c r="D961" i="10"/>
  <c r="A962" i="10"/>
  <c r="B962" i="10"/>
  <c r="C962" i="10"/>
  <c r="D962" i="10"/>
  <c r="A963" i="10"/>
  <c r="B963" i="10"/>
  <c r="C963" i="10"/>
  <c r="D963" i="10"/>
  <c r="A964" i="10"/>
  <c r="B964" i="10"/>
  <c r="C964" i="10"/>
  <c r="D964" i="10"/>
  <c r="A965" i="10"/>
  <c r="B965" i="10"/>
  <c r="C965" i="10"/>
  <c r="D965" i="10"/>
  <c r="A966" i="10"/>
  <c r="B966" i="10"/>
  <c r="C966" i="10"/>
  <c r="D966" i="10"/>
  <c r="A967" i="10"/>
  <c r="B967" i="10"/>
  <c r="C967" i="10"/>
  <c r="D967" i="10"/>
  <c r="A968" i="10"/>
  <c r="B968" i="10"/>
  <c r="C968" i="10"/>
  <c r="D968" i="10"/>
  <c r="A969" i="10"/>
  <c r="B969" i="10"/>
  <c r="C969" i="10"/>
  <c r="D969" i="10"/>
  <c r="A970" i="10"/>
  <c r="B970" i="10"/>
  <c r="C970" i="10"/>
  <c r="D970" i="10"/>
  <c r="A971" i="10"/>
  <c r="B971" i="10"/>
  <c r="C971" i="10"/>
  <c r="D971" i="10"/>
  <c r="A972" i="10"/>
  <c r="B972" i="10"/>
  <c r="C972" i="10"/>
  <c r="D972" i="10"/>
  <c r="A973" i="10"/>
  <c r="B973" i="10"/>
  <c r="C973" i="10"/>
  <c r="D973" i="10"/>
  <c r="A974" i="10"/>
  <c r="B974" i="10"/>
  <c r="C974" i="10"/>
  <c r="D974" i="10"/>
  <c r="A975" i="10"/>
  <c r="B975" i="10"/>
  <c r="C975" i="10"/>
  <c r="D975" i="10"/>
  <c r="A976" i="10"/>
  <c r="B976" i="10"/>
  <c r="C976" i="10"/>
  <c r="D976" i="10"/>
  <c r="A977" i="10"/>
  <c r="B977" i="10"/>
  <c r="C977" i="10"/>
  <c r="D977" i="10"/>
  <c r="A978" i="10"/>
  <c r="B978" i="10"/>
  <c r="C978" i="10"/>
  <c r="D978" i="10"/>
  <c r="A979" i="10"/>
  <c r="B979" i="10"/>
  <c r="C979" i="10"/>
  <c r="D979" i="10"/>
  <c r="A980" i="10"/>
  <c r="B980" i="10"/>
  <c r="C980" i="10"/>
  <c r="D980" i="10"/>
  <c r="A981" i="10"/>
  <c r="B981" i="10"/>
  <c r="C981" i="10"/>
  <c r="D981" i="10"/>
  <c r="A982" i="10"/>
  <c r="B982" i="10"/>
  <c r="C982" i="10"/>
  <c r="D982" i="10"/>
  <c r="A983" i="10"/>
  <c r="B983" i="10"/>
  <c r="C983" i="10"/>
  <c r="D983" i="10"/>
  <c r="A984" i="10"/>
  <c r="B984" i="10"/>
  <c r="C984" i="10"/>
  <c r="D984" i="10"/>
  <c r="A985" i="10"/>
  <c r="B985" i="10"/>
  <c r="C985" i="10"/>
  <c r="D985" i="10"/>
  <c r="A986" i="10"/>
  <c r="B986" i="10"/>
  <c r="C986" i="10"/>
  <c r="D986" i="10"/>
  <c r="A987" i="10"/>
  <c r="B987" i="10"/>
  <c r="C987" i="10"/>
  <c r="D987" i="10"/>
  <c r="A988" i="10"/>
  <c r="B988" i="10"/>
  <c r="C988" i="10"/>
  <c r="D988" i="10"/>
  <c r="A989" i="10"/>
  <c r="B989" i="10"/>
  <c r="C989" i="10"/>
  <c r="D989" i="10"/>
  <c r="A990" i="10"/>
  <c r="B990" i="10"/>
  <c r="C990" i="10"/>
  <c r="D990" i="10"/>
  <c r="A991" i="10"/>
  <c r="B991" i="10"/>
  <c r="C991" i="10"/>
  <c r="D991" i="10"/>
  <c r="A992" i="10"/>
  <c r="B992" i="10"/>
  <c r="C992" i="10"/>
  <c r="D992" i="10"/>
  <c r="A993" i="10"/>
  <c r="B993" i="10"/>
  <c r="C993" i="10"/>
  <c r="D993" i="10"/>
  <c r="A994" i="10"/>
  <c r="B994" i="10"/>
  <c r="C994" i="10"/>
  <c r="D994" i="10"/>
  <c r="A995" i="10"/>
  <c r="B995" i="10"/>
  <c r="C995" i="10"/>
  <c r="D995" i="10"/>
  <c r="A996" i="10"/>
  <c r="B996" i="10"/>
  <c r="C996" i="10"/>
  <c r="D996" i="10"/>
  <c r="A997" i="10"/>
  <c r="B997" i="10"/>
  <c r="C997" i="10"/>
  <c r="D997" i="10"/>
  <c r="A998" i="10"/>
  <c r="B998" i="10"/>
  <c r="C998" i="10"/>
  <c r="D998" i="10"/>
  <c r="A999" i="10"/>
  <c r="B999" i="10"/>
  <c r="C999" i="10"/>
  <c r="D999" i="10"/>
  <c r="A1000" i="10"/>
  <c r="B1000" i="10"/>
  <c r="C1000" i="10"/>
  <c r="D1000" i="10"/>
  <c r="A1001" i="10"/>
  <c r="B1001" i="10"/>
  <c r="C1001" i="10"/>
  <c r="D1001" i="10"/>
  <c r="A1002" i="10"/>
  <c r="B1002" i="10"/>
  <c r="C1002" i="10"/>
  <c r="D1002" i="10"/>
  <c r="A1003" i="10"/>
  <c r="B1003" i="10"/>
  <c r="C1003" i="10"/>
  <c r="D1003" i="10"/>
  <c r="A1004" i="10"/>
  <c r="B1004" i="10"/>
  <c r="C1004" i="10"/>
  <c r="D1004" i="10"/>
  <c r="A1005" i="10"/>
  <c r="B1005" i="10"/>
  <c r="C1005" i="10"/>
  <c r="D1005" i="10"/>
  <c r="A1006" i="10"/>
  <c r="B1006" i="10"/>
  <c r="C1006" i="10"/>
  <c r="D1006" i="10"/>
  <c r="A1007" i="10"/>
  <c r="B1007" i="10"/>
  <c r="C1007" i="10"/>
  <c r="D1007" i="10"/>
  <c r="A1008" i="10"/>
  <c r="B1008" i="10"/>
  <c r="C1008" i="10"/>
  <c r="D1008" i="10"/>
  <c r="A1009" i="10"/>
  <c r="B1009" i="10"/>
  <c r="C1009" i="10"/>
  <c r="D1009" i="10"/>
  <c r="A1010" i="10"/>
  <c r="B1010" i="10"/>
  <c r="C1010" i="10"/>
  <c r="D1010" i="10"/>
  <c r="A1011" i="10"/>
  <c r="B1011" i="10"/>
  <c r="C1011" i="10"/>
  <c r="D1011" i="10"/>
  <c r="A1012" i="10"/>
  <c r="B1012" i="10"/>
  <c r="C1012" i="10"/>
  <c r="D1012" i="10"/>
  <c r="A1013" i="10"/>
  <c r="B1013" i="10"/>
  <c r="C1013" i="10"/>
  <c r="D1013" i="10"/>
  <c r="A1014" i="10"/>
  <c r="B1014" i="10"/>
  <c r="C1014" i="10"/>
  <c r="D1014" i="10"/>
  <c r="A1015" i="10"/>
  <c r="B1015" i="10"/>
  <c r="C1015" i="10"/>
  <c r="D1015" i="10"/>
  <c r="A1016" i="10"/>
  <c r="B1016" i="10"/>
  <c r="C1016" i="10"/>
  <c r="D1016" i="10"/>
  <c r="A1017" i="10"/>
  <c r="B1017" i="10"/>
  <c r="C1017" i="10"/>
  <c r="D1017" i="10"/>
  <c r="A1018" i="10"/>
  <c r="B1018" i="10"/>
  <c r="C1018" i="10"/>
  <c r="D1018" i="10"/>
  <c r="A1019" i="10"/>
  <c r="B1019" i="10"/>
  <c r="C1019" i="10"/>
  <c r="D1019" i="10"/>
  <c r="A1020" i="10"/>
  <c r="B1020" i="10"/>
  <c r="C1020" i="10"/>
  <c r="D1020" i="10"/>
  <c r="A1021" i="10"/>
  <c r="B1021" i="10"/>
  <c r="C1021" i="10"/>
  <c r="D1021" i="10"/>
  <c r="A1022" i="10"/>
  <c r="B1022" i="10"/>
  <c r="C1022" i="10"/>
  <c r="D1022" i="10"/>
  <c r="A1023" i="10"/>
  <c r="B1023" i="10"/>
  <c r="C1023" i="10"/>
  <c r="D1023" i="10"/>
  <c r="A1024" i="10"/>
  <c r="B1024" i="10"/>
  <c r="C1024" i="10"/>
  <c r="D1024" i="10"/>
  <c r="A1025" i="10"/>
  <c r="B1025" i="10"/>
  <c r="C1025" i="10"/>
  <c r="D1025" i="10"/>
  <c r="A1026" i="10"/>
  <c r="B1026" i="10"/>
  <c r="C1026" i="10"/>
  <c r="D1026" i="10"/>
  <c r="A1027" i="10"/>
  <c r="B1027" i="10"/>
  <c r="C1027" i="10"/>
  <c r="D1027" i="10"/>
  <c r="A1028" i="10"/>
  <c r="B1028" i="10"/>
  <c r="C1028" i="10"/>
  <c r="D1028" i="10"/>
  <c r="A1029" i="10"/>
  <c r="B1029" i="10"/>
  <c r="C1029" i="10"/>
  <c r="D1029" i="10"/>
  <c r="A1030" i="10"/>
  <c r="B1030" i="10"/>
  <c r="C1030" i="10"/>
  <c r="D1030" i="10"/>
  <c r="A1031" i="10"/>
  <c r="B1031" i="10"/>
  <c r="C1031" i="10"/>
  <c r="D1031" i="10"/>
  <c r="A1032" i="10"/>
  <c r="B1032" i="10"/>
  <c r="C1032" i="10"/>
  <c r="D1032" i="10"/>
  <c r="A1033" i="10"/>
  <c r="B1033" i="10"/>
  <c r="C1033" i="10"/>
  <c r="D1033" i="10"/>
  <c r="A1034" i="10"/>
  <c r="B1034" i="10"/>
  <c r="C1034" i="10"/>
  <c r="D1034" i="10"/>
  <c r="A1035" i="10"/>
  <c r="B1035" i="10"/>
  <c r="C1035" i="10"/>
  <c r="D1035" i="10"/>
  <c r="A1036" i="10"/>
  <c r="B1036" i="10"/>
  <c r="C1036" i="10"/>
  <c r="D1036" i="10"/>
  <c r="A1037" i="10"/>
  <c r="B1037" i="10"/>
  <c r="C1037" i="10"/>
  <c r="D1037" i="10"/>
  <c r="A1038" i="10"/>
  <c r="B1038" i="10"/>
  <c r="C1038" i="10"/>
  <c r="D1038" i="10"/>
  <c r="A1039" i="10"/>
  <c r="B1039" i="10"/>
  <c r="C1039" i="10"/>
  <c r="D1039" i="10"/>
  <c r="A1040" i="10"/>
  <c r="B1040" i="10"/>
  <c r="C1040" i="10"/>
  <c r="D1040" i="10"/>
  <c r="A1041" i="10"/>
  <c r="B1041" i="10"/>
  <c r="C1041" i="10"/>
  <c r="D1041" i="10"/>
  <c r="A1042" i="10"/>
  <c r="B1042" i="10"/>
  <c r="C1042" i="10"/>
  <c r="D1042" i="10"/>
  <c r="A1043" i="10"/>
  <c r="B1043" i="10"/>
  <c r="C1043" i="10"/>
  <c r="D1043" i="10"/>
  <c r="A1044" i="10"/>
  <c r="B1044" i="10"/>
  <c r="C1044" i="10"/>
  <c r="D1044" i="10"/>
  <c r="A1045" i="10"/>
  <c r="B1045" i="10"/>
  <c r="C1045" i="10"/>
  <c r="D1045" i="10"/>
  <c r="A1046" i="10"/>
  <c r="B1046" i="10"/>
  <c r="C1046" i="10"/>
  <c r="D1046" i="10"/>
  <c r="A1047" i="10"/>
  <c r="B1047" i="10"/>
  <c r="C1047" i="10"/>
  <c r="D1047" i="10"/>
  <c r="A1048" i="10"/>
  <c r="B1048" i="10"/>
  <c r="C1048" i="10"/>
  <c r="D1048" i="10"/>
  <c r="A1049" i="10"/>
  <c r="B1049" i="10"/>
  <c r="C1049" i="10"/>
  <c r="D1049" i="10"/>
  <c r="A1050" i="10"/>
  <c r="B1050" i="10"/>
  <c r="C1050" i="10"/>
  <c r="D1050" i="10"/>
  <c r="A1051" i="10"/>
  <c r="B1051" i="10"/>
  <c r="C1051" i="10"/>
  <c r="D1051" i="10"/>
  <c r="A1052" i="10"/>
  <c r="B1052" i="10"/>
  <c r="C1052" i="10"/>
  <c r="D1052" i="10"/>
  <c r="A1053" i="10"/>
  <c r="B1053" i="10"/>
  <c r="C1053" i="10"/>
  <c r="D1053" i="10"/>
  <c r="A1054" i="10"/>
  <c r="B1054" i="10"/>
  <c r="C1054" i="10"/>
  <c r="D1054" i="10"/>
  <c r="A1055" i="10"/>
  <c r="B1055" i="10"/>
  <c r="C1055" i="10"/>
  <c r="D1055" i="10"/>
  <c r="A1056" i="10"/>
  <c r="B1056" i="10"/>
  <c r="C1056" i="10"/>
  <c r="D1056" i="10"/>
  <c r="A1057" i="10"/>
  <c r="B1057" i="10"/>
  <c r="C1057" i="10"/>
  <c r="D1057" i="10"/>
  <c r="A1058" i="10"/>
  <c r="B1058" i="10"/>
  <c r="C1058" i="10"/>
  <c r="D1058" i="10"/>
  <c r="A1059" i="10"/>
  <c r="B1059" i="10"/>
  <c r="C1059" i="10"/>
  <c r="D1059" i="10"/>
  <c r="A1060" i="10"/>
  <c r="B1060" i="10"/>
  <c r="C1060" i="10"/>
  <c r="D1060" i="10"/>
  <c r="A1061" i="10"/>
  <c r="B1061" i="10"/>
  <c r="C1061" i="10"/>
  <c r="D1061" i="10"/>
  <c r="A1062" i="10"/>
  <c r="B1062" i="10"/>
  <c r="C1062" i="10"/>
  <c r="D1062" i="10"/>
  <c r="A1063" i="10"/>
  <c r="B1063" i="10"/>
  <c r="C1063" i="10"/>
  <c r="D1063" i="10"/>
  <c r="A1064" i="10"/>
  <c r="B1064" i="10"/>
  <c r="C1064" i="10"/>
  <c r="D1064" i="10"/>
  <c r="A1065" i="10"/>
  <c r="B1065" i="10"/>
  <c r="C1065" i="10"/>
  <c r="D1065" i="10"/>
  <c r="A1066" i="10"/>
  <c r="B1066" i="10"/>
  <c r="C1066" i="10"/>
  <c r="D1066" i="10"/>
  <c r="A1067" i="10"/>
  <c r="B1067" i="10"/>
  <c r="C1067" i="10"/>
  <c r="D1067" i="10"/>
  <c r="A1068" i="10"/>
  <c r="B1068" i="10"/>
  <c r="C1068" i="10"/>
  <c r="D1068" i="10"/>
  <c r="A1069" i="10"/>
  <c r="B1069" i="10"/>
  <c r="C1069" i="10"/>
  <c r="D1069" i="10"/>
  <c r="A1070" i="10"/>
  <c r="B1070" i="10"/>
  <c r="C1070" i="10"/>
  <c r="D1070" i="10"/>
  <c r="A1071" i="10"/>
  <c r="B1071" i="10"/>
  <c r="C1071" i="10"/>
  <c r="D1071" i="10"/>
  <c r="A1072" i="10"/>
  <c r="B1072" i="10"/>
  <c r="C1072" i="10"/>
  <c r="D1072" i="10"/>
  <c r="A1073" i="10"/>
  <c r="B1073" i="10"/>
  <c r="C1073" i="10"/>
  <c r="D1073" i="10"/>
  <c r="A1074" i="10"/>
  <c r="B1074" i="10"/>
  <c r="C1074" i="10"/>
  <c r="D1074" i="10"/>
  <c r="A1075" i="10"/>
  <c r="B1075" i="10"/>
  <c r="C1075" i="10"/>
  <c r="D1075" i="10"/>
  <c r="A1076" i="10"/>
  <c r="B1076" i="10"/>
  <c r="C1076" i="10"/>
  <c r="D1076" i="10"/>
  <c r="A1077" i="10"/>
  <c r="B1077" i="10"/>
  <c r="C1077" i="10"/>
  <c r="D1077" i="10"/>
  <c r="A1078" i="10"/>
  <c r="B1078" i="10"/>
  <c r="C1078" i="10"/>
  <c r="D1078" i="10"/>
  <c r="A1079" i="10"/>
  <c r="B1079" i="10"/>
  <c r="C1079" i="10"/>
  <c r="D1079" i="10"/>
  <c r="A1080" i="10"/>
  <c r="B1080" i="10"/>
  <c r="C1080" i="10"/>
  <c r="D1080" i="10"/>
  <c r="A1081" i="10"/>
  <c r="B1081" i="10"/>
  <c r="C1081" i="10"/>
  <c r="D1081" i="10"/>
  <c r="A1082" i="10"/>
  <c r="B1082" i="10"/>
  <c r="C1082" i="10"/>
  <c r="D1082" i="10"/>
  <c r="A1083" i="10"/>
  <c r="B1083" i="10"/>
  <c r="C1083" i="10"/>
  <c r="D1083" i="10"/>
  <c r="A1084" i="10"/>
  <c r="B1084" i="10"/>
  <c r="C1084" i="10"/>
  <c r="D1084" i="10"/>
  <c r="A1085" i="10"/>
  <c r="B1085" i="10"/>
  <c r="C1085" i="10"/>
  <c r="D1085" i="10"/>
  <c r="A1086" i="10"/>
  <c r="B1086" i="10"/>
  <c r="C1086" i="10"/>
  <c r="D1086" i="10"/>
  <c r="A1087" i="10"/>
  <c r="B1087" i="10"/>
  <c r="C1087" i="10"/>
  <c r="D1087" i="10"/>
  <c r="A1088" i="10"/>
  <c r="B1088" i="10"/>
  <c r="C1088" i="10"/>
  <c r="D1088" i="10"/>
  <c r="A1089" i="10"/>
  <c r="B1089" i="10"/>
  <c r="C1089" i="10"/>
  <c r="D1089" i="10"/>
  <c r="A1090" i="10"/>
  <c r="B1090" i="10"/>
  <c r="C1090" i="10"/>
  <c r="D1090" i="10"/>
  <c r="A1091" i="10"/>
  <c r="B1091" i="10"/>
  <c r="C1091" i="10"/>
  <c r="D1091" i="10"/>
  <c r="A1092" i="10"/>
  <c r="B1092" i="10"/>
  <c r="C1092" i="10"/>
  <c r="D1092" i="10"/>
  <c r="A1093" i="10"/>
  <c r="B1093" i="10"/>
  <c r="C1093" i="10"/>
  <c r="D1093" i="10"/>
  <c r="A1094" i="10"/>
  <c r="B1094" i="10"/>
  <c r="C1094" i="10"/>
  <c r="D1094" i="10"/>
  <c r="A1095" i="10"/>
  <c r="B1095" i="10"/>
  <c r="C1095" i="10"/>
  <c r="D1095" i="10"/>
  <c r="A1096" i="10"/>
  <c r="B1096" i="10"/>
  <c r="C1096" i="10"/>
  <c r="D1096" i="10"/>
  <c r="A1097" i="10"/>
  <c r="B1097" i="10"/>
  <c r="C1097" i="10"/>
  <c r="D1097" i="10"/>
  <c r="A1098" i="10"/>
  <c r="B1098" i="10"/>
  <c r="C1098" i="10"/>
  <c r="D1098" i="10"/>
  <c r="A1099" i="10"/>
  <c r="B1099" i="10"/>
  <c r="C1099" i="10"/>
  <c r="D1099" i="10"/>
  <c r="A1100" i="10"/>
  <c r="B1100" i="10"/>
  <c r="C1100" i="10"/>
  <c r="D1100" i="10"/>
  <c r="A1101" i="10"/>
  <c r="B1101" i="10"/>
  <c r="C1101" i="10"/>
  <c r="D1101" i="10"/>
  <c r="A1102" i="10"/>
  <c r="B1102" i="10"/>
  <c r="C1102" i="10"/>
  <c r="D1102" i="10"/>
  <c r="A1103" i="10"/>
  <c r="B1103" i="10"/>
  <c r="C1103" i="10"/>
  <c r="D1103" i="10"/>
  <c r="A1104" i="10"/>
  <c r="B1104" i="10"/>
  <c r="C1104" i="10"/>
  <c r="D1104" i="10"/>
  <c r="A1105" i="10"/>
  <c r="B1105" i="10"/>
  <c r="C1105" i="10"/>
  <c r="D1105" i="10"/>
  <c r="A1106" i="10"/>
  <c r="B1106" i="10"/>
  <c r="C1106" i="10"/>
  <c r="D1106" i="10"/>
  <c r="A1107" i="10"/>
  <c r="B1107" i="10"/>
  <c r="C1107" i="10"/>
  <c r="D1107" i="10"/>
  <c r="A1108" i="10"/>
  <c r="B1108" i="10"/>
  <c r="C1108" i="10"/>
  <c r="D1108" i="10"/>
  <c r="A1109" i="10"/>
  <c r="B1109" i="10"/>
  <c r="C1109" i="10"/>
  <c r="D1109" i="10"/>
  <c r="A1110" i="10"/>
  <c r="B1110" i="10"/>
  <c r="C1110" i="10"/>
  <c r="D1110" i="10"/>
  <c r="A1111" i="10"/>
  <c r="B1111" i="10"/>
  <c r="C1111" i="10"/>
  <c r="D1111" i="10"/>
  <c r="A1112" i="10"/>
  <c r="B1112" i="10"/>
  <c r="C1112" i="10"/>
  <c r="D1112" i="10"/>
  <c r="A1113" i="10"/>
  <c r="B1113" i="10"/>
  <c r="C1113" i="10"/>
  <c r="D1113" i="10"/>
  <c r="A1114" i="10"/>
  <c r="B1114" i="10"/>
  <c r="C1114" i="10"/>
  <c r="D1114" i="10"/>
  <c r="A1115" i="10"/>
  <c r="B1115" i="10"/>
  <c r="C1115" i="10"/>
  <c r="D1115" i="10"/>
  <c r="A1116" i="10"/>
  <c r="B1116" i="10"/>
  <c r="C1116" i="10"/>
  <c r="D1116" i="10"/>
  <c r="A1117" i="10"/>
  <c r="B1117" i="10"/>
  <c r="C1117" i="10"/>
  <c r="D1117" i="10"/>
  <c r="A1118" i="10"/>
  <c r="B1118" i="10"/>
  <c r="C1118" i="10"/>
  <c r="D1118" i="10"/>
  <c r="A1119" i="10"/>
  <c r="B1119" i="10"/>
  <c r="C1119" i="10"/>
  <c r="D1119" i="10"/>
  <c r="A1120" i="10"/>
  <c r="B1120" i="10"/>
  <c r="C1120" i="10"/>
  <c r="D1120" i="10"/>
  <c r="A1121" i="10"/>
  <c r="B1121" i="10"/>
  <c r="C1121" i="10"/>
  <c r="D1121" i="10"/>
  <c r="A1122" i="10"/>
  <c r="B1122" i="10"/>
  <c r="C1122" i="10"/>
  <c r="D1122" i="10"/>
  <c r="A1123" i="10"/>
  <c r="B1123" i="10"/>
  <c r="C1123" i="10"/>
  <c r="D1123" i="10"/>
  <c r="A1124" i="10"/>
  <c r="B1124" i="10"/>
  <c r="C1124" i="10"/>
  <c r="D1124" i="10"/>
  <c r="A1125" i="10"/>
  <c r="B1125" i="10"/>
  <c r="C1125" i="10"/>
  <c r="D1125" i="10"/>
  <c r="A1126" i="10"/>
  <c r="B1126" i="10"/>
  <c r="C1126" i="10"/>
  <c r="D1126" i="10"/>
  <c r="A1127" i="10"/>
  <c r="B1127" i="10"/>
  <c r="C1127" i="10"/>
  <c r="D1127" i="10"/>
  <c r="A1128" i="10"/>
  <c r="B1128" i="10"/>
  <c r="C1128" i="10"/>
  <c r="D1128" i="10"/>
  <c r="A1129" i="10"/>
  <c r="B1129" i="10"/>
  <c r="C1129" i="10"/>
  <c r="D1129" i="10"/>
  <c r="A1130" i="10"/>
  <c r="B1130" i="10"/>
  <c r="C1130" i="10"/>
  <c r="D1130" i="10"/>
  <c r="A1131" i="10"/>
  <c r="B1131" i="10"/>
  <c r="C1131" i="10"/>
  <c r="D1131" i="10"/>
  <c r="A1132" i="10"/>
  <c r="B1132" i="10"/>
  <c r="C1132" i="10"/>
  <c r="D1132" i="10"/>
  <c r="A1133" i="10"/>
  <c r="B1133" i="10"/>
  <c r="C1133" i="10"/>
  <c r="D1133" i="10"/>
  <c r="A1134" i="10"/>
  <c r="B1134" i="10"/>
  <c r="C1134" i="10"/>
  <c r="D1134" i="10"/>
  <c r="A1135" i="10"/>
  <c r="B1135" i="10"/>
  <c r="C1135" i="10"/>
  <c r="D1135" i="10"/>
  <c r="A1136" i="10"/>
  <c r="B1136" i="10"/>
  <c r="C1136" i="10"/>
  <c r="D1136" i="10"/>
  <c r="A1137" i="10"/>
  <c r="B1137" i="10"/>
  <c r="C1137" i="10"/>
  <c r="D1137" i="10"/>
  <c r="A1138" i="10"/>
  <c r="B1138" i="10"/>
  <c r="C1138" i="10"/>
  <c r="D1138" i="10"/>
  <c r="A1139" i="10"/>
  <c r="B1139" i="10"/>
  <c r="C1139" i="10"/>
  <c r="D1139" i="10"/>
  <c r="A1140" i="10"/>
  <c r="B1140" i="10"/>
  <c r="C1140" i="10"/>
  <c r="D1140" i="10"/>
  <c r="A1141" i="10"/>
  <c r="B1141" i="10"/>
  <c r="C1141" i="10"/>
  <c r="D1141" i="10"/>
  <c r="A1142" i="10"/>
  <c r="B1142" i="10"/>
  <c r="C1142" i="10"/>
  <c r="D1142" i="10"/>
  <c r="A1143" i="10"/>
  <c r="B1143" i="10"/>
  <c r="C1143" i="10"/>
  <c r="D1143" i="10"/>
  <c r="A1144" i="10"/>
  <c r="B1144" i="10"/>
  <c r="C1144" i="10"/>
  <c r="D1144" i="10"/>
  <c r="A1145" i="10"/>
  <c r="B1145" i="10"/>
  <c r="C1145" i="10"/>
  <c r="D1145" i="10"/>
  <c r="A1146" i="10"/>
  <c r="B1146" i="10"/>
  <c r="C1146" i="10"/>
  <c r="D1146" i="10"/>
  <c r="A1147" i="10"/>
  <c r="B1147" i="10"/>
  <c r="C1147" i="10"/>
  <c r="D1147" i="10"/>
  <c r="A1148" i="10"/>
  <c r="B1148" i="10"/>
  <c r="C1148" i="10"/>
  <c r="D1148" i="10"/>
  <c r="A1149" i="10"/>
  <c r="B1149" i="10"/>
  <c r="C1149" i="10"/>
  <c r="D1149" i="10"/>
  <c r="A1150" i="10"/>
  <c r="B1150" i="10"/>
  <c r="C1150" i="10"/>
  <c r="D1150" i="10"/>
  <c r="A1151" i="10"/>
  <c r="B1151" i="10"/>
  <c r="C1151" i="10"/>
  <c r="D1151" i="10"/>
  <c r="A1152" i="10"/>
  <c r="B1152" i="10"/>
  <c r="C1152" i="10"/>
  <c r="D1152" i="10"/>
  <c r="A1153" i="10"/>
  <c r="B1153" i="10"/>
  <c r="C1153" i="10"/>
  <c r="D1153" i="10"/>
  <c r="A1154" i="10"/>
  <c r="B1154" i="10"/>
  <c r="C1154" i="10"/>
  <c r="D1154" i="10"/>
  <c r="A1155" i="10"/>
  <c r="B1155" i="10"/>
  <c r="C1155" i="10"/>
  <c r="D1155" i="10"/>
  <c r="A1156" i="10"/>
  <c r="B1156" i="10"/>
  <c r="C1156" i="10"/>
  <c r="D1156" i="10"/>
  <c r="A1157" i="10"/>
  <c r="B1157" i="10"/>
  <c r="C1157" i="10"/>
  <c r="D1157" i="10"/>
  <c r="A1158" i="10"/>
  <c r="B1158" i="10"/>
  <c r="C1158" i="10"/>
  <c r="D1158" i="10"/>
  <c r="A1159" i="10"/>
  <c r="B1159" i="10"/>
  <c r="C1159" i="10"/>
  <c r="D1159" i="10"/>
  <c r="A1160" i="10"/>
  <c r="B1160" i="10"/>
  <c r="C1160" i="10"/>
  <c r="D1160" i="10"/>
  <c r="A1161" i="10"/>
  <c r="B1161" i="10"/>
  <c r="C1161" i="10"/>
  <c r="D1161" i="10"/>
  <c r="A1162" i="10"/>
  <c r="B1162" i="10"/>
  <c r="C1162" i="10"/>
  <c r="D1162" i="10"/>
  <c r="A1163" i="10"/>
  <c r="B1163" i="10"/>
  <c r="C1163" i="10"/>
  <c r="D1163" i="10"/>
  <c r="A1164" i="10"/>
  <c r="B1164" i="10"/>
  <c r="C1164" i="10"/>
  <c r="D1164" i="10"/>
  <c r="A1165" i="10"/>
  <c r="B1165" i="10"/>
  <c r="C1165" i="10"/>
  <c r="D1165" i="10"/>
  <c r="A1166" i="10"/>
  <c r="B1166" i="10"/>
  <c r="C1166" i="10"/>
  <c r="D1166" i="10"/>
  <c r="A1167" i="10"/>
  <c r="B1167" i="10"/>
  <c r="C1167" i="10"/>
  <c r="D1167" i="10"/>
  <c r="A1168" i="10"/>
  <c r="B1168" i="10"/>
  <c r="C1168" i="10"/>
  <c r="D1168" i="10"/>
  <c r="A1169" i="10"/>
  <c r="B1169" i="10"/>
  <c r="C1169" i="10"/>
  <c r="D1169" i="10"/>
  <c r="A1170" i="10"/>
  <c r="B1170" i="10"/>
  <c r="C1170" i="10"/>
  <c r="D1170" i="10"/>
  <c r="A1171" i="10"/>
  <c r="B1171" i="10"/>
  <c r="C1171" i="10"/>
  <c r="D1171" i="10"/>
  <c r="A1172" i="10"/>
  <c r="B1172" i="10"/>
  <c r="C1172" i="10"/>
  <c r="D1172" i="10"/>
  <c r="A1173" i="10"/>
  <c r="B1173" i="10"/>
  <c r="C1173" i="10"/>
  <c r="D1173" i="10"/>
  <c r="A1174" i="10"/>
  <c r="B1174" i="10"/>
  <c r="C1174" i="10"/>
  <c r="D1174" i="10"/>
  <c r="A1175" i="10"/>
  <c r="B1175" i="10"/>
  <c r="C1175" i="10"/>
  <c r="D1175" i="10"/>
  <c r="A1176" i="10"/>
  <c r="B1176" i="10"/>
  <c r="C1176" i="10"/>
  <c r="D1176" i="10"/>
  <c r="A1177" i="10"/>
  <c r="B1177" i="10"/>
  <c r="C1177" i="10"/>
  <c r="D1177" i="10"/>
  <c r="A1178" i="10"/>
  <c r="B1178" i="10"/>
  <c r="C1178" i="10"/>
  <c r="D1178" i="10"/>
  <c r="A1179" i="10"/>
  <c r="B1179" i="10"/>
  <c r="C1179" i="10"/>
  <c r="D1179" i="10"/>
  <c r="A1180" i="10"/>
  <c r="B1180" i="10"/>
  <c r="C1180" i="10"/>
  <c r="D1180" i="10"/>
  <c r="A1181" i="10"/>
  <c r="B1181" i="10"/>
  <c r="C1181" i="10"/>
  <c r="D1181" i="10"/>
  <c r="A1182" i="10"/>
  <c r="B1182" i="10"/>
  <c r="C1182" i="10"/>
  <c r="D1182" i="10"/>
  <c r="A1183" i="10"/>
  <c r="B1183" i="10"/>
  <c r="C1183" i="10"/>
  <c r="D1183" i="10"/>
  <c r="A1184" i="10"/>
  <c r="B1184" i="10"/>
  <c r="C1184" i="10"/>
  <c r="D1184" i="10"/>
  <c r="A1185" i="10"/>
  <c r="B1185" i="10"/>
  <c r="C1185" i="10"/>
  <c r="D1185" i="10"/>
  <c r="A1186" i="10"/>
  <c r="B1186" i="10"/>
  <c r="C1186" i="10"/>
  <c r="D1186" i="10"/>
  <c r="A1187" i="10"/>
  <c r="B1187" i="10"/>
  <c r="C1187" i="10"/>
  <c r="D1187" i="10"/>
  <c r="A1188" i="10"/>
  <c r="B1188" i="10"/>
  <c r="C1188" i="10"/>
  <c r="D1188" i="10"/>
  <c r="A1189" i="10"/>
  <c r="B1189" i="10"/>
  <c r="C1189" i="10"/>
  <c r="D1189" i="10"/>
  <c r="A1190" i="10"/>
  <c r="B1190" i="10"/>
  <c r="C1190" i="10"/>
  <c r="D1190" i="10"/>
  <c r="A1191" i="10"/>
  <c r="B1191" i="10"/>
  <c r="C1191" i="10"/>
  <c r="D1191" i="10"/>
  <c r="A1192" i="10"/>
  <c r="B1192" i="10"/>
  <c r="C1192" i="10"/>
  <c r="D1192" i="10"/>
  <c r="A1193" i="10"/>
  <c r="B1193" i="10"/>
  <c r="C1193" i="10"/>
  <c r="D1193" i="10"/>
  <c r="A1194" i="10"/>
  <c r="B1194" i="10"/>
  <c r="C1194" i="10"/>
  <c r="D1194" i="10"/>
  <c r="A1195" i="10"/>
  <c r="B1195" i="10"/>
  <c r="C1195" i="10"/>
  <c r="D1195" i="10"/>
  <c r="A1196" i="10"/>
  <c r="B1196" i="10"/>
  <c r="C1196" i="10"/>
  <c r="D1196" i="10"/>
  <c r="A1197" i="10"/>
  <c r="B1197" i="10"/>
  <c r="C1197" i="10"/>
  <c r="D1197" i="10"/>
  <c r="A1198" i="10"/>
  <c r="B1198" i="10"/>
  <c r="C1198" i="10"/>
  <c r="D1198" i="10"/>
  <c r="A1199" i="10"/>
  <c r="B1199" i="10"/>
  <c r="C1199" i="10"/>
  <c r="D1199" i="10"/>
  <c r="A1200" i="10"/>
  <c r="B1200" i="10"/>
  <c r="C1200" i="10"/>
  <c r="D1200" i="10"/>
  <c r="A1201" i="10"/>
  <c r="B1201" i="10"/>
  <c r="C1201" i="10"/>
  <c r="D1201" i="10"/>
  <c r="A1202" i="10"/>
  <c r="B1202" i="10"/>
  <c r="C1202" i="10"/>
  <c r="D1202" i="10"/>
  <c r="A1203" i="10"/>
  <c r="B1203" i="10"/>
  <c r="C1203" i="10"/>
  <c r="D1203" i="10"/>
  <c r="A1204" i="10"/>
  <c r="B1204" i="10"/>
  <c r="C1204" i="10"/>
  <c r="D1204" i="10"/>
  <c r="A1205" i="10"/>
  <c r="B1205" i="10"/>
  <c r="C1205" i="10"/>
  <c r="D1205" i="10"/>
  <c r="A1206" i="10"/>
  <c r="B1206" i="10"/>
  <c r="C1206" i="10"/>
  <c r="D1206" i="10"/>
  <c r="A1207" i="10"/>
  <c r="B1207" i="10"/>
  <c r="C1207" i="10"/>
  <c r="D1207" i="10"/>
  <c r="A1208" i="10"/>
  <c r="B1208" i="10"/>
  <c r="C1208" i="10"/>
  <c r="D1208" i="10"/>
  <c r="A1209" i="10"/>
  <c r="B1209" i="10"/>
  <c r="C1209" i="10"/>
  <c r="D1209" i="10"/>
  <c r="A1210" i="10"/>
  <c r="B1210" i="10"/>
  <c r="C1210" i="10"/>
  <c r="D1210" i="10"/>
  <c r="A1211" i="10"/>
  <c r="B1211" i="10"/>
  <c r="C1211" i="10"/>
  <c r="D1211" i="10"/>
  <c r="A1212" i="10"/>
  <c r="B1212" i="10"/>
  <c r="C1212" i="10"/>
  <c r="D1212" i="10"/>
  <c r="A1213" i="10"/>
  <c r="B1213" i="10"/>
  <c r="C1213" i="10"/>
  <c r="D1213" i="10"/>
  <c r="A1214" i="10"/>
  <c r="B1214" i="10"/>
  <c r="C1214" i="10"/>
  <c r="D1214" i="10"/>
  <c r="A1215" i="10"/>
  <c r="B1215" i="10"/>
  <c r="C1215" i="10"/>
  <c r="D1215" i="10"/>
  <c r="A1216" i="10"/>
  <c r="B1216" i="10"/>
  <c r="C1216" i="10"/>
  <c r="D1216" i="10"/>
  <c r="A1217" i="10"/>
  <c r="B1217" i="10"/>
  <c r="C1217" i="10"/>
  <c r="D1217" i="10"/>
  <c r="A1218" i="10"/>
  <c r="B1218" i="10"/>
  <c r="C1218" i="10"/>
  <c r="D1218" i="10"/>
  <c r="A1219" i="10"/>
  <c r="B1219" i="10"/>
  <c r="C1219" i="10"/>
  <c r="D1219" i="10"/>
  <c r="A1220" i="10"/>
  <c r="B1220" i="10"/>
  <c r="C1220" i="10"/>
  <c r="D1220" i="10"/>
  <c r="A1221" i="10"/>
  <c r="B1221" i="10"/>
  <c r="C1221" i="10"/>
  <c r="D1221" i="10"/>
  <c r="A1222" i="10"/>
  <c r="B1222" i="10"/>
  <c r="C1222" i="10"/>
  <c r="D1222" i="10"/>
  <c r="A1223" i="10"/>
  <c r="B1223" i="10"/>
  <c r="C1223" i="10"/>
  <c r="D1223" i="10"/>
  <c r="A1224" i="10"/>
  <c r="B1224" i="10"/>
  <c r="C1224" i="10"/>
  <c r="D1224" i="10"/>
  <c r="A1225" i="10"/>
  <c r="B1225" i="10"/>
  <c r="C1225" i="10"/>
  <c r="D1225" i="10"/>
  <c r="A1226" i="10"/>
  <c r="B1226" i="10"/>
  <c r="C1226" i="10"/>
  <c r="D1226" i="10"/>
  <c r="A1227" i="10"/>
  <c r="B1227" i="10"/>
  <c r="C1227" i="10"/>
  <c r="D1227" i="10"/>
  <c r="A1228" i="10"/>
  <c r="B1228" i="10"/>
  <c r="C1228" i="10"/>
  <c r="D1228" i="10"/>
  <c r="A1229" i="10"/>
  <c r="B1229" i="10"/>
  <c r="C1229" i="10"/>
  <c r="D1229" i="10"/>
  <c r="A1230" i="10"/>
  <c r="B1230" i="10"/>
  <c r="C1230" i="10"/>
  <c r="D1230" i="10"/>
  <c r="A1231" i="10"/>
  <c r="B1231" i="10"/>
  <c r="C1231" i="10"/>
  <c r="D1231" i="10"/>
  <c r="A1232" i="10"/>
  <c r="B1232" i="10"/>
  <c r="C1232" i="10"/>
  <c r="D1232" i="10"/>
  <c r="A1233" i="10"/>
  <c r="B1233" i="10"/>
  <c r="C1233" i="10"/>
  <c r="D1233" i="10"/>
  <c r="A1234" i="10"/>
  <c r="B1234" i="10"/>
  <c r="C1234" i="10"/>
  <c r="D1234" i="10"/>
  <c r="A1235" i="10"/>
  <c r="B1235" i="10"/>
  <c r="C1235" i="10"/>
  <c r="D1235" i="10"/>
  <c r="A1236" i="10"/>
  <c r="B1236" i="10"/>
  <c r="C1236" i="10"/>
  <c r="D1236" i="10"/>
  <c r="A1237" i="10"/>
  <c r="B1237" i="10"/>
  <c r="C1237" i="10"/>
  <c r="D1237" i="10"/>
  <c r="A1238" i="10"/>
  <c r="B1238" i="10"/>
  <c r="C1238" i="10"/>
  <c r="D1238" i="10"/>
  <c r="A1239" i="10"/>
  <c r="B1239" i="10"/>
  <c r="C1239" i="10"/>
  <c r="D1239" i="10"/>
  <c r="A1240" i="10"/>
  <c r="B1240" i="10"/>
  <c r="C1240" i="10"/>
  <c r="D1240" i="10"/>
  <c r="A1241" i="10"/>
  <c r="B1241" i="10"/>
  <c r="C1241" i="10"/>
  <c r="D1241" i="10"/>
  <c r="A1242" i="10"/>
  <c r="B1242" i="10"/>
  <c r="C1242" i="10"/>
  <c r="D1242" i="10"/>
  <c r="A1243" i="10"/>
  <c r="B1243" i="10"/>
  <c r="C1243" i="10"/>
  <c r="D1243" i="10"/>
  <c r="A1244" i="10"/>
  <c r="B1244" i="10"/>
  <c r="C1244" i="10"/>
  <c r="D1244" i="10"/>
  <c r="A1245" i="10"/>
  <c r="B1245" i="10"/>
  <c r="C1245" i="10"/>
  <c r="D1245" i="10"/>
  <c r="A1246" i="10"/>
  <c r="B1246" i="10"/>
  <c r="C1246" i="10"/>
  <c r="D1246" i="10"/>
  <c r="A1247" i="10"/>
  <c r="B1247" i="10"/>
  <c r="C1247" i="10"/>
  <c r="D1247" i="10"/>
  <c r="A1248" i="10"/>
  <c r="B1248" i="10"/>
  <c r="C1248" i="10"/>
  <c r="D1248" i="10"/>
  <c r="A1249" i="10"/>
  <c r="B1249" i="10"/>
  <c r="C1249" i="10"/>
  <c r="D1249" i="10"/>
  <c r="A1250" i="10"/>
  <c r="B1250" i="10"/>
  <c r="C1250" i="10"/>
  <c r="D1250" i="10"/>
  <c r="A1251" i="10"/>
  <c r="B1251" i="10"/>
  <c r="C1251" i="10"/>
  <c r="D1251" i="10"/>
  <c r="A1252" i="10"/>
  <c r="B1252" i="10"/>
  <c r="C1252" i="10"/>
  <c r="D1252" i="10"/>
  <c r="A1253" i="10"/>
  <c r="B1253" i="10"/>
  <c r="C1253" i="10"/>
  <c r="D1253" i="10"/>
  <c r="A1254" i="10"/>
  <c r="B1254" i="10"/>
  <c r="C1254" i="10"/>
  <c r="D1254" i="10"/>
  <c r="A1255" i="10"/>
  <c r="B1255" i="10"/>
  <c r="C1255" i="10"/>
  <c r="D1255" i="10"/>
  <c r="A1256" i="10"/>
  <c r="B1256" i="10"/>
  <c r="C1256" i="10"/>
  <c r="D1256" i="10"/>
  <c r="A1257" i="10"/>
  <c r="B1257" i="10"/>
  <c r="C1257" i="10"/>
  <c r="D1257" i="10"/>
  <c r="A1258" i="10"/>
  <c r="B1258" i="10"/>
  <c r="C1258" i="10"/>
  <c r="D1258" i="10"/>
  <c r="A1259" i="10"/>
  <c r="B1259" i="10"/>
  <c r="C1259" i="10"/>
  <c r="D1259" i="10"/>
  <c r="A1260" i="10"/>
  <c r="B1260" i="10"/>
  <c r="C1260" i="10"/>
  <c r="D1260" i="10"/>
  <c r="A1261" i="10"/>
  <c r="B1261" i="10"/>
  <c r="C1261" i="10"/>
  <c r="D1261" i="10"/>
  <c r="A1262" i="10"/>
  <c r="B1262" i="10"/>
  <c r="C1262" i="10"/>
  <c r="D1262" i="10"/>
  <c r="A1263" i="10"/>
  <c r="B1263" i="10"/>
  <c r="C1263" i="10"/>
  <c r="D1263" i="10"/>
  <c r="A1264" i="10"/>
  <c r="B1264" i="10"/>
  <c r="C1264" i="10"/>
  <c r="D1264" i="10"/>
  <c r="A1265" i="10"/>
  <c r="B1265" i="10"/>
  <c r="C1265" i="10"/>
  <c r="D1265" i="10"/>
  <c r="A1266" i="10"/>
  <c r="B1266" i="10"/>
  <c r="C1266" i="10"/>
  <c r="D1266" i="10"/>
  <c r="A1267" i="10"/>
  <c r="B1267" i="10"/>
  <c r="C1267" i="10"/>
  <c r="D1267" i="10"/>
  <c r="A1268" i="10"/>
  <c r="B1268" i="10"/>
  <c r="C1268" i="10"/>
  <c r="D1268" i="10"/>
  <c r="A1269" i="10"/>
  <c r="B1269" i="10"/>
  <c r="C1269" i="10"/>
  <c r="D1269" i="10"/>
  <c r="A1270" i="10"/>
  <c r="B1270" i="10"/>
  <c r="C1270" i="10"/>
  <c r="D1270" i="10"/>
  <c r="A1271" i="10"/>
  <c r="B1271" i="10"/>
  <c r="C1271" i="10"/>
  <c r="D1271" i="10"/>
  <c r="A1272" i="10"/>
  <c r="B1272" i="10"/>
  <c r="C1272" i="10"/>
  <c r="D1272" i="10"/>
  <c r="A1273" i="10"/>
  <c r="B1273" i="10"/>
  <c r="C1273" i="10"/>
  <c r="D1273" i="10"/>
  <c r="A1274" i="10"/>
  <c r="B1274" i="10"/>
  <c r="C1274" i="10"/>
  <c r="D1274" i="10"/>
  <c r="A1275" i="10"/>
  <c r="B1275" i="10"/>
  <c r="C1275" i="10"/>
  <c r="D1275" i="10"/>
  <c r="A1276" i="10"/>
  <c r="B1276" i="10"/>
  <c r="C1276" i="10"/>
  <c r="D1276" i="10"/>
  <c r="A1277" i="10"/>
  <c r="B1277" i="10"/>
  <c r="C1277" i="10"/>
  <c r="D1277" i="10"/>
  <c r="A1278" i="10"/>
  <c r="B1278" i="10"/>
  <c r="C1278" i="10"/>
  <c r="D1278" i="10"/>
  <c r="A1279" i="10"/>
  <c r="B1279" i="10"/>
  <c r="C1279" i="10"/>
  <c r="D1279" i="10"/>
  <c r="A1280" i="10"/>
  <c r="B1280" i="10"/>
  <c r="C1280" i="10"/>
  <c r="D1280" i="10"/>
  <c r="A1281" i="10"/>
  <c r="B1281" i="10"/>
  <c r="C1281" i="10"/>
  <c r="D1281" i="10"/>
  <c r="A1282" i="10"/>
  <c r="B1282" i="10"/>
  <c r="C1282" i="10"/>
  <c r="D1282" i="10"/>
  <c r="A1283" i="10"/>
  <c r="B1283" i="10"/>
  <c r="C1283" i="10"/>
  <c r="D1283" i="10"/>
  <c r="A1284" i="10"/>
  <c r="B1284" i="10"/>
  <c r="C1284" i="10"/>
  <c r="D1284" i="10"/>
  <c r="A1285" i="10"/>
  <c r="B1285" i="10"/>
  <c r="C1285" i="10"/>
  <c r="D1285" i="10"/>
  <c r="A1286" i="10"/>
  <c r="B1286" i="10"/>
  <c r="C1286" i="10"/>
  <c r="D1286" i="10"/>
  <c r="A1287" i="10"/>
  <c r="B1287" i="10"/>
  <c r="C1287" i="10"/>
  <c r="D1287" i="10"/>
  <c r="A1288" i="10"/>
  <c r="B1288" i="10"/>
  <c r="C1288" i="10"/>
  <c r="D1288" i="10"/>
  <c r="A1289" i="10"/>
  <c r="B1289" i="10"/>
  <c r="C1289" i="10"/>
  <c r="D1289" i="10"/>
  <c r="A1290" i="10"/>
  <c r="B1290" i="10"/>
  <c r="C1290" i="10"/>
  <c r="D1290" i="10"/>
  <c r="A1291" i="10"/>
  <c r="B1291" i="10"/>
  <c r="C1291" i="10"/>
  <c r="D1291" i="10"/>
  <c r="A1292" i="10"/>
  <c r="B1292" i="10"/>
  <c r="C1292" i="10"/>
  <c r="D1292" i="10"/>
  <c r="A1293" i="10"/>
  <c r="B1293" i="10"/>
  <c r="C1293" i="10"/>
  <c r="D1293" i="10"/>
  <c r="A1294" i="10"/>
  <c r="B1294" i="10"/>
  <c r="C1294" i="10"/>
  <c r="D1294" i="10"/>
  <c r="A1295" i="10"/>
  <c r="B1295" i="10"/>
  <c r="C1295" i="10"/>
  <c r="D1295" i="10"/>
  <c r="A1296" i="10"/>
  <c r="B1296" i="10"/>
  <c r="C1296" i="10"/>
  <c r="D1296" i="10"/>
  <c r="A1297" i="10"/>
  <c r="B1297" i="10"/>
  <c r="C1297" i="10"/>
  <c r="D1297" i="10"/>
  <c r="A1298" i="10"/>
  <c r="B1298" i="10"/>
  <c r="C1298" i="10"/>
  <c r="D1298" i="10"/>
  <c r="A1299" i="10"/>
  <c r="B1299" i="10"/>
  <c r="C1299" i="10"/>
  <c r="D1299" i="10"/>
  <c r="A1300" i="10"/>
  <c r="B1300" i="10"/>
  <c r="C1300" i="10"/>
  <c r="D1300" i="10"/>
  <c r="A1301" i="10"/>
  <c r="B1301" i="10"/>
  <c r="C1301" i="10"/>
  <c r="D1301" i="10"/>
  <c r="A1302" i="10"/>
  <c r="B1302" i="10"/>
  <c r="C1302" i="10"/>
  <c r="D1302" i="10"/>
  <c r="A1303" i="10"/>
  <c r="B1303" i="10"/>
  <c r="C1303" i="10"/>
  <c r="D1303" i="10"/>
  <c r="A1304" i="10"/>
  <c r="B1304" i="10"/>
  <c r="C1304" i="10"/>
  <c r="D1304" i="10"/>
  <c r="A1305" i="10"/>
  <c r="B1305" i="10"/>
  <c r="C1305" i="10"/>
  <c r="D1305" i="10"/>
  <c r="A1306" i="10"/>
  <c r="B1306" i="10"/>
  <c r="C1306" i="10"/>
  <c r="D1306" i="10"/>
  <c r="A1307" i="10"/>
  <c r="B1307" i="10"/>
  <c r="C1307" i="10"/>
  <c r="D1307" i="10"/>
  <c r="A1308" i="10"/>
  <c r="B1308" i="10"/>
  <c r="C1308" i="10"/>
  <c r="D1308" i="10"/>
  <c r="A1309" i="10"/>
  <c r="B1309" i="10"/>
  <c r="C1309" i="10"/>
  <c r="D1309" i="10"/>
  <c r="A1310" i="10"/>
  <c r="B1310" i="10"/>
  <c r="C1310" i="10"/>
  <c r="D1310" i="10"/>
  <c r="A1311" i="10"/>
  <c r="B1311" i="10"/>
  <c r="C1311" i="10"/>
  <c r="D1311" i="10"/>
  <c r="A1312" i="10"/>
  <c r="B1312" i="10"/>
  <c r="C1312" i="10"/>
  <c r="D1312" i="10"/>
  <c r="A1313" i="10"/>
  <c r="B1313" i="10"/>
  <c r="C1313" i="10"/>
  <c r="D1313" i="10"/>
  <c r="A1314" i="10"/>
  <c r="B1314" i="10"/>
  <c r="C1314" i="10"/>
  <c r="D1314" i="10"/>
  <c r="A1315" i="10"/>
  <c r="B1315" i="10"/>
  <c r="C1315" i="10"/>
  <c r="D1315" i="10"/>
  <c r="A1316" i="10"/>
  <c r="B1316" i="10"/>
  <c r="C1316" i="10"/>
  <c r="D1316" i="10"/>
  <c r="A1317" i="10"/>
  <c r="B1317" i="10"/>
  <c r="C1317" i="10"/>
  <c r="D1317" i="10"/>
  <c r="A1318" i="10"/>
  <c r="B1318" i="10"/>
  <c r="C1318" i="10"/>
  <c r="D1318" i="10"/>
  <c r="A1319" i="10"/>
  <c r="B1319" i="10"/>
  <c r="C1319" i="10"/>
  <c r="D1319" i="10"/>
  <c r="A1320" i="10"/>
  <c r="B1320" i="10"/>
  <c r="C1320" i="10"/>
  <c r="D1320" i="10"/>
  <c r="A1321" i="10"/>
  <c r="B1321" i="10"/>
  <c r="C1321" i="10"/>
  <c r="D1321" i="10"/>
  <c r="A1322" i="10"/>
  <c r="B1322" i="10"/>
  <c r="C1322" i="10"/>
  <c r="D1322" i="10"/>
  <c r="A1323" i="10"/>
  <c r="B1323" i="10"/>
  <c r="C1323" i="10"/>
  <c r="D1323" i="10"/>
  <c r="A1324" i="10"/>
  <c r="B1324" i="10"/>
  <c r="C1324" i="10"/>
  <c r="D1324" i="10"/>
  <c r="A1325" i="10"/>
  <c r="B1325" i="10"/>
  <c r="C1325" i="10"/>
  <c r="D1325" i="10"/>
  <c r="A1326" i="10"/>
  <c r="B1326" i="10"/>
  <c r="C1326" i="10"/>
  <c r="D1326" i="10"/>
  <c r="A1327" i="10"/>
  <c r="B1327" i="10"/>
  <c r="C1327" i="10"/>
  <c r="D1327" i="10"/>
  <c r="A1328" i="10"/>
  <c r="B1328" i="10"/>
  <c r="C1328" i="10"/>
  <c r="D1328" i="10"/>
  <c r="A1329" i="10"/>
  <c r="B1329" i="10"/>
  <c r="C1329" i="10"/>
  <c r="D1329" i="10"/>
  <c r="A1330" i="10"/>
  <c r="B1330" i="10"/>
  <c r="C1330" i="10"/>
  <c r="D1330" i="10"/>
  <c r="A1331" i="10"/>
  <c r="B1331" i="10"/>
  <c r="C1331" i="10"/>
  <c r="D1331" i="10"/>
  <c r="A1332" i="10"/>
  <c r="B1332" i="10"/>
  <c r="C1332" i="10"/>
  <c r="D1332" i="10"/>
  <c r="A1333" i="10"/>
  <c r="B1333" i="10"/>
  <c r="C1333" i="10"/>
  <c r="D1333" i="10"/>
  <c r="A1334" i="10"/>
  <c r="B1334" i="10"/>
  <c r="C1334" i="10"/>
  <c r="D1334" i="10"/>
  <c r="A1335" i="10"/>
  <c r="B1335" i="10"/>
  <c r="C1335" i="10"/>
  <c r="D1335" i="10"/>
  <c r="A1336" i="10"/>
  <c r="B1336" i="10"/>
  <c r="C1336" i="10"/>
  <c r="D1336" i="10"/>
  <c r="A1337" i="10"/>
  <c r="B1337" i="10"/>
  <c r="C1337" i="10"/>
  <c r="D1337" i="10"/>
  <c r="A1338" i="10"/>
  <c r="B1338" i="10"/>
  <c r="C1338" i="10"/>
  <c r="D1338" i="10"/>
  <c r="A1339" i="10"/>
  <c r="B1339" i="10"/>
  <c r="C1339" i="10"/>
  <c r="D1339" i="10"/>
  <c r="A1340" i="10"/>
  <c r="B1340" i="10"/>
  <c r="C1340" i="10"/>
  <c r="D1340" i="10"/>
  <c r="A1341" i="10"/>
  <c r="B1341" i="10"/>
  <c r="C1341" i="10"/>
  <c r="D1341" i="10"/>
  <c r="A1342" i="10"/>
  <c r="B1342" i="10"/>
  <c r="C1342" i="10"/>
  <c r="D1342" i="10"/>
  <c r="A1343" i="10"/>
  <c r="B1343" i="10"/>
  <c r="C1343" i="10"/>
  <c r="D1343" i="10"/>
  <c r="A1344" i="10"/>
  <c r="B1344" i="10"/>
  <c r="C1344" i="10"/>
  <c r="D1344" i="10"/>
  <c r="A1345" i="10"/>
  <c r="B1345" i="10"/>
  <c r="C1345" i="10"/>
  <c r="D1345" i="10"/>
  <c r="A1346" i="10"/>
  <c r="B1346" i="10"/>
  <c r="C1346" i="10"/>
  <c r="D1346" i="10"/>
  <c r="A1347" i="10"/>
  <c r="B1347" i="10"/>
  <c r="C1347" i="10"/>
  <c r="D1347" i="10"/>
  <c r="A1348" i="10"/>
  <c r="B1348" i="10"/>
  <c r="C1348" i="10"/>
  <c r="D1348" i="10"/>
  <c r="A1349" i="10"/>
  <c r="B1349" i="10"/>
  <c r="C1349" i="10"/>
  <c r="D1349" i="10"/>
  <c r="A1350" i="10"/>
  <c r="B1350" i="10"/>
  <c r="C1350" i="10"/>
  <c r="D1350" i="10"/>
  <c r="A1351" i="10"/>
  <c r="B1351" i="10"/>
  <c r="C1351" i="10"/>
  <c r="D1351" i="10"/>
  <c r="A1352" i="10"/>
  <c r="B1352" i="10"/>
  <c r="C1352" i="10"/>
  <c r="D1352" i="10"/>
  <c r="A1353" i="10"/>
  <c r="B1353" i="10"/>
  <c r="C1353" i="10"/>
  <c r="D1353" i="10"/>
  <c r="A1354" i="10"/>
  <c r="B1354" i="10"/>
  <c r="C1354" i="10"/>
  <c r="D1354" i="10"/>
  <c r="A1355" i="10"/>
  <c r="B1355" i="10"/>
  <c r="C1355" i="10"/>
  <c r="D1355" i="10"/>
  <c r="A1356" i="10"/>
  <c r="B1356" i="10"/>
  <c r="C1356" i="10"/>
  <c r="D1356" i="10"/>
  <c r="A1357" i="10"/>
  <c r="B1357" i="10"/>
  <c r="C1357" i="10"/>
  <c r="D1357" i="10"/>
  <c r="A1358" i="10"/>
  <c r="B1358" i="10"/>
  <c r="C1358" i="10"/>
  <c r="D1358" i="10"/>
  <c r="A1359" i="10"/>
  <c r="B1359" i="10"/>
  <c r="C1359" i="10"/>
  <c r="D1359" i="10"/>
  <c r="A1360" i="10"/>
  <c r="B1360" i="10"/>
  <c r="C1360" i="10"/>
  <c r="D1360" i="10"/>
  <c r="A1361" i="10"/>
  <c r="B1361" i="10"/>
  <c r="C1361" i="10"/>
  <c r="D1361" i="10"/>
  <c r="A1362" i="10"/>
  <c r="B1362" i="10"/>
  <c r="C1362" i="10"/>
  <c r="D1362" i="10"/>
  <c r="A1363" i="10"/>
  <c r="B1363" i="10"/>
  <c r="C1363" i="10"/>
  <c r="D1363" i="10"/>
  <c r="A1364" i="10"/>
  <c r="B1364" i="10"/>
  <c r="C1364" i="10"/>
  <c r="D1364" i="10"/>
  <c r="A1365" i="10"/>
  <c r="B1365" i="10"/>
  <c r="C1365" i="10"/>
  <c r="D1365" i="10"/>
  <c r="A1366" i="10"/>
  <c r="B1366" i="10"/>
  <c r="C1366" i="10"/>
  <c r="D1366" i="10"/>
  <c r="A1367" i="10"/>
  <c r="B1367" i="10"/>
  <c r="C1367" i="10"/>
  <c r="D1367" i="10"/>
  <c r="A1368" i="10"/>
  <c r="B1368" i="10"/>
  <c r="C1368" i="10"/>
  <c r="D1368" i="10"/>
  <c r="A1369" i="10"/>
  <c r="B1369" i="10"/>
  <c r="C1369" i="10"/>
  <c r="D1369" i="10"/>
  <c r="A1370" i="10"/>
  <c r="B1370" i="10"/>
  <c r="C1370" i="10"/>
  <c r="D1370" i="10"/>
  <c r="A1371" i="10"/>
  <c r="B1371" i="10"/>
  <c r="C1371" i="10"/>
  <c r="D1371" i="10"/>
  <c r="A1372" i="10"/>
  <c r="B1372" i="10"/>
  <c r="C1372" i="10"/>
  <c r="D1372" i="10"/>
  <c r="A1373" i="10"/>
  <c r="B1373" i="10"/>
  <c r="C1373" i="10"/>
  <c r="D1373" i="10"/>
  <c r="A1374" i="10"/>
  <c r="B1374" i="10"/>
  <c r="C1374" i="10"/>
  <c r="D1374" i="10"/>
  <c r="A1375" i="10"/>
  <c r="B1375" i="10"/>
  <c r="C1375" i="10"/>
  <c r="D1375" i="10"/>
  <c r="A1376" i="10"/>
  <c r="B1376" i="10"/>
  <c r="C1376" i="10"/>
  <c r="D1376" i="10"/>
  <c r="A1377" i="10"/>
  <c r="B1377" i="10"/>
  <c r="C1377" i="10"/>
  <c r="D1377" i="10"/>
  <c r="A1378" i="10"/>
  <c r="B1378" i="10"/>
  <c r="C1378" i="10"/>
  <c r="D1378" i="10"/>
  <c r="A1379" i="10"/>
  <c r="B1379" i="10"/>
  <c r="C1379" i="10"/>
  <c r="D1379" i="10"/>
  <c r="A1380" i="10"/>
  <c r="B1380" i="10"/>
  <c r="C1380" i="10"/>
  <c r="D1380" i="10"/>
  <c r="A1381" i="10"/>
  <c r="B1381" i="10"/>
  <c r="C1381" i="10"/>
  <c r="D1381" i="10"/>
  <c r="A1382" i="10"/>
  <c r="B1382" i="10"/>
  <c r="C1382" i="10"/>
  <c r="D1382" i="10"/>
  <c r="A1383" i="10"/>
  <c r="B1383" i="10"/>
  <c r="C1383" i="10"/>
  <c r="D1383" i="10"/>
  <c r="A1384" i="10"/>
  <c r="B1384" i="10"/>
  <c r="C1384" i="10"/>
  <c r="D1384" i="10"/>
  <c r="A1385" i="10"/>
  <c r="B1385" i="10"/>
  <c r="C1385" i="10"/>
  <c r="D1385" i="10"/>
  <c r="A1386" i="10"/>
  <c r="B1386" i="10"/>
  <c r="C1386" i="10"/>
  <c r="D1386" i="10"/>
  <c r="A1387" i="10"/>
  <c r="B1387" i="10"/>
  <c r="C1387" i="10"/>
  <c r="D1387" i="10"/>
  <c r="A1388" i="10"/>
  <c r="B1388" i="10"/>
  <c r="C1388" i="10"/>
  <c r="D1388" i="10"/>
  <c r="A1389" i="10"/>
  <c r="B1389" i="10"/>
  <c r="C1389" i="10"/>
  <c r="D1389" i="10"/>
  <c r="A1390" i="10"/>
  <c r="B1390" i="10"/>
  <c r="C1390" i="10"/>
  <c r="D1390" i="10"/>
  <c r="A1391" i="10"/>
  <c r="B1391" i="10"/>
  <c r="C1391" i="10"/>
  <c r="D1391" i="10"/>
  <c r="A1392" i="10"/>
  <c r="B1392" i="10"/>
  <c r="C1392" i="10"/>
  <c r="D1392" i="10"/>
  <c r="A1393" i="10"/>
  <c r="B1393" i="10"/>
  <c r="C1393" i="10"/>
  <c r="D1393" i="10"/>
  <c r="A1394" i="10"/>
  <c r="B1394" i="10"/>
  <c r="C1394" i="10"/>
  <c r="D1394" i="10"/>
  <c r="A1395" i="10"/>
  <c r="B1395" i="10"/>
  <c r="C1395" i="10"/>
  <c r="D1395" i="10"/>
  <c r="A1396" i="10"/>
  <c r="B1396" i="10"/>
  <c r="C1396" i="10"/>
  <c r="D1396" i="10"/>
  <c r="A1397" i="10"/>
  <c r="B1397" i="10"/>
  <c r="C1397" i="10"/>
  <c r="D1397" i="10"/>
  <c r="A1398" i="10"/>
  <c r="B1398" i="10"/>
  <c r="C1398" i="10"/>
  <c r="D1398" i="10"/>
  <c r="A1399" i="10"/>
  <c r="B1399" i="10"/>
  <c r="C1399" i="10"/>
  <c r="D1399" i="10"/>
  <c r="A1400" i="10"/>
  <c r="B1400" i="10"/>
  <c r="C1400" i="10"/>
  <c r="D1400" i="10"/>
  <c r="A1401" i="10"/>
  <c r="B1401" i="10"/>
  <c r="C1401" i="10"/>
  <c r="D1401" i="10"/>
  <c r="A1402" i="10"/>
  <c r="B1402" i="10"/>
  <c r="C1402" i="10"/>
  <c r="D1402" i="10"/>
  <c r="A1403" i="10"/>
  <c r="B1403" i="10"/>
  <c r="C1403" i="10"/>
  <c r="D1403" i="10"/>
  <c r="A1404" i="10"/>
  <c r="B1404" i="10"/>
  <c r="C1404" i="10"/>
  <c r="D1404" i="10"/>
  <c r="A1405" i="10"/>
  <c r="B1405" i="10"/>
  <c r="C1405" i="10"/>
  <c r="D1405" i="10"/>
  <c r="A1406" i="10"/>
  <c r="B1406" i="10"/>
  <c r="C1406" i="10"/>
  <c r="D1406" i="10"/>
  <c r="A1407" i="10"/>
  <c r="B1407" i="10"/>
  <c r="C1407" i="10"/>
  <c r="D1407" i="10"/>
  <c r="A1408" i="10"/>
  <c r="B1408" i="10"/>
  <c r="C1408" i="10"/>
  <c r="D1408" i="10"/>
  <c r="A1409" i="10"/>
  <c r="B1409" i="10"/>
  <c r="C1409" i="10"/>
  <c r="D1409" i="10"/>
  <c r="A1410" i="10"/>
  <c r="B1410" i="10"/>
  <c r="C1410" i="10"/>
  <c r="D1410" i="10"/>
  <c r="A1411" i="10"/>
  <c r="B1411" i="10"/>
  <c r="C1411" i="10"/>
  <c r="D1411" i="10"/>
  <c r="A1412" i="10"/>
  <c r="B1412" i="10"/>
  <c r="C1412" i="10"/>
  <c r="D1412" i="10"/>
  <c r="A1413" i="10"/>
  <c r="B1413" i="10"/>
  <c r="C1413" i="10"/>
  <c r="D1413" i="10"/>
  <c r="A1414" i="10"/>
  <c r="B1414" i="10"/>
  <c r="C1414" i="10"/>
  <c r="D1414" i="10"/>
  <c r="A1415" i="10"/>
  <c r="B1415" i="10"/>
  <c r="C1415" i="10"/>
  <c r="D1415" i="10"/>
  <c r="A1416" i="10"/>
  <c r="B1416" i="10"/>
  <c r="C1416" i="10"/>
  <c r="D1416" i="10"/>
  <c r="A1417" i="10"/>
  <c r="B1417" i="10"/>
  <c r="C1417" i="10"/>
  <c r="D1417" i="10"/>
  <c r="A1418" i="10"/>
  <c r="B1418" i="10"/>
  <c r="C1418" i="10"/>
  <c r="D1418" i="10"/>
  <c r="A1419" i="10"/>
  <c r="B1419" i="10"/>
  <c r="C1419" i="10"/>
  <c r="D1419" i="10"/>
  <c r="A1420" i="10"/>
  <c r="B1420" i="10"/>
  <c r="C1420" i="10"/>
  <c r="D1420" i="10"/>
  <c r="A1421" i="10"/>
  <c r="B1421" i="10"/>
  <c r="C1421" i="10"/>
  <c r="D1421" i="10"/>
  <c r="A1422" i="10"/>
  <c r="B1422" i="10"/>
  <c r="C1422" i="10"/>
  <c r="D1422" i="10"/>
  <c r="A1423" i="10"/>
  <c r="B1423" i="10"/>
  <c r="C1423" i="10"/>
  <c r="D1423" i="10"/>
  <c r="A1424" i="10"/>
  <c r="B1424" i="10"/>
  <c r="C1424" i="10"/>
  <c r="D1424" i="10"/>
  <c r="A1425" i="10"/>
  <c r="B1425" i="10"/>
  <c r="C1425" i="10"/>
  <c r="D1425" i="10"/>
  <c r="A1426" i="10"/>
  <c r="B1426" i="10"/>
  <c r="C1426" i="10"/>
  <c r="D1426" i="10"/>
  <c r="A1427" i="10"/>
  <c r="B1427" i="10"/>
  <c r="C1427" i="10"/>
  <c r="D1427" i="10"/>
  <c r="A1428" i="10"/>
  <c r="B1428" i="10"/>
  <c r="C1428" i="10"/>
  <c r="D1428" i="10"/>
  <c r="A1429" i="10"/>
  <c r="B1429" i="10"/>
  <c r="C1429" i="10"/>
  <c r="D1429" i="10"/>
  <c r="A1430" i="10"/>
  <c r="B1430" i="10"/>
  <c r="C1430" i="10"/>
  <c r="D1430" i="10"/>
  <c r="A1431" i="10"/>
  <c r="B1431" i="10"/>
  <c r="C1431" i="10"/>
  <c r="D1431" i="10"/>
  <c r="A1432" i="10"/>
  <c r="B1432" i="10"/>
  <c r="C1432" i="10"/>
  <c r="D1432" i="10"/>
  <c r="A1433" i="10"/>
  <c r="B1433" i="10"/>
  <c r="C1433" i="10"/>
  <c r="D1433" i="10"/>
  <c r="A1434" i="10"/>
  <c r="B1434" i="10"/>
  <c r="C1434" i="10"/>
  <c r="D1434" i="10"/>
  <c r="A1435" i="10"/>
  <c r="B1435" i="10"/>
  <c r="C1435" i="10"/>
  <c r="D1435" i="10"/>
  <c r="A1436" i="10"/>
  <c r="B1436" i="10"/>
  <c r="C1436" i="10"/>
  <c r="D1436" i="10"/>
  <c r="A1437" i="10"/>
  <c r="B1437" i="10"/>
  <c r="C1437" i="10"/>
  <c r="D1437" i="10"/>
  <c r="A1438" i="10"/>
  <c r="B1438" i="10"/>
  <c r="C1438" i="10"/>
  <c r="D1438" i="10"/>
  <c r="A1439" i="10"/>
  <c r="B1439" i="10"/>
  <c r="C1439" i="10"/>
  <c r="D1439" i="10"/>
  <c r="A1440" i="10"/>
  <c r="B1440" i="10"/>
  <c r="C1440" i="10"/>
  <c r="D1440" i="10"/>
  <c r="A1441" i="10"/>
  <c r="B1441" i="10"/>
  <c r="C1441" i="10"/>
  <c r="D1441" i="10"/>
  <c r="A1442" i="10"/>
  <c r="B1442" i="10"/>
  <c r="C1442" i="10"/>
  <c r="D1442" i="10"/>
  <c r="A1443" i="10"/>
  <c r="B1443" i="10"/>
  <c r="C1443" i="10"/>
  <c r="D1443" i="10"/>
  <c r="A1444" i="10"/>
  <c r="B1444" i="10"/>
  <c r="C1444" i="10"/>
  <c r="D1444" i="10"/>
  <c r="A1445" i="10"/>
  <c r="B1445" i="10"/>
  <c r="C1445" i="10"/>
  <c r="D1445" i="10"/>
  <c r="A1446" i="10"/>
  <c r="B1446" i="10"/>
  <c r="C1446" i="10"/>
  <c r="D1446" i="10"/>
  <c r="A1447" i="10"/>
  <c r="B1447" i="10"/>
  <c r="C1447" i="10"/>
  <c r="D1447" i="10"/>
  <c r="A1448" i="10"/>
  <c r="B1448" i="10"/>
  <c r="C1448" i="10"/>
  <c r="D1448" i="10"/>
  <c r="A1449" i="10"/>
  <c r="B1449" i="10"/>
  <c r="C1449" i="10"/>
  <c r="D1449" i="10"/>
  <c r="A1450" i="10"/>
  <c r="B1450" i="10"/>
  <c r="C1450" i="10"/>
  <c r="D1450" i="10"/>
  <c r="A1451" i="10"/>
  <c r="B1451" i="10"/>
  <c r="C1451" i="10"/>
  <c r="D1451" i="10"/>
  <c r="A1452" i="10"/>
  <c r="B1452" i="10"/>
  <c r="C1452" i="10"/>
  <c r="D1452" i="10"/>
  <c r="A1453" i="10"/>
  <c r="B1453" i="10"/>
  <c r="C1453" i="10"/>
  <c r="D1453" i="10"/>
  <c r="A1454" i="10"/>
  <c r="B1454" i="10"/>
  <c r="C1454" i="10"/>
  <c r="D1454" i="10"/>
  <c r="A1455" i="10"/>
  <c r="B1455" i="10"/>
  <c r="C1455" i="10"/>
  <c r="D1455" i="10"/>
  <c r="A1456" i="10"/>
  <c r="B1456" i="10"/>
  <c r="C1456" i="10"/>
  <c r="D1456" i="10"/>
  <c r="A1457" i="10"/>
  <c r="B1457" i="10"/>
  <c r="C1457" i="10"/>
  <c r="D1457" i="10"/>
  <c r="A1458" i="10"/>
  <c r="B1458" i="10"/>
  <c r="C1458" i="10"/>
  <c r="D1458" i="10"/>
  <c r="A1459" i="10"/>
  <c r="B1459" i="10"/>
  <c r="C1459" i="10"/>
  <c r="D1459" i="10"/>
  <c r="A1460" i="10"/>
  <c r="B1460" i="10"/>
  <c r="C1460" i="10"/>
  <c r="D1460" i="10"/>
  <c r="A1461" i="10"/>
  <c r="B1461" i="10"/>
  <c r="C1461" i="10"/>
  <c r="D1461" i="10"/>
  <c r="A1462" i="10"/>
  <c r="B1462" i="10"/>
  <c r="C1462" i="10"/>
  <c r="D1462" i="10"/>
  <c r="A1463" i="10"/>
  <c r="B1463" i="10"/>
  <c r="C1463" i="10"/>
  <c r="D1463" i="10"/>
  <c r="A1464" i="10"/>
  <c r="B1464" i="10"/>
  <c r="C1464" i="10"/>
  <c r="D1464" i="10"/>
  <c r="A1465" i="10"/>
  <c r="B1465" i="10"/>
  <c r="C1465" i="10"/>
  <c r="D1465" i="10"/>
  <c r="A1466" i="10"/>
  <c r="B1466" i="10"/>
  <c r="C1466" i="10"/>
  <c r="D1466" i="10"/>
  <c r="A1467" i="10"/>
  <c r="B1467" i="10"/>
  <c r="C1467" i="10"/>
  <c r="D1467" i="10"/>
  <c r="A1468" i="10"/>
  <c r="B1468" i="10"/>
  <c r="C1468" i="10"/>
  <c r="D1468" i="10"/>
  <c r="A1469" i="10"/>
  <c r="B1469" i="10"/>
  <c r="C1469" i="10"/>
  <c r="D1469" i="10"/>
  <c r="A1470" i="10"/>
  <c r="B1470" i="10"/>
  <c r="C1470" i="10"/>
  <c r="D1470" i="10"/>
  <c r="A1471" i="10"/>
  <c r="B1471" i="10"/>
  <c r="C1471" i="10"/>
  <c r="D1471" i="10"/>
  <c r="A1472" i="10"/>
  <c r="B1472" i="10"/>
  <c r="C1472" i="10"/>
  <c r="D1472" i="10"/>
  <c r="A1473" i="10"/>
  <c r="B1473" i="10"/>
  <c r="C1473" i="10"/>
  <c r="D1473" i="10"/>
  <c r="A1474" i="10"/>
  <c r="B1474" i="10"/>
  <c r="C1474" i="10"/>
  <c r="D1474" i="10"/>
  <c r="A1475" i="10"/>
  <c r="B1475" i="10"/>
  <c r="C1475" i="10"/>
  <c r="D1475" i="10"/>
  <c r="A1476" i="10"/>
  <c r="B1476" i="10"/>
  <c r="C1476" i="10"/>
  <c r="D1476" i="10"/>
  <c r="A1477" i="10"/>
  <c r="B1477" i="10"/>
  <c r="C1477" i="10"/>
  <c r="D1477" i="10"/>
  <c r="A1478" i="10"/>
  <c r="B1478" i="10"/>
  <c r="C1478" i="10"/>
  <c r="D1478" i="10"/>
  <c r="A1479" i="10"/>
  <c r="B1479" i="10"/>
  <c r="C1479" i="10"/>
  <c r="D1479" i="10"/>
  <c r="A1480" i="10"/>
  <c r="B1480" i="10"/>
  <c r="C1480" i="10"/>
  <c r="D1480" i="10"/>
  <c r="A1481" i="10"/>
  <c r="B1481" i="10"/>
  <c r="C1481" i="10"/>
  <c r="D1481" i="10"/>
  <c r="A1482" i="10"/>
  <c r="B1482" i="10"/>
  <c r="C1482" i="10"/>
  <c r="D1482" i="10"/>
  <c r="A1483" i="10"/>
  <c r="B1483" i="10"/>
  <c r="C1483" i="10"/>
  <c r="D1483" i="10"/>
  <c r="A1484" i="10"/>
  <c r="B1484" i="10"/>
  <c r="C1484" i="10"/>
  <c r="D1484" i="10"/>
  <c r="A1485" i="10"/>
  <c r="B1485" i="10"/>
  <c r="C1485" i="10"/>
  <c r="D1485" i="10"/>
  <c r="A1486" i="10"/>
  <c r="B1486" i="10"/>
  <c r="C1486" i="10"/>
  <c r="D1486" i="10"/>
  <c r="A1487" i="10"/>
  <c r="B1487" i="10"/>
  <c r="C1487" i="10"/>
  <c r="D1487" i="10"/>
  <c r="A1488" i="10"/>
  <c r="B1488" i="10"/>
  <c r="C1488" i="10"/>
  <c r="D1488" i="10"/>
  <c r="A1489" i="10"/>
  <c r="B1489" i="10"/>
  <c r="C1489" i="10"/>
  <c r="D1489" i="10"/>
  <c r="A1490" i="10"/>
  <c r="B1490" i="10"/>
  <c r="C1490" i="10"/>
  <c r="D1490" i="10"/>
  <c r="A1491" i="10"/>
  <c r="B1491" i="10"/>
  <c r="C1491" i="10"/>
  <c r="D1491" i="10"/>
  <c r="A1492" i="10"/>
  <c r="B1492" i="10"/>
  <c r="C1492" i="10"/>
  <c r="D1492" i="10"/>
  <c r="A1493" i="10"/>
  <c r="B1493" i="10"/>
  <c r="C1493" i="10"/>
  <c r="D1493" i="10"/>
  <c r="A1494" i="10"/>
  <c r="B1494" i="10"/>
  <c r="C1494" i="10"/>
  <c r="D1494" i="10"/>
  <c r="A1495" i="10"/>
  <c r="B1495" i="10"/>
  <c r="C1495" i="10"/>
  <c r="D1495" i="10"/>
  <c r="A1496" i="10"/>
  <c r="B1496" i="10"/>
  <c r="C1496" i="10"/>
  <c r="D1496" i="10"/>
  <c r="A1497" i="10"/>
  <c r="B1497" i="10"/>
  <c r="C1497" i="10"/>
  <c r="D1497" i="10"/>
  <c r="A1498" i="10"/>
  <c r="B1498" i="10"/>
  <c r="C1498" i="10"/>
  <c r="D1498" i="10"/>
  <c r="A1499" i="10"/>
  <c r="B1499" i="10"/>
  <c r="C1499" i="10"/>
  <c r="D1499" i="10"/>
  <c r="A1500" i="10"/>
  <c r="B1500" i="10"/>
  <c r="C1500" i="10"/>
  <c r="D1500" i="10"/>
  <c r="A1501" i="10"/>
  <c r="B1501" i="10"/>
  <c r="C1501" i="10"/>
  <c r="D1501" i="10"/>
  <c r="A1502" i="10"/>
  <c r="B1502" i="10"/>
  <c r="C1502" i="10"/>
  <c r="D1502" i="10"/>
  <c r="A1503" i="10"/>
  <c r="B1503" i="10"/>
  <c r="C1503" i="10"/>
  <c r="D1503" i="10"/>
  <c r="A1504" i="10"/>
  <c r="B1504" i="10"/>
  <c r="C1504" i="10"/>
  <c r="D1504" i="10"/>
  <c r="A1505" i="10"/>
  <c r="B1505" i="10"/>
  <c r="C1505" i="10"/>
  <c r="D1505" i="10"/>
  <c r="A1506" i="10"/>
  <c r="B1506" i="10"/>
  <c r="C1506" i="10"/>
  <c r="D1506" i="10"/>
  <c r="A1507" i="10"/>
  <c r="B1507" i="10"/>
  <c r="C1507" i="10"/>
  <c r="D1507" i="10"/>
  <c r="A1508" i="10"/>
  <c r="B1508" i="10"/>
  <c r="C1508" i="10"/>
  <c r="D1508" i="10"/>
  <c r="A1509" i="10"/>
  <c r="B1509" i="10"/>
  <c r="C1509" i="10"/>
  <c r="D1509" i="10"/>
  <c r="A1510" i="10"/>
  <c r="B1510" i="10"/>
  <c r="C1510" i="10"/>
  <c r="D1510" i="10"/>
  <c r="A1511" i="10"/>
  <c r="B1511" i="10"/>
  <c r="C1511" i="10"/>
  <c r="D1511" i="10"/>
  <c r="A1512" i="10"/>
  <c r="B1512" i="10"/>
  <c r="C1512" i="10"/>
  <c r="D1512" i="10"/>
  <c r="A1513" i="10"/>
  <c r="B1513" i="10"/>
  <c r="C1513" i="10"/>
  <c r="D1513" i="10"/>
  <c r="A1514" i="10"/>
  <c r="B1514" i="10"/>
  <c r="C1514" i="10"/>
  <c r="D1514" i="10"/>
  <c r="A1515" i="10"/>
  <c r="B1515" i="10"/>
  <c r="C1515" i="10"/>
  <c r="D1515" i="10"/>
  <c r="A1516" i="10"/>
  <c r="B1516" i="10"/>
  <c r="C1516" i="10"/>
  <c r="D1516" i="10"/>
  <c r="A1517" i="10"/>
  <c r="B1517" i="10"/>
  <c r="C1517" i="10"/>
  <c r="D1517" i="10"/>
  <c r="A1518" i="10"/>
  <c r="B1518" i="10"/>
  <c r="C1518" i="10"/>
  <c r="D1518" i="10"/>
  <c r="A1519" i="10"/>
  <c r="B1519" i="10"/>
  <c r="C1519" i="10"/>
  <c r="D1519" i="10"/>
  <c r="A1520" i="10"/>
  <c r="B1520" i="10"/>
  <c r="C1520" i="10"/>
  <c r="D1520" i="10"/>
  <c r="A1521" i="10"/>
  <c r="B1521" i="10"/>
  <c r="C1521" i="10"/>
  <c r="D1521" i="10"/>
  <c r="A1522" i="10"/>
  <c r="B1522" i="10"/>
  <c r="C1522" i="10"/>
  <c r="D1522" i="10"/>
  <c r="A1523" i="10"/>
  <c r="B1523" i="10"/>
  <c r="C1523" i="10"/>
  <c r="D1523" i="10"/>
  <c r="A1524" i="10"/>
  <c r="B1524" i="10"/>
  <c r="C1524" i="10"/>
  <c r="D1524" i="10"/>
  <c r="A1525" i="10"/>
  <c r="B1525" i="10"/>
  <c r="C1525" i="10"/>
  <c r="D1525" i="10"/>
  <c r="A1526" i="10"/>
  <c r="B1526" i="10"/>
  <c r="C1526" i="10"/>
  <c r="D1526" i="10"/>
  <c r="A1527" i="10"/>
  <c r="B1527" i="10"/>
  <c r="C1527" i="10"/>
  <c r="D1527" i="10"/>
  <c r="A1528" i="10"/>
  <c r="B1528" i="10"/>
  <c r="C1528" i="10"/>
  <c r="D1528" i="10"/>
  <c r="A1529" i="10"/>
  <c r="B1529" i="10"/>
  <c r="C1529" i="10"/>
  <c r="D1529" i="10"/>
  <c r="A1530" i="10"/>
  <c r="B1530" i="10"/>
  <c r="C1530" i="10"/>
  <c r="D1530" i="10"/>
  <c r="A1531" i="10"/>
  <c r="B1531" i="10"/>
  <c r="C1531" i="10"/>
  <c r="D1531" i="10"/>
  <c r="A1532" i="10"/>
  <c r="B1532" i="10"/>
  <c r="C1532" i="10"/>
  <c r="D1532" i="10"/>
  <c r="A1533" i="10"/>
  <c r="B1533" i="10"/>
  <c r="C1533" i="10"/>
  <c r="D1533" i="10"/>
  <c r="A1534" i="10"/>
  <c r="B1534" i="10"/>
  <c r="C1534" i="10"/>
  <c r="D1534" i="10"/>
  <c r="A1535" i="10"/>
  <c r="B1535" i="10"/>
  <c r="C1535" i="10"/>
  <c r="D1535" i="10"/>
  <c r="A1536" i="10"/>
  <c r="B1536" i="10"/>
  <c r="C1536" i="10"/>
  <c r="D1536" i="10"/>
  <c r="A1537" i="10"/>
  <c r="B1537" i="10"/>
  <c r="C1537" i="10"/>
  <c r="D1537" i="10"/>
  <c r="A1538" i="10"/>
  <c r="B1538" i="10"/>
  <c r="C1538" i="10"/>
  <c r="D1538" i="10"/>
  <c r="A1539" i="10"/>
  <c r="B1539" i="10"/>
  <c r="C1539" i="10"/>
  <c r="D1539" i="10"/>
  <c r="A1540" i="10"/>
  <c r="B1540" i="10"/>
  <c r="C1540" i="10"/>
  <c r="D1540" i="10"/>
  <c r="A1541" i="10"/>
  <c r="B1541" i="10"/>
  <c r="C1541" i="10"/>
  <c r="D1541" i="10"/>
  <c r="A1542" i="10"/>
  <c r="B1542" i="10"/>
  <c r="C1542" i="10"/>
  <c r="D1542" i="10"/>
  <c r="A1543" i="10"/>
  <c r="B1543" i="10"/>
  <c r="C1543" i="10"/>
  <c r="D1543" i="10"/>
  <c r="A1544" i="10"/>
  <c r="B1544" i="10"/>
  <c r="C1544" i="10"/>
  <c r="D1544" i="10"/>
  <c r="A1545" i="10"/>
  <c r="B1545" i="10"/>
  <c r="C1545" i="10"/>
  <c r="D1545" i="10"/>
  <c r="A1546" i="10"/>
  <c r="B1546" i="10"/>
  <c r="C1546" i="10"/>
  <c r="D1546" i="10"/>
  <c r="A1547" i="10"/>
  <c r="B1547" i="10"/>
  <c r="C1547" i="10"/>
  <c r="D1547" i="10"/>
  <c r="A1548" i="10"/>
  <c r="B1548" i="10"/>
  <c r="C1548" i="10"/>
  <c r="D1548" i="10"/>
  <c r="A1549" i="10"/>
  <c r="B1549" i="10"/>
  <c r="C1549" i="10"/>
  <c r="D1549" i="10"/>
  <c r="A1550" i="10"/>
  <c r="B1550" i="10"/>
  <c r="C1550" i="10"/>
  <c r="D1550" i="10"/>
  <c r="A1551" i="10"/>
  <c r="B1551" i="10"/>
  <c r="C1551" i="10"/>
  <c r="D1551" i="10"/>
  <c r="A1552" i="10"/>
  <c r="B1552" i="10"/>
  <c r="C1552" i="10"/>
  <c r="D1552" i="10"/>
  <c r="A1553" i="10"/>
  <c r="B1553" i="10"/>
  <c r="C1553" i="10"/>
  <c r="D1553" i="10"/>
  <c r="A1554" i="10"/>
  <c r="B1554" i="10"/>
  <c r="C1554" i="10"/>
  <c r="D1554" i="10"/>
  <c r="A1555" i="10"/>
  <c r="B1555" i="10"/>
  <c r="C1555" i="10"/>
  <c r="D1555" i="10"/>
  <c r="A1556" i="10"/>
  <c r="B1556" i="10"/>
  <c r="C1556" i="10"/>
  <c r="D1556" i="10"/>
  <c r="A1557" i="10"/>
  <c r="B1557" i="10"/>
  <c r="C1557" i="10"/>
  <c r="D1557" i="10"/>
  <c r="A1558" i="10"/>
  <c r="B1558" i="10"/>
  <c r="C1558" i="10"/>
  <c r="D1558" i="10"/>
  <c r="A1559" i="10"/>
  <c r="B1559" i="10"/>
  <c r="C1559" i="10"/>
  <c r="D1559" i="10"/>
  <c r="A1560" i="10"/>
  <c r="B1560" i="10"/>
  <c r="C1560" i="10"/>
  <c r="D1560" i="10"/>
  <c r="A1561" i="10"/>
  <c r="B1561" i="10"/>
  <c r="C1561" i="10"/>
  <c r="D1561" i="10"/>
  <c r="A1562" i="10"/>
  <c r="B1562" i="10"/>
  <c r="C1562" i="10"/>
  <c r="D1562" i="10"/>
  <c r="A1563" i="10"/>
  <c r="B1563" i="10"/>
  <c r="C1563" i="10"/>
  <c r="D1563" i="10"/>
  <c r="A1564" i="10"/>
  <c r="B1564" i="10"/>
  <c r="C1564" i="10"/>
  <c r="D1564" i="10"/>
  <c r="A1565" i="10"/>
  <c r="B1565" i="10"/>
  <c r="C1565" i="10"/>
  <c r="D1565" i="10"/>
  <c r="A1566" i="10"/>
  <c r="B1566" i="10"/>
  <c r="C1566" i="10"/>
  <c r="D1566" i="10"/>
  <c r="A1567" i="10"/>
  <c r="B1567" i="10"/>
  <c r="C1567" i="10"/>
  <c r="D1567" i="10"/>
  <c r="A1568" i="10"/>
  <c r="B1568" i="10"/>
  <c r="C1568" i="10"/>
  <c r="D1568" i="10"/>
  <c r="A1569" i="10"/>
  <c r="B1569" i="10"/>
  <c r="C1569" i="10"/>
  <c r="D1569" i="10"/>
  <c r="A1570" i="10"/>
  <c r="B1570" i="10"/>
  <c r="C1570" i="10"/>
  <c r="D1570" i="10"/>
  <c r="A1571" i="10"/>
  <c r="B1571" i="10"/>
  <c r="C1571" i="10"/>
  <c r="D1571" i="10"/>
  <c r="A1572" i="10"/>
  <c r="B1572" i="10"/>
  <c r="C1572" i="10"/>
  <c r="D1572" i="10"/>
  <c r="A1573" i="10"/>
  <c r="B1573" i="10"/>
  <c r="C1573" i="10"/>
  <c r="D1573" i="10"/>
  <c r="A1574" i="10"/>
  <c r="B1574" i="10"/>
  <c r="C1574" i="10"/>
  <c r="D1574" i="10"/>
  <c r="A1575" i="10"/>
  <c r="B1575" i="10"/>
  <c r="C1575" i="10"/>
  <c r="D1575" i="10"/>
  <c r="A1576" i="10"/>
  <c r="B1576" i="10"/>
  <c r="C1576" i="10"/>
  <c r="D1576" i="10"/>
  <c r="A1577" i="10"/>
  <c r="B1577" i="10"/>
  <c r="C1577" i="10"/>
  <c r="D1577" i="10"/>
  <c r="A1578" i="10"/>
  <c r="B1578" i="10"/>
  <c r="C1578" i="10"/>
  <c r="D1578" i="10"/>
  <c r="A1579" i="10"/>
  <c r="B1579" i="10"/>
  <c r="C1579" i="10"/>
  <c r="D1579" i="10"/>
  <c r="A1580" i="10"/>
  <c r="B1580" i="10"/>
  <c r="C1580" i="10"/>
  <c r="D1580" i="10"/>
  <c r="A1581" i="10"/>
  <c r="B1581" i="10"/>
  <c r="C1581" i="10"/>
  <c r="D1581" i="10"/>
  <c r="A1582" i="10"/>
  <c r="B1582" i="10"/>
  <c r="C1582" i="10"/>
  <c r="D1582" i="10"/>
  <c r="A1583" i="10"/>
  <c r="B1583" i="10"/>
  <c r="C1583" i="10"/>
  <c r="D1583" i="10"/>
  <c r="A1584" i="10"/>
  <c r="B1584" i="10"/>
  <c r="C1584" i="10"/>
  <c r="D1584" i="10"/>
  <c r="A1585" i="10"/>
  <c r="B1585" i="10"/>
  <c r="C1585" i="10"/>
  <c r="D1585" i="10"/>
  <c r="A1586" i="10"/>
  <c r="B1586" i="10"/>
  <c r="C1586" i="10"/>
  <c r="D1586" i="10"/>
  <c r="A1587" i="10"/>
  <c r="B1587" i="10"/>
  <c r="C1587" i="10"/>
  <c r="D1587" i="10"/>
  <c r="A1588" i="10"/>
  <c r="B1588" i="10"/>
  <c r="C1588" i="10"/>
  <c r="D1588" i="10"/>
  <c r="A1589" i="10"/>
  <c r="B1589" i="10"/>
  <c r="C1589" i="10"/>
  <c r="D1589" i="10"/>
  <c r="A1590" i="10"/>
  <c r="B1590" i="10"/>
  <c r="C1590" i="10"/>
  <c r="D1590" i="10"/>
  <c r="A1591" i="10"/>
  <c r="B1591" i="10"/>
  <c r="C1591" i="10"/>
  <c r="D1591" i="10"/>
  <c r="A1592" i="10"/>
  <c r="B1592" i="10"/>
  <c r="C1592" i="10"/>
  <c r="D1592" i="10"/>
  <c r="A1593" i="10"/>
  <c r="B1593" i="10"/>
  <c r="C1593" i="10"/>
  <c r="D1593" i="10"/>
  <c r="A1594" i="10"/>
  <c r="B1594" i="10"/>
  <c r="C1594" i="10"/>
  <c r="D1594" i="10"/>
  <c r="A1595" i="10"/>
  <c r="B1595" i="10"/>
  <c r="C1595" i="10"/>
  <c r="D1595" i="10"/>
  <c r="A1596" i="10"/>
  <c r="B1596" i="10"/>
  <c r="C1596" i="10"/>
  <c r="D1596" i="10"/>
  <c r="A1597" i="10"/>
  <c r="B1597" i="10"/>
  <c r="C1597" i="10"/>
  <c r="D1597" i="10"/>
  <c r="A1598" i="10"/>
  <c r="B1598" i="10"/>
  <c r="C1598" i="10"/>
  <c r="D1598" i="10"/>
  <c r="A1599" i="10"/>
  <c r="B1599" i="10"/>
  <c r="C1599" i="10"/>
  <c r="D1599" i="10"/>
  <c r="A1600" i="10"/>
  <c r="B1600" i="10"/>
  <c r="C1600" i="10"/>
  <c r="D1600" i="10"/>
  <c r="A1601" i="10"/>
  <c r="B1601" i="10"/>
  <c r="C1601" i="10"/>
  <c r="D1601" i="10"/>
  <c r="A1602" i="10"/>
  <c r="B1602" i="10"/>
  <c r="C1602" i="10"/>
  <c r="D1602" i="10"/>
  <c r="A1603" i="10"/>
  <c r="B1603" i="10"/>
  <c r="C1603" i="10"/>
  <c r="D1603" i="10"/>
  <c r="A1604" i="10"/>
  <c r="B1604" i="10"/>
  <c r="C1604" i="10"/>
  <c r="D1604" i="10"/>
  <c r="A1605" i="10"/>
  <c r="B1605" i="10"/>
  <c r="C1605" i="10"/>
  <c r="D1605" i="10"/>
  <c r="A1606" i="10"/>
  <c r="B1606" i="10"/>
  <c r="C1606" i="10"/>
  <c r="D1606" i="10"/>
  <c r="A1607" i="10"/>
  <c r="B1607" i="10"/>
  <c r="C1607" i="10"/>
  <c r="D1607" i="10"/>
  <c r="A1608" i="10"/>
  <c r="B1608" i="10"/>
  <c r="C1608" i="10"/>
  <c r="D1608" i="10"/>
  <c r="A1609" i="10"/>
  <c r="B1609" i="10"/>
  <c r="C1609" i="10"/>
  <c r="D1609" i="10"/>
  <c r="A1610" i="10"/>
  <c r="B1610" i="10"/>
  <c r="C1610" i="10"/>
  <c r="D1610" i="10"/>
  <c r="A1611" i="10"/>
  <c r="B1611" i="10"/>
  <c r="C1611" i="10"/>
  <c r="D1611" i="10"/>
  <c r="A1612" i="10"/>
  <c r="B1612" i="10"/>
  <c r="C1612" i="10"/>
  <c r="D1612" i="10"/>
  <c r="A1613" i="10"/>
  <c r="B1613" i="10"/>
  <c r="C1613" i="10"/>
  <c r="D1613" i="10"/>
  <c r="A1614" i="10"/>
  <c r="B1614" i="10"/>
  <c r="C1614" i="10"/>
  <c r="D1614" i="10"/>
  <c r="A1615" i="10"/>
  <c r="B1615" i="10"/>
  <c r="C1615" i="10"/>
  <c r="D1615" i="10"/>
  <c r="A1616" i="10"/>
  <c r="B1616" i="10"/>
  <c r="C1616" i="10"/>
  <c r="D1616" i="10"/>
  <c r="A1617" i="10"/>
  <c r="B1617" i="10"/>
  <c r="C1617" i="10"/>
  <c r="D1617" i="10"/>
  <c r="A1618" i="10"/>
  <c r="B1618" i="10"/>
  <c r="C1618" i="10"/>
  <c r="D1618" i="10"/>
  <c r="A1619" i="10"/>
  <c r="B1619" i="10"/>
  <c r="C1619" i="10"/>
  <c r="D1619" i="10"/>
  <c r="A1620" i="10"/>
  <c r="B1620" i="10"/>
  <c r="C1620" i="10"/>
  <c r="D1620" i="10"/>
  <c r="A1621" i="10"/>
  <c r="B1621" i="10"/>
  <c r="C1621" i="10"/>
  <c r="D1621" i="10"/>
  <c r="A1622" i="10"/>
  <c r="B1622" i="10"/>
  <c r="C1622" i="10"/>
  <c r="D1622" i="10"/>
  <c r="A1623" i="10"/>
  <c r="B1623" i="10"/>
  <c r="C1623" i="10"/>
  <c r="D1623" i="10"/>
  <c r="A1624" i="10"/>
  <c r="B1624" i="10"/>
  <c r="C1624" i="10"/>
  <c r="D1624" i="10"/>
  <c r="A1625" i="10"/>
  <c r="B1625" i="10"/>
  <c r="C1625" i="10"/>
  <c r="D1625" i="10"/>
  <c r="A1626" i="10"/>
  <c r="B1626" i="10"/>
  <c r="C1626" i="10"/>
  <c r="D1626" i="10"/>
  <c r="A1627" i="10"/>
  <c r="B1627" i="10"/>
  <c r="C1627" i="10"/>
  <c r="D1627" i="10"/>
  <c r="A1628" i="10"/>
  <c r="B1628" i="10"/>
  <c r="C1628" i="10"/>
  <c r="D1628" i="10"/>
  <c r="A1629" i="10"/>
  <c r="B1629" i="10"/>
  <c r="C1629" i="10"/>
  <c r="D1629" i="10"/>
  <c r="A1630" i="10"/>
  <c r="B1630" i="10"/>
  <c r="C1630" i="10"/>
  <c r="D1630" i="10"/>
  <c r="A1631" i="10"/>
  <c r="B1631" i="10"/>
  <c r="C1631" i="10"/>
  <c r="D1631" i="10"/>
  <c r="A1632" i="10"/>
  <c r="B1632" i="10"/>
  <c r="C1632" i="10"/>
  <c r="D1632" i="10"/>
  <c r="A1633" i="10"/>
  <c r="B1633" i="10"/>
  <c r="C1633" i="10"/>
  <c r="D1633" i="10"/>
  <c r="A1634" i="10"/>
  <c r="B1634" i="10"/>
  <c r="C1634" i="10"/>
  <c r="D1634" i="10"/>
  <c r="A1635" i="10"/>
  <c r="B1635" i="10"/>
  <c r="C1635" i="10"/>
  <c r="D1635" i="10"/>
  <c r="A1636" i="10"/>
  <c r="B1636" i="10"/>
  <c r="C1636" i="10"/>
  <c r="D1636" i="10"/>
  <c r="A1637" i="10"/>
  <c r="B1637" i="10"/>
  <c r="C1637" i="10"/>
  <c r="D1637" i="10"/>
  <c r="A1638" i="10"/>
  <c r="B1638" i="10"/>
  <c r="C1638" i="10"/>
  <c r="D1638" i="10"/>
  <c r="A1639" i="10"/>
  <c r="B1639" i="10"/>
  <c r="C1639" i="10"/>
  <c r="D1639" i="10"/>
  <c r="A1640" i="10"/>
  <c r="B1640" i="10"/>
  <c r="C1640" i="10"/>
  <c r="D1640" i="10"/>
  <c r="A1641" i="10"/>
  <c r="B1641" i="10"/>
  <c r="C1641" i="10"/>
  <c r="D1641" i="10"/>
  <c r="A1642" i="10"/>
  <c r="B1642" i="10"/>
  <c r="C1642" i="10"/>
  <c r="D1642" i="10"/>
  <c r="A1643" i="10"/>
  <c r="B1643" i="10"/>
  <c r="C1643" i="10"/>
  <c r="D1643" i="10"/>
  <c r="A1644" i="10"/>
  <c r="B1644" i="10"/>
  <c r="C1644" i="10"/>
  <c r="D1644" i="10"/>
  <c r="A1645" i="10"/>
  <c r="B1645" i="10"/>
  <c r="C1645" i="10"/>
  <c r="D1645" i="10"/>
  <c r="A1646" i="10"/>
  <c r="B1646" i="10"/>
  <c r="C1646" i="10"/>
  <c r="D1646" i="10"/>
  <c r="A1647" i="10"/>
  <c r="B1647" i="10"/>
  <c r="C1647" i="10"/>
  <c r="D1647" i="10"/>
  <c r="A1648" i="10"/>
  <c r="B1648" i="10"/>
  <c r="C1648" i="10"/>
  <c r="D1648" i="10"/>
  <c r="A1649" i="10"/>
  <c r="B1649" i="10"/>
  <c r="C1649" i="10"/>
  <c r="D1649" i="10"/>
  <c r="A1650" i="10"/>
  <c r="B1650" i="10"/>
  <c r="C1650" i="10"/>
  <c r="D1650" i="10"/>
  <c r="A1651" i="10"/>
  <c r="B1651" i="10"/>
  <c r="C1651" i="10"/>
  <c r="D1651" i="10"/>
  <c r="A1652" i="10"/>
  <c r="B1652" i="10"/>
  <c r="C1652" i="10"/>
  <c r="D1652" i="10"/>
  <c r="A1653" i="10"/>
  <c r="B1653" i="10"/>
  <c r="C1653" i="10"/>
  <c r="D1653" i="10"/>
  <c r="A1654" i="10"/>
  <c r="B1654" i="10"/>
  <c r="C1654" i="10"/>
  <c r="D1654" i="10"/>
  <c r="A1655" i="10"/>
  <c r="B1655" i="10"/>
  <c r="C1655" i="10"/>
  <c r="D1655" i="10"/>
  <c r="A1656" i="10"/>
  <c r="B1656" i="10"/>
  <c r="C1656" i="10"/>
  <c r="D1656" i="10"/>
  <c r="A1657" i="10"/>
  <c r="B1657" i="10"/>
  <c r="C1657" i="10"/>
  <c r="D1657" i="10"/>
  <c r="A1658" i="10"/>
  <c r="B1658" i="10"/>
  <c r="C1658" i="10"/>
  <c r="D1658" i="10"/>
  <c r="A1659" i="10"/>
  <c r="B1659" i="10"/>
  <c r="C1659" i="10"/>
  <c r="D1659" i="10"/>
  <c r="A1660" i="10"/>
  <c r="B1660" i="10"/>
  <c r="C1660" i="10"/>
  <c r="D1660" i="10"/>
  <c r="A1661" i="10"/>
  <c r="B1661" i="10"/>
  <c r="C1661" i="10"/>
  <c r="D1661" i="10"/>
  <c r="A1662" i="10"/>
  <c r="B1662" i="10"/>
  <c r="C1662" i="10"/>
  <c r="D1662" i="10"/>
  <c r="A1663" i="10"/>
  <c r="B1663" i="10"/>
  <c r="C1663" i="10"/>
  <c r="D1663" i="10"/>
  <c r="A1664" i="10"/>
  <c r="B1664" i="10"/>
  <c r="C1664" i="10"/>
  <c r="D1664" i="10"/>
  <c r="A1665" i="10"/>
  <c r="B1665" i="10"/>
  <c r="C1665" i="10"/>
  <c r="D1665" i="10"/>
  <c r="A1666" i="10"/>
  <c r="B1666" i="10"/>
  <c r="C1666" i="10"/>
  <c r="D1666" i="10"/>
  <c r="A1667" i="10"/>
  <c r="B1667" i="10"/>
  <c r="C1667" i="10"/>
  <c r="D1667" i="10"/>
  <c r="A1668" i="10"/>
  <c r="B1668" i="10"/>
  <c r="C1668" i="10"/>
  <c r="D1668" i="10"/>
  <c r="A1669" i="10"/>
  <c r="B1669" i="10"/>
  <c r="C1669" i="10"/>
  <c r="D1669" i="10"/>
  <c r="A1670" i="10"/>
  <c r="B1670" i="10"/>
  <c r="C1670" i="10"/>
  <c r="D1670" i="10"/>
  <c r="A1671" i="10"/>
  <c r="B1671" i="10"/>
  <c r="C1671" i="10"/>
  <c r="D1671" i="10"/>
  <c r="A1672" i="10"/>
  <c r="B1672" i="10"/>
  <c r="C1672" i="10"/>
  <c r="D1672" i="10"/>
  <c r="A1673" i="10"/>
  <c r="B1673" i="10"/>
  <c r="C1673" i="10"/>
  <c r="D1673" i="10"/>
  <c r="A1674" i="10"/>
  <c r="B1674" i="10"/>
  <c r="C1674" i="10"/>
  <c r="D1674" i="10"/>
  <c r="A1675" i="10"/>
  <c r="B1675" i="10"/>
  <c r="C1675" i="10"/>
  <c r="D1675" i="10"/>
  <c r="A1676" i="10"/>
  <c r="B1676" i="10"/>
  <c r="C1676" i="10"/>
  <c r="D1676" i="10"/>
  <c r="A1677" i="10"/>
  <c r="B1677" i="10"/>
  <c r="C1677" i="10"/>
  <c r="D1677" i="10"/>
  <c r="A1678" i="10"/>
  <c r="B1678" i="10"/>
  <c r="C1678" i="10"/>
  <c r="D1678" i="10"/>
  <c r="A1679" i="10"/>
  <c r="B1679" i="10"/>
  <c r="C1679" i="10"/>
  <c r="D1679" i="10"/>
  <c r="A1680" i="10"/>
  <c r="B1680" i="10"/>
  <c r="C1680" i="10"/>
  <c r="D1680" i="10"/>
  <c r="A1681" i="10"/>
  <c r="B1681" i="10"/>
  <c r="C1681" i="10"/>
  <c r="D1681" i="10"/>
  <c r="A1682" i="10"/>
  <c r="B1682" i="10"/>
  <c r="C1682" i="10"/>
  <c r="D1682" i="10"/>
  <c r="A1683" i="10"/>
  <c r="B1683" i="10"/>
  <c r="C1683" i="10"/>
  <c r="D1683" i="10"/>
  <c r="A1684" i="10"/>
  <c r="B1684" i="10"/>
  <c r="C1684" i="10"/>
  <c r="D1684" i="10"/>
  <c r="A1685" i="10"/>
  <c r="B1685" i="10"/>
  <c r="C1685" i="10"/>
  <c r="D1685" i="10"/>
  <c r="A1686" i="10"/>
  <c r="B1686" i="10"/>
  <c r="C1686" i="10"/>
  <c r="D1686" i="10"/>
  <c r="A1687" i="10"/>
  <c r="B1687" i="10"/>
  <c r="C1687" i="10"/>
  <c r="D1687" i="10"/>
  <c r="A1688" i="10"/>
  <c r="B1688" i="10"/>
  <c r="C1688" i="10"/>
  <c r="D1688" i="10"/>
  <c r="A1689" i="10"/>
  <c r="B1689" i="10"/>
  <c r="C1689" i="10"/>
  <c r="D1689" i="10"/>
  <c r="A1690" i="10"/>
  <c r="B1690" i="10"/>
  <c r="C1690" i="10"/>
  <c r="D1690" i="10"/>
  <c r="A1691" i="10"/>
  <c r="B1691" i="10"/>
  <c r="C1691" i="10"/>
  <c r="D1691" i="10"/>
  <c r="A1692" i="10"/>
  <c r="B1692" i="10"/>
  <c r="C1692" i="10"/>
  <c r="D1692" i="10"/>
  <c r="A1693" i="10"/>
  <c r="B1693" i="10"/>
  <c r="C1693" i="10"/>
  <c r="D1693" i="10"/>
  <c r="A1694" i="10"/>
  <c r="B1694" i="10"/>
  <c r="C1694" i="10"/>
  <c r="D1694" i="10"/>
  <c r="A1695" i="10"/>
  <c r="B1695" i="10"/>
  <c r="C1695" i="10"/>
  <c r="D1695" i="10"/>
  <c r="A1696" i="10"/>
  <c r="B1696" i="10"/>
  <c r="C1696" i="10"/>
  <c r="D1696" i="10"/>
  <c r="A1697" i="10"/>
  <c r="B1697" i="10"/>
  <c r="C1697" i="10"/>
  <c r="D1697" i="10"/>
  <c r="A1698" i="10"/>
  <c r="B1698" i="10"/>
  <c r="C1698" i="10"/>
  <c r="D1698" i="10"/>
  <c r="A1699" i="10"/>
  <c r="B1699" i="10"/>
  <c r="C1699" i="10"/>
  <c r="D1699" i="10"/>
  <c r="A1700" i="10"/>
  <c r="B1700" i="10"/>
  <c r="C1700" i="10"/>
  <c r="D1700" i="10"/>
  <c r="A1701" i="10"/>
  <c r="B1701" i="10"/>
  <c r="C1701" i="10"/>
  <c r="D1701" i="10"/>
  <c r="A1702" i="10"/>
  <c r="B1702" i="10"/>
  <c r="C1702" i="10"/>
  <c r="D1702" i="10"/>
  <c r="A1703" i="10"/>
  <c r="B1703" i="10"/>
  <c r="C1703" i="10"/>
  <c r="D1703" i="10"/>
  <c r="A1704" i="10"/>
  <c r="B1704" i="10"/>
  <c r="C1704" i="10"/>
  <c r="D1704" i="10"/>
  <c r="A1705" i="10"/>
  <c r="B1705" i="10"/>
  <c r="C1705" i="10"/>
  <c r="D1705" i="10"/>
  <c r="A1706" i="10"/>
  <c r="B1706" i="10"/>
  <c r="C1706" i="10"/>
  <c r="D1706" i="10"/>
  <c r="A1707" i="10"/>
  <c r="B1707" i="10"/>
  <c r="C1707" i="10"/>
  <c r="D1707" i="10"/>
  <c r="A1708" i="10"/>
  <c r="B1708" i="10"/>
  <c r="C1708" i="10"/>
  <c r="D1708" i="10"/>
  <c r="A1709" i="10"/>
  <c r="B1709" i="10"/>
  <c r="C1709" i="10"/>
  <c r="D1709" i="10"/>
  <c r="A1710" i="10"/>
  <c r="B1710" i="10"/>
  <c r="C1710" i="10"/>
  <c r="D1710" i="10"/>
  <c r="A1711" i="10"/>
  <c r="B1711" i="10"/>
  <c r="C1711" i="10"/>
  <c r="D1711" i="10"/>
  <c r="A1712" i="10"/>
  <c r="B1712" i="10"/>
  <c r="C1712" i="10"/>
  <c r="D1712" i="10"/>
  <c r="A1713" i="10"/>
  <c r="B1713" i="10"/>
  <c r="C1713" i="10"/>
  <c r="D1713" i="10"/>
  <c r="A1714" i="10"/>
  <c r="B1714" i="10"/>
  <c r="C1714" i="10"/>
  <c r="D1714" i="10"/>
  <c r="A1715" i="10"/>
  <c r="B1715" i="10"/>
  <c r="C1715" i="10"/>
  <c r="D1715" i="10"/>
  <c r="A1716" i="10"/>
  <c r="B1716" i="10"/>
  <c r="C1716" i="10"/>
  <c r="D1716" i="10"/>
  <c r="A1717" i="10"/>
  <c r="B1717" i="10"/>
  <c r="C1717" i="10"/>
  <c r="D1717" i="10"/>
  <c r="A1718" i="10"/>
  <c r="B1718" i="10"/>
  <c r="C1718" i="10"/>
  <c r="D1718" i="10"/>
  <c r="A1719" i="10"/>
  <c r="B1719" i="10"/>
  <c r="C1719" i="10"/>
  <c r="D1719" i="10"/>
  <c r="A1720" i="10"/>
  <c r="B1720" i="10"/>
  <c r="C1720" i="10"/>
  <c r="D1720" i="10"/>
  <c r="A1721" i="10"/>
  <c r="B1721" i="10"/>
  <c r="C1721" i="10"/>
  <c r="D1721" i="10"/>
  <c r="A1722" i="10"/>
  <c r="B1722" i="10"/>
  <c r="C1722" i="10"/>
  <c r="D1722" i="10"/>
  <c r="A1723" i="10"/>
  <c r="B1723" i="10"/>
  <c r="C1723" i="10"/>
  <c r="D1723" i="10"/>
  <c r="A1724" i="10"/>
  <c r="B1724" i="10"/>
  <c r="C1724" i="10"/>
  <c r="D1724" i="10"/>
  <c r="A1725" i="10"/>
  <c r="B1725" i="10"/>
  <c r="C1725" i="10"/>
  <c r="D1725" i="10"/>
  <c r="A1726" i="10"/>
  <c r="B1726" i="10"/>
  <c r="C1726" i="10"/>
  <c r="D1726" i="10"/>
  <c r="A1727" i="10"/>
  <c r="B1727" i="10"/>
  <c r="C1727" i="10"/>
  <c r="D1727" i="10"/>
  <c r="A1728" i="10"/>
  <c r="B1728" i="10"/>
  <c r="C1728" i="10"/>
  <c r="D1728" i="10"/>
  <c r="A1729" i="10"/>
  <c r="B1729" i="10"/>
  <c r="C1729" i="10"/>
  <c r="D1729" i="10"/>
  <c r="A1730" i="10"/>
  <c r="B1730" i="10"/>
  <c r="C1730" i="10"/>
  <c r="D1730" i="10"/>
  <c r="A1731" i="10"/>
  <c r="B1731" i="10"/>
  <c r="C1731" i="10"/>
  <c r="D1731" i="10"/>
  <c r="A1732" i="10"/>
  <c r="B1732" i="10"/>
  <c r="C1732" i="10"/>
  <c r="D1732" i="10"/>
  <c r="A1733" i="10"/>
  <c r="B1733" i="10"/>
  <c r="C1733" i="10"/>
  <c r="D1733" i="10"/>
  <c r="A1734" i="10"/>
  <c r="B1734" i="10"/>
  <c r="C1734" i="10"/>
  <c r="D1734" i="10"/>
  <c r="A1735" i="10"/>
  <c r="B1735" i="10"/>
  <c r="C1735" i="10"/>
  <c r="D1735" i="10"/>
  <c r="A1736" i="10"/>
  <c r="B1736" i="10"/>
  <c r="C1736" i="10"/>
  <c r="D1736" i="10"/>
  <c r="A1737" i="10"/>
  <c r="B1737" i="10"/>
  <c r="C1737" i="10"/>
  <c r="D1737" i="10"/>
  <c r="A1738" i="10"/>
  <c r="B1738" i="10"/>
  <c r="C1738" i="10"/>
  <c r="D1738" i="10"/>
  <c r="A1739" i="10"/>
  <c r="B1739" i="10"/>
  <c r="C1739" i="10"/>
  <c r="D1739" i="10"/>
  <c r="A1740" i="10"/>
  <c r="B1740" i="10"/>
  <c r="C1740" i="10"/>
  <c r="D1740" i="10"/>
  <c r="A1741" i="10"/>
  <c r="B1741" i="10"/>
  <c r="C1741" i="10"/>
  <c r="D1741" i="10"/>
  <c r="A1742" i="10"/>
  <c r="B1742" i="10"/>
  <c r="C1742" i="10"/>
  <c r="D1742" i="10"/>
  <c r="A1743" i="10"/>
  <c r="B1743" i="10"/>
  <c r="C1743" i="10"/>
  <c r="D1743" i="10"/>
  <c r="A1744" i="10"/>
  <c r="B1744" i="10"/>
  <c r="C1744" i="10"/>
  <c r="D1744" i="10"/>
  <c r="A1745" i="10"/>
  <c r="B1745" i="10"/>
  <c r="C1745" i="10"/>
  <c r="D1745" i="10"/>
  <c r="A1746" i="10"/>
  <c r="B1746" i="10"/>
  <c r="C1746" i="10"/>
  <c r="D1746" i="10"/>
  <c r="A1747" i="10"/>
  <c r="B1747" i="10"/>
  <c r="C1747" i="10"/>
  <c r="D1747" i="10"/>
  <c r="A1748" i="10"/>
  <c r="B1748" i="10"/>
  <c r="C1748" i="10"/>
  <c r="D1748" i="10"/>
  <c r="A1749" i="10"/>
  <c r="B1749" i="10"/>
  <c r="C1749" i="10"/>
  <c r="D1749" i="10"/>
  <c r="A1750" i="10"/>
  <c r="B1750" i="10"/>
  <c r="C1750" i="10"/>
  <c r="D1750" i="10"/>
  <c r="A1751" i="10"/>
  <c r="B1751" i="10"/>
  <c r="C1751" i="10"/>
  <c r="D1751" i="10"/>
  <c r="A1752" i="10"/>
  <c r="B1752" i="10"/>
  <c r="C1752" i="10"/>
  <c r="D1752" i="10"/>
  <c r="A1753" i="10"/>
  <c r="B1753" i="10"/>
  <c r="C1753" i="10"/>
  <c r="D1753" i="10"/>
  <c r="A1754" i="10"/>
  <c r="B1754" i="10"/>
  <c r="C1754" i="10"/>
  <c r="D1754" i="10"/>
  <c r="A1755" i="10"/>
  <c r="B1755" i="10"/>
  <c r="C1755" i="10"/>
  <c r="D1755" i="10"/>
  <c r="A1756" i="10"/>
  <c r="B1756" i="10"/>
  <c r="C1756" i="10"/>
  <c r="D1756" i="10"/>
  <c r="A1757" i="10"/>
  <c r="B1757" i="10"/>
  <c r="C1757" i="10"/>
  <c r="D1757" i="10"/>
  <c r="A1758" i="10"/>
  <c r="B1758" i="10"/>
  <c r="C1758" i="10"/>
  <c r="D1758" i="10"/>
  <c r="A1759" i="10"/>
  <c r="B1759" i="10"/>
  <c r="C1759" i="10"/>
  <c r="D1759" i="10"/>
  <c r="A1760" i="10"/>
  <c r="B1760" i="10"/>
  <c r="C1760" i="10"/>
  <c r="D1760" i="10"/>
  <c r="A1761" i="10"/>
  <c r="B1761" i="10"/>
  <c r="C1761" i="10"/>
  <c r="D1761" i="10"/>
  <c r="A1762" i="10"/>
  <c r="B1762" i="10"/>
  <c r="C1762" i="10"/>
  <c r="D1762" i="10"/>
  <c r="A1763" i="10"/>
  <c r="B1763" i="10"/>
  <c r="C1763" i="10"/>
  <c r="D1763" i="10"/>
  <c r="A1764" i="10"/>
  <c r="B1764" i="10"/>
  <c r="C1764" i="10"/>
  <c r="D1764" i="10"/>
  <c r="A1765" i="10"/>
  <c r="B1765" i="10"/>
  <c r="C1765" i="10"/>
  <c r="D1765" i="10"/>
  <c r="A1766" i="10"/>
  <c r="B1766" i="10"/>
  <c r="C1766" i="10"/>
  <c r="D1766" i="10"/>
  <c r="A1767" i="10"/>
  <c r="B1767" i="10"/>
  <c r="C1767" i="10"/>
  <c r="D1767" i="10"/>
  <c r="A1768" i="10"/>
  <c r="B1768" i="10"/>
  <c r="C1768" i="10"/>
  <c r="D1768" i="10"/>
  <c r="A1769" i="10"/>
  <c r="B1769" i="10"/>
  <c r="C1769" i="10"/>
  <c r="D1769" i="10"/>
  <c r="A1770" i="10"/>
  <c r="B1770" i="10"/>
  <c r="C1770" i="10"/>
  <c r="D1770" i="10"/>
  <c r="A1771" i="10"/>
  <c r="B1771" i="10"/>
  <c r="C1771" i="10"/>
  <c r="D1771" i="10"/>
  <c r="A1772" i="10"/>
  <c r="B1772" i="10"/>
  <c r="C1772" i="10"/>
  <c r="D1772" i="10"/>
  <c r="A1773" i="10"/>
  <c r="B1773" i="10"/>
  <c r="C1773" i="10"/>
  <c r="D1773" i="10"/>
  <c r="A1774" i="10"/>
  <c r="B1774" i="10"/>
  <c r="C1774" i="10"/>
  <c r="D1774" i="10"/>
  <c r="A1775" i="10"/>
  <c r="B1775" i="10"/>
  <c r="C1775" i="10"/>
  <c r="D1775" i="10"/>
  <c r="A1776" i="10"/>
  <c r="B1776" i="10"/>
  <c r="C1776" i="10"/>
  <c r="D1776" i="10"/>
  <c r="A1777" i="10"/>
  <c r="B1777" i="10"/>
  <c r="C1777" i="10"/>
  <c r="D1777" i="10"/>
  <c r="A1778" i="10"/>
  <c r="B1778" i="10"/>
  <c r="C1778" i="10"/>
  <c r="D1778" i="10"/>
  <c r="A1779" i="10"/>
  <c r="B1779" i="10"/>
  <c r="C1779" i="10"/>
  <c r="D1779" i="10"/>
  <c r="A1780" i="10"/>
  <c r="B1780" i="10"/>
  <c r="C1780" i="10"/>
  <c r="D1780" i="10"/>
  <c r="A1781" i="10"/>
  <c r="B1781" i="10"/>
  <c r="C1781" i="10"/>
  <c r="D1781" i="10"/>
  <c r="A1782" i="10"/>
  <c r="B1782" i="10"/>
  <c r="C1782" i="10"/>
  <c r="D1782" i="10"/>
  <c r="A1783" i="10"/>
  <c r="B1783" i="10"/>
  <c r="C1783" i="10"/>
  <c r="D1783" i="10"/>
  <c r="A1784" i="10"/>
  <c r="B1784" i="10"/>
  <c r="C1784" i="10"/>
  <c r="D1784" i="10"/>
  <c r="A1785" i="10"/>
  <c r="B1785" i="10"/>
  <c r="C1785" i="10"/>
  <c r="D1785" i="10"/>
  <c r="A1786" i="10"/>
  <c r="B1786" i="10"/>
  <c r="C1786" i="10"/>
  <c r="D1786" i="10"/>
  <c r="A1787" i="10"/>
  <c r="B1787" i="10"/>
  <c r="C1787" i="10"/>
  <c r="D1787" i="10"/>
  <c r="A1788" i="10"/>
  <c r="B1788" i="10"/>
  <c r="C1788" i="10"/>
  <c r="D1788" i="10"/>
  <c r="A1789" i="10"/>
  <c r="B1789" i="10"/>
  <c r="C1789" i="10"/>
  <c r="D1789" i="10"/>
  <c r="A1790" i="10"/>
  <c r="B1790" i="10"/>
  <c r="C1790" i="10"/>
  <c r="D1790" i="10"/>
  <c r="A1791" i="10"/>
  <c r="B1791" i="10"/>
  <c r="C1791" i="10"/>
  <c r="D1791" i="10"/>
  <c r="A1792" i="10"/>
  <c r="B1792" i="10"/>
  <c r="C1792" i="10"/>
  <c r="D1792" i="10"/>
  <c r="A1793" i="10"/>
  <c r="B1793" i="10"/>
  <c r="C1793" i="10"/>
  <c r="D1793" i="10"/>
  <c r="A1794" i="10"/>
  <c r="B1794" i="10"/>
  <c r="C1794" i="10"/>
  <c r="D1794" i="10"/>
  <c r="A1795" i="10"/>
  <c r="B1795" i="10"/>
  <c r="C1795" i="10"/>
  <c r="D1795" i="10"/>
  <c r="A1796" i="10"/>
  <c r="B1796" i="10"/>
  <c r="C1796" i="10"/>
  <c r="D1796" i="10"/>
  <c r="A1797" i="10"/>
  <c r="B1797" i="10"/>
  <c r="C1797" i="10"/>
  <c r="D1797" i="10"/>
  <c r="A1798" i="10"/>
  <c r="B1798" i="10"/>
  <c r="C1798" i="10"/>
  <c r="D1798" i="10"/>
  <c r="A1799" i="10"/>
  <c r="B1799" i="10"/>
  <c r="C1799" i="10"/>
  <c r="D1799" i="10"/>
  <c r="A1800" i="10"/>
  <c r="B1800" i="10"/>
  <c r="C1800" i="10"/>
  <c r="D1800" i="10"/>
  <c r="A1801" i="10"/>
  <c r="B1801" i="10"/>
  <c r="C1801" i="10"/>
  <c r="D1801" i="10"/>
  <c r="A1802" i="10"/>
  <c r="B1802" i="10"/>
  <c r="C1802" i="10"/>
  <c r="D1802" i="10"/>
  <c r="A1803" i="10"/>
  <c r="B1803" i="10"/>
  <c r="C1803" i="10"/>
  <c r="D1803" i="10"/>
  <c r="A1804" i="10"/>
  <c r="B1804" i="10"/>
  <c r="C1804" i="10"/>
  <c r="D1804" i="10"/>
  <c r="A1805" i="10"/>
  <c r="B1805" i="10"/>
  <c r="C1805" i="10"/>
  <c r="D1805" i="10"/>
  <c r="A1806" i="10"/>
  <c r="B1806" i="10"/>
  <c r="C1806" i="10"/>
  <c r="D1806" i="10"/>
  <c r="A1807" i="10"/>
  <c r="B1807" i="10"/>
  <c r="C1807" i="10"/>
  <c r="D1807" i="10"/>
  <c r="A1808" i="10"/>
  <c r="B1808" i="10"/>
  <c r="C1808" i="10"/>
  <c r="D1808" i="10"/>
  <c r="A1809" i="10"/>
  <c r="B1809" i="10"/>
  <c r="C1809" i="10"/>
  <c r="D1809" i="10"/>
  <c r="A1810" i="10"/>
  <c r="B1810" i="10"/>
  <c r="C1810" i="10"/>
  <c r="D1810" i="10"/>
  <c r="A1811" i="10"/>
  <c r="B1811" i="10"/>
  <c r="C1811" i="10"/>
  <c r="D1811" i="10"/>
  <c r="A1812" i="10"/>
  <c r="B1812" i="10"/>
  <c r="C1812" i="10"/>
  <c r="D1812" i="10"/>
  <c r="A1813" i="10"/>
  <c r="B1813" i="10"/>
  <c r="C1813" i="10"/>
  <c r="D1813" i="10"/>
  <c r="A1814" i="10"/>
  <c r="B1814" i="10"/>
  <c r="C1814" i="10"/>
  <c r="D1814" i="10"/>
  <c r="A1815" i="10"/>
  <c r="B1815" i="10"/>
  <c r="C1815" i="10"/>
  <c r="D1815" i="10"/>
  <c r="A1816" i="10"/>
  <c r="B1816" i="10"/>
  <c r="C1816" i="10"/>
  <c r="D1816" i="10"/>
  <c r="A1817" i="10"/>
  <c r="B1817" i="10"/>
  <c r="C1817" i="10"/>
  <c r="D1817" i="10"/>
  <c r="A1818" i="10"/>
  <c r="B1818" i="10"/>
  <c r="C1818" i="10"/>
  <c r="D1818" i="10"/>
  <c r="A1819" i="10"/>
  <c r="B1819" i="10"/>
  <c r="C1819" i="10"/>
  <c r="D1819" i="10"/>
  <c r="A1820" i="10"/>
  <c r="B1820" i="10"/>
  <c r="C1820" i="10"/>
  <c r="D1820" i="10"/>
  <c r="A1821" i="10"/>
  <c r="B1821" i="10"/>
  <c r="C1821" i="10"/>
  <c r="D1821" i="10"/>
  <c r="A1822" i="10"/>
  <c r="B1822" i="10"/>
  <c r="C1822" i="10"/>
  <c r="D1822" i="10"/>
  <c r="A1823" i="10"/>
  <c r="B1823" i="10"/>
  <c r="C1823" i="10"/>
  <c r="D1823" i="10"/>
  <c r="A1824" i="10"/>
  <c r="B1824" i="10"/>
  <c r="C1824" i="10"/>
  <c r="D1824" i="10"/>
  <c r="A1825" i="10"/>
  <c r="B1825" i="10"/>
  <c r="C1825" i="10"/>
  <c r="D1825" i="10"/>
  <c r="A1826" i="10"/>
  <c r="B1826" i="10"/>
  <c r="C1826" i="10"/>
  <c r="D1826" i="10"/>
  <c r="A1827" i="10"/>
  <c r="B1827" i="10"/>
  <c r="C1827" i="10"/>
  <c r="D1827" i="10"/>
  <c r="A1828" i="10"/>
  <c r="B1828" i="10"/>
  <c r="C1828" i="10"/>
  <c r="D1828" i="10"/>
  <c r="A1829" i="10"/>
  <c r="B1829" i="10"/>
  <c r="C1829" i="10"/>
  <c r="D1829" i="10"/>
  <c r="A1830" i="10"/>
  <c r="B1830" i="10"/>
  <c r="C1830" i="10"/>
  <c r="D1830" i="10"/>
  <c r="A1831" i="10"/>
  <c r="B1831" i="10"/>
  <c r="C1831" i="10"/>
  <c r="D1831" i="10"/>
  <c r="A1832" i="10"/>
  <c r="B1832" i="10"/>
  <c r="C1832" i="10"/>
  <c r="D1832" i="10"/>
  <c r="A1833" i="10"/>
  <c r="B1833" i="10"/>
  <c r="C1833" i="10"/>
  <c r="D1833" i="10"/>
  <c r="A1834" i="10"/>
  <c r="B1834" i="10"/>
  <c r="C1834" i="10"/>
  <c r="D1834" i="10"/>
  <c r="A1835" i="10"/>
  <c r="B1835" i="10"/>
  <c r="C1835" i="10"/>
  <c r="D1835" i="10"/>
  <c r="A1836" i="10"/>
  <c r="B1836" i="10"/>
  <c r="C1836" i="10"/>
  <c r="D1836" i="10"/>
  <c r="A1837" i="10"/>
  <c r="B1837" i="10"/>
  <c r="C1837" i="10"/>
  <c r="D1837" i="10"/>
  <c r="A1838" i="10"/>
  <c r="B1838" i="10"/>
  <c r="C1838" i="10"/>
  <c r="D1838" i="10"/>
  <c r="A1839" i="10"/>
  <c r="B1839" i="10"/>
  <c r="C1839" i="10"/>
  <c r="D1839" i="10"/>
  <c r="A1840" i="10"/>
  <c r="B1840" i="10"/>
  <c r="C1840" i="10"/>
  <c r="D1840" i="10"/>
  <c r="A1841" i="10"/>
  <c r="B1841" i="10"/>
  <c r="C1841" i="10"/>
  <c r="D1841" i="10"/>
  <c r="A1842" i="10"/>
  <c r="B1842" i="10"/>
  <c r="C1842" i="10"/>
  <c r="D1842" i="10"/>
  <c r="A1843" i="10"/>
  <c r="B1843" i="10"/>
  <c r="C1843" i="10"/>
  <c r="D1843" i="10"/>
  <c r="A1844" i="10"/>
  <c r="B1844" i="10"/>
  <c r="C1844" i="10"/>
  <c r="D1844" i="10"/>
  <c r="A1845" i="10"/>
  <c r="B1845" i="10"/>
  <c r="C1845" i="10"/>
  <c r="D1845" i="10"/>
  <c r="A1846" i="10"/>
  <c r="B1846" i="10"/>
  <c r="C1846" i="10"/>
  <c r="D1846" i="10"/>
  <c r="A1847" i="10"/>
  <c r="B1847" i="10"/>
  <c r="C1847" i="10"/>
  <c r="D1847" i="10"/>
  <c r="A1848" i="10"/>
  <c r="B1848" i="10"/>
  <c r="C1848" i="10"/>
  <c r="D1848" i="10"/>
  <c r="A1849" i="10"/>
  <c r="B1849" i="10"/>
  <c r="C1849" i="10"/>
  <c r="D1849" i="10"/>
  <c r="A1850" i="10"/>
  <c r="B1850" i="10"/>
  <c r="C1850" i="10"/>
  <c r="D1850" i="10"/>
  <c r="A1851" i="10"/>
  <c r="B1851" i="10"/>
  <c r="C1851" i="10"/>
  <c r="D1851" i="10"/>
  <c r="A1852" i="10"/>
  <c r="B1852" i="10"/>
  <c r="C1852" i="10"/>
  <c r="D1852" i="10"/>
  <c r="A1853" i="10"/>
  <c r="B1853" i="10"/>
  <c r="C1853" i="10"/>
  <c r="D1853" i="10"/>
  <c r="A1854" i="10"/>
  <c r="B1854" i="10"/>
  <c r="C1854" i="10"/>
  <c r="D1854" i="10"/>
  <c r="A1855" i="10"/>
  <c r="B1855" i="10"/>
  <c r="C1855" i="10"/>
  <c r="D1855" i="10"/>
  <c r="A1856" i="10"/>
  <c r="B1856" i="10"/>
  <c r="C1856" i="10"/>
  <c r="D1856" i="10"/>
  <c r="A1857" i="10"/>
  <c r="B1857" i="10"/>
  <c r="C1857" i="10"/>
  <c r="D1857" i="10"/>
  <c r="A1858" i="10"/>
  <c r="B1858" i="10"/>
  <c r="C1858" i="10"/>
  <c r="D1858" i="10"/>
  <c r="A1859" i="10"/>
  <c r="B1859" i="10"/>
  <c r="C1859" i="10"/>
  <c r="D1859" i="10"/>
  <c r="A1860" i="10"/>
  <c r="B1860" i="10"/>
  <c r="C1860" i="10"/>
  <c r="D1860" i="10"/>
  <c r="A1861" i="10"/>
  <c r="B1861" i="10"/>
  <c r="C1861" i="10"/>
  <c r="D1861" i="10"/>
  <c r="A1862" i="10"/>
  <c r="B1862" i="10"/>
  <c r="C1862" i="10"/>
  <c r="D1862" i="10"/>
  <c r="A1863" i="10"/>
  <c r="B1863" i="10"/>
  <c r="C1863" i="10"/>
  <c r="D1863" i="10"/>
  <c r="A1864" i="10"/>
  <c r="B1864" i="10"/>
  <c r="C1864" i="10"/>
  <c r="D1864" i="10"/>
  <c r="A1865" i="10"/>
  <c r="B1865" i="10"/>
  <c r="C1865" i="10"/>
  <c r="D1865" i="10"/>
  <c r="A1866" i="10"/>
  <c r="B1866" i="10"/>
  <c r="C1866" i="10"/>
  <c r="D1866" i="10"/>
  <c r="A1867" i="10"/>
  <c r="B1867" i="10"/>
  <c r="C1867" i="10"/>
  <c r="D1867" i="10"/>
  <c r="A1868" i="10"/>
  <c r="B1868" i="10"/>
  <c r="C1868" i="10"/>
  <c r="D1868" i="10"/>
  <c r="A1869" i="10"/>
  <c r="B1869" i="10"/>
  <c r="C1869" i="10"/>
  <c r="D1869" i="10"/>
  <c r="A1870" i="10"/>
  <c r="B1870" i="10"/>
  <c r="C1870" i="10"/>
  <c r="D1870" i="10"/>
  <c r="A1871" i="10"/>
  <c r="B1871" i="10"/>
  <c r="C1871" i="10"/>
  <c r="D1871" i="10"/>
  <c r="A1872" i="10"/>
  <c r="B1872" i="10"/>
  <c r="C1872" i="10"/>
  <c r="D1872" i="10"/>
  <c r="A1873" i="10"/>
  <c r="B1873" i="10"/>
  <c r="C1873" i="10"/>
  <c r="D1873" i="10"/>
  <c r="A1874" i="10"/>
  <c r="B1874" i="10"/>
  <c r="C1874" i="10"/>
  <c r="D1874" i="10"/>
  <c r="A1875" i="10"/>
  <c r="B1875" i="10"/>
  <c r="C1875" i="10"/>
  <c r="D1875" i="10"/>
  <c r="A1876" i="10"/>
  <c r="B1876" i="10"/>
  <c r="C1876" i="10"/>
  <c r="D1876" i="10"/>
  <c r="A1877" i="10"/>
  <c r="B1877" i="10"/>
  <c r="C1877" i="10"/>
  <c r="D1877" i="10"/>
  <c r="A1878" i="10"/>
  <c r="B1878" i="10"/>
  <c r="C1878" i="10"/>
  <c r="D1878" i="10"/>
  <c r="A1879" i="10"/>
  <c r="B1879" i="10"/>
  <c r="C1879" i="10"/>
  <c r="D1879" i="10"/>
  <c r="A1880" i="10"/>
  <c r="B1880" i="10"/>
  <c r="C1880" i="10"/>
  <c r="D1880" i="10"/>
  <c r="A1881" i="10"/>
  <c r="B1881" i="10"/>
  <c r="C1881" i="10"/>
  <c r="D1881" i="10"/>
  <c r="A1882" i="10"/>
  <c r="B1882" i="10"/>
  <c r="C1882" i="10"/>
  <c r="D1882" i="10"/>
  <c r="A1883" i="10"/>
  <c r="B1883" i="10"/>
  <c r="C1883" i="10"/>
  <c r="D1883" i="10"/>
  <c r="A1884" i="10"/>
  <c r="B1884" i="10"/>
  <c r="C1884" i="10"/>
  <c r="D1884" i="10"/>
  <c r="A1885" i="10"/>
  <c r="B1885" i="10"/>
  <c r="C1885" i="10"/>
  <c r="D1885" i="10"/>
  <c r="A1886" i="10"/>
  <c r="B1886" i="10"/>
  <c r="C1886" i="10"/>
  <c r="D1886" i="10"/>
  <c r="A1887" i="10"/>
  <c r="B1887" i="10"/>
  <c r="C1887" i="10"/>
  <c r="D1887" i="10"/>
  <c r="A1888" i="10"/>
  <c r="B1888" i="10"/>
  <c r="C1888" i="10"/>
  <c r="D1888" i="10"/>
  <c r="A1889" i="10"/>
  <c r="B1889" i="10"/>
  <c r="C1889" i="10"/>
  <c r="D1889" i="10"/>
  <c r="A1890" i="10"/>
  <c r="B1890" i="10"/>
  <c r="C1890" i="10"/>
  <c r="D1890" i="10"/>
  <c r="A1891" i="10"/>
  <c r="B1891" i="10"/>
  <c r="C1891" i="10"/>
  <c r="D1891" i="10"/>
  <c r="A1892" i="10"/>
  <c r="B1892" i="10"/>
  <c r="C1892" i="10"/>
  <c r="D1892" i="10"/>
  <c r="A1893" i="10"/>
  <c r="B1893" i="10"/>
  <c r="C1893" i="10"/>
  <c r="D1893" i="10"/>
  <c r="A1894" i="10"/>
  <c r="B1894" i="10"/>
  <c r="C1894" i="10"/>
  <c r="D1894" i="10"/>
  <c r="A1895" i="10"/>
  <c r="B1895" i="10"/>
  <c r="C1895" i="10"/>
  <c r="D1895" i="10"/>
  <c r="A1896" i="10"/>
  <c r="B1896" i="10"/>
  <c r="C1896" i="10"/>
  <c r="D1896" i="10"/>
  <c r="A1897" i="10"/>
  <c r="B1897" i="10"/>
  <c r="C1897" i="10"/>
  <c r="D1897" i="10"/>
  <c r="A1898" i="10"/>
  <c r="B1898" i="10"/>
  <c r="C1898" i="10"/>
  <c r="D1898" i="10"/>
  <c r="A1899" i="10"/>
  <c r="B1899" i="10"/>
  <c r="C1899" i="10"/>
  <c r="D1899" i="10"/>
  <c r="A1900" i="10"/>
  <c r="B1900" i="10"/>
  <c r="C1900" i="10"/>
  <c r="D1900" i="10"/>
  <c r="A1901" i="10"/>
  <c r="B1901" i="10"/>
  <c r="C1901" i="10"/>
  <c r="D1901" i="10"/>
  <c r="A1902" i="10"/>
  <c r="B1902" i="10"/>
  <c r="C1902" i="10"/>
  <c r="D1902" i="10"/>
  <c r="A1903" i="10"/>
  <c r="B1903" i="10"/>
  <c r="C1903" i="10"/>
  <c r="D1903" i="10"/>
  <c r="A1904" i="10"/>
  <c r="B1904" i="10"/>
  <c r="C1904" i="10"/>
  <c r="D1904" i="10"/>
  <c r="A1905" i="10"/>
  <c r="B1905" i="10"/>
  <c r="C1905" i="10"/>
  <c r="D1905" i="10"/>
  <c r="A1906" i="10"/>
  <c r="B1906" i="10"/>
  <c r="C1906" i="10"/>
  <c r="D1906" i="10"/>
  <c r="A1907" i="10"/>
  <c r="B1907" i="10"/>
  <c r="C1907" i="10"/>
  <c r="D1907" i="10"/>
  <c r="A1908" i="10"/>
  <c r="B1908" i="10"/>
  <c r="C1908" i="10"/>
  <c r="D1908" i="10"/>
  <c r="A1909" i="10"/>
  <c r="B1909" i="10"/>
  <c r="C1909" i="10"/>
  <c r="D1909" i="10"/>
  <c r="A1910" i="10"/>
  <c r="B1910" i="10"/>
  <c r="C1910" i="10"/>
  <c r="D1910" i="10"/>
  <c r="A1911" i="10"/>
  <c r="B1911" i="10"/>
  <c r="C1911" i="10"/>
  <c r="D1911" i="10"/>
  <c r="A1912" i="10"/>
  <c r="B1912" i="10"/>
  <c r="C1912" i="10"/>
  <c r="D1912" i="10"/>
  <c r="A1913" i="10"/>
  <c r="B1913" i="10"/>
  <c r="C1913" i="10"/>
  <c r="D1913" i="10"/>
  <c r="A1914" i="10"/>
  <c r="B1914" i="10"/>
  <c r="C1914" i="10"/>
  <c r="D1914" i="10"/>
  <c r="A1915" i="10"/>
  <c r="B1915" i="10"/>
  <c r="C1915" i="10"/>
  <c r="D1915" i="10"/>
  <c r="A1916" i="10"/>
  <c r="B1916" i="10"/>
  <c r="C1916" i="10"/>
  <c r="D1916" i="10"/>
  <c r="A1917" i="10"/>
  <c r="B1917" i="10"/>
  <c r="C1917" i="10"/>
  <c r="D1917" i="10"/>
  <c r="A1918" i="10"/>
  <c r="B1918" i="10"/>
  <c r="C1918" i="10"/>
  <c r="D1918" i="10"/>
  <c r="A1919" i="10"/>
  <c r="B1919" i="10"/>
  <c r="C1919" i="10"/>
  <c r="D1919" i="10"/>
  <c r="A1920" i="10"/>
  <c r="B1920" i="10"/>
  <c r="C1920" i="10"/>
  <c r="D1920" i="10"/>
  <c r="A1921" i="10"/>
  <c r="B1921" i="10"/>
  <c r="C1921" i="10"/>
  <c r="D1921" i="10"/>
  <c r="A1922" i="10"/>
  <c r="B1922" i="10"/>
  <c r="C1922" i="10"/>
  <c r="D1922" i="10"/>
  <c r="A1923" i="10"/>
  <c r="B1923" i="10"/>
  <c r="C1923" i="10"/>
  <c r="D1923" i="10"/>
  <c r="A1924" i="10"/>
  <c r="B1924" i="10"/>
  <c r="C1924" i="10"/>
  <c r="D1924" i="10"/>
  <c r="A1925" i="10"/>
  <c r="B1925" i="10"/>
  <c r="C1925" i="10"/>
  <c r="D1925" i="10"/>
  <c r="A1926" i="10"/>
  <c r="B1926" i="10"/>
  <c r="C1926" i="10"/>
  <c r="D1926" i="10"/>
  <c r="A1927" i="10"/>
  <c r="B1927" i="10"/>
  <c r="C1927" i="10"/>
  <c r="D1927" i="10"/>
  <c r="A1928" i="10"/>
  <c r="B1928" i="10"/>
  <c r="C1928" i="10"/>
  <c r="D1928" i="10"/>
  <c r="A1929" i="10"/>
  <c r="B1929" i="10"/>
  <c r="C1929" i="10"/>
  <c r="D1929" i="10"/>
  <c r="A1930" i="10"/>
  <c r="B1930" i="10"/>
  <c r="C1930" i="10"/>
  <c r="D1930" i="10"/>
  <c r="A1931" i="10"/>
  <c r="B1931" i="10"/>
  <c r="C1931" i="10"/>
  <c r="D1931" i="10"/>
  <c r="A1932" i="10"/>
  <c r="B1932" i="10"/>
  <c r="C1932" i="10"/>
  <c r="D1932" i="10"/>
  <c r="A1933" i="10"/>
  <c r="B1933" i="10"/>
  <c r="C1933" i="10"/>
  <c r="D1933" i="10"/>
  <c r="A1934" i="10"/>
  <c r="B1934" i="10"/>
  <c r="C1934" i="10"/>
  <c r="D1934" i="10"/>
  <c r="A1935" i="10"/>
  <c r="B1935" i="10"/>
  <c r="C1935" i="10"/>
  <c r="D1935" i="10"/>
  <c r="A1936" i="10"/>
  <c r="B1936" i="10"/>
  <c r="C1936" i="10"/>
  <c r="D1936" i="10"/>
  <c r="A1937" i="10"/>
  <c r="B1937" i="10"/>
  <c r="C1937" i="10"/>
  <c r="D1937" i="10"/>
  <c r="A1938" i="10"/>
  <c r="B1938" i="10"/>
  <c r="C1938" i="10"/>
  <c r="D1938" i="10"/>
  <c r="A1939" i="10"/>
  <c r="B1939" i="10"/>
  <c r="C1939" i="10"/>
  <c r="D1939" i="10"/>
  <c r="A1940" i="10"/>
  <c r="B1940" i="10"/>
  <c r="C1940" i="10"/>
  <c r="D1940" i="10"/>
  <c r="A1941" i="10"/>
  <c r="B1941" i="10"/>
  <c r="C1941" i="10"/>
  <c r="D1941" i="10"/>
  <c r="A1942" i="10"/>
  <c r="B1942" i="10"/>
  <c r="C1942" i="10"/>
  <c r="D1942" i="10"/>
  <c r="A1943" i="10"/>
  <c r="B1943" i="10"/>
  <c r="C1943" i="10"/>
  <c r="D1943" i="10"/>
  <c r="A1944" i="10"/>
  <c r="B1944" i="10"/>
  <c r="C1944" i="10"/>
  <c r="D1944" i="10"/>
  <c r="A1945" i="10"/>
  <c r="B1945" i="10"/>
  <c r="C1945" i="10"/>
  <c r="D1945" i="10"/>
  <c r="A1946" i="10"/>
  <c r="B1946" i="10"/>
  <c r="C1946" i="10"/>
  <c r="D1946" i="10"/>
  <c r="A1947" i="10"/>
  <c r="B1947" i="10"/>
  <c r="C1947" i="10"/>
  <c r="D1947" i="10"/>
  <c r="A1948" i="10"/>
  <c r="B1948" i="10"/>
  <c r="C1948" i="10"/>
  <c r="D1948" i="10"/>
  <c r="A1949" i="10"/>
  <c r="B1949" i="10"/>
  <c r="C1949" i="10"/>
  <c r="D1949" i="10"/>
  <c r="A1950" i="10"/>
  <c r="B1950" i="10"/>
  <c r="C1950" i="10"/>
  <c r="D1950" i="10"/>
  <c r="A1951" i="10"/>
  <c r="B1951" i="10"/>
  <c r="C1951" i="10"/>
  <c r="D1951" i="10"/>
  <c r="A1952" i="10"/>
  <c r="B1952" i="10"/>
  <c r="C1952" i="10"/>
  <c r="D1952" i="10"/>
  <c r="A1953" i="10"/>
  <c r="B1953" i="10"/>
  <c r="C1953" i="10"/>
  <c r="D1953" i="10"/>
  <c r="A1954" i="10"/>
  <c r="B1954" i="10"/>
  <c r="C1954" i="10"/>
  <c r="D1954" i="10"/>
  <c r="A1955" i="10"/>
  <c r="B1955" i="10"/>
  <c r="C1955" i="10"/>
  <c r="D1955" i="10"/>
  <c r="A1956" i="10"/>
  <c r="B1956" i="10"/>
  <c r="C1956" i="10"/>
  <c r="D1956" i="10"/>
  <c r="A1957" i="10"/>
  <c r="B1957" i="10"/>
  <c r="C1957" i="10"/>
  <c r="D1957" i="10"/>
  <c r="A1958" i="10"/>
  <c r="B1958" i="10"/>
  <c r="C1958" i="10"/>
  <c r="D1958" i="10"/>
  <c r="A1959" i="10"/>
  <c r="B1959" i="10"/>
  <c r="C1959" i="10"/>
  <c r="D1959" i="10"/>
  <c r="A1960" i="10"/>
  <c r="B1960" i="10"/>
  <c r="C1960" i="10"/>
  <c r="D1960" i="10"/>
  <c r="A1961" i="10"/>
  <c r="B1961" i="10"/>
  <c r="C1961" i="10"/>
  <c r="D1961" i="10"/>
  <c r="A1962" i="10"/>
  <c r="B1962" i="10"/>
  <c r="C1962" i="10"/>
  <c r="D1962" i="10"/>
  <c r="A1963" i="10"/>
  <c r="B1963" i="10"/>
  <c r="C1963" i="10"/>
  <c r="D1963" i="10"/>
  <c r="A1964" i="10"/>
  <c r="B1964" i="10"/>
  <c r="C1964" i="10"/>
  <c r="D1964" i="10"/>
  <c r="A1965" i="10"/>
  <c r="B1965" i="10"/>
  <c r="C1965" i="10"/>
  <c r="D1965" i="10"/>
  <c r="A1966" i="10"/>
  <c r="B1966" i="10"/>
  <c r="C1966" i="10"/>
  <c r="D1966" i="10"/>
  <c r="A1967" i="10"/>
  <c r="B1967" i="10"/>
  <c r="C1967" i="10"/>
  <c r="D1967" i="10"/>
  <c r="A1968" i="10"/>
  <c r="B1968" i="10"/>
  <c r="C1968" i="10"/>
  <c r="D1968" i="10"/>
  <c r="A1969" i="10"/>
  <c r="B1969" i="10"/>
  <c r="C1969" i="10"/>
  <c r="D1969" i="10"/>
  <c r="A1970" i="10"/>
  <c r="B1970" i="10"/>
  <c r="C1970" i="10"/>
  <c r="D1970" i="10"/>
  <c r="A1971" i="10"/>
  <c r="B1971" i="10"/>
  <c r="C1971" i="10"/>
  <c r="D1971" i="10"/>
  <c r="A1972" i="10"/>
  <c r="B1972" i="10"/>
  <c r="C1972" i="10"/>
  <c r="D1972" i="10"/>
  <c r="A1973" i="10"/>
  <c r="B1973" i="10"/>
  <c r="C1973" i="10"/>
  <c r="D1973" i="10"/>
  <c r="A1974" i="10"/>
  <c r="B1974" i="10"/>
  <c r="C1974" i="10"/>
  <c r="D1974" i="10"/>
  <c r="A1975" i="10"/>
  <c r="B1975" i="10"/>
  <c r="C1975" i="10"/>
  <c r="D1975" i="10"/>
  <c r="A1976" i="10"/>
  <c r="B1976" i="10"/>
  <c r="C1976" i="10"/>
  <c r="D1976" i="10"/>
  <c r="A1977" i="10"/>
  <c r="B1977" i="10"/>
  <c r="C1977" i="10"/>
  <c r="D1977" i="10"/>
  <c r="A1978" i="10"/>
  <c r="B1978" i="10"/>
  <c r="C1978" i="10"/>
  <c r="D1978" i="10"/>
  <c r="A1979" i="10"/>
  <c r="B1979" i="10"/>
  <c r="C1979" i="10"/>
  <c r="D1979" i="10"/>
  <c r="A1980" i="10"/>
  <c r="B1980" i="10"/>
  <c r="C1980" i="10"/>
  <c r="D1980" i="10"/>
  <c r="A1981" i="10"/>
  <c r="B1981" i="10"/>
  <c r="C1981" i="10"/>
  <c r="D1981" i="10"/>
  <c r="A1982" i="10"/>
  <c r="B1982" i="10"/>
  <c r="C1982" i="10"/>
  <c r="D1982" i="10"/>
  <c r="A1983" i="10"/>
  <c r="B1983" i="10"/>
  <c r="C1983" i="10"/>
  <c r="D1983" i="10"/>
  <c r="A1984" i="10"/>
  <c r="B1984" i="10"/>
  <c r="C1984" i="10"/>
  <c r="D1984" i="10"/>
  <c r="A1985" i="10"/>
  <c r="B1985" i="10"/>
  <c r="C1985" i="10"/>
  <c r="D1985" i="10"/>
  <c r="A1986" i="10"/>
  <c r="B1986" i="10"/>
  <c r="C1986" i="10"/>
  <c r="D1986" i="10"/>
  <c r="A1987" i="10"/>
  <c r="B1987" i="10"/>
  <c r="C1987" i="10"/>
  <c r="D1987" i="10"/>
  <c r="A1988" i="10"/>
  <c r="B1988" i="10"/>
  <c r="C1988" i="10"/>
  <c r="D1988" i="10"/>
  <c r="A1989" i="10"/>
  <c r="B1989" i="10"/>
  <c r="C1989" i="10"/>
  <c r="D1989" i="10"/>
  <c r="A1990" i="10"/>
  <c r="B1990" i="10"/>
  <c r="C1990" i="10"/>
  <c r="D1990" i="10"/>
  <c r="A1991" i="10"/>
  <c r="B1991" i="10"/>
  <c r="C1991" i="10"/>
  <c r="D1991" i="10"/>
  <c r="A1992" i="10"/>
  <c r="B1992" i="10"/>
  <c r="C1992" i="10"/>
  <c r="D1992" i="10"/>
  <c r="A1993" i="10"/>
  <c r="B1993" i="10"/>
  <c r="C1993" i="10"/>
  <c r="D1993" i="10"/>
  <c r="A1994" i="10"/>
  <c r="B1994" i="10"/>
  <c r="C1994" i="10"/>
  <c r="D1994" i="10"/>
  <c r="A1995" i="10"/>
  <c r="B1995" i="10"/>
  <c r="C1995" i="10"/>
  <c r="D1995" i="10"/>
  <c r="A1996" i="10"/>
  <c r="B1996" i="10"/>
  <c r="C1996" i="10"/>
  <c r="D1996" i="10"/>
  <c r="A1997" i="10"/>
  <c r="B1997" i="10"/>
  <c r="C1997" i="10"/>
  <c r="D1997" i="10"/>
  <c r="A1998" i="10"/>
  <c r="B1998" i="10"/>
  <c r="C1998" i="10"/>
  <c r="D1998" i="10"/>
  <c r="A1999" i="10"/>
  <c r="B1999" i="10"/>
  <c r="C1999" i="10"/>
  <c r="D1999" i="10"/>
  <c r="A2000" i="10"/>
  <c r="B2000" i="10"/>
  <c r="C2000" i="10"/>
  <c r="D2000" i="10"/>
  <c r="A2001" i="10"/>
  <c r="B2001" i="10"/>
  <c r="C2001" i="10"/>
  <c r="D2001" i="10"/>
  <c r="A2002" i="10"/>
  <c r="B2002" i="10"/>
  <c r="C2002" i="10"/>
  <c r="D2002" i="10"/>
  <c r="A2003" i="10"/>
  <c r="B2003" i="10"/>
  <c r="C2003" i="10"/>
  <c r="D2003" i="10"/>
  <c r="A2004" i="10"/>
  <c r="B2004" i="10"/>
  <c r="C2004" i="10"/>
  <c r="D2004" i="10"/>
  <c r="A2005" i="10"/>
  <c r="B2005" i="10"/>
  <c r="C2005" i="10"/>
  <c r="D2005" i="10"/>
  <c r="A2006" i="10"/>
  <c r="B2006" i="10"/>
  <c r="C2006" i="10"/>
  <c r="D2006" i="10"/>
  <c r="A2007" i="10"/>
  <c r="B2007" i="10"/>
  <c r="C2007" i="10"/>
  <c r="D2007" i="10"/>
  <c r="A2008" i="10"/>
  <c r="B2008" i="10"/>
  <c r="C2008" i="10"/>
  <c r="D2008" i="10"/>
  <c r="A2009" i="10"/>
  <c r="B2009" i="10"/>
  <c r="C2009" i="10"/>
  <c r="D2009" i="10"/>
  <c r="A2010" i="10"/>
  <c r="B2010" i="10"/>
  <c r="C2010" i="10"/>
  <c r="D2010" i="10"/>
  <c r="A2011" i="10"/>
  <c r="B2011" i="10"/>
  <c r="C2011" i="10"/>
  <c r="D2011" i="10"/>
  <c r="A2012" i="10"/>
  <c r="B2012" i="10"/>
  <c r="C2012" i="10"/>
  <c r="D2012" i="10"/>
  <c r="A2013" i="10"/>
  <c r="B2013" i="10"/>
  <c r="C2013" i="10"/>
  <c r="D2013" i="10"/>
  <c r="A2014" i="10"/>
  <c r="B2014" i="10"/>
  <c r="C2014" i="10"/>
  <c r="D2014" i="10"/>
  <c r="A2015" i="10"/>
  <c r="B2015" i="10"/>
  <c r="C2015" i="10"/>
  <c r="D2015" i="10"/>
  <c r="A2016" i="10"/>
  <c r="B2016" i="10"/>
  <c r="C2016" i="10"/>
  <c r="D2016" i="10"/>
  <c r="A2017" i="10"/>
  <c r="B2017" i="10"/>
  <c r="C2017" i="10"/>
  <c r="D2017" i="10"/>
  <c r="A2018" i="10"/>
  <c r="B2018" i="10"/>
  <c r="C2018" i="10"/>
  <c r="D2018" i="10"/>
  <c r="A2019" i="10"/>
  <c r="B2019" i="10"/>
  <c r="C2019" i="10"/>
  <c r="D2019" i="10"/>
  <c r="A2020" i="10"/>
  <c r="B2020" i="10"/>
  <c r="C2020" i="10"/>
  <c r="D2020" i="10"/>
  <c r="A2021" i="10"/>
  <c r="B2021" i="10"/>
  <c r="C2021" i="10"/>
  <c r="D2021" i="10"/>
  <c r="A2022" i="10"/>
  <c r="B2022" i="10"/>
  <c r="C2022" i="10"/>
  <c r="D2022" i="10"/>
  <c r="A2023" i="10"/>
  <c r="B2023" i="10"/>
  <c r="C2023" i="10"/>
  <c r="D2023" i="10"/>
  <c r="A2024" i="10"/>
  <c r="B2024" i="10"/>
  <c r="C2024" i="10"/>
  <c r="D2024" i="10"/>
  <c r="A2025" i="10"/>
  <c r="B2025" i="10"/>
  <c r="C2025" i="10"/>
  <c r="D2025" i="10"/>
  <c r="A2026" i="10"/>
  <c r="B2026" i="10"/>
  <c r="C2026" i="10"/>
  <c r="D2026" i="10"/>
  <c r="A2027" i="10"/>
  <c r="B2027" i="10"/>
  <c r="C2027" i="10"/>
  <c r="D2027" i="10"/>
  <c r="A2028" i="10"/>
  <c r="B2028" i="10"/>
  <c r="C2028" i="10"/>
  <c r="D2028" i="10"/>
  <c r="A2029" i="10"/>
  <c r="B2029" i="10"/>
  <c r="C2029" i="10"/>
  <c r="D2029" i="10"/>
  <c r="A2030" i="10"/>
  <c r="B2030" i="10"/>
  <c r="C2030" i="10"/>
  <c r="D2030" i="10"/>
  <c r="A2031" i="10"/>
  <c r="B2031" i="10"/>
  <c r="C2031" i="10"/>
  <c r="D2031" i="10"/>
  <c r="A2032" i="10"/>
  <c r="B2032" i="10"/>
  <c r="C2032" i="10"/>
  <c r="D2032" i="10"/>
  <c r="A2033" i="10"/>
  <c r="B2033" i="10"/>
  <c r="C2033" i="10"/>
  <c r="D2033" i="10"/>
  <c r="A2034" i="10"/>
  <c r="B2034" i="10"/>
  <c r="C2034" i="10"/>
  <c r="D2034" i="10"/>
  <c r="A2035" i="10"/>
  <c r="B2035" i="10"/>
  <c r="C2035" i="10"/>
  <c r="D2035" i="10"/>
  <c r="A2036" i="10"/>
  <c r="B2036" i="10"/>
  <c r="C2036" i="10"/>
  <c r="D2036" i="10"/>
  <c r="A2037" i="10"/>
  <c r="B2037" i="10"/>
  <c r="C2037" i="10"/>
  <c r="D2037" i="10"/>
  <c r="A2038" i="10"/>
  <c r="B2038" i="10"/>
  <c r="C2038" i="10"/>
  <c r="D2038" i="10"/>
  <c r="A2039" i="10"/>
  <c r="B2039" i="10"/>
  <c r="C2039" i="10"/>
  <c r="D2039" i="10"/>
  <c r="A2040" i="10"/>
  <c r="B2040" i="10"/>
  <c r="C2040" i="10"/>
  <c r="D2040" i="10"/>
  <c r="A2041" i="10"/>
  <c r="B2041" i="10"/>
  <c r="C2041" i="10"/>
  <c r="D2041" i="10"/>
  <c r="A2042" i="10"/>
  <c r="B2042" i="10"/>
  <c r="C2042" i="10"/>
  <c r="D2042" i="10"/>
  <c r="A2043" i="10"/>
  <c r="B2043" i="10"/>
  <c r="C2043" i="10"/>
  <c r="D2043" i="10"/>
  <c r="A2044" i="10"/>
  <c r="B2044" i="10"/>
  <c r="C2044" i="10"/>
  <c r="D2044" i="10"/>
  <c r="A2045" i="10"/>
  <c r="B2045" i="10"/>
  <c r="C2045" i="10"/>
  <c r="D2045" i="10"/>
  <c r="A2046" i="10"/>
  <c r="B2046" i="10"/>
  <c r="C2046" i="10"/>
  <c r="D2046" i="10"/>
  <c r="A2047" i="10"/>
  <c r="B2047" i="10"/>
  <c r="C2047" i="10"/>
  <c r="D2047" i="10"/>
  <c r="A2048" i="10"/>
  <c r="B2048" i="10"/>
  <c r="C2048" i="10"/>
  <c r="D2048" i="10"/>
  <c r="A2049" i="10"/>
  <c r="B2049" i="10"/>
  <c r="C2049" i="10"/>
  <c r="D2049" i="10"/>
  <c r="A2050" i="10"/>
  <c r="B2050" i="10"/>
  <c r="C2050" i="10"/>
  <c r="D2050" i="10"/>
  <c r="A2051" i="10"/>
  <c r="B2051" i="10"/>
  <c r="C2051" i="10"/>
  <c r="D2051" i="10"/>
  <c r="A2052" i="10"/>
  <c r="B2052" i="10"/>
  <c r="C2052" i="10"/>
  <c r="D2052" i="10"/>
  <c r="A2053" i="10"/>
  <c r="B2053" i="10"/>
  <c r="C2053" i="10"/>
  <c r="D2053" i="10"/>
  <c r="A2054" i="10"/>
  <c r="B2054" i="10"/>
  <c r="C2054" i="10"/>
  <c r="D2054" i="10"/>
  <c r="A2055" i="10"/>
  <c r="B2055" i="10"/>
  <c r="C2055" i="10"/>
  <c r="D2055" i="10"/>
  <c r="A2056" i="10"/>
  <c r="B2056" i="10"/>
  <c r="C2056" i="10"/>
  <c r="D2056" i="10"/>
  <c r="A2057" i="10"/>
  <c r="B2057" i="10"/>
  <c r="C2057" i="10"/>
  <c r="D2057" i="10"/>
  <c r="A2058" i="10"/>
  <c r="B2058" i="10"/>
  <c r="C2058" i="10"/>
  <c r="D2058" i="10"/>
  <c r="A2059" i="10"/>
  <c r="B2059" i="10"/>
  <c r="C2059" i="10"/>
  <c r="D2059" i="10"/>
  <c r="A2060" i="10"/>
  <c r="B2060" i="10"/>
  <c r="C2060" i="10"/>
  <c r="D2060" i="10"/>
  <c r="A2061" i="10"/>
  <c r="B2061" i="10"/>
  <c r="C2061" i="10"/>
  <c r="D2061" i="10"/>
  <c r="A2062" i="10"/>
  <c r="B2062" i="10"/>
  <c r="C2062" i="10"/>
  <c r="D2062" i="10"/>
  <c r="A2063" i="10"/>
  <c r="B2063" i="10"/>
  <c r="C2063" i="10"/>
  <c r="D2063" i="10"/>
  <c r="A2064" i="10"/>
  <c r="B2064" i="10"/>
  <c r="C2064" i="10"/>
  <c r="D2064" i="10"/>
  <c r="A2065" i="10"/>
  <c r="B2065" i="10"/>
  <c r="C2065" i="10"/>
  <c r="D2065" i="10"/>
  <c r="A2066" i="10"/>
  <c r="B2066" i="10"/>
  <c r="C2066" i="10"/>
  <c r="D2066" i="10"/>
  <c r="A2067" i="10"/>
  <c r="B2067" i="10"/>
  <c r="C2067" i="10"/>
  <c r="D2067" i="10"/>
  <c r="A2068" i="10"/>
  <c r="B2068" i="10"/>
  <c r="C2068" i="10"/>
  <c r="D2068" i="10"/>
  <c r="A2069" i="10"/>
  <c r="B2069" i="10"/>
  <c r="C2069" i="10"/>
  <c r="D2069" i="10"/>
  <c r="A2070" i="10"/>
  <c r="B2070" i="10"/>
  <c r="C2070" i="10"/>
  <c r="D2070" i="10"/>
  <c r="A2071" i="10"/>
  <c r="B2071" i="10"/>
  <c r="C2071" i="10"/>
  <c r="D2071" i="10"/>
  <c r="A2072" i="10"/>
  <c r="B2072" i="10"/>
  <c r="C2072" i="10"/>
  <c r="D2072" i="10"/>
  <c r="A2073" i="10"/>
  <c r="B2073" i="10"/>
  <c r="C2073" i="10"/>
  <c r="D2073" i="10"/>
  <c r="A2074" i="10"/>
  <c r="B2074" i="10"/>
  <c r="C2074" i="10"/>
  <c r="D2074" i="10"/>
  <c r="A2075" i="10"/>
  <c r="B2075" i="10"/>
  <c r="C2075" i="10"/>
  <c r="D2075" i="10"/>
  <c r="A2076" i="10"/>
  <c r="B2076" i="10"/>
  <c r="C2076" i="10"/>
  <c r="D2076" i="10"/>
  <c r="A2077" i="10"/>
  <c r="B2077" i="10"/>
  <c r="C2077" i="10"/>
  <c r="D2077" i="10"/>
  <c r="A2078" i="10"/>
  <c r="B2078" i="10"/>
  <c r="C2078" i="10"/>
  <c r="D2078" i="10"/>
  <c r="A2079" i="10"/>
  <c r="B2079" i="10"/>
  <c r="C2079" i="10"/>
  <c r="D2079" i="10"/>
  <c r="A2080" i="10"/>
  <c r="B2080" i="10"/>
  <c r="C2080" i="10"/>
  <c r="D2080" i="10"/>
  <c r="A2081" i="10"/>
  <c r="B2081" i="10"/>
  <c r="C2081" i="10"/>
  <c r="D2081" i="10"/>
  <c r="A2082" i="10"/>
  <c r="B2082" i="10"/>
  <c r="C2082" i="10"/>
  <c r="D2082" i="10"/>
  <c r="A2083" i="10"/>
  <c r="B2083" i="10"/>
  <c r="C2083" i="10"/>
  <c r="D2083" i="10"/>
  <c r="A2084" i="10"/>
  <c r="B2084" i="10"/>
  <c r="C2084" i="10"/>
  <c r="D2084" i="10"/>
  <c r="A2085" i="10"/>
  <c r="B2085" i="10"/>
  <c r="C2085" i="10"/>
  <c r="D2085" i="10"/>
  <c r="A2086" i="10"/>
  <c r="B2086" i="10"/>
  <c r="C2086" i="10"/>
  <c r="D2086" i="10"/>
  <c r="A2087" i="10"/>
  <c r="B2087" i="10"/>
  <c r="C2087" i="10"/>
  <c r="D2087" i="10"/>
  <c r="A2088" i="10"/>
  <c r="B2088" i="10"/>
  <c r="C2088" i="10"/>
  <c r="D2088" i="10"/>
  <c r="A2089" i="10"/>
  <c r="B2089" i="10"/>
  <c r="C2089" i="10"/>
  <c r="D2089" i="10"/>
  <c r="A2090" i="10"/>
  <c r="B2090" i="10"/>
  <c r="C2090" i="10"/>
  <c r="D2090" i="10"/>
  <c r="A2091" i="10"/>
  <c r="B2091" i="10"/>
  <c r="C2091" i="10"/>
  <c r="D2091" i="10"/>
  <c r="A2092" i="10"/>
  <c r="B2092" i="10"/>
  <c r="C2092" i="10"/>
  <c r="D2092" i="10"/>
  <c r="A2093" i="10"/>
  <c r="B2093" i="10"/>
  <c r="C2093" i="10"/>
  <c r="D2093" i="10"/>
  <c r="A2094" i="10"/>
  <c r="B2094" i="10"/>
  <c r="C2094" i="10"/>
  <c r="D2094" i="10"/>
  <c r="A2095" i="10"/>
  <c r="B2095" i="10"/>
  <c r="C2095" i="10"/>
  <c r="D2095" i="10"/>
  <c r="A2096" i="10"/>
  <c r="B2096" i="10"/>
  <c r="C2096" i="10"/>
  <c r="D2096" i="10"/>
  <c r="A2097" i="10"/>
  <c r="B2097" i="10"/>
  <c r="C2097" i="10"/>
  <c r="D2097" i="10"/>
  <c r="A2098" i="10"/>
  <c r="B2098" i="10"/>
  <c r="C2098" i="10"/>
  <c r="D2098" i="10"/>
  <c r="A2099" i="10"/>
  <c r="B2099" i="10"/>
  <c r="C2099" i="10"/>
  <c r="D2099" i="10"/>
  <c r="A2100" i="10"/>
  <c r="B2100" i="10"/>
  <c r="C2100" i="10"/>
  <c r="D2100" i="10"/>
  <c r="A2101" i="10"/>
  <c r="B2101" i="10"/>
  <c r="C2101" i="10"/>
  <c r="D2101" i="10"/>
  <c r="A2102" i="10"/>
  <c r="B2102" i="10"/>
  <c r="C2102" i="10"/>
  <c r="D2102" i="10"/>
  <c r="A2103" i="10"/>
  <c r="B2103" i="10"/>
  <c r="C2103" i="10"/>
  <c r="D2103" i="10"/>
  <c r="A2104" i="10"/>
  <c r="B2104" i="10"/>
  <c r="C2104" i="10"/>
  <c r="D2104" i="10"/>
  <c r="A2105" i="10"/>
  <c r="B2105" i="10"/>
  <c r="C2105" i="10"/>
  <c r="D2105" i="10"/>
  <c r="A2106" i="10"/>
  <c r="B2106" i="10"/>
  <c r="C2106" i="10"/>
  <c r="D2106" i="10"/>
  <c r="A2107" i="10"/>
  <c r="B2107" i="10"/>
  <c r="C2107" i="10"/>
  <c r="D2107" i="10"/>
  <c r="A2108" i="10"/>
  <c r="B2108" i="10"/>
  <c r="C2108" i="10"/>
  <c r="D2108" i="10"/>
  <c r="A2109" i="10"/>
  <c r="B2109" i="10"/>
  <c r="C2109" i="10"/>
  <c r="D2109" i="10"/>
  <c r="A2110" i="10"/>
  <c r="B2110" i="10"/>
  <c r="C2110" i="10"/>
  <c r="D2110" i="10"/>
  <c r="A2111" i="10"/>
  <c r="B2111" i="10"/>
  <c r="C2111" i="10"/>
  <c r="D2111" i="10"/>
  <c r="A2112" i="10"/>
  <c r="B2112" i="10"/>
  <c r="C2112" i="10"/>
  <c r="D2112" i="10"/>
  <c r="A2113" i="10"/>
  <c r="B2113" i="10"/>
  <c r="C2113" i="10"/>
  <c r="D2113" i="10"/>
  <c r="A2114" i="10"/>
  <c r="B2114" i="10"/>
  <c r="C2114" i="10"/>
  <c r="D2114" i="10"/>
  <c r="A2115" i="10"/>
  <c r="B2115" i="10"/>
  <c r="C2115" i="10"/>
  <c r="D2115" i="10"/>
  <c r="A2116" i="10"/>
  <c r="B2116" i="10"/>
  <c r="C2116" i="10"/>
  <c r="D2116" i="10"/>
  <c r="A2117" i="10"/>
  <c r="B2117" i="10"/>
  <c r="C2117" i="10"/>
  <c r="D2117" i="10"/>
  <c r="A2118" i="10"/>
  <c r="B2118" i="10"/>
  <c r="C2118" i="10"/>
  <c r="D2118" i="10"/>
  <c r="A2119" i="10"/>
  <c r="B2119" i="10"/>
  <c r="C2119" i="10"/>
  <c r="D2119" i="10"/>
  <c r="A2120" i="10"/>
  <c r="B2120" i="10"/>
  <c r="C2120" i="10"/>
  <c r="D2120" i="10"/>
  <c r="A2121" i="10"/>
  <c r="B2121" i="10"/>
  <c r="C2121" i="10"/>
  <c r="D2121" i="10"/>
  <c r="A2122" i="10"/>
  <c r="B2122" i="10"/>
  <c r="C2122" i="10"/>
  <c r="D2122" i="10"/>
  <c r="A2123" i="10"/>
  <c r="B2123" i="10"/>
  <c r="C2123" i="10"/>
  <c r="D2123" i="10"/>
  <c r="A2124" i="10"/>
  <c r="B2124" i="10"/>
  <c r="C2124" i="10"/>
  <c r="D2124" i="10"/>
  <c r="A2125" i="10"/>
  <c r="B2125" i="10"/>
  <c r="C2125" i="10"/>
  <c r="D2125" i="10"/>
  <c r="A2126" i="10"/>
  <c r="B2126" i="10"/>
  <c r="C2126" i="10"/>
  <c r="D2126" i="10"/>
  <c r="A2127" i="10"/>
  <c r="B2127" i="10"/>
  <c r="C2127" i="10"/>
  <c r="D2127" i="10"/>
  <c r="A2128" i="10"/>
  <c r="B2128" i="10"/>
  <c r="C2128" i="10"/>
  <c r="D2128" i="10"/>
  <c r="A2129" i="10"/>
  <c r="B2129" i="10"/>
  <c r="C2129" i="10"/>
  <c r="D2129" i="10"/>
  <c r="A2130" i="10"/>
  <c r="B2130" i="10"/>
  <c r="C2130" i="10"/>
  <c r="D2130" i="10"/>
  <c r="A2131" i="10"/>
  <c r="B2131" i="10"/>
  <c r="C2131" i="10"/>
  <c r="D2131" i="10"/>
  <c r="A2132" i="10"/>
  <c r="B2132" i="10"/>
  <c r="C2132" i="10"/>
  <c r="D2132" i="10"/>
  <c r="A2133" i="10"/>
  <c r="B2133" i="10"/>
  <c r="C2133" i="10"/>
  <c r="D2133" i="10"/>
  <c r="A2134" i="10"/>
  <c r="B2134" i="10"/>
  <c r="C2134" i="10"/>
  <c r="D2134" i="10"/>
  <c r="A2135" i="10"/>
  <c r="B2135" i="10"/>
  <c r="C2135" i="10"/>
  <c r="D2135" i="10"/>
  <c r="A2136" i="10"/>
  <c r="B2136" i="10"/>
  <c r="C2136" i="10"/>
  <c r="D2136" i="10"/>
  <c r="A2137" i="10"/>
  <c r="B2137" i="10"/>
  <c r="C2137" i="10"/>
  <c r="D2137" i="10"/>
  <c r="A2138" i="10"/>
  <c r="B2138" i="10"/>
  <c r="C2138" i="10"/>
  <c r="D2138" i="10"/>
  <c r="A2139" i="10"/>
  <c r="B2139" i="10"/>
  <c r="C2139" i="10"/>
  <c r="D2139" i="10"/>
  <c r="A2140" i="10"/>
  <c r="B2140" i="10"/>
  <c r="C2140" i="10"/>
  <c r="D2140" i="10"/>
  <c r="A2141" i="10"/>
  <c r="B2141" i="10"/>
  <c r="C2141" i="10"/>
  <c r="D2141" i="10"/>
  <c r="A2142" i="10"/>
  <c r="B2142" i="10"/>
  <c r="C2142" i="10"/>
  <c r="D2142" i="10"/>
  <c r="A2143" i="10"/>
  <c r="B2143" i="10"/>
  <c r="C2143" i="10"/>
  <c r="D2143" i="10"/>
  <c r="A2144" i="10"/>
  <c r="B2144" i="10"/>
  <c r="C2144" i="10"/>
  <c r="D2144" i="10"/>
  <c r="A2145" i="10"/>
  <c r="B2145" i="10"/>
  <c r="C2145" i="10"/>
  <c r="D2145" i="10"/>
  <c r="A2146" i="10"/>
  <c r="B2146" i="10"/>
  <c r="C2146" i="10"/>
  <c r="D2146" i="10"/>
  <c r="A2147" i="10"/>
  <c r="B2147" i="10"/>
  <c r="C2147" i="10"/>
  <c r="D2147" i="10"/>
  <c r="A2148" i="10"/>
  <c r="B2148" i="10"/>
  <c r="C2148" i="10"/>
  <c r="D2148" i="10"/>
  <c r="A2149" i="10"/>
  <c r="B2149" i="10"/>
  <c r="C2149" i="10"/>
  <c r="D2149" i="10"/>
  <c r="A2150" i="10"/>
  <c r="B2150" i="10"/>
  <c r="C2150" i="10"/>
  <c r="D2150" i="10"/>
  <c r="A2151" i="10"/>
  <c r="B2151" i="10"/>
  <c r="C2151" i="10"/>
  <c r="D2151" i="10"/>
  <c r="A2152" i="10"/>
  <c r="B2152" i="10"/>
  <c r="C2152" i="10"/>
  <c r="D2152" i="10"/>
  <c r="A2153" i="10"/>
  <c r="B2153" i="10"/>
  <c r="C2153" i="10"/>
  <c r="D2153" i="10"/>
  <c r="A2154" i="10"/>
  <c r="B2154" i="10"/>
  <c r="C2154" i="10"/>
  <c r="D2154" i="10"/>
  <c r="A2155" i="10"/>
  <c r="B2155" i="10"/>
  <c r="C2155" i="10"/>
  <c r="D2155" i="10"/>
  <c r="A2156" i="10"/>
  <c r="B2156" i="10"/>
  <c r="C2156" i="10"/>
  <c r="D2156" i="10"/>
  <c r="A2157" i="10"/>
  <c r="B2157" i="10"/>
  <c r="C2157" i="10"/>
  <c r="D2157" i="10"/>
  <c r="A2158" i="10"/>
  <c r="B2158" i="10"/>
  <c r="C2158" i="10"/>
  <c r="D2158" i="10"/>
  <c r="A2159" i="10"/>
  <c r="B2159" i="10"/>
  <c r="C2159" i="10"/>
  <c r="D2159" i="10"/>
  <c r="A2160" i="10"/>
  <c r="B2160" i="10"/>
  <c r="C2160" i="10"/>
  <c r="D2160" i="10"/>
  <c r="A2161" i="10"/>
  <c r="B2161" i="10"/>
  <c r="C2161" i="10"/>
  <c r="D2161" i="10"/>
  <c r="A2162" i="10"/>
  <c r="B2162" i="10"/>
  <c r="C2162" i="10"/>
  <c r="D2162" i="10"/>
  <c r="A2163" i="10"/>
  <c r="B2163" i="10"/>
  <c r="C2163" i="10"/>
  <c r="D2163" i="10"/>
  <c r="A2164" i="10"/>
  <c r="B2164" i="10"/>
  <c r="C2164" i="10"/>
  <c r="D2164" i="10"/>
  <c r="A2165" i="10"/>
  <c r="B2165" i="10"/>
  <c r="C2165" i="10"/>
  <c r="D2165" i="10"/>
  <c r="A2166" i="10"/>
  <c r="B2166" i="10"/>
  <c r="C2166" i="10"/>
  <c r="D2166" i="10"/>
  <c r="A2167" i="10"/>
  <c r="B2167" i="10"/>
  <c r="C2167" i="10"/>
  <c r="D2167" i="10"/>
  <c r="A2168" i="10"/>
  <c r="B2168" i="10"/>
  <c r="C2168" i="10"/>
  <c r="D2168" i="10"/>
  <c r="A2169" i="10"/>
  <c r="B2169" i="10"/>
  <c r="C2169" i="10"/>
  <c r="D2169" i="10"/>
  <c r="A2170" i="10"/>
  <c r="B2170" i="10"/>
  <c r="C2170" i="10"/>
  <c r="D2170" i="10"/>
  <c r="A2171" i="10"/>
  <c r="B2171" i="10"/>
  <c r="C2171" i="10"/>
  <c r="D2171" i="10"/>
  <c r="A2172" i="10"/>
  <c r="B2172" i="10"/>
  <c r="C2172" i="10"/>
  <c r="D2172" i="10"/>
  <c r="A2173" i="10"/>
  <c r="B2173" i="10"/>
  <c r="C2173" i="10"/>
  <c r="D2173" i="10"/>
  <c r="A2174" i="10"/>
  <c r="B2174" i="10"/>
  <c r="C2174" i="10"/>
  <c r="D2174" i="10"/>
  <c r="A2175" i="10"/>
  <c r="B2175" i="10"/>
  <c r="C2175" i="10"/>
  <c r="D2175" i="10"/>
  <c r="A2176" i="10"/>
  <c r="B2176" i="10"/>
  <c r="C2176" i="10"/>
  <c r="D2176" i="10"/>
  <c r="A2177" i="10"/>
  <c r="B2177" i="10"/>
  <c r="C2177" i="10"/>
  <c r="D2177" i="10"/>
  <c r="A2178" i="10"/>
  <c r="B2178" i="10"/>
  <c r="C2178" i="10"/>
  <c r="D2178" i="10"/>
  <c r="A2179" i="10"/>
  <c r="B2179" i="10"/>
  <c r="C2179" i="10"/>
  <c r="D2179" i="10"/>
  <c r="A2180" i="10"/>
  <c r="B2180" i="10"/>
  <c r="C2180" i="10"/>
  <c r="D2180" i="10"/>
  <c r="A2181" i="10"/>
  <c r="B2181" i="10"/>
  <c r="C2181" i="10"/>
  <c r="D2181" i="10"/>
  <c r="A2182" i="10"/>
  <c r="B2182" i="10"/>
  <c r="C2182" i="10"/>
  <c r="D2182" i="10"/>
  <c r="A2183" i="10"/>
  <c r="B2183" i="10"/>
  <c r="C2183" i="10"/>
  <c r="D2183" i="10"/>
  <c r="A2184" i="10"/>
  <c r="B2184" i="10"/>
  <c r="C2184" i="10"/>
  <c r="D2184" i="10"/>
  <c r="A2185" i="10"/>
  <c r="B2185" i="10"/>
  <c r="C2185" i="10"/>
  <c r="D2185" i="10"/>
  <c r="A2186" i="10"/>
  <c r="B2186" i="10"/>
  <c r="C2186" i="10"/>
  <c r="D2186" i="10"/>
  <c r="A2187" i="10"/>
  <c r="B2187" i="10"/>
  <c r="C2187" i="10"/>
  <c r="D2187" i="10"/>
  <c r="A2188" i="10"/>
  <c r="B2188" i="10"/>
  <c r="C2188" i="10"/>
  <c r="D2188" i="10"/>
  <c r="A2189" i="10"/>
  <c r="B2189" i="10"/>
  <c r="C2189" i="10"/>
  <c r="D2189" i="10"/>
  <c r="A2190" i="10"/>
  <c r="B2190" i="10"/>
  <c r="C2190" i="10"/>
  <c r="D2190" i="10"/>
  <c r="A2191" i="10"/>
  <c r="B2191" i="10"/>
  <c r="C2191" i="10"/>
  <c r="D2191" i="10"/>
  <c r="A2192" i="10"/>
  <c r="B2192" i="10"/>
  <c r="C2192" i="10"/>
  <c r="D2192" i="10"/>
  <c r="A2193" i="10"/>
  <c r="B2193" i="10"/>
  <c r="C2193" i="10"/>
  <c r="D2193" i="10"/>
  <c r="A2194" i="10"/>
  <c r="B2194" i="10"/>
  <c r="C2194" i="10"/>
  <c r="D2194" i="10"/>
  <c r="A2195" i="10"/>
  <c r="B2195" i="10"/>
  <c r="C2195" i="10"/>
  <c r="D2195" i="10"/>
  <c r="A2196" i="10"/>
  <c r="B2196" i="10"/>
  <c r="C2196" i="10"/>
  <c r="D2196" i="10"/>
  <c r="A2197" i="10"/>
  <c r="B2197" i="10"/>
  <c r="C2197" i="10"/>
  <c r="D2197" i="10"/>
  <c r="A2198" i="10"/>
  <c r="B2198" i="10"/>
  <c r="C2198" i="10"/>
  <c r="D2198" i="10"/>
  <c r="A2199" i="10"/>
  <c r="B2199" i="10"/>
  <c r="C2199" i="10"/>
  <c r="D2199" i="10"/>
  <c r="A2200" i="10"/>
  <c r="B2200" i="10"/>
  <c r="C2200" i="10"/>
  <c r="D2200" i="10"/>
  <c r="A2201" i="10"/>
  <c r="B2201" i="10"/>
  <c r="C2201" i="10"/>
  <c r="D2201" i="10"/>
  <c r="A2202" i="10"/>
  <c r="B2202" i="10"/>
  <c r="C2202" i="10"/>
  <c r="D2202" i="10"/>
  <c r="A2203" i="10"/>
  <c r="B2203" i="10"/>
  <c r="C2203" i="10"/>
  <c r="D2203" i="10"/>
  <c r="A2204" i="10"/>
  <c r="B2204" i="10"/>
  <c r="C2204" i="10"/>
  <c r="D2204" i="10"/>
  <c r="A2205" i="10"/>
  <c r="B2205" i="10"/>
  <c r="C2205" i="10"/>
  <c r="D2205" i="10"/>
  <c r="A2206" i="10"/>
  <c r="B2206" i="10"/>
  <c r="C2206" i="10"/>
  <c r="D2206" i="10"/>
  <c r="A2207" i="10"/>
  <c r="B2207" i="10"/>
  <c r="C2207" i="10"/>
  <c r="D2207" i="10"/>
  <c r="A2208" i="10"/>
  <c r="B2208" i="10"/>
  <c r="C2208" i="10"/>
  <c r="D2208" i="10"/>
  <c r="A2209" i="10"/>
  <c r="B2209" i="10"/>
  <c r="C2209" i="10"/>
  <c r="D2209" i="10"/>
  <c r="A2210" i="10"/>
  <c r="B2210" i="10"/>
  <c r="C2210" i="10"/>
  <c r="D2210" i="10"/>
  <c r="A2211" i="10"/>
  <c r="B2211" i="10"/>
  <c r="C2211" i="10"/>
  <c r="D2211" i="10"/>
  <c r="A2212" i="10"/>
  <c r="B2212" i="10"/>
  <c r="C2212" i="10"/>
  <c r="D2212" i="10"/>
  <c r="A2213" i="10"/>
  <c r="B2213" i="10"/>
  <c r="C2213" i="10"/>
  <c r="D2213" i="10"/>
  <c r="A2214" i="10"/>
  <c r="B2214" i="10"/>
  <c r="C2214" i="10"/>
  <c r="D2214" i="10"/>
  <c r="A2215" i="10"/>
  <c r="B2215" i="10"/>
  <c r="C2215" i="10"/>
  <c r="D2215" i="10"/>
  <c r="A2216" i="10"/>
  <c r="B2216" i="10"/>
  <c r="C2216" i="10"/>
  <c r="D2216" i="10"/>
  <c r="A2217" i="10"/>
  <c r="B2217" i="10"/>
  <c r="C2217" i="10"/>
  <c r="D2217" i="10"/>
  <c r="A2218" i="10"/>
  <c r="B2218" i="10"/>
  <c r="C2218" i="10"/>
  <c r="D2218" i="10"/>
  <c r="A2219" i="10"/>
  <c r="B2219" i="10"/>
  <c r="C2219" i="10"/>
  <c r="D2219" i="10"/>
  <c r="A2220" i="10"/>
  <c r="B2220" i="10"/>
  <c r="C2220" i="10"/>
  <c r="D2220" i="10"/>
  <c r="A2221" i="10"/>
  <c r="B2221" i="10"/>
  <c r="C2221" i="10"/>
  <c r="D2221" i="10"/>
  <c r="A2222" i="10"/>
  <c r="B2222" i="10"/>
  <c r="C2222" i="10"/>
  <c r="D2222" i="10"/>
  <c r="A2223" i="10"/>
  <c r="B2223" i="10"/>
  <c r="C2223" i="10"/>
  <c r="D2223" i="10"/>
  <c r="A2224" i="10"/>
  <c r="B2224" i="10"/>
  <c r="C2224" i="10"/>
  <c r="D2224" i="10"/>
  <c r="A2225" i="10"/>
  <c r="B2225" i="10"/>
  <c r="C2225" i="10"/>
  <c r="D2225" i="10"/>
  <c r="A2226" i="10"/>
  <c r="B2226" i="10"/>
  <c r="C2226" i="10"/>
  <c r="D2226" i="10"/>
  <c r="A2227" i="10"/>
  <c r="B2227" i="10"/>
  <c r="C2227" i="10"/>
  <c r="D2227" i="10"/>
  <c r="A2228" i="10"/>
  <c r="B2228" i="10"/>
  <c r="C2228" i="10"/>
  <c r="D2228" i="10"/>
  <c r="A2229" i="10"/>
  <c r="B2229" i="10"/>
  <c r="C2229" i="10"/>
  <c r="D2229" i="10"/>
  <c r="A2230" i="10"/>
  <c r="B2230" i="10"/>
  <c r="C2230" i="10"/>
  <c r="D2230" i="10"/>
  <c r="A2231" i="10"/>
  <c r="B2231" i="10"/>
  <c r="C2231" i="10"/>
  <c r="D2231" i="10"/>
  <c r="A2232" i="10"/>
  <c r="B2232" i="10"/>
  <c r="C2232" i="10"/>
  <c r="D2232" i="10"/>
  <c r="A2233" i="10"/>
  <c r="B2233" i="10"/>
  <c r="C2233" i="10"/>
  <c r="D2233" i="10"/>
  <c r="A2234" i="10"/>
  <c r="B2234" i="10"/>
  <c r="C2234" i="10"/>
  <c r="D2234" i="10"/>
  <c r="A2235" i="10"/>
  <c r="B2235" i="10"/>
  <c r="C2235" i="10"/>
  <c r="D2235" i="10"/>
  <c r="A2236" i="10"/>
  <c r="B2236" i="10"/>
  <c r="C2236" i="10"/>
  <c r="D2236" i="10"/>
  <c r="A2237" i="10"/>
  <c r="B2237" i="10"/>
  <c r="C2237" i="10"/>
  <c r="D2237" i="10"/>
  <c r="A2238" i="10"/>
  <c r="B2238" i="10"/>
  <c r="C2238" i="10"/>
  <c r="D2238" i="10"/>
  <c r="A2239" i="10"/>
  <c r="B2239" i="10"/>
  <c r="C2239" i="10"/>
  <c r="D2239" i="10"/>
  <c r="A2240" i="10"/>
  <c r="B2240" i="10"/>
  <c r="C2240" i="10"/>
  <c r="D2240" i="10"/>
  <c r="A2241" i="10"/>
  <c r="B2241" i="10"/>
  <c r="C2241" i="10"/>
  <c r="D2241" i="10"/>
  <c r="A2242" i="10"/>
  <c r="B2242" i="10"/>
  <c r="C2242" i="10"/>
  <c r="D2242" i="10"/>
  <c r="A2243" i="10"/>
  <c r="B2243" i="10"/>
  <c r="C2243" i="10"/>
  <c r="D2243" i="10"/>
  <c r="A2244" i="10"/>
  <c r="B2244" i="10"/>
  <c r="C2244" i="10"/>
  <c r="D2244" i="10"/>
  <c r="A2245" i="10"/>
  <c r="B2245" i="10"/>
  <c r="C2245" i="10"/>
  <c r="D2245" i="10"/>
  <c r="A2246" i="10"/>
  <c r="B2246" i="10"/>
  <c r="C2246" i="10"/>
  <c r="D2246" i="10"/>
  <c r="A2247" i="10"/>
  <c r="B2247" i="10"/>
  <c r="C2247" i="10"/>
  <c r="D2247" i="10"/>
  <c r="A2248" i="10"/>
  <c r="B2248" i="10"/>
  <c r="C2248" i="10"/>
  <c r="D2248" i="10"/>
  <c r="A2249" i="10"/>
  <c r="B2249" i="10"/>
  <c r="C2249" i="10"/>
  <c r="D2249" i="10"/>
  <c r="A2250" i="10"/>
  <c r="B2250" i="10"/>
  <c r="C2250" i="10"/>
  <c r="D2250" i="10"/>
  <c r="A2251" i="10"/>
  <c r="B2251" i="10"/>
  <c r="C2251" i="10"/>
  <c r="D2251" i="10"/>
  <c r="A2252" i="10"/>
  <c r="B2252" i="10"/>
  <c r="C2252" i="10"/>
  <c r="D2252" i="10"/>
  <c r="A2253" i="10"/>
  <c r="B2253" i="10"/>
  <c r="C2253" i="10"/>
  <c r="D2253" i="10"/>
  <c r="A2254" i="10"/>
  <c r="B2254" i="10"/>
  <c r="C2254" i="10"/>
  <c r="D2254" i="10"/>
  <c r="A2255" i="10"/>
  <c r="B2255" i="10"/>
  <c r="C2255" i="10"/>
  <c r="D2255" i="10"/>
  <c r="A2256" i="10"/>
  <c r="B2256" i="10"/>
  <c r="C2256" i="10"/>
  <c r="D2256" i="10"/>
  <c r="A2257" i="10"/>
  <c r="B2257" i="10"/>
  <c r="C2257" i="10"/>
  <c r="D2257" i="10"/>
  <c r="A2258" i="10"/>
  <c r="B2258" i="10"/>
  <c r="C2258" i="10"/>
  <c r="D2258" i="10"/>
  <c r="A2259" i="10"/>
  <c r="B2259" i="10"/>
  <c r="C2259" i="10"/>
  <c r="D2259" i="10"/>
  <c r="A2260" i="10"/>
  <c r="B2260" i="10"/>
  <c r="C2260" i="10"/>
  <c r="D2260" i="10"/>
  <c r="A2261" i="10"/>
  <c r="B2261" i="10"/>
  <c r="C2261" i="10"/>
  <c r="D2261" i="10"/>
  <c r="A2262" i="10"/>
  <c r="B2262" i="10"/>
  <c r="C2262" i="10"/>
  <c r="D2262" i="10"/>
  <c r="A2263" i="10"/>
  <c r="B2263" i="10"/>
  <c r="C2263" i="10"/>
  <c r="D2263" i="10"/>
  <c r="A2264" i="10"/>
  <c r="B2264" i="10"/>
  <c r="C2264" i="10"/>
  <c r="D2264" i="10"/>
  <c r="A2265" i="10"/>
  <c r="B2265" i="10"/>
  <c r="C2265" i="10"/>
  <c r="D2265" i="10"/>
  <c r="A2266" i="10"/>
  <c r="B2266" i="10"/>
  <c r="C2266" i="10"/>
  <c r="D2266" i="10"/>
  <c r="A2267" i="10"/>
  <c r="B2267" i="10"/>
  <c r="C2267" i="10"/>
  <c r="D2267" i="10"/>
  <c r="A2268" i="10"/>
  <c r="B2268" i="10"/>
  <c r="C2268" i="10"/>
  <c r="D2268" i="10"/>
  <c r="A2269" i="10"/>
  <c r="B2269" i="10"/>
  <c r="C2269" i="10"/>
  <c r="D2269" i="10"/>
  <c r="A2270" i="10"/>
  <c r="B2270" i="10"/>
  <c r="C2270" i="10"/>
  <c r="D2270" i="10"/>
  <c r="A2271" i="10"/>
  <c r="B2271" i="10"/>
  <c r="C2271" i="10"/>
  <c r="D2271" i="10"/>
  <c r="A2272" i="10"/>
  <c r="B2272" i="10"/>
  <c r="C2272" i="10"/>
  <c r="D2272" i="10"/>
  <c r="A2273" i="10"/>
  <c r="B2273" i="10"/>
  <c r="C2273" i="10"/>
  <c r="D2273" i="10"/>
  <c r="A2274" i="10"/>
  <c r="B2274" i="10"/>
  <c r="C2274" i="10"/>
  <c r="D2274" i="10"/>
  <c r="A2275" i="10"/>
  <c r="B2275" i="10"/>
  <c r="C2275" i="10"/>
  <c r="D2275" i="10"/>
  <c r="A2276" i="10"/>
  <c r="B2276" i="10"/>
  <c r="C2276" i="10"/>
  <c r="D2276" i="10"/>
  <c r="A2277" i="10"/>
  <c r="B2277" i="10"/>
  <c r="C2277" i="10"/>
  <c r="D2277" i="10"/>
  <c r="A2278" i="10"/>
  <c r="B2278" i="10"/>
  <c r="C2278" i="10"/>
  <c r="D2278" i="10"/>
  <c r="A2279" i="10"/>
  <c r="B2279" i="10"/>
  <c r="C2279" i="10"/>
  <c r="D2279" i="10"/>
  <c r="A2280" i="10"/>
  <c r="B2280" i="10"/>
  <c r="C2280" i="10"/>
  <c r="D2280" i="10"/>
  <c r="A2281" i="10"/>
  <c r="B2281" i="10"/>
  <c r="C2281" i="10"/>
  <c r="D2281" i="10"/>
  <c r="A2282" i="10"/>
  <c r="B2282" i="10"/>
  <c r="C2282" i="10"/>
  <c r="D2282" i="10"/>
  <c r="A2283" i="10"/>
  <c r="B2283" i="10"/>
  <c r="C2283" i="10"/>
  <c r="D2283" i="10"/>
  <c r="A2284" i="10"/>
  <c r="B2284" i="10"/>
  <c r="C2284" i="10"/>
  <c r="D2284" i="10"/>
  <c r="A2285" i="10"/>
  <c r="B2285" i="10"/>
  <c r="C2285" i="10"/>
  <c r="D2285" i="10"/>
  <c r="A2286" i="10"/>
  <c r="B2286" i="10"/>
  <c r="C2286" i="10"/>
  <c r="D2286" i="10"/>
  <c r="A2287" i="10"/>
  <c r="B2287" i="10"/>
  <c r="C2287" i="10"/>
  <c r="D2287" i="10"/>
  <c r="A2288" i="10"/>
  <c r="B2288" i="10"/>
  <c r="C2288" i="10"/>
  <c r="D2288" i="10"/>
  <c r="A2289" i="10"/>
  <c r="B2289" i="10"/>
  <c r="C2289" i="10"/>
  <c r="D2289" i="10"/>
  <c r="A2290" i="10"/>
  <c r="B2290" i="10"/>
  <c r="C2290" i="10"/>
  <c r="D2290" i="10"/>
  <c r="A2291" i="10"/>
  <c r="B2291" i="10"/>
  <c r="C2291" i="10"/>
  <c r="D2291" i="10"/>
  <c r="A2292" i="10"/>
  <c r="B2292" i="10"/>
  <c r="C2292" i="10"/>
  <c r="D2292" i="10"/>
  <c r="A2293" i="10"/>
  <c r="B2293" i="10"/>
  <c r="C2293" i="10"/>
  <c r="D2293" i="10"/>
  <c r="A2294" i="10"/>
  <c r="B2294" i="10"/>
  <c r="C2294" i="10"/>
  <c r="D2294" i="10"/>
  <c r="A2295" i="10"/>
  <c r="B2295" i="10"/>
  <c r="C2295" i="10"/>
  <c r="D2295" i="10"/>
  <c r="A2296" i="10"/>
  <c r="B2296" i="10"/>
  <c r="C2296" i="10"/>
  <c r="D2296" i="10"/>
  <c r="A2297" i="10"/>
  <c r="B2297" i="10"/>
  <c r="C2297" i="10"/>
  <c r="D2297" i="10"/>
  <c r="A2298" i="10"/>
  <c r="B2298" i="10"/>
  <c r="C2298" i="10"/>
  <c r="D2298" i="10"/>
  <c r="A2299" i="10"/>
  <c r="B2299" i="10"/>
  <c r="C2299" i="10"/>
  <c r="D2299" i="10"/>
  <c r="A2300" i="10"/>
  <c r="B2300" i="10"/>
  <c r="C2300" i="10"/>
  <c r="D2300" i="10"/>
  <c r="A2301" i="10"/>
  <c r="B2301" i="10"/>
  <c r="C2301" i="10"/>
  <c r="D2301" i="10"/>
  <c r="A2302" i="10"/>
  <c r="B2302" i="10"/>
  <c r="C2302" i="10"/>
  <c r="D2302" i="10"/>
  <c r="A2303" i="10"/>
  <c r="B2303" i="10"/>
  <c r="C2303" i="10"/>
  <c r="D2303" i="10"/>
  <c r="A2304" i="10"/>
  <c r="B2304" i="10"/>
  <c r="C2304" i="10"/>
  <c r="D2304" i="10"/>
  <c r="A2305" i="10"/>
  <c r="B2305" i="10"/>
  <c r="C2305" i="10"/>
  <c r="D2305" i="10"/>
  <c r="A2306" i="10"/>
  <c r="B2306" i="10"/>
  <c r="C2306" i="10"/>
  <c r="D2306" i="10"/>
  <c r="A2307" i="10"/>
  <c r="B2307" i="10"/>
  <c r="C2307" i="10"/>
  <c r="D2307" i="10"/>
  <c r="A2308" i="10"/>
  <c r="B2308" i="10"/>
  <c r="C2308" i="10"/>
  <c r="D2308" i="10"/>
  <c r="A2309" i="10"/>
  <c r="B2309" i="10"/>
  <c r="C2309" i="10"/>
  <c r="D2309" i="10"/>
  <c r="A2310" i="10"/>
  <c r="B2310" i="10"/>
  <c r="C2310" i="10"/>
  <c r="D2310" i="10"/>
  <c r="A2311" i="10"/>
  <c r="B2311" i="10"/>
  <c r="C2311" i="10"/>
  <c r="D2311" i="10"/>
  <c r="A2312" i="10"/>
  <c r="B2312" i="10"/>
  <c r="C2312" i="10"/>
  <c r="D2312" i="10"/>
  <c r="A2313" i="10"/>
  <c r="B2313" i="10"/>
  <c r="C2313" i="10"/>
  <c r="D2313" i="10"/>
  <c r="A2314" i="10"/>
  <c r="B2314" i="10"/>
  <c r="C2314" i="10"/>
  <c r="D2314" i="10"/>
  <c r="A2315" i="10"/>
  <c r="B2315" i="10"/>
  <c r="C2315" i="10"/>
  <c r="D2315" i="10"/>
  <c r="A2316" i="10"/>
  <c r="B2316" i="10"/>
  <c r="C2316" i="10"/>
  <c r="D2316" i="10"/>
  <c r="A2317" i="10"/>
  <c r="B2317" i="10"/>
  <c r="C2317" i="10"/>
  <c r="D2317" i="10"/>
  <c r="A2318" i="10"/>
  <c r="B2318" i="10"/>
  <c r="C2318" i="10"/>
  <c r="D2318" i="10"/>
  <c r="A2319" i="10"/>
  <c r="B2319" i="10"/>
  <c r="C2319" i="10"/>
  <c r="D2319" i="10"/>
  <c r="A2320" i="10"/>
  <c r="B2320" i="10"/>
  <c r="C2320" i="10"/>
  <c r="D2320" i="10"/>
  <c r="A2321" i="10"/>
  <c r="B2321" i="10"/>
  <c r="C2321" i="10"/>
  <c r="D2321" i="10"/>
  <c r="A2322" i="10"/>
  <c r="B2322" i="10"/>
  <c r="C2322" i="10"/>
  <c r="D2322" i="10"/>
  <c r="A2323" i="10"/>
  <c r="B2323" i="10"/>
  <c r="C2323" i="10"/>
  <c r="D2323" i="10"/>
  <c r="A2324" i="10"/>
  <c r="B2324" i="10"/>
  <c r="C2324" i="10"/>
  <c r="D2324" i="10"/>
  <c r="A2325" i="10"/>
  <c r="B2325" i="10"/>
  <c r="C2325" i="10"/>
  <c r="D2325" i="10"/>
  <c r="A2326" i="10"/>
  <c r="B2326" i="10"/>
  <c r="C2326" i="10"/>
  <c r="D2326" i="10"/>
  <c r="A2327" i="10"/>
  <c r="B2327" i="10"/>
  <c r="C2327" i="10"/>
  <c r="D2327" i="10"/>
  <c r="A2328" i="10"/>
  <c r="B2328" i="10"/>
  <c r="C2328" i="10"/>
  <c r="D2328" i="10"/>
  <c r="A2329" i="10"/>
  <c r="B2329" i="10"/>
  <c r="C2329" i="10"/>
  <c r="D2329" i="10"/>
  <c r="A2330" i="10"/>
  <c r="B2330" i="10"/>
  <c r="C2330" i="10"/>
  <c r="D2330" i="10"/>
  <c r="A2331" i="10"/>
  <c r="B2331" i="10"/>
  <c r="C2331" i="10"/>
  <c r="D2331" i="10"/>
  <c r="A2332" i="10"/>
  <c r="B2332" i="10"/>
  <c r="C2332" i="10"/>
  <c r="D2332" i="10"/>
  <c r="A2333" i="10"/>
  <c r="B2333" i="10"/>
  <c r="C2333" i="10"/>
  <c r="D2333" i="10"/>
  <c r="A2334" i="10"/>
  <c r="B2334" i="10"/>
  <c r="C2334" i="10"/>
  <c r="D2334" i="10"/>
  <c r="A2335" i="10"/>
  <c r="B2335" i="10"/>
  <c r="C2335" i="10"/>
  <c r="D2335" i="10"/>
  <c r="A2336" i="10"/>
  <c r="B2336" i="10"/>
  <c r="C2336" i="10"/>
  <c r="D2336" i="10"/>
  <c r="A2337" i="10"/>
  <c r="B2337" i="10"/>
  <c r="C2337" i="10"/>
  <c r="D2337" i="10"/>
  <c r="A2338" i="10"/>
  <c r="B2338" i="10"/>
  <c r="C2338" i="10"/>
  <c r="D2338" i="10"/>
  <c r="A2339" i="10"/>
  <c r="B2339" i="10"/>
  <c r="C2339" i="10"/>
  <c r="D2339" i="10"/>
  <c r="A2340" i="10"/>
  <c r="B2340" i="10"/>
  <c r="C2340" i="10"/>
  <c r="D2340" i="10"/>
  <c r="A2341" i="10"/>
  <c r="B2341" i="10"/>
  <c r="C2341" i="10"/>
  <c r="D2341" i="10"/>
  <c r="A2342" i="10"/>
  <c r="B2342" i="10"/>
  <c r="C2342" i="10"/>
  <c r="D2342" i="10"/>
  <c r="A2343" i="10"/>
  <c r="B2343" i="10"/>
  <c r="C2343" i="10"/>
  <c r="D2343" i="10"/>
  <c r="A2344" i="10"/>
  <c r="B2344" i="10"/>
  <c r="C2344" i="10"/>
  <c r="D2344" i="10"/>
  <c r="A2345" i="10"/>
  <c r="B2345" i="10"/>
  <c r="C2345" i="10"/>
  <c r="D2345" i="10"/>
  <c r="A2346" i="10"/>
  <c r="B2346" i="10"/>
  <c r="C2346" i="10"/>
  <c r="D2346" i="10"/>
  <c r="A2347" i="10"/>
  <c r="B2347" i="10"/>
  <c r="C2347" i="10"/>
  <c r="D2347" i="10"/>
  <c r="A2348" i="10"/>
  <c r="B2348" i="10"/>
  <c r="C2348" i="10"/>
  <c r="D2348" i="10"/>
  <c r="A2349" i="10"/>
  <c r="B2349" i="10"/>
  <c r="C2349" i="10"/>
  <c r="D2349" i="10"/>
  <c r="A2350" i="10"/>
  <c r="B2350" i="10"/>
  <c r="C2350" i="10"/>
  <c r="D2350" i="10"/>
  <c r="A2351" i="10"/>
  <c r="B2351" i="10"/>
  <c r="C2351" i="10"/>
  <c r="D2351" i="10"/>
  <c r="A2352" i="10"/>
  <c r="B2352" i="10"/>
  <c r="C2352" i="10"/>
  <c r="D2352" i="10"/>
  <c r="A2353" i="10"/>
  <c r="B2353" i="10"/>
  <c r="C2353" i="10"/>
  <c r="D2353" i="10"/>
  <c r="A2354" i="10"/>
  <c r="B2354" i="10"/>
  <c r="C2354" i="10"/>
  <c r="D2354" i="10"/>
  <c r="A2355" i="10"/>
  <c r="B2355" i="10"/>
  <c r="C2355" i="10"/>
  <c r="D2355" i="10"/>
  <c r="A2356" i="10"/>
  <c r="B2356" i="10"/>
  <c r="C2356" i="10"/>
  <c r="D2356" i="10"/>
  <c r="A2357" i="10"/>
  <c r="B2357" i="10"/>
  <c r="C2357" i="10"/>
  <c r="D2357" i="10"/>
  <c r="A2358" i="10"/>
  <c r="B2358" i="10"/>
  <c r="C2358" i="10"/>
  <c r="D2358" i="10"/>
  <c r="A2359" i="10"/>
  <c r="B2359" i="10"/>
  <c r="C2359" i="10"/>
  <c r="D2359" i="10"/>
  <c r="A2360" i="10"/>
  <c r="B2360" i="10"/>
  <c r="C2360" i="10"/>
  <c r="D2360" i="10"/>
  <c r="A2361" i="10"/>
  <c r="B2361" i="10"/>
  <c r="C2361" i="10"/>
  <c r="D2361" i="10"/>
  <c r="A2362" i="10"/>
  <c r="B2362" i="10"/>
  <c r="C2362" i="10"/>
  <c r="D2362" i="10"/>
  <c r="A2363" i="10"/>
  <c r="B2363" i="10"/>
  <c r="C2363" i="10"/>
  <c r="D2363" i="10"/>
  <c r="A2364" i="10"/>
  <c r="B2364" i="10"/>
  <c r="C2364" i="10"/>
  <c r="D2364" i="10"/>
  <c r="A2365" i="10"/>
  <c r="B2365" i="10"/>
  <c r="C2365" i="10"/>
  <c r="D2365" i="10"/>
  <c r="A2366" i="10"/>
  <c r="B2366" i="10"/>
  <c r="C2366" i="10"/>
  <c r="D2366" i="10"/>
  <c r="A2367" i="10"/>
  <c r="B2367" i="10"/>
  <c r="C2367" i="10"/>
  <c r="D2367" i="10"/>
  <c r="A2368" i="10"/>
  <c r="B2368" i="10"/>
  <c r="C2368" i="10"/>
  <c r="D2368" i="10"/>
  <c r="A2369" i="10"/>
  <c r="B2369" i="10"/>
  <c r="C2369" i="10"/>
  <c r="D2369" i="10"/>
  <c r="A2370" i="10"/>
  <c r="B2370" i="10"/>
  <c r="C2370" i="10"/>
  <c r="D2370" i="10"/>
  <c r="A2371" i="10"/>
  <c r="B2371" i="10"/>
  <c r="C2371" i="10"/>
  <c r="D2371" i="10"/>
  <c r="A2372" i="10"/>
  <c r="B2372" i="10"/>
  <c r="C2372" i="10"/>
  <c r="D2372" i="10"/>
  <c r="A2373" i="10"/>
  <c r="B2373" i="10"/>
  <c r="C2373" i="10"/>
  <c r="D2373" i="10"/>
  <c r="A2374" i="10"/>
  <c r="B2374" i="10"/>
  <c r="C2374" i="10"/>
  <c r="D2374" i="10"/>
  <c r="A2375" i="10"/>
  <c r="B2375" i="10"/>
  <c r="C2375" i="10"/>
  <c r="D2375" i="10"/>
  <c r="A2376" i="10"/>
  <c r="B2376" i="10"/>
  <c r="C2376" i="10"/>
  <c r="D2376" i="10"/>
  <c r="A2377" i="10"/>
  <c r="B2377" i="10"/>
  <c r="C2377" i="10"/>
  <c r="D2377" i="10"/>
  <c r="A2378" i="10"/>
  <c r="B2378" i="10"/>
  <c r="C2378" i="10"/>
  <c r="D2378" i="10"/>
  <c r="A2379" i="10"/>
  <c r="B2379" i="10"/>
  <c r="C2379" i="10"/>
  <c r="D2379" i="10"/>
  <c r="A2380" i="10"/>
  <c r="B2380" i="10"/>
  <c r="C2380" i="10"/>
  <c r="D2380" i="10"/>
  <c r="A2381" i="10"/>
  <c r="B2381" i="10"/>
  <c r="C2381" i="10"/>
  <c r="D2381" i="10"/>
  <c r="A2382" i="10"/>
  <c r="B2382" i="10"/>
  <c r="C2382" i="10"/>
  <c r="D2382" i="10"/>
  <c r="A2383" i="10"/>
  <c r="B2383" i="10"/>
  <c r="C2383" i="10"/>
  <c r="D2383" i="10"/>
  <c r="A2384" i="10"/>
  <c r="B2384" i="10"/>
  <c r="C2384" i="10"/>
  <c r="D2384" i="10"/>
  <c r="A2385" i="10"/>
  <c r="B2385" i="10"/>
  <c r="C2385" i="10"/>
  <c r="D2385" i="10"/>
  <c r="A2386" i="10"/>
  <c r="B2386" i="10"/>
  <c r="C2386" i="10"/>
  <c r="D2386" i="10"/>
  <c r="A2387" i="10"/>
  <c r="B2387" i="10"/>
  <c r="C2387" i="10"/>
  <c r="D2387" i="10"/>
  <c r="A2388" i="10"/>
  <c r="B2388" i="10"/>
  <c r="C2388" i="10"/>
  <c r="D2388" i="10"/>
  <c r="A2389" i="10"/>
  <c r="B2389" i="10"/>
  <c r="C2389" i="10"/>
  <c r="D2389" i="10"/>
  <c r="A2390" i="10"/>
  <c r="B2390" i="10"/>
  <c r="C2390" i="10"/>
  <c r="D2390" i="10"/>
  <c r="A2391" i="10"/>
  <c r="B2391" i="10"/>
  <c r="C2391" i="10"/>
  <c r="D2391" i="10"/>
  <c r="A2392" i="10"/>
  <c r="B2392" i="10"/>
  <c r="C2392" i="10"/>
  <c r="D2392" i="10"/>
  <c r="A2393" i="10"/>
  <c r="B2393" i="10"/>
  <c r="C2393" i="10"/>
  <c r="D2393" i="10"/>
  <c r="A2394" i="10"/>
  <c r="B2394" i="10"/>
  <c r="C2394" i="10"/>
  <c r="D2394" i="10"/>
  <c r="A2395" i="10"/>
  <c r="B2395" i="10"/>
  <c r="C2395" i="10"/>
  <c r="D2395" i="10"/>
  <c r="A2396" i="10"/>
  <c r="B2396" i="10"/>
  <c r="C2396" i="10"/>
  <c r="D2396" i="10"/>
  <c r="A2397" i="10"/>
  <c r="B2397" i="10"/>
  <c r="C2397" i="10"/>
  <c r="D2397" i="10"/>
  <c r="A2398" i="10"/>
  <c r="B2398" i="10"/>
  <c r="C2398" i="10"/>
  <c r="D2398" i="10"/>
  <c r="A2399" i="10"/>
  <c r="B2399" i="10"/>
  <c r="C2399" i="10"/>
  <c r="D2399" i="10"/>
  <c r="A2400" i="10"/>
  <c r="B2400" i="10"/>
  <c r="C2400" i="10"/>
  <c r="D2400" i="10"/>
  <c r="A2401" i="10"/>
  <c r="B2401" i="10"/>
  <c r="C2401" i="10"/>
  <c r="D2401" i="10"/>
  <c r="A2402" i="10"/>
  <c r="B2402" i="10"/>
  <c r="C2402" i="10"/>
  <c r="D2402" i="10"/>
  <c r="A2403" i="10"/>
  <c r="B2403" i="10"/>
  <c r="C2403" i="10"/>
  <c r="D2403" i="10"/>
  <c r="A2404" i="10"/>
  <c r="B2404" i="10"/>
  <c r="C2404" i="10"/>
  <c r="D2404" i="10"/>
  <c r="A2405" i="10"/>
  <c r="B2405" i="10"/>
  <c r="C2405" i="10"/>
  <c r="D2405" i="10"/>
  <c r="A2406" i="10"/>
  <c r="B2406" i="10"/>
  <c r="C2406" i="10"/>
  <c r="D2406" i="10"/>
  <c r="A2407" i="10"/>
  <c r="B2407" i="10"/>
  <c r="C2407" i="10"/>
  <c r="D2407" i="10"/>
  <c r="A2408" i="10"/>
  <c r="B2408" i="10"/>
  <c r="C2408" i="10"/>
  <c r="D2408" i="10"/>
  <c r="A2409" i="10"/>
  <c r="B2409" i="10"/>
  <c r="C2409" i="10"/>
  <c r="D2409" i="10"/>
  <c r="A2410" i="10"/>
  <c r="B2410" i="10"/>
  <c r="C2410" i="10"/>
  <c r="D2410" i="10"/>
  <c r="A2411" i="10"/>
  <c r="B2411" i="10"/>
  <c r="C2411" i="10"/>
  <c r="D2411" i="10"/>
  <c r="A2412" i="10"/>
  <c r="B2412" i="10"/>
  <c r="C2412" i="10"/>
  <c r="D2412" i="10"/>
  <c r="A2413" i="10"/>
  <c r="B2413" i="10"/>
  <c r="C2413" i="10"/>
  <c r="D2413" i="10"/>
  <c r="A2414" i="10"/>
  <c r="B2414" i="10"/>
  <c r="C2414" i="10"/>
  <c r="D2414" i="10"/>
  <c r="A2415" i="10"/>
  <c r="B2415" i="10"/>
  <c r="C2415" i="10"/>
  <c r="D2415" i="10"/>
  <c r="A2416" i="10"/>
  <c r="B2416" i="10"/>
  <c r="C2416" i="10"/>
  <c r="D2416" i="10"/>
  <c r="B2" i="10" l="1"/>
  <c r="B101" i="10"/>
  <c r="B85" i="10"/>
  <c r="B3" i="10"/>
  <c r="B127" i="10"/>
  <c r="B8" i="10"/>
  <c r="B72" i="10"/>
  <c r="B50" i="10"/>
  <c r="B152" i="10"/>
  <c r="B183" i="10"/>
  <c r="B53" i="10"/>
  <c r="B9" i="10"/>
  <c r="B196" i="10"/>
  <c r="B5" i="10"/>
  <c r="B170" i="10"/>
  <c r="B98" i="10"/>
  <c r="B18" i="10"/>
  <c r="B62" i="10"/>
  <c r="B48" i="10"/>
  <c r="B164" i="10"/>
  <c r="B117" i="10"/>
  <c r="B12" i="10"/>
  <c r="B167" i="10"/>
  <c r="B162" i="10"/>
  <c r="B71" i="10"/>
  <c r="B67" i="10"/>
  <c r="B185" i="10"/>
  <c r="B52" i="10"/>
  <c r="B143" i="10"/>
  <c r="B190" i="10"/>
  <c r="B35" i="10"/>
  <c r="B123" i="10"/>
  <c r="B20" i="10"/>
  <c r="B37" i="10"/>
  <c r="B87" i="10"/>
  <c r="B188" i="10"/>
  <c r="B10" i="10"/>
  <c r="B144" i="10"/>
  <c r="B43" i="10"/>
  <c r="B109" i="10"/>
  <c r="B181" i="10"/>
  <c r="B41" i="10"/>
  <c r="B120" i="10"/>
  <c r="B142" i="10"/>
  <c r="B136" i="10"/>
  <c r="B199" i="10"/>
  <c r="B180" i="10"/>
  <c r="B54" i="10"/>
  <c r="B114" i="10"/>
  <c r="B82" i="10"/>
  <c r="B65" i="10"/>
  <c r="B149" i="10"/>
  <c r="B31" i="10"/>
  <c r="B25" i="10"/>
  <c r="B92" i="10"/>
  <c r="B75" i="10"/>
  <c r="B163" i="10"/>
  <c r="B156" i="10"/>
  <c r="B126" i="10"/>
  <c r="B153" i="10"/>
  <c r="B177" i="10"/>
  <c r="B107" i="10"/>
  <c r="B6" i="10"/>
  <c r="B141" i="10"/>
  <c r="B121" i="10"/>
  <c r="B108" i="10"/>
  <c r="B90" i="10"/>
  <c r="B161" i="10"/>
  <c r="B165" i="10"/>
  <c r="B74" i="10"/>
  <c r="B69" i="10"/>
  <c r="B84" i="10"/>
  <c r="B45" i="10"/>
  <c r="B17" i="10"/>
  <c r="B86" i="10"/>
  <c r="B77" i="10"/>
  <c r="B115" i="10"/>
  <c r="B129" i="10"/>
  <c r="B168" i="10"/>
  <c r="B135" i="10"/>
  <c r="B93" i="10"/>
  <c r="B169" i="10"/>
  <c r="B200" i="10"/>
  <c r="B157" i="10"/>
  <c r="B21" i="10"/>
  <c r="B166" i="10"/>
  <c r="B186" i="10"/>
  <c r="B192" i="10"/>
  <c r="B73" i="10"/>
  <c r="B94" i="10"/>
  <c r="B34" i="10"/>
  <c r="B113" i="10"/>
  <c r="B26" i="10"/>
  <c r="B175" i="10"/>
  <c r="B134" i="10"/>
  <c r="B89" i="10"/>
  <c r="B178" i="10"/>
  <c r="B33" i="10"/>
  <c r="B148" i="10"/>
  <c r="B22" i="10"/>
  <c r="B70" i="10"/>
  <c r="B201" i="10"/>
  <c r="B160" i="10"/>
  <c r="B81" i="10"/>
  <c r="B39" i="10"/>
  <c r="B111" i="10"/>
  <c r="B51" i="10"/>
  <c r="B137" i="10"/>
  <c r="B155" i="10"/>
  <c r="B133" i="10"/>
  <c r="B187" i="10"/>
  <c r="B194" i="10"/>
  <c r="B4" i="10"/>
  <c r="B61" i="10"/>
  <c r="B132" i="10"/>
  <c r="B124" i="10"/>
  <c r="B49" i="10"/>
  <c r="B57" i="10"/>
  <c r="B191" i="10"/>
  <c r="B150" i="10"/>
  <c r="B13" i="10"/>
  <c r="B76" i="10"/>
  <c r="B146" i="10"/>
  <c r="B184" i="10"/>
  <c r="B154" i="10"/>
  <c r="B88" i="10"/>
  <c r="B189" i="10"/>
  <c r="B91" i="10"/>
  <c r="B64" i="10"/>
  <c r="B66" i="10"/>
  <c r="B125" i="10"/>
  <c r="B55" i="10"/>
  <c r="B19" i="10"/>
  <c r="B139" i="10"/>
  <c r="B173" i="10"/>
  <c r="B78" i="10"/>
  <c r="B38" i="10"/>
  <c r="B60" i="10"/>
  <c r="B44" i="10"/>
  <c r="B97" i="10"/>
  <c r="B15" i="10"/>
  <c r="B147" i="10"/>
  <c r="B105" i="10"/>
  <c r="B112" i="10"/>
  <c r="B119" i="10"/>
  <c r="B179" i="10"/>
  <c r="B118" i="10"/>
  <c r="B158" i="10"/>
  <c r="B23" i="10"/>
  <c r="B30" i="10"/>
  <c r="B80" i="10"/>
  <c r="B16" i="10"/>
  <c r="B138" i="10"/>
  <c r="B151" i="10"/>
  <c r="B79" i="10"/>
  <c r="B24" i="10"/>
  <c r="B140" i="10"/>
  <c r="B32" i="10"/>
  <c r="B7" i="10"/>
  <c r="B56" i="10"/>
  <c r="B145" i="10"/>
  <c r="B95" i="10"/>
  <c r="B83" i="10"/>
  <c r="B174" i="10"/>
  <c r="B14" i="10"/>
  <c r="B122" i="10"/>
  <c r="B110" i="10"/>
  <c r="B172" i="10"/>
  <c r="B159" i="10"/>
  <c r="B58" i="10"/>
  <c r="B195" i="10"/>
  <c r="B99" i="10"/>
  <c r="B29" i="10"/>
  <c r="B36" i="10"/>
  <c r="B40" i="10"/>
  <c r="B197" i="10"/>
  <c r="B116" i="10"/>
  <c r="B182" i="10"/>
  <c r="B28" i="10"/>
  <c r="B47" i="10"/>
  <c r="B176" i="10"/>
  <c r="B68" i="10"/>
  <c r="B104" i="10"/>
  <c r="B59" i="10"/>
  <c r="B11" i="10"/>
  <c r="B63" i="10"/>
  <c r="B103" i="10"/>
  <c r="B96" i="10"/>
  <c r="B171" i="10"/>
  <c r="B106" i="10"/>
  <c r="B130" i="10"/>
  <c r="B27" i="10"/>
  <c r="B102" i="10"/>
  <c r="B193" i="10"/>
  <c r="B131" i="10"/>
  <c r="B198" i="10"/>
  <c r="B42" i="10"/>
  <c r="B202" i="10"/>
  <c r="B203" i="10"/>
  <c r="B204" i="10"/>
  <c r="B205" i="10"/>
  <c r="B206" i="10"/>
  <c r="B207" i="10"/>
  <c r="B208" i="10"/>
  <c r="B209" i="10"/>
  <c r="B210" i="10"/>
  <c r="B211" i="10"/>
  <c r="B212" i="10"/>
  <c r="B213" i="10"/>
  <c r="B214" i="10"/>
  <c r="B215" i="10"/>
  <c r="B216" i="10"/>
  <c r="B217" i="10"/>
  <c r="B218" i="10"/>
  <c r="B219" i="10"/>
  <c r="B220" i="10"/>
  <c r="B221" i="10"/>
  <c r="B222" i="10"/>
  <c r="B223" i="10"/>
  <c r="B224" i="10"/>
  <c r="B225" i="10"/>
  <c r="B226" i="10"/>
  <c r="B227" i="10"/>
  <c r="B228" i="10"/>
  <c r="B229" i="10"/>
  <c r="B230" i="10"/>
  <c r="B231" i="10"/>
  <c r="B232" i="10"/>
  <c r="B233" i="10"/>
  <c r="B234" i="10"/>
  <c r="B235" i="10"/>
  <c r="B236" i="10"/>
  <c r="B237" i="10"/>
  <c r="B238" i="10"/>
  <c r="B239" i="10"/>
  <c r="B240" i="10"/>
  <c r="B241" i="10"/>
  <c r="B242" i="10"/>
  <c r="B243" i="10"/>
  <c r="B244" i="10"/>
  <c r="B245" i="10"/>
  <c r="B246" i="10"/>
  <c r="B247" i="10"/>
  <c r="B248" i="10"/>
  <c r="B249" i="10"/>
  <c r="B250" i="10"/>
  <c r="B251" i="10"/>
  <c r="B252" i="10"/>
  <c r="B253" i="10"/>
  <c r="B254" i="10"/>
  <c r="B255" i="10"/>
  <c r="B256" i="10"/>
  <c r="B257" i="10"/>
  <c r="B258" i="10"/>
  <c r="B259" i="10"/>
  <c r="B260" i="10"/>
  <c r="B261" i="10"/>
  <c r="B262" i="10"/>
  <c r="B263" i="10"/>
  <c r="B264" i="10"/>
  <c r="B265" i="10"/>
  <c r="B266" i="10"/>
  <c r="B267" i="10"/>
  <c r="B268" i="10"/>
  <c r="B269" i="10"/>
  <c r="B270" i="10"/>
  <c r="B271" i="10"/>
  <c r="B272" i="10"/>
  <c r="B273" i="10"/>
  <c r="B274" i="10"/>
  <c r="B275" i="10"/>
  <c r="B276" i="10"/>
  <c r="B277" i="10"/>
  <c r="B278" i="10"/>
  <c r="B279" i="10"/>
  <c r="B280" i="10"/>
  <c r="B281" i="10"/>
  <c r="B282" i="10"/>
  <c r="B283" i="10"/>
  <c r="B284" i="10"/>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B325" i="10"/>
  <c r="B326" i="10"/>
  <c r="B327" i="10"/>
  <c r="B328" i="10"/>
  <c r="B329" i="10"/>
  <c r="B330" i="10"/>
  <c r="B331" i="10"/>
  <c r="B332" i="10"/>
  <c r="B333" i="10"/>
  <c r="B334" i="10"/>
  <c r="B335" i="10"/>
  <c r="B336" i="10"/>
  <c r="B337" i="10"/>
  <c r="B338" i="10"/>
  <c r="B339" i="10"/>
  <c r="B340" i="10"/>
  <c r="B341" i="10"/>
  <c r="B342" i="10"/>
  <c r="B343" i="10"/>
  <c r="B344" i="10"/>
  <c r="B345" i="10"/>
  <c r="B100" i="10"/>
  <c r="B128" i="10"/>
  <c r="B46" i="10"/>
  <c r="C2" i="5" l="1"/>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D101" i="10"/>
  <c r="D85" i="10"/>
  <c r="D3" i="10"/>
  <c r="D127" i="10"/>
  <c r="D8" i="10"/>
  <c r="D72" i="10"/>
  <c r="D50" i="10"/>
  <c r="D152" i="10"/>
  <c r="D183" i="10"/>
  <c r="D53" i="10"/>
  <c r="D9" i="10"/>
  <c r="D196" i="10"/>
  <c r="D5" i="10"/>
  <c r="D170" i="10"/>
  <c r="D98" i="10"/>
  <c r="D18" i="10"/>
  <c r="D62" i="10"/>
  <c r="D48" i="10"/>
  <c r="D164" i="10"/>
  <c r="D117" i="10"/>
  <c r="D12" i="10"/>
  <c r="D167" i="10"/>
  <c r="D162" i="10"/>
  <c r="D71" i="10"/>
  <c r="D67" i="10"/>
  <c r="D185" i="10"/>
  <c r="D52" i="10"/>
  <c r="D143" i="10"/>
  <c r="D190" i="10"/>
  <c r="D35" i="10"/>
  <c r="D123" i="10"/>
  <c r="D20" i="10"/>
  <c r="D37" i="10"/>
  <c r="D87" i="10"/>
  <c r="D188" i="10"/>
  <c r="D10" i="10"/>
  <c r="D144" i="10"/>
  <c r="D43" i="10"/>
  <c r="D109" i="10"/>
  <c r="D181" i="10"/>
  <c r="D41" i="10"/>
  <c r="D120" i="10"/>
  <c r="D142" i="10"/>
  <c r="D136" i="10"/>
  <c r="D199" i="10"/>
  <c r="D180" i="10"/>
  <c r="D54" i="10"/>
  <c r="D114" i="10"/>
  <c r="D82" i="10"/>
  <c r="D65" i="10"/>
  <c r="D149" i="10"/>
  <c r="D31" i="10"/>
  <c r="D25" i="10"/>
  <c r="D92" i="10"/>
  <c r="D75" i="10"/>
  <c r="D163" i="10"/>
  <c r="D156" i="10"/>
  <c r="D126" i="10"/>
  <c r="D153" i="10"/>
  <c r="D177" i="10"/>
  <c r="D107" i="10"/>
  <c r="D6" i="10"/>
  <c r="D141" i="10"/>
  <c r="D121" i="10"/>
  <c r="D108" i="10"/>
  <c r="D90" i="10"/>
  <c r="D161" i="10"/>
  <c r="D165" i="10"/>
  <c r="D74" i="10"/>
  <c r="D69" i="10"/>
  <c r="D84" i="10"/>
  <c r="D45" i="10"/>
  <c r="D17" i="10"/>
  <c r="D86" i="10"/>
  <c r="D77" i="10"/>
  <c r="D115" i="10"/>
  <c r="D129" i="10"/>
  <c r="D168" i="10"/>
  <c r="D135" i="10"/>
  <c r="D93" i="10"/>
  <c r="D169" i="10"/>
  <c r="D200" i="10"/>
  <c r="D157" i="10"/>
  <c r="D21" i="10"/>
  <c r="D166" i="10"/>
  <c r="D186" i="10"/>
  <c r="D192" i="10"/>
  <c r="D73" i="10"/>
  <c r="D94" i="10"/>
  <c r="D34" i="10"/>
  <c r="D113" i="10"/>
  <c r="D26" i="10"/>
  <c r="D175" i="10"/>
  <c r="D134" i="10"/>
  <c r="D89" i="10"/>
  <c r="D178" i="10"/>
  <c r="D33" i="10"/>
  <c r="D148" i="10"/>
  <c r="D22" i="10"/>
  <c r="D70" i="10"/>
  <c r="D201" i="10"/>
  <c r="D160" i="10"/>
  <c r="D81" i="10"/>
  <c r="D39" i="10"/>
  <c r="D111" i="10"/>
  <c r="D51" i="10"/>
  <c r="D137" i="10"/>
  <c r="D155" i="10"/>
  <c r="D133" i="10"/>
  <c r="D187" i="10"/>
  <c r="D194" i="10"/>
  <c r="D4" i="10"/>
  <c r="D61" i="10"/>
  <c r="D132" i="10"/>
  <c r="D124" i="10"/>
  <c r="D49" i="10"/>
  <c r="D57" i="10"/>
  <c r="D191" i="10"/>
  <c r="D150" i="10"/>
  <c r="D13" i="10"/>
  <c r="D76" i="10"/>
  <c r="D146" i="10"/>
  <c r="D184" i="10"/>
  <c r="D154" i="10"/>
  <c r="D88" i="10"/>
  <c r="D189" i="10"/>
  <c r="D91" i="10"/>
  <c r="D64" i="10"/>
  <c r="D66" i="10"/>
  <c r="D125" i="10"/>
  <c r="D55" i="10"/>
  <c r="D19" i="10"/>
  <c r="D139" i="10"/>
  <c r="D173" i="10"/>
  <c r="D78" i="10"/>
  <c r="D38" i="10"/>
  <c r="D60" i="10"/>
  <c r="D44" i="10"/>
  <c r="D97" i="10"/>
  <c r="D15" i="10"/>
  <c r="D147" i="10"/>
  <c r="D105" i="10"/>
  <c r="D112" i="10"/>
  <c r="D119" i="10"/>
  <c r="D179" i="10"/>
  <c r="D118" i="10"/>
  <c r="D158" i="10"/>
  <c r="D23" i="10"/>
  <c r="D30" i="10"/>
  <c r="D80" i="10"/>
  <c r="D16" i="10"/>
  <c r="D138" i="10"/>
  <c r="D151" i="10"/>
  <c r="D79" i="10"/>
  <c r="D24" i="10"/>
  <c r="D140" i="10"/>
  <c r="D32" i="10"/>
  <c r="D7" i="10"/>
  <c r="D56" i="10"/>
  <c r="D145" i="10"/>
  <c r="D95" i="10"/>
  <c r="D83" i="10"/>
  <c r="D174" i="10"/>
  <c r="D14" i="10"/>
  <c r="D122" i="10"/>
  <c r="D110" i="10"/>
  <c r="D172" i="10"/>
  <c r="D159" i="10"/>
  <c r="D58" i="10"/>
  <c r="D195" i="10"/>
  <c r="D99" i="10"/>
  <c r="D29" i="10"/>
  <c r="D36" i="10"/>
  <c r="D40" i="10"/>
  <c r="D197" i="10"/>
  <c r="D116" i="10"/>
  <c r="D182" i="10"/>
  <c r="D28" i="10"/>
  <c r="D47" i="10"/>
  <c r="D176" i="10"/>
  <c r="D68" i="10"/>
  <c r="D104" i="10"/>
  <c r="D59" i="10"/>
  <c r="D11" i="10"/>
  <c r="D63" i="10"/>
  <c r="D103" i="10"/>
  <c r="D96" i="10"/>
  <c r="D171" i="10"/>
  <c r="D106" i="10"/>
  <c r="D130" i="10"/>
  <c r="D27" i="10"/>
  <c r="D102" i="10"/>
  <c r="D193" i="10"/>
  <c r="D131" i="10"/>
  <c r="D198" i="10"/>
  <c r="D42"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100" i="10"/>
  <c r="D128" i="10"/>
  <c r="D46" i="10"/>
  <c r="D2" i="10"/>
  <c r="C128" i="10"/>
  <c r="C100" i="10"/>
  <c r="C101" i="10"/>
  <c r="C85" i="10"/>
  <c r="C3" i="10"/>
  <c r="C127" i="10"/>
  <c r="C8" i="10"/>
  <c r="C72" i="10"/>
  <c r="C50" i="10"/>
  <c r="C152" i="10"/>
  <c r="C183" i="10"/>
  <c r="C53" i="10"/>
  <c r="C9" i="10"/>
  <c r="C196" i="10"/>
  <c r="C5" i="10"/>
  <c r="C170" i="10"/>
  <c r="C98" i="10"/>
  <c r="C18" i="10"/>
  <c r="C62" i="10"/>
  <c r="C48" i="10"/>
  <c r="C164" i="10"/>
  <c r="C117" i="10"/>
  <c r="C12" i="10"/>
  <c r="C167" i="10"/>
  <c r="C162" i="10"/>
  <c r="C71" i="10"/>
  <c r="C67" i="10"/>
  <c r="C185" i="10"/>
  <c r="C52" i="10"/>
  <c r="C143" i="10"/>
  <c r="C190" i="10"/>
  <c r="C35" i="10"/>
  <c r="C123" i="10"/>
  <c r="C20" i="10"/>
  <c r="C37" i="10"/>
  <c r="C87" i="10"/>
  <c r="C188" i="10"/>
  <c r="C10" i="10"/>
  <c r="C144" i="10"/>
  <c r="C43" i="10"/>
  <c r="C109" i="10"/>
  <c r="C181" i="10"/>
  <c r="C41" i="10"/>
  <c r="C120" i="10"/>
  <c r="C142" i="10"/>
  <c r="C136" i="10"/>
  <c r="C199" i="10"/>
  <c r="C180" i="10"/>
  <c r="C54" i="10"/>
  <c r="C114" i="10"/>
  <c r="C82" i="10"/>
  <c r="C65" i="10"/>
  <c r="C149" i="10"/>
  <c r="C31" i="10"/>
  <c r="C25" i="10"/>
  <c r="C92" i="10"/>
  <c r="C75" i="10"/>
  <c r="C163" i="10"/>
  <c r="C156" i="10"/>
  <c r="C126" i="10"/>
  <c r="C153" i="10"/>
  <c r="C177" i="10"/>
  <c r="C107" i="10"/>
  <c r="C6" i="10"/>
  <c r="C141" i="10"/>
  <c r="C121" i="10"/>
  <c r="C108" i="10"/>
  <c r="C90" i="10"/>
  <c r="C161" i="10"/>
  <c r="C165" i="10"/>
  <c r="C74" i="10"/>
  <c r="C69" i="10"/>
  <c r="C84" i="10"/>
  <c r="C45" i="10"/>
  <c r="C17" i="10"/>
  <c r="C86" i="10"/>
  <c r="C77" i="10"/>
  <c r="C115" i="10"/>
  <c r="C129" i="10"/>
  <c r="C168" i="10"/>
  <c r="C135" i="10"/>
  <c r="C93" i="10"/>
  <c r="C169" i="10"/>
  <c r="C200" i="10"/>
  <c r="C157" i="10"/>
  <c r="C21" i="10"/>
  <c r="C166" i="10"/>
  <c r="C186" i="10"/>
  <c r="C192" i="10"/>
  <c r="C73" i="10"/>
  <c r="C94" i="10"/>
  <c r="C34" i="10"/>
  <c r="C113" i="10"/>
  <c r="C26" i="10"/>
  <c r="C175" i="10"/>
  <c r="C134" i="10"/>
  <c r="C89" i="10"/>
  <c r="C178" i="10"/>
  <c r="C33" i="10"/>
  <c r="C148" i="10"/>
  <c r="C22" i="10"/>
  <c r="C70" i="10"/>
  <c r="C201" i="10"/>
  <c r="C160" i="10"/>
  <c r="C81" i="10"/>
  <c r="C39" i="10"/>
  <c r="C111" i="10"/>
  <c r="C51" i="10"/>
  <c r="C137" i="10"/>
  <c r="C155" i="10"/>
  <c r="C133" i="10"/>
  <c r="C187" i="10"/>
  <c r="C194" i="10"/>
  <c r="C4" i="10"/>
  <c r="C61" i="10"/>
  <c r="C132" i="10"/>
  <c r="C124" i="10"/>
  <c r="C49" i="10"/>
  <c r="C57" i="10"/>
  <c r="C191" i="10"/>
  <c r="C150" i="10"/>
  <c r="C13" i="10"/>
  <c r="C76" i="10"/>
  <c r="C146" i="10"/>
  <c r="C184" i="10"/>
  <c r="C154" i="10"/>
  <c r="C88" i="10"/>
  <c r="C189" i="10"/>
  <c r="C91" i="10"/>
  <c r="C64" i="10"/>
  <c r="C66" i="10"/>
  <c r="C125" i="10"/>
  <c r="C55" i="10"/>
  <c r="C19" i="10"/>
  <c r="C139" i="10"/>
  <c r="C173" i="10"/>
  <c r="C78" i="10"/>
  <c r="C38" i="10"/>
  <c r="C60" i="10"/>
  <c r="C44" i="10"/>
  <c r="C97" i="10"/>
  <c r="C15" i="10"/>
  <c r="C147" i="10"/>
  <c r="C105" i="10"/>
  <c r="C112" i="10"/>
  <c r="C119" i="10"/>
  <c r="C179" i="10"/>
  <c r="C118" i="10"/>
  <c r="C158" i="10"/>
  <c r="C23" i="10"/>
  <c r="C30" i="10"/>
  <c r="C80" i="10"/>
  <c r="C16" i="10"/>
  <c r="C138" i="10"/>
  <c r="C151" i="10"/>
  <c r="C79" i="10"/>
  <c r="C24" i="10"/>
  <c r="C140" i="10"/>
  <c r="C32" i="10"/>
  <c r="C7" i="10"/>
  <c r="C56" i="10"/>
  <c r="C145" i="10"/>
  <c r="C95" i="10"/>
  <c r="C83" i="10"/>
  <c r="C174" i="10"/>
  <c r="C14" i="10"/>
  <c r="C122" i="10"/>
  <c r="C110" i="10"/>
  <c r="C172" i="10"/>
  <c r="C159" i="10"/>
  <c r="C58" i="10"/>
  <c r="C195" i="10"/>
  <c r="C99" i="10"/>
  <c r="C29" i="10"/>
  <c r="C36" i="10"/>
  <c r="C40" i="10"/>
  <c r="C197" i="10"/>
  <c r="C116" i="10"/>
  <c r="C182" i="10"/>
  <c r="C28" i="10"/>
  <c r="C47" i="10"/>
  <c r="C176" i="10"/>
  <c r="C68" i="10"/>
  <c r="C104" i="10"/>
  <c r="C59" i="10"/>
  <c r="C11" i="10"/>
  <c r="C63" i="10"/>
  <c r="C103" i="10"/>
  <c r="C96" i="10"/>
  <c r="C171" i="10"/>
  <c r="C106" i="10"/>
  <c r="C130" i="10"/>
  <c r="C27" i="10"/>
  <c r="C102" i="10"/>
  <c r="C193" i="10"/>
  <c r="C131" i="10"/>
  <c r="C198" i="10"/>
  <c r="C42"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46" i="10"/>
  <c r="C2" i="10"/>
  <c r="A100" i="10"/>
  <c r="A101" i="10"/>
  <c r="A85" i="10"/>
  <c r="A3" i="10"/>
  <c r="A127" i="10"/>
  <c r="A8" i="10"/>
  <c r="A72" i="10"/>
  <c r="A50" i="10"/>
  <c r="A152" i="10"/>
  <c r="A183" i="10"/>
  <c r="A53" i="10"/>
  <c r="A9" i="10"/>
  <c r="A196" i="10"/>
  <c r="A5" i="10"/>
  <c r="A170" i="10"/>
  <c r="A98" i="10"/>
  <c r="A18" i="10"/>
  <c r="A62" i="10"/>
  <c r="A48" i="10"/>
  <c r="A164" i="10"/>
  <c r="A117" i="10"/>
  <c r="A12" i="10"/>
  <c r="A167" i="10"/>
  <c r="A162" i="10"/>
  <c r="A71" i="10"/>
  <c r="A67" i="10"/>
  <c r="A185" i="10"/>
  <c r="A52" i="10"/>
  <c r="A143" i="10"/>
  <c r="A190" i="10"/>
  <c r="A35" i="10"/>
  <c r="A123" i="10"/>
  <c r="A20" i="10"/>
  <c r="A37" i="10"/>
  <c r="A87" i="10"/>
  <c r="A188" i="10"/>
  <c r="A10" i="10"/>
  <c r="A144" i="10"/>
  <c r="A43" i="10"/>
  <c r="A109" i="10"/>
  <c r="A181" i="10"/>
  <c r="A41" i="10"/>
  <c r="A120" i="10"/>
  <c r="A142" i="10"/>
  <c r="A136" i="10"/>
  <c r="A199" i="10"/>
  <c r="A180" i="10"/>
  <c r="A54" i="10"/>
  <c r="A114" i="10"/>
  <c r="A82" i="10"/>
  <c r="A65" i="10"/>
  <c r="A149" i="10"/>
  <c r="A31" i="10"/>
  <c r="A25" i="10"/>
  <c r="A92" i="10"/>
  <c r="A75" i="10"/>
  <c r="A163" i="10"/>
  <c r="A156" i="10"/>
  <c r="A126" i="10"/>
  <c r="A153" i="10"/>
  <c r="A177" i="10"/>
  <c r="A107" i="10"/>
  <c r="A6" i="10"/>
  <c r="A141" i="10"/>
  <c r="A121" i="10"/>
  <c r="A108" i="10"/>
  <c r="A90" i="10"/>
  <c r="A161" i="10"/>
  <c r="A165" i="10"/>
  <c r="A74" i="10"/>
  <c r="A69" i="10"/>
  <c r="A84" i="10"/>
  <c r="A45" i="10"/>
  <c r="A17" i="10"/>
  <c r="A86" i="10"/>
  <c r="A77" i="10"/>
  <c r="A115" i="10"/>
  <c r="A129" i="10"/>
  <c r="A168" i="10"/>
  <c r="A135" i="10"/>
  <c r="A93" i="10"/>
  <c r="A169" i="10"/>
  <c r="A200" i="10"/>
  <c r="A157" i="10"/>
  <c r="A21" i="10"/>
  <c r="A166" i="10"/>
  <c r="A186" i="10"/>
  <c r="A192" i="10"/>
  <c r="A73" i="10"/>
  <c r="A94" i="10"/>
  <c r="A34" i="10"/>
  <c r="A113" i="10"/>
  <c r="A26" i="10"/>
  <c r="A175" i="10"/>
  <c r="A134" i="10"/>
  <c r="A89" i="10"/>
  <c r="A178" i="10"/>
  <c r="A33" i="10"/>
  <c r="A148" i="10"/>
  <c r="A22" i="10"/>
  <c r="A70" i="10"/>
  <c r="A201" i="10"/>
  <c r="A160" i="10"/>
  <c r="A81" i="10"/>
  <c r="A39" i="10"/>
  <c r="A111" i="10"/>
  <c r="A51" i="10"/>
  <c r="A137" i="10"/>
  <c r="A155" i="10"/>
  <c r="A133" i="10"/>
  <c r="A187" i="10"/>
  <c r="A194" i="10"/>
  <c r="A4" i="10"/>
  <c r="A61" i="10"/>
  <c r="A132" i="10"/>
  <c r="A124" i="10"/>
  <c r="A49" i="10"/>
  <c r="A57" i="10"/>
  <c r="A191" i="10"/>
  <c r="A150" i="10"/>
  <c r="A13" i="10"/>
  <c r="A76" i="10"/>
  <c r="A146" i="10"/>
  <c r="A184" i="10"/>
  <c r="A154" i="10"/>
  <c r="A88" i="10"/>
  <c r="A189" i="10"/>
  <c r="A91" i="10"/>
  <c r="A64" i="10"/>
  <c r="A66" i="10"/>
  <c r="A125" i="10"/>
  <c r="A55" i="10"/>
  <c r="A19" i="10"/>
  <c r="A139" i="10"/>
  <c r="A173" i="10"/>
  <c r="A78" i="10"/>
  <c r="A38" i="10"/>
  <c r="A60" i="10"/>
  <c r="A44" i="10"/>
  <c r="A97" i="10"/>
  <c r="A15" i="10"/>
  <c r="A147" i="10"/>
  <c r="A105" i="10"/>
  <c r="A112" i="10"/>
  <c r="A119" i="10"/>
  <c r="A179" i="10"/>
  <c r="A118" i="10"/>
  <c r="A158" i="10"/>
  <c r="A23" i="10"/>
  <c r="A30" i="10"/>
  <c r="A80" i="10"/>
  <c r="A16" i="10"/>
  <c r="A138" i="10"/>
  <c r="A151" i="10"/>
  <c r="A79" i="10"/>
  <c r="A24" i="10"/>
  <c r="A140" i="10"/>
  <c r="A32" i="10"/>
  <c r="A7" i="10"/>
  <c r="A56" i="10"/>
  <c r="A145" i="10"/>
  <c r="A95" i="10"/>
  <c r="A83" i="10"/>
  <c r="A174" i="10"/>
  <c r="A14" i="10"/>
  <c r="A122" i="10"/>
  <c r="A110" i="10"/>
  <c r="A172" i="10"/>
  <c r="A159" i="10"/>
  <c r="A58" i="10"/>
  <c r="A195" i="10"/>
  <c r="A99" i="10"/>
  <c r="A29" i="10"/>
  <c r="A36" i="10"/>
  <c r="A40" i="10"/>
  <c r="A197" i="10"/>
  <c r="A116" i="10"/>
  <c r="A182" i="10"/>
  <c r="A28" i="10"/>
  <c r="A47" i="10"/>
  <c r="A176" i="10"/>
  <c r="A68" i="10"/>
  <c r="A104" i="10"/>
  <c r="A59" i="10"/>
  <c r="A11" i="10"/>
  <c r="A63" i="10"/>
  <c r="A103" i="10"/>
  <c r="A96" i="10"/>
  <c r="A171" i="10"/>
  <c r="A106" i="10"/>
  <c r="A130" i="10"/>
  <c r="A27" i="10"/>
  <c r="A102" i="10"/>
  <c r="A193" i="10"/>
  <c r="A131" i="10"/>
  <c r="A198" i="10"/>
  <c r="A42" i="10"/>
  <c r="A202" i="10"/>
  <c r="A203" i="10"/>
  <c r="A204" i="10"/>
  <c r="A205" i="10"/>
  <c r="A206" i="10"/>
  <c r="A207" i="10"/>
  <c r="A208" i="10"/>
  <c r="A209" i="10"/>
  <c r="A210" i="10"/>
  <c r="A211" i="10"/>
  <c r="A212" i="10"/>
  <c r="A213" i="10"/>
  <c r="A214" i="10"/>
  <c r="A215" i="10"/>
  <c r="A216" i="10"/>
  <c r="A217" i="10"/>
  <c r="A218" i="10"/>
  <c r="A219" i="10"/>
  <c r="A220" i="10"/>
  <c r="A221" i="10"/>
  <c r="A222" i="10"/>
  <c r="A223" i="10"/>
  <c r="A224" i="10"/>
  <c r="A225" i="10"/>
  <c r="A226" i="10"/>
  <c r="A227" i="10"/>
  <c r="A228" i="10"/>
  <c r="A229" i="10"/>
  <c r="A230" i="10"/>
  <c r="A231" i="10"/>
  <c r="A232" i="10"/>
  <c r="A233" i="10"/>
  <c r="A234" i="10"/>
  <c r="A235" i="10"/>
  <c r="A236" i="10"/>
  <c r="A237" i="10"/>
  <c r="A238" i="10"/>
  <c r="A239" i="10"/>
  <c r="A240" i="10"/>
  <c r="A241" i="10"/>
  <c r="A242" i="10"/>
  <c r="A243" i="10"/>
  <c r="A244" i="10"/>
  <c r="A245" i="10"/>
  <c r="A246" i="10"/>
  <c r="A247" i="10"/>
  <c r="A248" i="10"/>
  <c r="A249" i="10"/>
  <c r="A250" i="10"/>
  <c r="A251" i="10"/>
  <c r="A252" i="10"/>
  <c r="A253" i="10"/>
  <c r="A254" i="10"/>
  <c r="A255" i="10"/>
  <c r="A256" i="10"/>
  <c r="A257" i="10"/>
  <c r="A258" i="10"/>
  <c r="A259" i="10"/>
  <c r="A260" i="10"/>
  <c r="A261" i="10"/>
  <c r="A262" i="10"/>
  <c r="A263" i="10"/>
  <c r="A264" i="10"/>
  <c r="A265" i="10"/>
  <c r="A266" i="10"/>
  <c r="A267" i="10"/>
  <c r="A268" i="10"/>
  <c r="A269" i="10"/>
  <c r="A270" i="10"/>
  <c r="A271" i="10"/>
  <c r="A272" i="10"/>
  <c r="A273" i="10"/>
  <c r="A274" i="10"/>
  <c r="A275" i="10"/>
  <c r="A276" i="10"/>
  <c r="A277" i="10"/>
  <c r="A278" i="10"/>
  <c r="A279" i="10"/>
  <c r="A280" i="10"/>
  <c r="A281" i="10"/>
  <c r="A282" i="10"/>
  <c r="A283" i="10"/>
  <c r="A28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A325" i="10"/>
  <c r="A326" i="10"/>
  <c r="A327" i="10"/>
  <c r="A328" i="10"/>
  <c r="A329" i="10"/>
  <c r="A330" i="10"/>
  <c r="A331" i="10"/>
  <c r="A332" i="10"/>
  <c r="A333" i="10"/>
  <c r="A334" i="10"/>
  <c r="A335" i="10"/>
  <c r="A336" i="10"/>
  <c r="A337" i="10"/>
  <c r="A338" i="10"/>
  <c r="A339" i="10"/>
  <c r="A340" i="10"/>
  <c r="A341" i="10"/>
  <c r="A342" i="10"/>
  <c r="A343" i="10"/>
  <c r="A344" i="10"/>
  <c r="A345" i="10"/>
  <c r="A46" i="10"/>
  <c r="A128" i="10"/>
  <c r="A2" i="10"/>
  <c r="A2"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 i="5"/>
  <c r="D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103" i="5"/>
  <c r="B104" i="5"/>
  <c r="B105" i="5"/>
  <c r="B106" i="5"/>
  <c r="B107" i="5"/>
  <c r="B108" i="5"/>
  <c r="B109" i="5"/>
  <c r="B110" i="5"/>
  <c r="B111" i="5"/>
  <c r="B112" i="5"/>
  <c r="B113" i="5"/>
  <c r="B114" i="5"/>
  <c r="B115" i="5"/>
  <c r="B116" i="5"/>
  <c r="B117" i="5"/>
  <c r="B118" i="5"/>
  <c r="B119" i="5"/>
  <c r="B120" i="5"/>
  <c r="B121" i="5"/>
  <c r="B122" i="5"/>
  <c r="B123" i="5"/>
  <c r="B124" i="5"/>
  <c r="B125" i="5"/>
  <c r="B126" i="5"/>
  <c r="B127" i="5"/>
  <c r="B128" i="5"/>
  <c r="B129" i="5"/>
  <c r="B130" i="5"/>
  <c r="B131" i="5"/>
  <c r="B132" i="5"/>
  <c r="B133" i="5"/>
  <c r="B134" i="5"/>
  <c r="B135" i="5"/>
  <c r="B136" i="5"/>
  <c r="B137" i="5"/>
  <c r="B138" i="5"/>
  <c r="B139" i="5"/>
  <c r="B140" i="5"/>
  <c r="B141" i="5"/>
  <c r="B142" i="5"/>
  <c r="B143" i="5"/>
  <c r="B144" i="5"/>
  <c r="B145" i="5"/>
  <c r="B146" i="5"/>
  <c r="B147" i="5"/>
  <c r="B148" i="5"/>
  <c r="B149" i="5"/>
  <c r="B150" i="5"/>
  <c r="B151" i="5"/>
  <c r="B152" i="5"/>
  <c r="B153" i="5"/>
  <c r="B154" i="5"/>
  <c r="B155" i="5"/>
  <c r="B156" i="5"/>
  <c r="B157" i="5"/>
  <c r="B158" i="5"/>
  <c r="B159" i="5"/>
  <c r="B160" i="5"/>
  <c r="B161" i="5"/>
  <c r="B162" i="5"/>
  <c r="B163" i="5"/>
  <c r="B164" i="5"/>
  <c r="B165" i="5"/>
  <c r="B166" i="5"/>
  <c r="B167" i="5"/>
  <c r="B168" i="5"/>
  <c r="B169" i="5"/>
  <c r="B170" i="5"/>
  <c r="B171" i="5"/>
  <c r="B172" i="5"/>
  <c r="B173" i="5"/>
  <c r="B174" i="5"/>
  <c r="B175" i="5"/>
  <c r="B176" i="5"/>
  <c r="B177" i="5"/>
  <c r="B178" i="5"/>
  <c r="B179" i="5"/>
  <c r="B180" i="5"/>
  <c r="B181" i="5"/>
  <c r="B182" i="5"/>
  <c r="B183" i="5"/>
  <c r="B184" i="5"/>
  <c r="B185" i="5"/>
  <c r="B186" i="5"/>
  <c r="B187" i="5"/>
  <c r="B188" i="5"/>
  <c r="B189" i="5"/>
  <c r="B190" i="5"/>
  <c r="B191" i="5"/>
  <c r="B192" i="5"/>
  <c r="B193" i="5"/>
  <c r="B194" i="5"/>
  <c r="B195" i="5"/>
  <c r="B196" i="5"/>
  <c r="B197" i="5"/>
  <c r="B198" i="5"/>
  <c r="B199" i="5"/>
  <c r="B200" i="5"/>
  <c r="B201" i="5"/>
  <c r="B3" i="5"/>
  <c r="B2"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7" i="5"/>
  <c r="A6" i="5"/>
  <c r="A5" i="5"/>
  <c r="A4" i="5"/>
  <c r="A3" i="5"/>
</calcChain>
</file>

<file path=xl/connections.xml><?xml version="1.0" encoding="utf-8"?>
<connections xmlns="http://schemas.openxmlformats.org/spreadsheetml/2006/main">
  <connection id="1"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20160219_BEDEWORK_WORDY_DESCRIPTIONS_SORTING.xlsx!Table2" type="102" refreshedVersion="5" minRefreshableVersion="5">
    <extLst>
      <ext xmlns:x15="http://schemas.microsoft.com/office/spreadsheetml/2010/11/main" uri="{DE250136-89BD-433C-8126-D09CA5730AF9}">
        <x15:connection id="Table2-cb4a7f63-5cb0-4efc-b058-fd7b0cfdf078">
          <x15:rangePr sourceName="_xlcn.WorksheetConnection_20160219_BEDEWORK_WORDY_DESCRIPTIONS_SORTING.xlsxTable21"/>
        </x15:connection>
      </ext>
    </extLst>
  </connection>
  <connection id="3" name="WorksheetConnection_20160219_BEDEWORK_WORDY_DESCRIPTIONS_SORTING.xlsx!Table4" type="102" refreshedVersion="5" minRefreshableVersion="5">
    <extLst>
      <ext xmlns:x15="http://schemas.microsoft.com/office/spreadsheetml/2010/11/main" uri="{DE250136-89BD-433C-8126-D09CA5730AF9}">
        <x15:connection id="Table4-ac08ec94-5b85-48dc-bb95-3bb9b010f5e6" autoDelete="1">
          <x15:rangePr sourceName="_xlcn.WorksheetConnection_20160219_BEDEWORK_WORDY_DESCRIPTIONS_SORTING.xlsxTable41"/>
        </x15:connection>
      </ext>
    </extLst>
  </connection>
</connections>
</file>

<file path=xl/sharedStrings.xml><?xml version="1.0" encoding="utf-8"?>
<sst xmlns="http://schemas.openxmlformats.org/spreadsheetml/2006/main" count="1648" uniqueCount="655">
  <si>
    <t>subscriptionId</t>
  </si>
  <si>
    <t>calPath</t>
  </si>
  <si>
    <t>guid</t>
  </si>
  <si>
    <t>recurrenceId</t>
  </si>
  <si>
    <t>link</t>
  </si>
  <si>
    <t>eventlink</t>
  </si>
  <si>
    <t>status</t>
  </si>
  <si>
    <t>startallday</t>
  </si>
  <si>
    <t>startshortdate</t>
  </si>
  <si>
    <t>startlongdate</t>
  </si>
  <si>
    <t>startdayname</t>
  </si>
  <si>
    <t>starttime</t>
  </si>
  <si>
    <t>startutcdate</t>
  </si>
  <si>
    <t>endallday</t>
  </si>
  <si>
    <t>endshortdate</t>
  </si>
  <si>
    <t>endlongdate</t>
  </si>
  <si>
    <t>enddayname</t>
  </si>
  <si>
    <t>endtime</t>
  </si>
  <si>
    <t>endutcdate</t>
  </si>
  <si>
    <t>enddatetime</t>
  </si>
  <si>
    <t>endtimezone</t>
  </si>
  <si>
    <t>locationaddress</t>
  </si>
  <si>
    <t>locationlink</t>
  </si>
  <si>
    <t>contactname</t>
  </si>
  <si>
    <t>contactphone</t>
  </si>
  <si>
    <t>contactlink</t>
  </si>
  <si>
    <t>calendarname</t>
  </si>
  <si>
    <t>calendardisplayName</t>
  </si>
  <si>
    <t>calendarpath</t>
  </si>
  <si>
    <t>calendarencodedPath</t>
  </si>
  <si>
    <t>categories</t>
  </si>
  <si>
    <t>description</t>
  </si>
  <si>
    <t>%2Fpublic%2Fcals%2FMainCal</t>
  </si>
  <si>
    <t>CONFIRMED</t>
  </si>
  <si>
    <t>Saturday</t>
  </si>
  <si>
    <t>Sunday</t>
  </si>
  <si>
    <t>MainCal</t>
  </si>
  <si>
    <t>/public/cals/MainCal</t>
  </si>
  <si>
    <t>Monday</t>
  </si>
  <si>
    <t>Tuesday</t>
  </si>
  <si>
    <t>Wednesday</t>
  </si>
  <si>
    <t>Thursday</t>
  </si>
  <si>
    <t>Friday</t>
  </si>
  <si>
    <t>LOCATIONS</t>
  </si>
  <si>
    <t>VENUEID</t>
  </si>
  <si>
    <t>PHONE</t>
  </si>
  <si>
    <t>BELLEVUE</t>
  </si>
  <si>
    <t>(615) 862-5854</t>
  </si>
  <si>
    <t>BORDEAUX</t>
  </si>
  <si>
    <t>(615) 862-5856</t>
  </si>
  <si>
    <t>DONELSON</t>
  </si>
  <si>
    <t>(615) 862-5859</t>
  </si>
  <si>
    <t>EAST</t>
  </si>
  <si>
    <t>(615) 862-5860</t>
  </si>
  <si>
    <t>EDGEHILL</t>
  </si>
  <si>
    <t>(615) 862-5861</t>
  </si>
  <si>
    <t>EDMONDSON PIKE</t>
  </si>
  <si>
    <t>(615) 880-3957</t>
  </si>
  <si>
    <t>GOODLETTSVILLE</t>
  </si>
  <si>
    <t>(615) 862-5862</t>
  </si>
  <si>
    <t>GREEN HILLS</t>
  </si>
  <si>
    <t>(615) 862-5863</t>
  </si>
  <si>
    <t>HADLEY PARK</t>
  </si>
  <si>
    <t>(615) 862-5865</t>
  </si>
  <si>
    <t>HERMITAGE</t>
  </si>
  <si>
    <t>(615) 880-3951</t>
  </si>
  <si>
    <t>INGLEWOOD</t>
  </si>
  <si>
    <t>(615) 862-5866</t>
  </si>
  <si>
    <t>LOOBY</t>
  </si>
  <si>
    <t>(615) 862-5867</t>
  </si>
  <si>
    <t>MADISON</t>
  </si>
  <si>
    <t>(615) 862-5868</t>
  </si>
  <si>
    <t>MAIN</t>
  </si>
  <si>
    <t>(615) 862-5800</t>
  </si>
  <si>
    <t>METRO ARCHIVES</t>
  </si>
  <si>
    <t>(615) 862-5880</t>
  </si>
  <si>
    <t>NORTH</t>
  </si>
  <si>
    <t>(615) 862-5858</t>
  </si>
  <si>
    <t>OLD HICKORY</t>
  </si>
  <si>
    <t>(615) 862-5869</t>
  </si>
  <si>
    <t>PRUITT</t>
  </si>
  <si>
    <t>(615) 862-5885</t>
  </si>
  <si>
    <t>RICHLAND PARK</t>
  </si>
  <si>
    <t>(615) 862-5870</t>
  </si>
  <si>
    <t>SOUTHEAST</t>
  </si>
  <si>
    <t>(615) 862-5871</t>
  </si>
  <si>
    <t>THOMPSON LANE</t>
  </si>
  <si>
    <t>(615) 862-5873</t>
  </si>
  <si>
    <t>WATKINS PARK</t>
  </si>
  <si>
    <t>(615) 862-5872</t>
  </si>
  <si>
    <t>Topical Areas</t>
  </si>
  <si>
    <t>eventType</t>
  </si>
  <si>
    <t>Number</t>
  </si>
  <si>
    <t>Book Clubs</t>
  </si>
  <si>
    <t>Classes and Workshops</t>
  </si>
  <si>
    <t>Dance</t>
  </si>
  <si>
    <t>DANCE</t>
  </si>
  <si>
    <t>Exhibits</t>
  </si>
  <si>
    <t>Movies</t>
  </si>
  <si>
    <t>Music</t>
  </si>
  <si>
    <t>MUSIC</t>
  </si>
  <si>
    <t>startdatetime</t>
  </si>
  <si>
    <t>starttimezone</t>
  </si>
  <si>
    <t>America/Chicago</t>
  </si>
  <si>
    <t>cost</t>
  </si>
  <si>
    <t xml:space="preserve">xproperties </t>
  </si>
  <si>
    <t>CATEGORIES</t>
  </si>
  <si>
    <t>ADULT</t>
  </si>
  <si>
    <t>CHILDREN</t>
  </si>
  <si>
    <t>TEENS</t>
  </si>
  <si>
    <t>CATEGORY</t>
  </si>
  <si>
    <t>location/Bellevue</t>
  </si>
  <si>
    <t>location/Bordeaux</t>
  </si>
  <si>
    <t>location/Donelson</t>
  </si>
  <si>
    <t>location/East</t>
  </si>
  <si>
    <t>location/Edgehill</t>
  </si>
  <si>
    <t>location/Edmondson Pike</t>
  </si>
  <si>
    <t>location/Goodlettsville</t>
  </si>
  <si>
    <t>location/Green Hills</t>
  </si>
  <si>
    <t>location/Hadley Park</t>
  </si>
  <si>
    <t>location/Hermitage</t>
  </si>
  <si>
    <t>location/Inglewood</t>
  </si>
  <si>
    <t>location/Looby</t>
  </si>
  <si>
    <t>location/Madison</t>
  </si>
  <si>
    <t>location/Main</t>
  </si>
  <si>
    <t>location/Metro Archives</t>
  </si>
  <si>
    <t>location/North</t>
  </si>
  <si>
    <t>location/Old Hickory</t>
  </si>
  <si>
    <t>location/Pruitt</t>
  </si>
  <si>
    <t>location/Richland Park</t>
  </si>
  <si>
    <t>location/Southeast</t>
  </si>
  <si>
    <t>location/Thompson Lane</t>
  </si>
  <si>
    <t>location/Watkins Park</t>
  </si>
  <si>
    <t>AGE</t>
  </si>
  <si>
    <t>Story Time</t>
  </si>
  <si>
    <t>Grand Total</t>
  </si>
  <si>
    <t>Column1</t>
  </si>
  <si>
    <t>SUMMARY</t>
  </si>
  <si>
    <t>categories18</t>
  </si>
  <si>
    <t>categories19</t>
  </si>
  <si>
    <t>categories20</t>
  </si>
  <si>
    <t>categories21</t>
  </si>
  <si>
    <t>categories22</t>
  </si>
  <si>
    <t>categories23</t>
  </si>
  <si>
    <t>categories24</t>
  </si>
  <si>
    <t>categories25</t>
  </si>
  <si>
    <t>location/branch</t>
  </si>
  <si>
    <t>Column2</t>
  </si>
  <si>
    <t>Column3</t>
  </si>
  <si>
    <t>Column4</t>
  </si>
  <si>
    <t>Column5</t>
  </si>
  <si>
    <t>Column6</t>
  </si>
  <si>
    <t>Column7</t>
  </si>
  <si>
    <t>Column8</t>
  </si>
  <si>
    <t>Column9</t>
  </si>
  <si>
    <t>Column10</t>
  </si>
  <si>
    <t>Column11</t>
  </si>
  <si>
    <t>Column12</t>
  </si>
  <si>
    <t>Column13</t>
  </si>
  <si>
    <t>Column14</t>
  </si>
  <si>
    <t>Column15</t>
  </si>
  <si>
    <t>Column16</t>
  </si>
  <si>
    <t>DATE/TIME</t>
  </si>
  <si>
    <t>LOCATION</t>
  </si>
  <si>
    <t>Arts and Crafts</t>
  </si>
  <si>
    <t>CLASSES</t>
  </si>
  <si>
    <t>Books and Authors</t>
  </si>
  <si>
    <t>LITERARY</t>
  </si>
  <si>
    <t>Children</t>
  </si>
  <si>
    <t>FAMILY FUN</t>
  </si>
  <si>
    <t>Computers and Technology</t>
  </si>
  <si>
    <t>ARTS</t>
  </si>
  <si>
    <t>Health and Wellness</t>
  </si>
  <si>
    <t>HEALTH + WELLNESS</t>
  </si>
  <si>
    <t>FILM</t>
  </si>
  <si>
    <t>ESL</t>
  </si>
  <si>
    <t>NEIGHBORHOODS + NEW AMERICANS</t>
  </si>
  <si>
    <t>Dance and Theater</t>
  </si>
  <si>
    <t>THEATRE</t>
  </si>
  <si>
    <t>History and Genealogy</t>
  </si>
  <si>
    <t>HISTORY + HERITAGE</t>
  </si>
  <si>
    <t>PRE-K</t>
  </si>
  <si>
    <t>Teens</t>
  </si>
  <si>
    <t>YOUTH</t>
  </si>
  <si>
    <t>Event Name</t>
  </si>
  <si>
    <t>ORG ID</t>
  </si>
  <si>
    <t>Venue ID</t>
  </si>
  <si>
    <t>Event Description</t>
  </si>
  <si>
    <t>Event Category</t>
  </si>
  <si>
    <t>Event Sub-Category ID</t>
  </si>
  <si>
    <t>Event Phone</t>
  </si>
  <si>
    <t>Event Email</t>
  </si>
  <si>
    <t>Admission</t>
  </si>
  <si>
    <t>Ticket URL</t>
  </si>
  <si>
    <t>Start Date</t>
  </si>
  <si>
    <t>End Date</t>
  </si>
  <si>
    <t>Image</t>
  </si>
  <si>
    <t>Your Contact Name</t>
  </si>
  <si>
    <t>Your Contact Phone</t>
  </si>
  <si>
    <t>Your Contact Email</t>
  </si>
  <si>
    <t>Kyle Cook</t>
  </si>
  <si>
    <t>615-880-2367</t>
  </si>
  <si>
    <t>kyle.cook@nashville.gov</t>
  </si>
  <si>
    <t>Event URL</t>
  </si>
  <si>
    <t xml:space="preserve"> summary</t>
  </si>
  <si>
    <t xml:space="preserve"> Nashville Ballet Presents: Ferdinand the Bull</t>
  </si>
  <si>
    <t>20161018T210000Z</t>
  </si>
  <si>
    <t>20161018T160000</t>
  </si>
  <si>
    <t xml:space="preserve"> Puppet Truck Presents: Hansel and Gretel</t>
  </si>
  <si>
    <t>20161119T200000Z</t>
  </si>
  <si>
    <t>20161119T140000</t>
  </si>
  <si>
    <t>Bordeaux</t>
  </si>
  <si>
    <t>http://www.library.nashville.org/locations/loc_bordeaux.asp</t>
  </si>
  <si>
    <t>location/Bordeaux,Teens,Locations</t>
  </si>
  <si>
    <t xml:space="preserve">X-BEDEWORK-ALIAS : values : text : /user/agrp_calsuite-MainCampus/Locations/Bordeaux,X-BEDEWORK-ALIAS : values : text : /user/agrp_calsuite-MainCampus/Teens,X-BEDEWORK-SUBMITTEDBY : values : text : jellis for calsuite-MainCampus (agrp_calsuite-MainCampus) </t>
  </si>
  <si>
    <t xml:space="preserve"> Preschool Story Time</t>
  </si>
  <si>
    <t>location/Bordeaux,Children,Story Time,Locations</t>
  </si>
  <si>
    <t xml:space="preserve"> Family Friendly Movie</t>
  </si>
  <si>
    <t>CAL-2a3e9ebb-55cadb70-0155-cb409222-000002a6demobedework%40mysite.edu</t>
  </si>
  <si>
    <t>Edgehill</t>
  </si>
  <si>
    <t>http://www.library.nashville.org/locations/loc_edgehill.asp</t>
  </si>
  <si>
    <t>location/Edgehill,Children,Movies,Locations</t>
  </si>
  <si>
    <t>Join us for a family friendly movie! For children of all ages.</t>
  </si>
  <si>
    <t xml:space="preserve">X-BEDEWORK-ALIAS : values : text : /user/agrp_calsuite-MainCampus/Locations/Edgehill,X-BEDEWORK-ALIAS : values : text : /user/agrp_calsuite-MainCampus/Childrens,X-BEDEWORK-ALIAS : values : text : /user/agrp_calsuite-MainCampus/Browse By Topic/Movies,X-BEDEWORK-SUBMITTEDBY : values : text : jellis for calsuite-MainCampus (agrp_calsuite-MainCampus) </t>
  </si>
  <si>
    <t>20160907T000000Z</t>
  </si>
  <si>
    <t>20160906T190000</t>
  </si>
  <si>
    <t>location/Edgehill,Children,Locations,Series</t>
  </si>
  <si>
    <t xml:space="preserve">X-BEDEWORK-ALIAS : values : text : /user/agrp_calsuite-MainCampus/Locations/Edgehill,X-BEDEWORK-ALIAS : values : text : /user/agrp_calsuite-MainCampus/Childrens,X-BEDEWORK-ALIAS : values : text : /user/agrp_calsuite-MainCampus/Browse By Topic/Arts and Crafts </t>
  </si>
  <si>
    <t xml:space="preserve"> Nursery Rhyme Story Time</t>
  </si>
  <si>
    <t>CAL-2a3e9ebb-55c0a62f-0155-c13e4d01-000000eademobedework%40mysite.edu</t>
  </si>
  <si>
    <t>2nd Thursdays, join us for stories and songs. Ages 2 to 5.</t>
  </si>
  <si>
    <t xml:space="preserve">X-BEDEWORK-ALIAS : values : text : /user/agrp_calsuite-MainCampus/Childrens,X-BEDEWORK-ALIAS : values : text : /user/agrp_calsuite-MainCampus/Locations/Bordeaux,X-BEDEWORK-ALIAS : values : text : /user/agrp_calsuite-MainCampus/Browse By Topic/Story Time,X-BEDEWORK-THUMB-IMAGE : values : text : /public/images/story-time-large-thumb.png,X-BEDEWORK-IMAGE : values : text : /public/images/story-time-large.png,X-BEDEWORK-SUBMITTEDBY : values : text : jellis for calsuite-MainCampus (agrp_calsuite-MainCampus) </t>
  </si>
  <si>
    <t>20160912T153000Z</t>
  </si>
  <si>
    <t>20160912T103000</t>
  </si>
  <si>
    <t>Donelson</t>
  </si>
  <si>
    <t>http://www.library.nashville.org/locations/loc_donelson.asp</t>
  </si>
  <si>
    <t xml:space="preserve"> Puppet Truck Presents: The Amazing Twins: Ancient Maya Tales from the Popol Wuj</t>
  </si>
  <si>
    <t xml:space="preserve"> Game Night</t>
  </si>
  <si>
    <t xml:space="preserve">Board games, video games, card games galore! For grades K to 5. </t>
  </si>
  <si>
    <t xml:space="preserve">X-BEDEWORK-ALIAS : values : text : /user/agrp_calsuite-MainCampus/Locations/Edgehill,X-BEDEWORK-ALIAS : values : text : /user/agrp_calsuite-MainCampus/Childrens </t>
  </si>
  <si>
    <t>Arts and Crafts,location/Edgehill,series/Artober,Children,Locations,Series</t>
  </si>
  <si>
    <t xml:space="preserve"> Beats and Music Production</t>
  </si>
  <si>
    <t xml:space="preserve"> Learn Basic Embroidery: Sugar Skulls</t>
  </si>
  <si>
    <t>20161015T190000Z</t>
  </si>
  <si>
    <t>20161015T140000</t>
  </si>
  <si>
    <t xml:space="preserve"> Music with Jacob Johnson</t>
  </si>
  <si>
    <t>20160708-000013-EDGEHILL-201610181600%40LIBRARY.NASHVILLE.ORG</t>
  </si>
  <si>
    <t>http://localhost:8080/feeder/feeder/event/eventView.do;jsessionid=8E4B129800B2F484FB34C638820D5C3D?b=de&amp;amp;calPath=%2Fpublic%2Fcals%2FMainCal&amp;amp;guid=20160708-000013-EDGEHILL-201610181600%40LIBRARY.NASHVILLE.ORG&amp;amp;recurrenceId=</t>
  </si>
  <si>
    <t>20161018T220000Z</t>
  </si>
  <si>
    <t>20161018T170000</t>
  </si>
  <si>
    <t>20160711-000014-BORDEAUX-201610191630%40LIBRARY.NASHVILLE.ORG</t>
  </si>
  <si>
    <t>http://localhost:8080/feeder/feeder/event/eventView.do;jsessionid=8E4B129800B2F484FB34C638820D5C3D?b=de&amp;amp;calPath=%2Fpublic%2Fcals%2FMainCal&amp;amp;guid=20160711-000014-BORDEAUX-201610191630%40LIBRARY.NASHVILLE.ORG&amp;amp;recurrenceId=</t>
  </si>
  <si>
    <t>20161019T213000Z</t>
  </si>
  <si>
    <t>20161019T163000</t>
  </si>
  <si>
    <t>20161019T223000Z</t>
  </si>
  <si>
    <t>20161019T173000</t>
  </si>
  <si>
    <t>Dee Kimbrell will facilitate a class that celebrates the three Cs--collaboration, communication and creativity.  Support your child's learning skills with this class that supports creativity through learning to create with recycled materials</t>
  </si>
  <si>
    <t xml:space="preserve"> Skeleton Treat Bag</t>
  </si>
  <si>
    <t>20160708-000014-EDGEHILL-201610201600%40LIBRARY.NASHVILLE.ORG</t>
  </si>
  <si>
    <t>http://localhost:8080/feeder/feeder/event/eventView.do;jsessionid=8E4B129800B2F484FB34C638820D5C3D?b=de&amp;amp;calPath=%2Fpublic%2Fcals%2FMainCal&amp;amp;guid=20160708-000014-EDGEHILL-201610201600%40LIBRARY.NASHVILLE.ORG&amp;amp;recurrenceId=</t>
  </si>
  <si>
    <t>20161020T210000Z</t>
  </si>
  <si>
    <t>20161020T160000</t>
  </si>
  <si>
    <t>20161020T220000Z</t>
  </si>
  <si>
    <t>20161020T170000</t>
  </si>
  <si>
    <t>location/Edgehill,series/Artober,Children,Locations,series/Holiday,Series</t>
  </si>
  <si>
    <t xml:space="preserve">You won't lose sight of your kids with this glow in the dark treat bag! For grades K to 5. </t>
  </si>
  <si>
    <t xml:space="preserve">X-BEDEWORK-ALIAS : values : text : /user/agrp_calsuite-MainCampus/Locations/Edgehill,X-BEDEWORK-ALIAS : values : text : /user/agrp_calsuite-MainCampus/Series/Holiday,X-BEDEWORK-ALIAS : values : text : /user/agrp_calsuite-MainCampus/Childrens,X-BEDEWORK-ALIAS : values : text : /user/agrp_calsuite-MainCampus/Series/Artober,X-BEDEWORK-ALIAS : values : text : /user/agrp_calsuite-MainCampus/Browse By Topic/Arts and Crafts </t>
  </si>
  <si>
    <t xml:space="preserve"> Pasta Craft</t>
  </si>
  <si>
    <t>20160708-000015-EDGEHILL-201610251600%40LIBRARY.NASHVILLE.ORG</t>
  </si>
  <si>
    <t>http://localhost:8080/feeder/feeder/event/eventView.do;jsessionid=8E4B129800B2F484FB34C638820D5C3D?b=de&amp;amp;calPath=%2Fpublic%2Fcals%2FMainCal&amp;amp;guid=20160708-000015-EDGEHILL-201610251600%40LIBRARY.NASHVILLE.ORG&amp;amp;recurrenceId=</t>
  </si>
  <si>
    <t>20161025T210000Z</t>
  </si>
  <si>
    <t>20161025T160000</t>
  </si>
  <si>
    <t>20161025T220000Z</t>
  </si>
  <si>
    <t>20161025T170000</t>
  </si>
  <si>
    <t>Pasta has its place in the kitchen, but also has a place in a craft room. Come make your own pasta craft. For grades K to 5.</t>
  </si>
  <si>
    <t xml:space="preserve">X-BEDEWORK-ALIAS : values : text : /user/agrp_calsuite-MainCampus/Locations/Edgehill,X-BEDEWORK-ALIAS : values : text : /user/agrp_calsuite-MainCampus/Childrens,X-BEDEWORK-ALIAS : values : text : /user/agrp_calsuite-MainCampus/Series/Artober,X-BEDEWORK-ALIAS : values : text : /user/agrp_calsuite-MainCampus/Browse By Topic/Arts and Crafts,X-BEDEWORK-SUBMITTEDBY : values : text : kcook for calsuite-MainCampus (agrp_calsuite-MainCampus) </t>
  </si>
  <si>
    <t xml:space="preserve"> Make-up Magic with Cynthia O'Malley</t>
  </si>
  <si>
    <t>20160711-000015-BORDEAUX-201610251700%40LIBRARY.NASHVILLE.ORG</t>
  </si>
  <si>
    <t>http://localhost:8080/feeder/feeder/event/eventView.do;jsessionid=8E4B129800B2F484FB34C638820D5C3D?b=de&amp;amp;calPath=%2Fpublic%2Fcals%2FMainCal&amp;amp;guid=20160711-000015-BORDEAUX-201610251700%40LIBRARY.NASHVILLE.ORG&amp;amp;recurrenceId=</t>
  </si>
  <si>
    <t>20161025T230000Z</t>
  </si>
  <si>
    <t>20161025T180000</t>
  </si>
  <si>
    <t>location/Bordeaux,Teens,Locations,Series</t>
  </si>
  <si>
    <t>How do those people in movies look so good? How do the monsters on TV look so scary? Learn beauty, monster, and injury make-up to make your next costume idea super tight. Ages 13 to 18</t>
  </si>
  <si>
    <t xml:space="preserve">X-BEDEWORK-ALIAS : values : text : /user/agrp_calsuite-MainCampus/Locations/Bordeaux,X-BEDEWORK-ALIAS : values : text : /user/agrp_calsuite-MainCampus/Teens,X-BEDEWORK-ALIAS : values : text : /user/agrp_calsuite-MainCampus/Browse By Topic/Dance and Theater </t>
  </si>
  <si>
    <t>20160708-000015-DONELSON-201610291030%40LIBRARY.NASHVILLE.ORG</t>
  </si>
  <si>
    <t>http://localhost:8080/feeder/feeder/event/eventView.do;jsessionid=8E4B129800B2F484FB34C638820D5C3D?b=de&amp;amp;calPath=%2Fpublic%2Fcals%2FMainCal&amp;amp;guid=20160708-000015-DONELSON-201610291030%40LIBRARY.NASHVILLE.ORG&amp;amp;recurrenceId=</t>
  </si>
  <si>
    <t>20161029T153000Z</t>
  </si>
  <si>
    <t>20161029T103000</t>
  </si>
  <si>
    <t>location/Donelson,series/Wishing Chair Productions,series/Artober,Children,Locations,Series</t>
  </si>
  <si>
    <t>The classic Brothers Grimm tale is told with the charming Peeko Puppets and our DANKE!  Danke is a handmade wooden marionette and gift to the library from the Magdeburg Puppet Theater in Germany.  Running time: 30 minutes. For children of all ages.</t>
  </si>
  <si>
    <t xml:space="preserve">X-BEDEWORK-ALIAS : values : text : /user/agrp_calsuite-MainCampus/Locations/Donelson,X-BEDEWORK-ALIAS : values : text : /user/agrp_calsuite-MainCampus/Series/Wishing Chair Productions,X-BEDEWORK-ALIAS : values : text : /user/agrp_calsuite-MainCampus/Childrens,X-BEDEWORK-ALIAS : values : text : /user/agrp_calsuite-MainCampus/Series/Artober,X-BEDEWORK-ALIAS : values : text : /user/agrp_calsuite-MainCampus/Browse By Topic/Puppet Shows,X-BEDEWORK-ALIAS : values : text : /user/agrp_calsuite-MainCampus/Browse By Topic/Story Time </t>
  </si>
  <si>
    <t xml:space="preserve"> Halloween Craft</t>
  </si>
  <si>
    <t>20160708-000016-EDGEHILL-201610311500%40LIBRARY.NASHVILLE.ORG</t>
  </si>
  <si>
    <t>http://localhost:8080/feeder/feeder/event/eventView.do;jsessionid=8E4B129800B2F484FB34C638820D5C3D?b=de&amp;amp;calPath=%2Fpublic%2Fcals%2FMainCal&amp;amp;guid=20160708-000016-EDGEHILL-201610311500%40LIBRARY.NASHVILLE.ORG&amp;amp;recurrenceId=</t>
  </si>
  <si>
    <t>20161031T200000Z</t>
  </si>
  <si>
    <t>20161031T150000</t>
  </si>
  <si>
    <t>20161031T210000Z</t>
  </si>
  <si>
    <t>20161031T160000</t>
  </si>
  <si>
    <t>Arts and Crafts,location/Edgehill,series/Artober,Children,Locations,series/Holiday,Series</t>
  </si>
  <si>
    <t xml:space="preserve">Come create a spooky Halloween craft! For grades K to 5. </t>
  </si>
  <si>
    <t>20161103T210000Z</t>
  </si>
  <si>
    <t>http://localhost:8080/feeder/feeder/event/eventView.do;jsessionid=8E4B129800B2F484FB34C638820D5C3D?b=de&amp;amp;calPath=%2Fpublic%2Fcals%2FMainCal&amp;amp;guid=CAL-2a3e9ebb-55cadb70-0155-cb409222-000002a6demobedework%40mysite.edu&amp;amp;recurrenceId=20161103T210000Z</t>
  </si>
  <si>
    <t>20161103T160000</t>
  </si>
  <si>
    <t>20160711-000016-BORDEAUX-201611031630%40LIBRARY.NASHVILLE.ORG</t>
  </si>
  <si>
    <t>http://localhost:8080/feeder/feeder/event/eventView.do;jsessionid=8E4B129800B2F484FB34C638820D5C3D?b=de&amp;amp;calPath=%2Fpublic%2Fcals%2FMainCal&amp;amp;guid=20160711-000016-BORDEAUX-201611031630%40LIBRARY.NASHVILLE.ORG&amp;amp;recurrenceId=</t>
  </si>
  <si>
    <t>20161103T213000Z</t>
  </si>
  <si>
    <t>20161103T163000</t>
  </si>
  <si>
    <t>20161103T230000Z</t>
  </si>
  <si>
    <t>20161103T180000</t>
  </si>
  <si>
    <t>location/Bordeaux,Teens,Locations,Music</t>
  </si>
  <si>
    <t>Southern Word will be back, encouraging you to lay down some beats with Garage Band, electronic keyboards, and your own creativity. Come get that earworm out of your head or just freestyle it with elegant flow. Ages 13 to 18.</t>
  </si>
  <si>
    <t xml:space="preserve">X-BEDEWORK-ALIAS : values : text : /user/agrp_calsuite-MainCampus/Locations/Bordeaux,X-BEDEWORK-ALIAS : values : text : /user/agrp_calsuite-MainCampus/Teens,X-BEDEWORK-ALIAS : values : text : /user/agrp_calsuite-MainCampus/Browse By Topic/Music,X-BEDEWORK-SUBMITTEDBY : values : text : jellis for calsuite-MainCampus (agrp_calsuite-MainCampus) </t>
  </si>
  <si>
    <t>20161110T163000Z</t>
  </si>
  <si>
    <t>http://localhost:8080/feeder/feeder/event/eventView.do;jsessionid=8E4B129800B2F484FB34C638820D5C3D?b=de&amp;amp;calPath=%2Fpublic%2Fcals%2FMainCal&amp;amp;guid=CAL-2a3e9ebb-55c0a62f-0155-c13e4d01-000000eademobedework%40mysite.edu&amp;amp;recurrenceId=20161110T163000Z</t>
  </si>
  <si>
    <t>20161110T103000</t>
  </si>
  <si>
    <t>20160708-000018-EDGEHILL-201611101600%40LIBRARY.NASHVILLE.ORG</t>
  </si>
  <si>
    <t>http://localhost:8080/feeder/feeder/event/eventView.do;jsessionid=8E4B129800B2F484FB34C638820D5C3D?b=de&amp;amp;calPath=%2Fpublic%2Fcals%2FMainCal&amp;amp;guid=20160708-000018-EDGEHILL-201611101600%40LIBRARY.NASHVILLE.ORG&amp;amp;recurrenceId=</t>
  </si>
  <si>
    <t>20161110T220000Z</t>
  </si>
  <si>
    <t>20161110T160000</t>
  </si>
  <si>
    <t>20161110T230000Z</t>
  </si>
  <si>
    <t>20161110T170000</t>
  </si>
  <si>
    <t xml:space="preserve"> Turkey Craft</t>
  </si>
  <si>
    <t>20160708-000019-EDGEHILL-201611141600%40LIBRARY.NASHVILLE.ORG</t>
  </si>
  <si>
    <t>http://localhost:8080/feeder/feeder/event/eventView.do;jsessionid=8E4B129800B2F484FB34C638820D5C3D?b=de&amp;amp;calPath=%2Fpublic%2Fcals%2FMainCal&amp;amp;guid=20160708-000019-EDGEHILL-201611141600%40LIBRARY.NASHVILLE.ORG&amp;amp;recurrenceId=</t>
  </si>
  <si>
    <t>20161114T220000Z</t>
  </si>
  <si>
    <t>20161114T160000</t>
  </si>
  <si>
    <t>20161114T230000Z</t>
  </si>
  <si>
    <t>20161114T170000</t>
  </si>
  <si>
    <t>location/Edgehill,Children,Locations,series/Holiday,Series</t>
  </si>
  <si>
    <t xml:space="preserve">Come appreciate Thanksgiving in a form of creativity. For grades K to 5. </t>
  </si>
  <si>
    <t xml:space="preserve">X-BEDEWORK-ALIAS : values : text : /user/agrp_calsuite-MainCampus/Locations/Edgehill,X-BEDEWORK-ALIAS : values : text : /user/agrp_calsuite-MainCampus/Childrens,X-BEDEWORK-ALIAS : values : text : /user/agrp_calsuite-MainCampus/Series/Holiday,X-BEDEWORK-ALIAS : values : text : /user/agrp_calsuite-MainCampus/Browse By Topic/Arts and Crafts </t>
  </si>
  <si>
    <t xml:space="preserve"> Button Jewelry Craft </t>
  </si>
  <si>
    <t>20160708-000020-EDGEHILL-201611161600%40LIBRARY.NASHVILLE.ORG</t>
  </si>
  <si>
    <t>http://localhost:8080/feeder/feeder/event/eventView.do;jsessionid=8E4B129800B2F484FB34C638820D5C3D?b=de&amp;amp;calPath=%2Fpublic%2Fcals%2FMainCal&amp;amp;guid=20160708-000020-EDGEHILL-201611161600%40LIBRARY.NASHVILLE.ORG&amp;amp;recurrenceId=</t>
  </si>
  <si>
    <t>20161116T220000Z</t>
  </si>
  <si>
    <t>20161116T160000</t>
  </si>
  <si>
    <t>20161116T230000Z</t>
  </si>
  <si>
    <t>20161116T170000</t>
  </si>
  <si>
    <t>Arts and Crafts,location/Edgehill,Children,Locations,Series</t>
  </si>
  <si>
    <t xml:space="preserve">Come join us where you can make different pieces of jewelry using buttons. For grades K to 5. </t>
  </si>
  <si>
    <t xml:space="preserve"> Tellabration</t>
  </si>
  <si>
    <t>20160711-000017-BORDEAUX-201611191400%40LIBRARY.NASHVILLE.ORG</t>
  </si>
  <si>
    <t>http://localhost:8080/feeder/feeder/event/eventView.do;jsessionid=8E4B129800B2F484FB34C638820D5C3D?b=de&amp;amp;calPath=%2Fpublic%2Fcals%2FMainCal&amp;amp;guid=20160711-000017-BORDEAUX-201611191400%40LIBRARY.NASHVILLE.ORG&amp;amp;recurrenceId=</t>
  </si>
  <si>
    <t>20161119T210000Z</t>
  </si>
  <si>
    <t>20161119T150000</t>
  </si>
  <si>
    <t>Celebrate the art of storytelling and get the chance to tell your own tale. The theme is, &amp;quot;What scares you?&amp;quot; True ghostly and weird stories preferred. For the whole family.</t>
  </si>
  <si>
    <t xml:space="preserve">X-BEDEWORK-ALIAS : values : text : /user/agrp_calsuite-MainCampus/Locations/Bordeaux,X-BEDEWORK-ALIAS : values : text : /user/agrp_calsuite-MainCampus/Teens </t>
  </si>
  <si>
    <t xml:space="preserve"> Nature Journal Craft </t>
  </si>
  <si>
    <t>20160708-000021-EDGEHILL-201611221600%40LIBRARY.NASHVILLE.ORG</t>
  </si>
  <si>
    <t>http://localhost:8080/feeder/feeder/event/eventView.do;jsessionid=8E4B129800B2F484FB34C638820D5C3D?b=de&amp;amp;calPath=%2Fpublic%2Fcals%2FMainCal&amp;amp;guid=20160708-000021-EDGEHILL-201611221600%40LIBRARY.NASHVILLE.ORG&amp;amp;recurrenceId=</t>
  </si>
  <si>
    <t>20161122T220000Z</t>
  </si>
  <si>
    <t>20161122T160000</t>
  </si>
  <si>
    <t>20161122T230000Z</t>
  </si>
  <si>
    <t>20161122T170000</t>
  </si>
  <si>
    <t xml:space="preserve">Capture the magic of nature on your next family outing by recording your findings and thoughts in your own customized nature journal. For grades K to 5. </t>
  </si>
  <si>
    <t xml:space="preserve"> Make Your Own Head</t>
  </si>
  <si>
    <t>20160708-000022-EDGEHILL-201611281600%40LIBRARY.NASHVILLE.ORG</t>
  </si>
  <si>
    <t>http://localhost:8080/feeder/feeder/event/eventView.do;jsessionid=8E4B129800B2F484FB34C638820D5C3D?b=de&amp;amp;calPath=%2Fpublic%2Fcals%2FMainCal&amp;amp;guid=20160708-000022-EDGEHILL-201611281600%40LIBRARY.NASHVILLE.ORG&amp;amp;recurrenceId=</t>
  </si>
  <si>
    <t>20161128T220000Z</t>
  </si>
  <si>
    <t>20161128T160000</t>
  </si>
  <si>
    <t>20161128T230000Z</t>
  </si>
  <si>
    <t>20161128T170000</t>
  </si>
  <si>
    <t xml:space="preserve">Create your version of your own head! For grades K to 5. </t>
  </si>
  <si>
    <t>20161130T210000Z</t>
  </si>
  <si>
    <t>http://localhost:8080/feeder/feeder/event/eventView.do;jsessionid=8E4B129800B2F484FB34C638820D5C3D?b=de&amp;amp;calPath=%2Fpublic%2Fcals%2FMainCal&amp;amp;guid=CAL-2a3e9ebb-55cadb70-0155-cb409222-000002a6demobedework%40mysite.edu&amp;amp;recurrenceId=20161130T210000Z</t>
  </si>
  <si>
    <t>20161130T150000</t>
  </si>
  <si>
    <t>Imagineering with Recycled Materials</t>
  </si>
  <si>
    <t>#REF!</t>
  </si>
  <si>
    <t xml:space="preserve"> Needle Arts</t>
  </si>
  <si>
    <t>20160127-000073-GOODLETTSVILLE-201605051800%40LIBRARY.NASHVILLE.ORG</t>
  </si>
  <si>
    <t>20160901T233000Z</t>
  </si>
  <si>
    <t>http://localhost:8080/feeder/feeder/event/eventView.do?b=de&amp;amp;calPath=%2Fpublic%2Fcals%2FMainCal&amp;amp;guid=20160127-000073-GOODLETTSVILLE-201605051800%40LIBRARY.NASHVILLE.ORG&amp;amp;recurrenceId=20160901T233000Z</t>
  </si>
  <si>
    <t>20160901T183000</t>
  </si>
  <si>
    <t>Goodlettsville</t>
  </si>
  <si>
    <t>http://www.library.nashville.org/locations/loc_goodlettsville.asp</t>
  </si>
  <si>
    <t>Arts and Crafts,Adults,location/Goodlettsville,Locations</t>
  </si>
  <si>
    <t>Every 1st Thursday of the month. Do you have an interest in crocheting, knitting, sewing, or other needle arts? Bring your own project and get new ideas.</t>
  </si>
  <si>
    <t xml:space="preserve">X-BEDEWORK-ALIAS : values : text : /user/agrp_calsuite-MainCampus/Locations/Goodlettsville,X-BEDEWORK-ALIAS : values : text : /user/agrp_calsuite-MainCampus/Adults,X-BEDEWORK-ALIAS : values : text : /user/agrp_calsuite-MainCampus/Browse By Topic/Arts and Crafts,X-BEDEWORK-SUBMITTEDBY : values : text : kcook for calsuite-MainCampus (agrp_calsuite-MainCampus) </t>
  </si>
  <si>
    <t>Main Library</t>
  </si>
  <si>
    <t xml:space="preserve"> Teen Time</t>
  </si>
  <si>
    <t>CAL-2a3e9ebb-55c0a62f-0155-c23f3db8-000003c1demobedework%40mysite.edu</t>
  </si>
  <si>
    <t>20160906T213000Z</t>
  </si>
  <si>
    <t>http://localhost:8080/feeder/feeder/event/eventView.do?b=de&amp;amp;calPath=%2Fpublic%2Fcals%2FMainCal&amp;amp;guid=CAL-2a3e9ebb-55c0a62f-0155-c23f3db8-000003c1demobedework%40mysite.edu&amp;amp;recurrenceId=20160906T213000Z</t>
  </si>
  <si>
    <t>20160906T163000</t>
  </si>
  <si>
    <t>Edmondson Pike</t>
  </si>
  <si>
    <t>location/Goodlettsville,Teens,Locations</t>
  </si>
  <si>
    <t>Every Tuesday. Time for teens to gather and enjoy a variety of activities including crafts, games, snacks, video games, and more! For ages 12 to 18.</t>
  </si>
  <si>
    <t xml:space="preserve">X-BEDEWORK-ALIAS : values : text : /user/agrp_calsuite-MainCampus/Locations/Goodlettsville,X-BEDEWORK-ALIAS : values : text : /user/agrp_calsuite-MainCampus/Teens,X-BEDEWORK-SUBMITTEDBY : values : text : kcook for calsuite-MainCampus (agrp_calsuite-MainCampus) </t>
  </si>
  <si>
    <t>CAL-2a3e9ebb-53a8c06d-0153-aa2e24d6-00000630demobedework%40mysite.edu</t>
  </si>
  <si>
    <t>20160907T153000Z</t>
  </si>
  <si>
    <t>http://localhost:8080/feeder/feeder/event/eventView.do?b=de&amp;amp;calPath=%2Fpublic%2Fcals%2FMainCal&amp;amp;guid=CAL-2a3e9ebb-53a8c06d-0153-aa2e24d6-00000630demobedework%40mysite.edu&amp;amp;recurrenceId=20160907T153000Z</t>
  </si>
  <si>
    <t>20160907T103000</t>
  </si>
  <si>
    <t>20160907T161500Z</t>
  </si>
  <si>
    <t>20160907T111500</t>
  </si>
  <si>
    <t>location/Goodlettsville,Children,Story Time,Locations</t>
  </si>
  <si>
    <t>Every Wednesday. Includes stories, songs, fingerplays and a craft. Ages 3 to 5.</t>
  </si>
  <si>
    <t xml:space="preserve">X-BEDEWORK-ALIAS : values : text : /user/agrp_calsuite-MainCampus/Childrens,X-BEDEWORK-ALIAS : values : text : /user/agrp_calsuite-MainCampus/Browse By Topic/Story Time,X-BEDEWORK-ALIAS : values : text : /user/agrp_calsuite-MainCampus/Locations/Goodlettsville,X-BEDEWORK-THUMB-IMAGE : values : text : /public/images/story-time-large-thumb.png,X-BEDEWORK-IMAGE : values : text : /public/images/story-time-large.png,X-BEDEWORK-SUBMITTEDBY : values : text : alprice for calsuite-MainCampus (agrp_calsuite-MainCampus) </t>
  </si>
  <si>
    <t xml:space="preserve"> Studio NPL Learning Lab</t>
  </si>
  <si>
    <t>CAL-2a3e9ebb-55c0a62f-0155-c23df1e0-000003c0demobedework%40mysite.edu</t>
  </si>
  <si>
    <t>20160908T213000Z</t>
  </si>
  <si>
    <t>http://localhost:8080/feeder/feeder/event/eventView.do?b=de&amp;amp;calPath=%2Fpublic%2Fcals%2FMainCal&amp;amp;guid=CAL-2a3e9ebb-55c0a62f-0155-c23df1e0-000003c0demobedework%40mysite.edu&amp;amp;recurrenceId=20160908T213000Z</t>
  </si>
  <si>
    <t>20160908T163000</t>
  </si>
  <si>
    <t>20160909T000000Z</t>
  </si>
  <si>
    <t>20160908T190000</t>
  </si>
  <si>
    <t>series/Studio NPL,location/Goodlettsville,Teens,Locations,Series</t>
  </si>
  <si>
    <t>Every Thursday. Studio NPL is a learning lab for photography, video, circuits, making, and more. For ages 12 to 18.</t>
  </si>
  <si>
    <t xml:space="preserve">X-BEDEWORK-ALIAS : values : text : /user/agrp_calsuite-MainCampus/Locations/Goodlettsville,X-BEDEWORK-ALIAS : values : text : /user/agrp_calsuite-MainCampus/Teens,X-BEDEWORK-ALIAS : values : text : /user/agrp_calsuite-MainCampus/Series/Studio NPL,X-BEDEWORK-THUMB-IMAGE : values : text : /public/images/studio-npl-large-thumb.png,X-BEDEWORK-IMAGE : values : text : /public/images/studio-npl-large.png,X-BEDEWORK-SUBMITTEDBY : values : text : kcook for calsuite-MainCampus (agrp_calsuite-MainCampus) </t>
  </si>
  <si>
    <t xml:space="preserve"> Music and Movement</t>
  </si>
  <si>
    <t>CAL-2a3e9ebb-55c0a62f-0155-c23a8067-000003bademobedework%40mysite.edu</t>
  </si>
  <si>
    <t>20160910T153000Z</t>
  </si>
  <si>
    <t>http://localhost:8080/feeder/feeder/event/eventView.do?b=de&amp;amp;calPath=%2Fpublic%2Fcals%2FMainCal&amp;amp;guid=CAL-2a3e9ebb-55c0a62f-0155-c23a8067-000003bademobedework%40mysite.edu&amp;amp;recurrenceId=20160910T153000Z</t>
  </si>
  <si>
    <t>20160910T103000</t>
  </si>
  <si>
    <t>20160910T160000Z</t>
  </si>
  <si>
    <t>20160910T110000</t>
  </si>
  <si>
    <t>series/Be Well at NPL,location/Goodlettsville,Health and Wellness,Children,Locations,Series</t>
  </si>
  <si>
    <t>The 2nd Saturday of every month, come work up a sweat with us. We read books, dance, and do yoga! For ages 3 to 10.</t>
  </si>
  <si>
    <t xml:space="preserve">X-BEDEWORK-ALIAS : values : text : /user/agrp_calsuite-MainCampus/Childrens,X-BEDEWORK-ALIAS : values : text : /user/agrp_calsuite-MainCampus/Browse By Topic/Health and Wellness,X-BEDEWORK-ALIAS : values : text : /user/agrp_calsuite-MainCampus/Series/Be Well at NPL,X-BEDEWORK-ALIAS : values : text : /user/agrp_calsuite-MainCampus/Locations/Goodlettsville,X-BEDEWORK-THUMB-IMAGE : values : text : /public/images/be-well-thumb-thumb.png,X-BEDEWORK-IMAGE : values : text : /public/images/be-well-thumb-thumb.png,X-BEDEWORK-SUBMITTEDBY : values : text : kcook for calsuite-MainCampus (agrp_calsuite-MainCampus) </t>
  </si>
  <si>
    <t xml:space="preserve"> Toddler Time</t>
  </si>
  <si>
    <t>CAL-2a3e9ebb-53a8c06d-0153-aa3130da-00000646demobedework%40mysite.edu</t>
  </si>
  <si>
    <t>http://localhost:8080/feeder/feeder/event/eventView.do?b=de&amp;amp;calPath=%2Fpublic%2Fcals%2FMainCal&amp;amp;guid=CAL-2a3e9ebb-53a8c06d-0153-aa3130da-00000646demobedework%40mysite.edu&amp;amp;recurrenceId=20160912T153000Z</t>
  </si>
  <si>
    <t>Every Monday. Includes 15 minutes of stories, songs, and fingerplays, and 15 minutes of socialization through play for ages 18 months to 3 years.</t>
  </si>
  <si>
    <t xml:space="preserve">X-BEDEWORK-ALIAS : values : text : /user/agrp_calsuite-MainCampus/Browse By Topic/Story Time,X-BEDEWORK-ALIAS : values : text : /user/agrp_calsuite-MainCampus/Childrens,X-BEDEWORK-ALIAS : values : text : /user/agrp_calsuite-MainCampus/Locations/Goodlettsville,X-BEDEWORK-THUMB-IMAGE : values : text : /public/images/story-time-large-thumb.png,X-BEDEWORK-IMAGE : values : text : /public/images/story-time-large.png,X-BEDEWORK-SUBMITTEDBY : values : text : alprice for calsuite-MainCampus (agrp_calsuite-MainCampus) </t>
  </si>
  <si>
    <t xml:space="preserve"> Senior Movie Day</t>
  </si>
  <si>
    <t>20160711-000072-GOODLETTSVILLE-201609151230%40LIBRARY.NASHVILLE.ORG</t>
  </si>
  <si>
    <t>http://localhost:8080/feeder/feeder/event/eventView.do?b=de&amp;amp;calPath=%2Fpublic%2Fcals%2FMainCal&amp;amp;guid=20160711-000072-GOODLETTSVILLE-201609151230%40LIBRARY.NASHVILLE.ORG&amp;amp;recurrenceId=</t>
  </si>
  <si>
    <t>20160915T173000Z</t>
  </si>
  <si>
    <t>20160915T123000</t>
  </si>
  <si>
    <t>Adults,location/Goodlettsville,Movies,Locations,Series</t>
  </si>
  <si>
    <t xml:space="preserve">Monthly movie viewings geared for seniors. </t>
  </si>
  <si>
    <t xml:space="preserve">X-BEDEWORK-ALIAS : values : text : /user/agrp_calsuite-MainCampus/Locations/Goodlettsville,X-BEDEWORK-ALIAS : values : text : /user/agrp_calsuite-MainCampus/Adults,X-BEDEWORK-ALIAS : values : text : /user/agrp_calsuite-MainCampus/Browse By Topic/Movies </t>
  </si>
  <si>
    <t xml:space="preserve"> READing Paws</t>
  </si>
  <si>
    <t>CAL-2a3e9ebb-55c0a62f-0155-c24bb52c-000003d2demobedework%40mysite.edu</t>
  </si>
  <si>
    <t>20160915T210000Z</t>
  </si>
  <si>
    <t>http://localhost:8080/feeder/feeder/event/eventView.do?b=de&amp;amp;calPath=%2Fpublic%2Fcals%2FMainCal&amp;amp;guid=CAL-2a3e9ebb-55c0a62f-0155-c24bb52c-000003d2demobedework%40mysite.edu&amp;amp;recurrenceId=20160915T210000Z</t>
  </si>
  <si>
    <t>20160915T160000</t>
  </si>
  <si>
    <t>20160915T220000Z</t>
  </si>
  <si>
    <t>20160915T170000</t>
  </si>
  <si>
    <t>The 3rd Thursday of every month, Children ages 5 to 12 can read to a furry friend. Registration is required. Please call (615) 862-5862 to register.</t>
  </si>
  <si>
    <t xml:space="preserve">X-BEDEWORK-ALIAS : values : text : /user/agrp_calsuite-MainCampus/Childrens,X-BEDEWORK-ALIAS : values : text : /user/agrp_calsuite-MainCampus/Browse By Topic/Health and Wellness,X-BEDEWORK-ALIAS : values : text : /user/agrp_calsuite-MainCampus/Series/Be Well at NPL,X-BEDEWORK-ALIAS : values : text : /user/agrp_calsuite-MainCampus/Locations/Goodlettsville,X-BEDEWORK-SUBMITTEDBY : values : text : kcook for calsuite-MainCampus (agrp_calsuite-MainCampus) </t>
  </si>
  <si>
    <t xml:space="preserve"> Celebrate International Talk Like a Pirate Day with Tom Mason and the Blue Buccaneers!&amp;nbsp;</t>
  </si>
  <si>
    <t>20160711-000078-GOODLETTSVILLE-201609171000%40LIBRARY.NASHVILLE.ORG</t>
  </si>
  <si>
    <t>http://localhost:8080/feeder/feeder/event/eventView.do?b=de&amp;amp;calPath=%2Fpublic%2Fcals%2FMainCal&amp;amp;guid=20160711-000078-GOODLETTSVILLE-201609171000%40LIBRARY.NASHVILLE.ORG&amp;amp;recurrenceId=</t>
  </si>
  <si>
    <t>20160917T150000Z</t>
  </si>
  <si>
    <t>20160917T100000</t>
  </si>
  <si>
    <t>location/Goodlettsville,Children,Story Time,Locations,Series</t>
  </si>
  <si>
    <t>Kids love to sing and dance along with these fun-loving pirates, who will take you back three hundred years with a joyous smorgasbord of rhythms plundered from far and wide. They also perform sing-along shanties of their own making and a few favorites soaked in their own concoction of seawater and grog - all served up with a generous helping of fun and even some history lessons. Tom and his Buccaneers will have the crew talking like pirates in no time! For all ages.</t>
  </si>
  <si>
    <t xml:space="preserve">X-BEDEWORK-ALIAS : values : text : /user/agrp_calsuite-MainCampus/Locations/Goodlettsville,X-BEDEWORK-ALIAS : values : text : /user/agrp_calsuite-MainCampus/Childrens,X-BEDEWORK-ALIAS : values : text : /user/agrp_calsuite-MainCampus/Browse By Topic/Story Time </t>
  </si>
  <si>
    <t xml:space="preserve"> Getting Your Ducks in a Row Pt. 1</t>
  </si>
  <si>
    <t>20160711-000062-GOODLETTSVILLE-201609171030%40LIBRARY.NASHVILLE.ORG</t>
  </si>
  <si>
    <t>http://localhost:8080/feeder/feeder/event/eventView.do?b=de&amp;amp;calPath=%2Fpublic%2Fcals%2FMainCal&amp;amp;guid=20160711-000062-GOODLETTSVILLE-201609171030%40LIBRARY.NASHVILLE.ORG&amp;amp;recurrenceId=</t>
  </si>
  <si>
    <t>20160917T153000Z</t>
  </si>
  <si>
    <t>20160917T103000</t>
  </si>
  <si>
    <t>Adults,series/Be Well at NPL,location/Goodlettsville,Health and Wellness,Locations,Series</t>
  </si>
  <si>
    <t>Join us while long-time and esteemed elder law professional, Tim Takacs, discusses the essentials of legal documents and understanding the healthcare maze.</t>
  </si>
  <si>
    <t xml:space="preserve">X-BEDEWORK-ALIAS : values : text : /user/agrp_calsuite-MainCampus/Locations/Goodlettsville,X-BEDEWORK-ALIAS : values : text : /user/agrp_calsuite-MainCampus/Adults,X-BEDEWORK-ALIAS : values : text : /user/agrp_calsuite-MainCampus/Browse By Topic/Health and Wellness,X-BEDEWORK-ALIAS : values : text : /user/agrp_calsuite-MainCampus/Series/Be Well at NPL,X-BEDEWORK-SUBMITTEDBY : values : text : kcook for calsuite-MainCampus (agrp_calsuite-MainCampus) </t>
  </si>
  <si>
    <t xml:space="preserve"> Crafts in the Garden</t>
  </si>
  <si>
    <t>CAL-2a3e9ebb-55c0a62f-0155-c24288b7-000003c9demobedework%40mysite.edu</t>
  </si>
  <si>
    <t>20160920T223000Z</t>
  </si>
  <si>
    <t>http://localhost:8080/feeder/feeder/event/eventView.do?b=de&amp;amp;calPath=%2Fpublic%2Fcals%2FMainCal&amp;amp;guid=CAL-2a3e9ebb-55c0a62f-0155-c24288b7-000003c9demobedework%40mysite.edu&amp;amp;recurrenceId=20160920T223000Z</t>
  </si>
  <si>
    <t>20160920T173000</t>
  </si>
  <si>
    <t>20160920T233000Z</t>
  </si>
  <si>
    <t>20160920T183000</t>
  </si>
  <si>
    <t>Arts and Crafts,location/Goodlettsville,Children,Locations</t>
  </si>
  <si>
    <t>Join us for a craft in our Garrett Family Gardens. We will be making Apple Prints! Registration is required. Please call (615) 862-5862 to register.  For ages 7 to 12.\n\n9/20, 10/18, 11/15</t>
  </si>
  <si>
    <t xml:space="preserve">X-BEDEWORK-ALIAS : values : text : /user/agrp_calsuite-MainCampus/Locations/Goodlettsville,X-BEDEWORK-ALIAS : values : text : /user/agrp_calsuite-MainCampus/Childrens,X-BEDEWORK-ALIAS : values : text : /user/agrp_calsuite-MainCampus/Browse By Topic/Arts and Crafts,X-BEDEWORK-SUBMITTEDBY : values : text : kcook for calsuite-MainCampus (agrp_calsuite-MainCampus) </t>
  </si>
  <si>
    <t xml:space="preserve"> Getting Your Ducks in a Row Pt. 2</t>
  </si>
  <si>
    <t>20160711-000063-GOODLETTSVILLE-201609241030%40LIBRARY.NASHVILLE.ORG</t>
  </si>
  <si>
    <t>http://localhost:8080/feeder/feeder/event/eventView.do?b=de&amp;amp;calPath=%2Fpublic%2Fcals%2FMainCal&amp;amp;guid=20160711-000063-GOODLETTSVILLE-201609241030%40LIBRARY.NASHVILLE.ORG&amp;amp;recurrenceId=</t>
  </si>
  <si>
    <t>20160924T153000Z</t>
  </si>
  <si>
    <t>20160924T103000</t>
  </si>
  <si>
    <t>Join us while Barbara McGinnis, an experienced and dedicated elder law professional, discusses how health care gets paid and survival tips for elders and their caregivers.</t>
  </si>
  <si>
    <t>20160711-000010-GOODLETTSVILLE-201609241400%40LIBRARY.NASHVILLE.ORG</t>
  </si>
  <si>
    <t>http://localhost:8080/feeder/feeder/event/eventView.do?b=de&amp;amp;calPath=%2Fpublic%2Fcals%2FMainCal&amp;amp;guid=20160711-000010-GOODLETTSVILLE-201609241400%40LIBRARY.NASHVILLE.ORG&amp;amp;recurrenceId=</t>
  </si>
  <si>
    <t>20160924T190000Z</t>
  </si>
  <si>
    <t>20160924T140000</t>
  </si>
  <si>
    <t>20160924T200000Z</t>
  </si>
  <si>
    <t>20160924T150000</t>
  </si>
  <si>
    <t>location/Goodlettsville,Children,series/Hispanic Heritage Month,Dance and Theater,Locations,Series</t>
  </si>
  <si>
    <t>Enjoy the story of a peaceful bull, unfit for bullfighting rings because he only wants to smell the flowers. Original choreography and music, and bright, colorful costumes bring to life the story as told by Munro Leaf in his classic children&amp;rsquo;s book.  For children of all ages.</t>
  </si>
  <si>
    <t xml:space="preserve">X-BEDEWORK-ALIAS : values : text : /user/agrp_calsuite-MainCampus/Locations/Goodlettsville,X-BEDEWORK-ALIAS : values : text : /user/agrp_calsuite-MainCampus/Childrens,X-BEDEWORK-ALIAS : values : text : /user/agrp_calsuite-MainCampus/Series/Hispanic Heritage Month,X-BEDEWORK-ALIAS : values : text : /user/agrp_calsuite-MainCampus/Browse By Topic/Dance and Theater </t>
  </si>
  <si>
    <t xml:space="preserve"> Celebrating Hispanic Heritage month with&amp;nbsp;Bilingual Music and Movement for Little Amigos</t>
  </si>
  <si>
    <t>20160711-000011-GOODLETTSVILLE-201609261030%40LIBRARY.NASHVILLE.ORG</t>
  </si>
  <si>
    <t>http://localhost:8080/feeder/feeder/event/eventView.do?b=de&amp;amp;calPath=%2Fpublic%2Fcals%2FMainCal&amp;amp;guid=20160711-000011-GOODLETTSVILLE-201609261030%40LIBRARY.NASHVILLE.ORG&amp;amp;recurrenceId=</t>
  </si>
  <si>
    <t>20160926T153000Z</t>
  </si>
  <si>
    <t>20160926T103000</t>
  </si>
  <si>
    <t>20160926T160000Z</t>
  </si>
  <si>
    <t>20160926T110000</t>
  </si>
  <si>
    <t>location/Goodlettsville,Children,series/Hispanic Heritage Month,Story Time,Locations,Series</t>
  </si>
  <si>
    <t>Learn about Hispanic cultures through stories, music and dance with Rachel Rodriguez. She is a singer, songwriter, mother and creative movement and music teacher. Rachel recently released a bilingual children&amp;rsquo;s album, &amp;quot;Songs for My Little Amigos&amp;quot;.&amp;nbsp; For ages 18 months to 3 years.</t>
  </si>
  <si>
    <t xml:space="preserve">X-BEDEWORK-ALIAS : values : text : /user/agrp_calsuite-MainCampus/Locations/Goodlettsville,X-BEDEWORK-ALIAS : values : text : /user/agrp_calsuite-MainCampus/Childrens,X-BEDEWORK-ALIAS : values : text : /user/agrp_calsuite-MainCampus/Series/Hispanic Heritage Month,X-BEDEWORK-ALIAS : values : text : /user/agrp_calsuite-MainCampus/Browse By Topic/Story Time,X-BEDEWORK-ALIAS : values : text : /user/agrp_calsuite-MainCampus/Browse By Topic/Music </t>
  </si>
  <si>
    <t xml:space="preserve"> Page Turners Book Club</t>
  </si>
  <si>
    <t>20160711-000069-GOODLETTSVILLE-201609271830%40LIBRARY.NASHVILLE.ORG</t>
  </si>
  <si>
    <t>http://localhost:8080/feeder/feeder/event/eventView.do?b=de&amp;amp;calPath=%2Fpublic%2Fcals%2FMainCal&amp;amp;guid=20160711-000069-GOODLETTSVILLE-201609271830%40LIBRARY.NASHVILLE.ORG&amp;amp;recurrenceId=</t>
  </si>
  <si>
    <t>20160927T233000Z</t>
  </si>
  <si>
    <t>20160927T183000</t>
  </si>
  <si>
    <t>Adults,location/Goodlettsville,Book Clubs,Locations,Series</t>
  </si>
  <si>
    <t>Lively book discussions every month except December. This month's selection is In the Time of Butterflies by Julia Alvarez.</t>
  </si>
  <si>
    <t xml:space="preserve">X-BEDEWORK-ALIAS : values : text : /user/agrp_calsuite-MainCampus/Locations/Goodlettsville,X-BEDEWORK-ALIAS : values : text : /user/agrp_calsuite-MainCampus/Adults,X-BEDEWORK-ALIAS : values : text : /user/agrp_calsuite-MainCampus/Browse By Topic/Book Clubs </t>
  </si>
  <si>
    <t>20160928T153000Z</t>
  </si>
  <si>
    <t>http://localhost:8080/feeder/feeder/event/eventView.do?b=de&amp;amp;calPath=%2Fpublic%2Fcals%2FMainCal&amp;amp;guid=CAL-2a3e9ebb-53a8c06d-0153-aa2e24d6-00000630demobedework%40mysite.edu&amp;amp;recurrenceId=20160928T153000Z</t>
  </si>
  <si>
    <t>20160928T103000</t>
  </si>
  <si>
    <t>20160928T155500Z</t>
  </si>
  <si>
    <t>20160928T105500</t>
  </si>
  <si>
    <t>location/Goodlettsville,series/Wishing Chair Productions,Children,series/Hispanic Heritage Month,Puppet Shows,Locations,Series</t>
  </si>
  <si>
    <t>Puppets of all types illuminate the ancient Maya tales of Creation and the Amazing Twins. Follow the Amazing Twins through the nefarious and mysterious underworld as they attempt to save themselves and, in turn, all of mankind. \n\nWishing Chair Productions created this colorful show in collaboration with Vanderbilt&amp;rsquo;s Center for Latin American Studies. \n\nDue to content, ages 6 and older only. Run time: 25 min.</t>
  </si>
  <si>
    <t xml:space="preserve">X-BEDEWORK-ALIAS : values : text : /user/agrp_calsuite-MainCampus/Childrens,X-BEDEWORK-ALIAS : values : text : /user/agrp_calsuite-MainCampus/Locations/Goodlettsville,X-BEDEWORK-ALIAS : values : text : /user/agrp_calsuite-MainCampus/Series/Hispanic Heritage Month,X-BEDEWORK-ALIAS : values : text : /user/agrp_calsuite-MainCampus/Series/Wishing Chair Productions,X-BEDEWORK-ALIAS : values : text : /user/agrp_calsuite-MainCampus/Browse By Topic/Puppet Shows,X-BEDEWORK-THUMB-IMAGE : values : text : /public/images/puppet-show-black-80.png,X-BEDEWORK-IMAGE : values : text : /public/images/puppet-show-black-217.png,X-BEDEWORK-SUBMITTEDBY : values : text : alprice for calsuite-MainCampus (agrp_calsuite-MainCampus) </t>
  </si>
  <si>
    <t>20160711-000046-GOODLETTSVILLE-201610041630%40LIBRARY.NASHVILLE.ORG</t>
  </si>
  <si>
    <t>http://localhost:8080/feeder/feeder/event/eventView.do?b=de&amp;amp;calPath=%2Fpublic%2Fcals%2FMainCal&amp;amp;guid=20160711-000046-GOODLETTSVILLE-201610041630%40LIBRARY.NASHVILLE.ORG&amp;amp;recurrenceId=</t>
  </si>
  <si>
    <t>20161004T213000Z</t>
  </si>
  <si>
    <t>20161004T163000</t>
  </si>
  <si>
    <t>Arts and Crafts,location/Goodlettsville,Teens,series/Artober,series/Hispanic Heritage Month,Locations,Series</t>
  </si>
  <si>
    <t>Learn several simple stitches and discover the joy of embroidery with super-cute sugar skull designs! Class covers intro to hand-stitching with an option to try machine sewing as well. For ages 12 to 18. Registration is required; please call (615) 862-5862 to register.</t>
  </si>
  <si>
    <t xml:space="preserve">X-BEDEWORK-ALIAS : values : text : /user/agrp_calsuite-MainCampus/Locations/Goodlettsville,X-BEDEWORK-ALIAS : values : text : /user/agrp_calsuite-MainCampus/Series/Hispanic Heritage Month,X-BEDEWORK-ALIAS : values : text : /user/agrp_calsuite-MainCampus/Teens,X-BEDEWORK-ALIAS : values : text : /user/agrp_calsuite-MainCampus/Series/Artober,X-BEDEWORK-ALIAS : values : text : /user/agrp_calsuite-MainCampus/Browse By Topic/Arts and Crafts </t>
  </si>
  <si>
    <t>20160711-000014-GOODLETTSVILLE-201610051030%40LIBRARY.NASHVILLE.ORG</t>
  </si>
  <si>
    <t>http://localhost:8080/feeder/feeder/event/eventView.do?b=de&amp;amp;calPath=%2Fpublic%2Fcals%2FMainCal&amp;amp;guid=20160711-000014-GOODLETTSVILLE-201610051030%40LIBRARY.NASHVILLE.ORG&amp;amp;recurrenceId=</t>
  </si>
  <si>
    <t>20161005T153000Z</t>
  </si>
  <si>
    <t>20161005T103000</t>
  </si>
  <si>
    <t>20161005T163000Z</t>
  </si>
  <si>
    <t>20161005T113000</t>
  </si>
  <si>
    <t>location/Goodlettsville,series/Artober,Children,Locations,Music,Series</t>
  </si>
  <si>
    <t>Jacob Johnson is a multi-instrumentalist who uses a highly interactive approach to educating and entertaining children. Whether it&amp;rsquo;s the upright bass, a guitar, a ukulele or even an erhu, Jacob engages young children.  For ages 3 to 5.</t>
  </si>
  <si>
    <t xml:space="preserve">X-BEDEWORK-ALIAS : values : text : /user/agrp_calsuite-MainCampus/Locations/Goodlettsville,X-BEDEWORK-ALIAS : values : text : /user/agrp_calsuite-MainCampus/Childrens,X-BEDEWORK-ALIAS : values : text : /user/agrp_calsuite-MainCampus/Series/Artober,X-BEDEWORK-ALIAS : values : text : /user/agrp_calsuite-MainCampus/Browse By Topic/Music </t>
  </si>
  <si>
    <t>20161006T233000Z</t>
  </si>
  <si>
    <t>http://localhost:8080/feeder/feeder/event/eventView.do?b=de&amp;amp;calPath=%2Fpublic%2Fcals%2FMainCal&amp;amp;guid=20160127-000073-GOODLETTSVILLE-201605051800%40LIBRARY.NASHVILLE.ORG&amp;amp;recurrenceId=20161006T233000Z</t>
  </si>
  <si>
    <t>20161006T183000</t>
  </si>
  <si>
    <t>20161008T153000Z</t>
  </si>
  <si>
    <t>http://localhost:8080/feeder/feeder/event/eventView.do?b=de&amp;amp;calPath=%2Fpublic%2Fcals%2FMainCal&amp;amp;guid=CAL-2a3e9ebb-55c0a62f-0155-c23a8067-000003bademobedework%40mysite.edu&amp;amp;recurrenceId=20161008T153000Z</t>
  </si>
  <si>
    <t>20161008T103000</t>
  </si>
  <si>
    <t>20161008T160000Z</t>
  </si>
  <si>
    <t>20161008T110000</t>
  </si>
  <si>
    <t xml:space="preserve"> Creative Art Series featuring Samantha Ornellas</t>
  </si>
  <si>
    <t>20160711-000064-GOODLETTSVILLE-201610081400%40LIBRARY.NASHVILLE.ORG</t>
  </si>
  <si>
    <t>http://localhost:8080/feeder/feeder/event/eventView.do?b=de&amp;amp;calPath=%2Fpublic%2Fcals%2FMainCal&amp;amp;guid=20160711-000064-GOODLETTSVILLE-201610081400%40LIBRARY.NASHVILLE.ORG&amp;amp;recurrenceId=</t>
  </si>
  <si>
    <t>20161008T190000Z</t>
  </si>
  <si>
    <t>20161008T140000</t>
  </si>
  <si>
    <t>Arts and Crafts,Adults,location/Goodlettsville,series/Artober,Locations,Series</t>
  </si>
  <si>
    <t>Come sip on some tea while Samantha Ornellas, a dazzling local painter, speaks about her journey into the art world and her amazing work.</t>
  </si>
  <si>
    <t xml:space="preserve">X-BEDEWORK-ALIAS : values : text : /user/agrp_calsuite-MainCampus/Locations/Goodlettsville,X-BEDEWORK-ALIAS : values : text : /user/agrp_calsuite-MainCampus/Adults,X-BEDEWORK-ALIAS : values : text : /user/agrp_calsuite-MainCampus/Series/Artober,X-BEDEWORK-ALIAS : values : text : /user/agrp_calsuite-MainCampus/Browse By Topic/Arts and Crafts </t>
  </si>
  <si>
    <t xml:space="preserve"> Master Gardener's Workshop: Bulbs</t>
  </si>
  <si>
    <t>20160711-000045-GOODLETTSVILLE-201610101000%40LIBRARY.NASHVILLE.ORG</t>
  </si>
  <si>
    <t>http://localhost:8080/feeder/feeder/event/eventView.do?b=de&amp;amp;calPath=%2Fpublic%2Fcals%2FMainCal&amp;amp;guid=20160711-000045-GOODLETTSVILLE-201610101000%40LIBRARY.NASHVILLE.ORG&amp;amp;recurrenceId=</t>
  </si>
  <si>
    <t>20161010T150000Z</t>
  </si>
  <si>
    <t>20161010T100000</t>
  </si>
  <si>
    <t>series/Seed Exchange,Adults,location/Goodlettsville,Home and Garden,Locations,Series</t>
  </si>
  <si>
    <t xml:space="preserve">Join the Master Gardeners of Davidson county and learn effective strategies for starting bulbs this fall. </t>
  </si>
  <si>
    <t xml:space="preserve">X-BEDEWORK-ALIAS : values : text : /user/agrp_calsuite-MainCampus/Locations/Goodlettsville,X-BEDEWORK-ALIAS : values : text : /user/agrp_calsuite-MainCampus/Adults,X-BEDEWORK-ALIAS : values : text : /user/agrp_calsuite-MainCampus/Series/Seed Exchange,X-BEDEWORK-ALIAS : values : text : /user/agrp_calsuite-MainCampus/Browse By Topic/Home and Garden </t>
  </si>
  <si>
    <t xml:space="preserve"> International Folk Dance with Loren Freed</t>
  </si>
  <si>
    <t>20160711-000017-GOODLETTSVILLE-201610121030%40LIBRARY.NASHVILLE.ORG</t>
  </si>
  <si>
    <t>http://localhost:8080/feeder/feeder/event/eventView.do?b=de&amp;amp;calPath=%2Fpublic%2Fcals%2FMainCal&amp;amp;guid=20160711-000017-GOODLETTSVILLE-201610121030%40LIBRARY.NASHVILLE.ORG&amp;amp;recurrenceId=</t>
  </si>
  <si>
    <t>20161012T153000Z</t>
  </si>
  <si>
    <t>20161012T103000</t>
  </si>
  <si>
    <t>20161012T160000Z</t>
  </si>
  <si>
    <t>20161012T110000</t>
  </si>
  <si>
    <t>location/Goodlettsville,series/Artober,Children,Dance and Theater,Locations,Series</t>
  </si>
  <si>
    <t>Folk Dance is found all over the world! Learn dances from Mexico, Great Britain, Appalachia, Sweden, Russia, and other countries.&amp;nbsp; Fun and easy to learn, these dances provide an active cultural arts experience for all ages.&amp;nbsp; Bring the family! For ages 3 to 5.</t>
  </si>
  <si>
    <t xml:space="preserve">X-BEDEWORK-ALIAS : values : text : /user/agrp_calsuite-MainCampus/Locations/Goodlettsville,X-BEDEWORK-ALIAS : values : text : /user/agrp_calsuite-MainCampus/Childrens,X-BEDEWORK-ALIAS : values : text : /user/agrp_calsuite-MainCampus/Series/Artober,X-BEDEWORK-ALIAS : values : text : /user/agrp_calsuite-MainCampus/Browse By Topic/Dance and Theater </t>
  </si>
  <si>
    <t xml:space="preserve"> Self-Portraits in the Style of Frida Kahlo with Turnip Green</t>
  </si>
  <si>
    <t>20160711-000018-GOODLETTSVILLE-201610131730%40LIBRARY.NASHVILLE.ORG</t>
  </si>
  <si>
    <t>http://localhost:8080/feeder/feeder/event/eventView.do?b=de&amp;amp;calPath=%2Fpublic%2Fcals%2FMainCal&amp;amp;guid=20160711-000018-GOODLETTSVILLE-201610131730%40LIBRARY.NASHVILLE.ORG&amp;amp;recurrenceId=</t>
  </si>
  <si>
    <t>20161013T223000Z</t>
  </si>
  <si>
    <t>20161013T173000</t>
  </si>
  <si>
    <t>20161013T233000Z</t>
  </si>
  <si>
    <t>20161013T183000</t>
  </si>
  <si>
    <t>Arts and Crafts,location/Goodlettsville,series/Artober,Children,series/Hispanic Heritage Month,Locations,Series</t>
  </si>
  <si>
    <t>Create your own self-portrait, in the style of great Mexican artist Frida Kahlo, using reusable materials. For all ages.</t>
  </si>
  <si>
    <t xml:space="preserve">X-BEDEWORK-ALIAS : values : text : /user/agrp_calsuite-MainCampus/Locations/Goodlettsville,X-BEDEWORK-ALIAS : values : text : /user/agrp_calsuite-MainCampus/Series/Hispanic Heritage Month,X-BEDEWORK-ALIAS : values : text : /user/agrp_calsuite-MainCampus/Childrens,X-BEDEWORK-ALIAS : values : text : /user/agrp_calsuite-MainCampus/Series/Artober,X-BEDEWORK-ALIAS : values : text : /user/agrp_calsuite-MainCampus/Series/Hispanic Heritage Month,X-BEDEWORK-ALIAS : values : text : /user/agrp_calsuite-MainCampus/Browse By Topic/Arts and Crafts,X-BEDEWORK-SUBMITTEDBY : values : text : kcook for calsuite-MainCampus (agrp_calsuite-MainCampus) </t>
  </si>
  <si>
    <t xml:space="preserve"> Advocacy and Caregiver Issues Pt. 1 </t>
  </si>
  <si>
    <t>20160711-000065-GOODLETTSVILLE-201610151030%40LIBRARY.NASHVILLE.ORG</t>
  </si>
  <si>
    <t>http://localhost:8080/feeder/feeder/event/eventView.do?b=de&amp;amp;calPath=%2Fpublic%2Fcals%2FMainCal&amp;amp;guid=20160711-000065-GOODLETTSVILLE-201610151030%40LIBRARY.NASHVILLE.ORG&amp;amp;recurrenceId=</t>
  </si>
  <si>
    <t>20161015T153000Z</t>
  </si>
  <si>
    <t>20161015T103000</t>
  </si>
  <si>
    <t>Adults,location/Goodlettsville,Health and Wellness,Locations,Series</t>
  </si>
  <si>
    <t>Join us while Pati Bedwell, an experienced and dedicated elder law professional, discusses care and advocacy for yourself and loved ones, including care transitions.</t>
  </si>
  <si>
    <t xml:space="preserve">X-BEDEWORK-ALIAS : values : text : /user/agrp_calsuite-MainCampus/Locations/Goodlettsville,X-BEDEWORK-ALIAS : values : text : /user/agrp_calsuite-MainCampus/Adults,X-BEDEWORK-ALIAS : values : text : /user/agrp_calsuite-MainCampus/Browse By Topic/Health and Wellness </t>
  </si>
  <si>
    <t xml:space="preserve"> Creative Art Series featuring George Teren</t>
  </si>
  <si>
    <t>20160711-000066-GOODLETTSVILLE-201610151400%40LIBRARY.NASHVILLE.ORG</t>
  </si>
  <si>
    <t>http://localhost:8080/feeder/feeder/event/eventView.do?b=de&amp;amp;calPath=%2Fpublic%2Fcals%2FMainCal&amp;amp;guid=20160711-000066-GOODLETTSVILLE-201610151400%40LIBRARY.NASHVILLE.ORG&amp;amp;recurrenceId=</t>
  </si>
  <si>
    <t>Come sip on some tea while George Teren, world famous country music song writer, speaks about his journey into the art world and his award-winning work.</t>
  </si>
  <si>
    <t xml:space="preserve"> Introduction to Comic Book Drawing with Shirley Barker</t>
  </si>
  <si>
    <t>20160711-000050-GOODLETTSVILLE-201610181630%40LIBRARY.NASHVILLE.ORG</t>
  </si>
  <si>
    <t>http://localhost:8080/feeder/feeder/event/eventView.do?b=de&amp;amp;calPath=%2Fpublic%2Fcals%2FMainCal&amp;amp;guid=20160711-000050-GOODLETTSVILLE-201610181630%40LIBRARY.NASHVILLE.ORG&amp;amp;recurrenceId=</t>
  </si>
  <si>
    <t>20161018T213000Z</t>
  </si>
  <si>
    <t>20161018T163000</t>
  </si>
  <si>
    <t>Arts and Crafts,location/Goodlettsville,Teens,series/Artober,Locations,Series</t>
  </si>
  <si>
    <t>This comic book drawing class is for the beginning artist interested in super hero illustration. Students will be introduced to materials, techniques and tricks of the trade. Superhero anatomy and body mass are also introduced. No experience required. Registration is required; please call (615) 862-5862 to register.</t>
  </si>
  <si>
    <t xml:space="preserve">X-BEDEWORK-ALIAS : values : text : /user/agrp_calsuite-MainCampus/Locations/Goodlettsville,X-BEDEWORK-ALIAS : values : text : /user/agrp_calsuite-MainCampus/Teens,X-BEDEWORK-ALIAS : values : text : /user/agrp_calsuite-MainCampus/Series/Artober,X-BEDEWORK-ALIAS : values : text : /user/agrp_calsuite-MainCampus/Browse By Topic/Arts and Crafts,X-BEDEWORK-ALIAS : values : text : /user/agrp_calsuite-MainCampus/Browse By Topic/Arts and Crafts </t>
  </si>
  <si>
    <t>20161018T223000Z</t>
  </si>
  <si>
    <t>http://localhost:8080/feeder/feeder/event/eventView.do?b=de&amp;amp;calPath=%2Fpublic%2Fcals%2FMainCal&amp;amp;guid=CAL-2a3e9ebb-55c0a62f-0155-c24288b7-000003c9demobedework%40mysite.edu&amp;amp;recurrenceId=20161018T223000Z</t>
  </si>
  <si>
    <t>20161018T173000</t>
  </si>
  <si>
    <t>20161018T233000Z</t>
  </si>
  <si>
    <t>20161018T183000</t>
  </si>
  <si>
    <t>Arts and Crafts,location/Goodlettsville,series/Artober,Children,Locations,Series</t>
  </si>
  <si>
    <t xml:space="preserve">X-BEDEWORK-ALIAS : values : text : /user/agrp_calsuite-MainCampus/Locations/Goodlettsville,X-BEDEWORK-ALIAS : values : text : /user/agrp_calsuite-MainCampus/Childrens,X-BEDEWORK-ALIAS : values : text : /user/agrp_calsuite-MainCampus/Browse By Topic/Arts and Crafts,X-BEDEWORK-ALIAS : values : text : /user/agrp_calsuite-MainCampus/Series/Artober,X-BEDEWORK-SUBMITTEDBY : values : text : kcook for calsuite-MainCampus (agrp_calsuite-MainCampus) </t>
  </si>
  <si>
    <t>20160711-000073-GOODLETTSVILLE-201610201230%40LIBRARY.NASHVILLE.ORG</t>
  </si>
  <si>
    <t>http://localhost:8080/feeder/feeder/event/eventView.do?b=de&amp;amp;calPath=%2Fpublic%2Fcals%2FMainCal&amp;amp;guid=20160711-000073-GOODLETTSVILLE-201610201230%40LIBRARY.NASHVILLE.ORG&amp;amp;recurrenceId=</t>
  </si>
  <si>
    <t>20161020T173000Z</t>
  </si>
  <si>
    <t>20161020T123000</t>
  </si>
  <si>
    <t>Adults,location/Goodlettsville,series/Artober,Movies,Locations,Series</t>
  </si>
  <si>
    <t xml:space="preserve">X-BEDEWORK-ALIAS : values : text : /user/agrp_calsuite-MainCampus/Locations/Goodlettsville,X-BEDEWORK-ALIAS : values : text : /user/agrp_calsuite-MainCampus/Adults,X-BEDEWORK-ALIAS : values : text : /user/agrp_calsuite-MainCampus/Series/Artober,X-BEDEWORK-ALIAS : values : text : /user/agrp_calsuite-MainCampus/Browse By Topic/Movies </t>
  </si>
  <si>
    <t>http://localhost:8080/feeder/feeder/event/eventView.do?b=de&amp;amp;calPath=%2Fpublic%2Fcals%2FMainCal&amp;amp;guid=CAL-2a3e9ebb-55c0a62f-0155-c24bb52c-000003d2demobedework%40mysite.edu&amp;amp;recurrenceId=20161020T210000Z</t>
  </si>
  <si>
    <t xml:space="preserve"> Advocacy and Caregiver Issues Pt. 2 </t>
  </si>
  <si>
    <t>20160711-000067-GOODLETTSVILLE-201610221030%40LIBRARY.NASHVILLE.ORG</t>
  </si>
  <si>
    <t>http://localhost:8080/feeder/feeder/event/eventView.do?b=de&amp;amp;calPath=%2Fpublic%2Fcals%2FMainCal&amp;amp;guid=20160711-000067-GOODLETTSVILLE-201610221030%40LIBRARY.NASHVILLE.ORG&amp;amp;recurrenceId=</t>
  </si>
  <si>
    <t>20161022T153000Z</t>
  </si>
  <si>
    <t>20161022T103000</t>
  </si>
  <si>
    <t>Join us while Debra King, an experienced and dedicated elder law professional, discusses survival tips for elders and their caregivers and understanding hospice.</t>
  </si>
  <si>
    <t xml:space="preserve"> Creative Art Series featuring Katie Gonzalez</t>
  </si>
  <si>
    <t>20160711-000068-GOODLETTSVILLE-201610221400%40LIBRARY.NASHVILLE.ORG</t>
  </si>
  <si>
    <t>http://localhost:8080/feeder/feeder/event/eventView.do?b=de&amp;amp;calPath=%2Fpublic%2Fcals%2FMainCal&amp;amp;guid=20160711-000068-GOODLETTSVILLE-201610221400%40LIBRARY.NASHVILLE.ORG&amp;amp;recurrenceId=</t>
  </si>
  <si>
    <t>20161022T190000Z</t>
  </si>
  <si>
    <t>20161022T140000</t>
  </si>
  <si>
    <t>Come sip on some tea while Katie Gonzalez, innovative and inspiring book binder, discusses her journey into the art world and her beautiful work.  Bonus: learn how to bind your own books!</t>
  </si>
  <si>
    <t>20160711-000070-GOODLETTSVILLE-201610251830%40LIBRARY.NASHVILLE.ORG</t>
  </si>
  <si>
    <t>http://localhost:8080/feeder/feeder/event/eventView.do?b=de&amp;amp;calPath=%2Fpublic%2Fcals%2FMainCal&amp;amp;guid=20160711-000070-GOODLETTSVILLE-201610251830%40LIBRARY.NASHVILLE.ORG&amp;amp;recurrenceId=</t>
  </si>
  <si>
    <t>20161025T233000Z</t>
  </si>
  <si>
    <t>20161025T183000</t>
  </si>
  <si>
    <t>Lively book discussions every month except December. This month's selection is The Alchemist by Paulo Coelho.</t>
  </si>
  <si>
    <t xml:space="preserve"> Walden's Puddle</t>
  </si>
  <si>
    <t>20160711-000025-GOODLETTSVILLE-201610261500%40LIBRARY.NASHVILLE.ORG</t>
  </si>
  <si>
    <t>http://localhost:8080/feeder/feeder/event/eventView.do?b=de&amp;amp;calPath=%2Fpublic%2Fcals%2FMainCal&amp;amp;guid=20160711-000025-GOODLETTSVILLE-201610261500%40LIBRARY.NASHVILLE.ORG&amp;amp;recurrenceId=</t>
  </si>
  <si>
    <t>20161026T200000Z</t>
  </si>
  <si>
    <t>20161026T150000</t>
  </si>
  <si>
    <t>20161026T210000Z</t>
  </si>
  <si>
    <t>20161026T160000</t>
  </si>
  <si>
    <t>location/Goodlettsville,Children,Locations,Series</t>
  </si>
  <si>
    <t>Animal Ambassadors will come talk about the different types of wildlife found around Tennessee, with their live wild animal friends! For ages 5 and up.</t>
  </si>
  <si>
    <t xml:space="preserve">X-BEDEWORK-ALIAS : values : text : /user/agrp_calsuite-MainCampus/Locations/Goodlettsville,X-BEDEWORK-ALIAS : values : text : /user/agrp_calsuite-MainCampus/Childrens </t>
  </si>
  <si>
    <t>20161112T163000Z</t>
  </si>
  <si>
    <t>http://localhost:8080/feeder/feeder/event/eventView.do?b=de&amp;amp;calPath=%2Fpublic%2Fcals%2FMainCal&amp;amp;guid=CAL-2a3e9ebb-55c0a62f-0155-c23a8067-000003bademobedework%40mysite.edu&amp;amp;recurrenceId=20161112T163000Z</t>
  </si>
  <si>
    <t>20161112T103000</t>
  </si>
  <si>
    <t>20161112T170000Z</t>
  </si>
  <si>
    <t>20161112T110000</t>
  </si>
  <si>
    <t>20161115T233000Z</t>
  </si>
  <si>
    <t>http://localhost:8080/feeder/feeder/event/eventView.do?b=de&amp;amp;calPath=%2Fpublic%2Fcals%2FMainCal&amp;amp;guid=CAL-2a3e9ebb-55c0a62f-0155-c24288b7-000003c9demobedework%40mysite.edu&amp;amp;recurrenceId=20161115T233000Z</t>
  </si>
  <si>
    <t>20161115T173000</t>
  </si>
  <si>
    <t>20161116T003000Z</t>
  </si>
  <si>
    <t>20161115T183000</t>
  </si>
  <si>
    <t>20160711-000074-GOODLETTSVILLE-201611171230%40LIBRARY.NASHVILLE.ORG</t>
  </si>
  <si>
    <t>http://localhost:8080/feeder/feeder/event/eventView.do?b=de&amp;amp;calPath=%2Fpublic%2Fcals%2FMainCal&amp;amp;guid=20160711-000074-GOODLETTSVILLE-201611171230%40LIBRARY.NASHVILLE.ORG&amp;amp;recurrenceId=</t>
  </si>
  <si>
    <t>20161117T183000Z</t>
  </si>
  <si>
    <t>20161117T123000</t>
  </si>
  <si>
    <t>20161117T220000Z</t>
  </si>
  <si>
    <t>http://localhost:8080/feeder/feeder/event/eventView.do?b=de&amp;amp;calPath=%2Fpublic%2Fcals%2FMainCal&amp;amp;guid=CAL-2a3e9ebb-55c0a62f-0155-c24bb52c-000003d2demobedework%40mysite.edu&amp;amp;recurrenceId=20161117T220000Z</t>
  </si>
  <si>
    <t>20161117T160000</t>
  </si>
  <si>
    <t>20161117T230000Z</t>
  </si>
  <si>
    <t>20161117T170000</t>
  </si>
  <si>
    <t>20161103T233000Z</t>
  </si>
  <si>
    <t>http://localhost:8080/feeder/feeder/event/eventView.do?b=de&amp;amp;calPath=%2Fpublic%2Fcals%2FMainCal&amp;amp;guid=20160127-000073-GOODLETTSVILLE-201605051800%40LIBRARY.NASHVILLE.ORG&amp;amp;recurrenceId=20161103T233000Z</t>
  </si>
  <si>
    <t>20161119T003000Z</t>
  </si>
  <si>
    <t>20161118T183000</t>
  </si>
  <si>
    <t>20160711-000071-GOODLETTSVILLE-201611291830%40LIBRARY.NASHVILLE.ORG</t>
  </si>
  <si>
    <t>http://localhost:8080/feeder/feeder/event/eventView.do?b=de&amp;amp;calPath=%2Fpublic%2Fcals%2FMainCal&amp;amp;guid=20160711-000071-GOODLETTSVILLE-201611291830%40LIBRARY.NASHVILLE.ORG&amp;amp;recurrenceId=</t>
  </si>
  <si>
    <t>20161130T003000Z</t>
  </si>
  <si>
    <t>20161129T183000</t>
  </si>
  <si>
    <t>Lively book discussions every month except December. This month's selection is Me Before You by Jojo Moyes.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</si>
</sst>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h:mm\ AM/PM;@"/>
    <numFmt numFmtId="165" formatCode="[$-409]mmmm\ d\,\ yyyy;@"/>
  </numFmts>
  <fonts count="3" x14ac:knownFonts="1">
    <font>
      <sz val="11"/>
      <color theme="1"/>
      <name val="Calibri"/>
      <family val="2"/>
      <scheme val="minor"/>
    </font>
    <font>
      <b/>
      <sz val="11"/>
      <color theme="1"/>
      <name val="Calibri"/>
      <family val="2"/>
      <scheme val="minor"/>
    </font>
    <font>
      <sz val="10"/>
      <name val="Verdana"/>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2">
    <xf numFmtId="0" fontId="0" fillId="0" borderId="0" xfId="0"/>
    <xf numFmtId="14" fontId="0" fillId="0" borderId="0" xfId="0" applyNumberFormat="1"/>
    <xf numFmtId="15" fontId="0" fillId="0" borderId="0" xfId="0" applyNumberFormat="1"/>
    <xf numFmtId="18" fontId="0" fillId="0" borderId="0" xfId="0" applyNumberFormat="1"/>
    <xf numFmtId="0" fontId="0" fillId="0" borderId="0" xfId="0" applyFont="1"/>
    <xf numFmtId="0" fontId="1" fillId="0" borderId="0" xfId="0" applyFont="1"/>
    <xf numFmtId="49" fontId="1" fillId="0" borderId="0" xfId="0" applyNumberFormat="1" applyFont="1" applyAlignment="1"/>
    <xf numFmtId="165" fontId="1" fillId="0" borderId="0" xfId="0" applyNumberFormat="1" applyFont="1" applyAlignment="1">
      <alignment wrapText="1"/>
    </xf>
    <xf numFmtId="0" fontId="0" fillId="0" borderId="0" xfId="0" pivotButton="1"/>
    <xf numFmtId="49" fontId="0" fillId="0" borderId="0" xfId="0" applyNumberFormat="1"/>
    <xf numFmtId="0" fontId="0" fillId="0" borderId="0" xfId="0" applyAlignment="1">
      <alignment shrinkToFit="1"/>
    </xf>
    <xf numFmtId="164" fontId="0" fillId="0" borderId="0" xfId="0" applyNumberFormat="1"/>
  </cellXfs>
  <cellStyles count="2">
    <cellStyle name="Normal" xfId="0" builtinId="0"/>
    <cellStyle name="Normal 2" xfId="1"/>
  </cellStyles>
  <dxfs count="11">
    <dxf>
      <numFmt numFmtId="0" formatCode="General"/>
    </dxf>
    <dxf>
      <numFmt numFmtId="0" formatCode="General"/>
    </dxf>
    <dxf>
      <numFmt numFmtId="0" formatCode="General"/>
    </dxf>
    <dxf>
      <numFmt numFmtId="30" formatCode="@"/>
    </dxf>
    <dxf>
      <numFmt numFmtId="23" formatCode="h:mm\ AM/PM"/>
    </dxf>
    <dxf>
      <numFmt numFmtId="20" formatCode="d\-mmm\-yy"/>
    </dxf>
    <dxf>
      <numFmt numFmtId="19" formatCode="m/d/yyyy"/>
    </dxf>
    <dxf>
      <numFmt numFmtId="23" formatCode="h:mm\ AM/PM"/>
    </dxf>
    <dxf>
      <numFmt numFmtId="20" formatCode="d\-mmm\-yy"/>
    </dxf>
    <dxf>
      <numFmt numFmtId="19" formatCode="m/d/yyyy"/>
    </dxf>
    <dxf>
      <alignment horizontal="general" vertical="bottom" textRotation="0" wrapText="0" indent="0" justifyLastLine="0" shrinkToFi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reference\Electronic%20Resources\Calendar\201308_NOWPLAYINGNASHVILLE_BULK_UPLOAD\20130821_kyle_playing_with_now_playing_nashville_sep_unbound_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LOCATIONS"/>
      <sheetName val="CONTACTS"/>
      <sheetName val="TOPICALAREAS"/>
      <sheetName val="TOPICALUIDS"/>
      <sheetName val="ICAL_ROWS"/>
    </sheetNames>
    <sheetDataSet>
      <sheetData sheetId="0"/>
      <sheetData sheetId="1"/>
      <sheetData sheetId="2"/>
      <sheetData sheetId="3"/>
      <sheetData sheetId="4"/>
      <sheetData sheetId="5"/>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Cook, Kyle (Library)" refreshedDate="42569.594959837967" createdVersion="5" refreshedVersion="5" minRefreshableVersion="3" recordCount="200">
  <cacheSource type="worksheet">
    <worksheetSource name="Table4"/>
  </cacheSource>
  <cacheFields count="4">
    <cacheField name="LOCATION" numFmtId="0">
      <sharedItems count="4">
        <e v="#REF!"/>
        <s v="NORTH" u="1"/>
        <e v="#N/A" u="1"/>
        <s v="BELLEVUE" u="1"/>
      </sharedItems>
    </cacheField>
    <cacheField name="AGE" numFmtId="0">
      <sharedItems count="6">
        <e v="#REF!"/>
        <s v="" u="1"/>
        <b v="0" u="1"/>
        <s v="ADULTS" u="1"/>
        <s v="TEENS" u="1"/>
        <s v="CHILDREN" u="1"/>
      </sharedItems>
    </cacheField>
    <cacheField name="DATE/TIME" numFmtId="0">
      <sharedItems containsMixedTypes="1" containsNumber="1" containsInteger="1" minValue="0" maxValue="0" count="2">
        <e v="#REF!"/>
        <n v="0" u="1"/>
      </sharedItems>
    </cacheField>
    <cacheField name="SUMMARY" numFmtId="0">
      <sharedItems count="149" longText="1">
        <e v="#REF!"/>
        <s v="Story Time: Group Puzzle Activity_x000d_Wednesday, Apr 13_x000d_10:15 AM_x000d_Join us for a celebration of all people. We will design our own big puzzle piece and put them all together to see what a beautiful picture we make!_x000d_" u="1"/>
        <s v="Storyland Saturdays: Preschool Story Time_x000d_Saturday, Apr 16_x000d_10:15 AM_x000d_Every Saturday, come to the library for some super stories, songs, and silliness._x000d_" u="1"/>
        <s v="Documentary Screening: Aging In Place by NPT Reports_x000d_Monday, Apr 4_x000d_11:00 AM_x000d_Nashville Public Television&amp;rsquo;s NPT Reports: Aging Matters series examines what it takes for Tennesseans to successfully age in place.&amp;nbsp;In the documentary you will hear from Americans facing decisions now. What are the common challenges, are there examples of people making it work?&amp;nbsp;When the time comes, what do we really want? What are our options? Have we prepared enough to make it work? On this edition of Aging Matters, we will look at the realities of aging in place and learn what it takes to make our ideals match the reality._x000d_" u="1"/>
        <s v="Homeschool Crew: Jewelry Making_x000d_Wednesday, Apr 27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Storyland Saturdays: Preschool Story Time_x000d_Saturday, Apr 2_x000d_10:15 AM_x000d_Every Saturday, come to the library for some super stories, songs, and silliness!_x000d_" u="1"/>
        <s v="Storyland Saturdays: Preschool Story Time_x000d_Saturday, Apr 9_x000d_10:15 AM_x000d_Every Saturday, come to the library for some super stories, songs, and silliness!_x000d_" u="1"/>
        <s v="Storyland Saturdays: Preschool Story Time_x000d_Saturday, Mar 5_x000d_10:15 AM_x000d_Every Saturday, come to the library for some super stories, songs, and silliness!_x000d_" u="1"/>
        <s v="Storyland Saturdays: Preschool Story Time_x000d_Saturday, May 7_x000d_10:15 AM_x000d_Every Saturday, come to the library for some super stories, songs, and silliness!_x000d_" u="1"/>
        <s v="Friends of the Bellevue Branch Library Meeting_x000d_Saturday, Apr 2_x000d_10:15 AM_x000d_Every 2nd Saturday, find out how you can get involved at the Bellevue Branch. New members are always welcome._x000d_" u="1"/>
        <s v="Story Time_x000d_Wednesday, Apr 20_x000d_10:15 AM_x000d_Every Wednesday at 10:15 and 11:15 a.m. Singing, fingerplays, rhymes, ABCs, 123s, stories, and much more with Miss Donna and Bear!_x000d_" u="1"/>
        <s v="Story Time_x000d_Wednesday, Apr 20_x000d_11:15 AM_x000d_Every Wednesday at 10:15 and 11:15 a.m. Singing, fingerplays, rhymes, ABCs, 123s, stories, and much more with Miss Donna and Bear!_x000d_" u="1"/>
        <s v="Story Time_x000d_Wednesday, Apr 27_x000d_10:15 AM_x000d_Every Wednesday at 10:15 and 11:15 a.m. Singing, fingerplays, rhymes, ABCs, 123s, stories, and much more with Miss Donna and Bear!_x000d_" u="1"/>
        <s v="Story Time_x000d_Wednesday, Mar 16_x000d_10:15 AM_x000d_Every Wednesday at 10:15 and 11:15 a.m. Singing, fingerplays, rhymes, ABCs, 123s, stories, and much more with Miss Donna and Bear!_x000d_" u="1"/>
        <s v="Story Time_x000d_Wednesday, Mar 16_x000d_11:15 AM_x000d_Every Wednesday at 10:15 and 11:15 a.m. Singing, fingerplays, rhymes, ABCs, 123s, stories, and much more with Miss Donna and Bear!_x000d_" u="1"/>
        <s v="Story Time_x000d_Wednesday, Mar 23_x000d_10:15 AM_x000d_Every Wednesday at 10:15 and 11:15 a.m. Singing, fingerplays, rhymes, ABCs, 123s, stories, and much more with Miss Donna and Bear!_x000d_" u="1"/>
        <s v="Story Time_x000d_Wednesday, Mar 23_x000d_11:15 AM_x000d_Every Wednesday at 10:15 and 11:15 a.m. Singing, fingerplays, rhymes, ABCs, 123s, stories, and much more with Miss Donna and Bear!_x000d_" u="1"/>
        <s v="Story Time_x000d_Wednesday, Mar 30_x000d_10:15 AM_x000d_Every Wednesday at 10:15 and 11:15 a.m. Singing, fingerplays, rhymes, ABCs, 123s, stories, and much more with Miss Donna and Bear!_x000d_" u="1"/>
        <s v="Story Time_x000d_Wednesday, Mar 30_x000d_11:15 AM_x000d_Every Wednesday at 10:15 and 11:15 a.m. Singing, fingerplays, rhymes, ABCs, 123s, stories, and much more with Miss Donna and Bear!_x000d_" u="1"/>
        <s v="Story Time_x000d_Wednesday, May 11_x000d_10:15 AM_x000d_Every Wednesday at 10:15 and 11:15 a.m. Singing, fingerplays, rhymes, ABCs, 123s, stories, and much more with Miss Donna and Bear!_x000d_" u="1"/>
        <s v="Story Time_x000d_Wednesday, May 11_x000d_11:15 AM_x000d_Every Wednesday at 10:15 and 11:15 a.m. Singing, fingerplays, rhymes, ABCs, 123s, stories, and much more with Miss Donna and Bear!_x000d_" u="1"/>
        <s v="Story Time _x000d_Wednesday, Mar 2_x000d_10:15 AM_x000d_Every Wednesday at 10:15 and 11:15 a.m. Singing, fingerplays, rhymes, ABCs, 123s, stories, and much more with Miss Donna and Bear!_x000d_" u="1"/>
        <s v="Homeschool Crew: Learn About Loom Weaving_x000d_Wednesday, Mar 9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Homeschool Crew: Learn About Traditional Egg Decorating_x000d_Wednesday, Mar 2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Gentle Yoga for All Levels_x000d_Wednesday, Apr 1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Apr 27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1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3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30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Connecting Online for Seniors_x000d_Wednesday, Apr 20_x000d_2:00 PM_x000d_Perhaps your family and friends use sites like Facebook to stay in touch and share information. Not sure what social media is about? Come to the class to find out!_x000d_" u="1"/>
        <s v="Star Wars Day Craft_x000d_Wednesday, May 4_x000d_4:15 PM_x000d_Join us for a Star Wars-themed craft! May the Force be with you! Grades 5-12._x000d_" u="1"/>
        <s v="Music Production Workshop_x000d_Thursday, Mar 3_x000d_4:30 PM_x000d_Every Thursday when school's in session. Learn how to make beats and music tracks using Logic Pro. Open to producers of all levels as well as songwriters, singers, rappers, and anyone interested in producing their own music. For teens in grades 7-12._x000d_" u="1"/>
        <s v="Cosplay Time_x000d_Wednesday, Mar 9_x000d_4:15 PM_x000d_Dress up as your favorite manga or anime character, and explore different fandoms! Grades 5-12. _x000d_" u="1"/>
        <s v="Swing Dance Class_x000d_Saturday, Mar 26_x000d_11:30 AM_x000d_Swing in spring and learn basic dance moves from Nashville Swing Dance Foundation teachers._x000d_" u="1"/>
        <s v="Family Fun Time: Songs, Craft, and More_x000d_Monday, Apr 11_x000d_6:30 PM_x000d_Every Monday, join Ms. Katie for stories, songs, fingerplays, and a craft! Ages 3 to 5._x000d_" u="1"/>
        <s v="Family Fun Time: Songs, Craft, and More_x000d_Monday, Apr 18_x000d_6:30 PM_x000d_Every Monday, join Ms. Katie for stories, songs, fingerplays, and a craft! Ages 3 to 5._x000d_" u="1"/>
        <s v="Family Fun Time: Songs, Craft, and More_x000d_Monday, Apr 25_x000d_6:30 PM_x000d_Every Monday, join Ms. Katie for stories, songs, fingerplays, and a craft! Ages 3 to 5._x000d_" u="1"/>
        <s v="Family Fun Time: Songs, Craft, and More_x000d_Monday, Mar 14_x000d_6:30 PM_x000d_Every Monday, join Ms. Katie for stories, songs, fingerplays, and a craft! Ages 3 to 5._x000d_" u="1"/>
        <s v="Family Fun Time: Songs, Craft, and More_x000d_Monday, Mar 21_x000d_6:30 PM_x000d_Every Monday, join Ms. Katie for stories, songs, fingerplays, and a craft! Ages 3 to 5._x000d_" u="1"/>
        <s v="Family Fun Time: Songs, Craft, and More_x000d_Monday, Mar 28_x000d_6:30 PM_x000d_Every Monday, join Ms. Katie for stories, songs, fingerplays, and a craft! Ages 3 to 5._x000d_" u="1"/>
        <s v="Storyland Saturdays: Preschool Story Time_x000d_Saturday, Apr 23_x000d_10:15 AM_x000d_Every Saturday, come to the library for some super stories, songs, and silliness!_x000d_" u="1"/>
        <s v="Storyland Saturdays: Preschool Story Time_x000d_Saturday, Apr 30_x000d_10:15 AM_x000d_Every Saturday, come to the library for some super stories, songs, and silliness!_x000d_" u="1"/>
        <s v="Storyland Saturdays: Preschool Story Time_x000d_Saturday, Mar 12_x000d_10:15 AM_x000d_Every Saturday, come to the library for some super stories, songs, and silliness!_x000d_" u="1"/>
        <s v="Storyland Saturdays: Preschool Story Time_x000d_Saturday, Mar 19_x000d_10:15 AM_x000d_Every Saturday, come to the library for some super stories, songs, and silliness!_x000d_" u="1"/>
        <s v="Storyland Saturdays: Preschool Story Time_x000d_Saturday, Mar 26_x000d_10:15 AM_x000d_Every Saturday, come to the library for some super stories, songs, and silliness!_x000d_" u="1"/>
        <s v="Gentle Yoga for All Levels_x000d_Wednesday, Apr 6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2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r 9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Gentle Yoga for All Levels_x000d_Wednesday, May 4_x000d_4:30 PM_x000d_Every Wednesday, stretch, strengthen, balance, breathe, laugh, and relax with certified yoga instructors Kristina Giard-Bradford and Rebecca Dandekar. No experience necessary, but you must be able to move from standing to the floor repeatedly without assistance. Bring your own mat and other yoga props if needed. Mature children ages 11 and older are welcome to participate with a parent-signed waiver. If you are pregnant and have not practiced yoga before your pregnancy, we recommend you not participate, but rather find a prenatal class._x000d_" u="1"/>
        <s v="ACT Practice Exam_x000d_Saturday, Mar 12_x000d_12:00 PM_x000d_Take a free, full-length practice exam hosted by Princeton Review. You'll receive a personalized score report pinpointing your strengths and weaknesses as a follow up to your practice test. Registration is required. Please visit www.princetonreview.com or call (615) 564-2530 to register._x000d_" u="1"/>
        <s v="Matinee Saturday: Hop (2011)_x000d_Saturday, Mar 12_x000d_2:00 PM_x000d_Saturdays, March 12, April 9, and May 28, join us for a special movie matinee. Mar 12: Hop. E.B., the Easter Bunny's teenage son, heads to Hollywood, determined to become a drummer in a rock 'n' roll band. In LA, he's taken in by Fred after the out-of-work slacker hits E.B. with his car. Rated PG. 94 minutes._x000d_" u="1"/>
        <s v="Friends of the Bellevue Branch Library Meeting_x000d_Saturday, Mar 12_x000d_10:15 AM_x000d_Every 2nd Saturday, find out how you can get involved at the Bellevue Branch. New members are always welcome._x000d_" u="1"/>
        <s v="Novel Conversations: Wonder by R. J. Palacio_x000d_Thursday, Mar 10_x000d_6:00 PM_x000d_March 10 Book Club will be held at\n\nCity Limits \n361 Clofton Dr\nNashville, TN 37221.\n\nEvery 2nd Thursday, join us for lively book discussions. \nMarch: Wonder, by R. J. Palacio. \nApril: The Color of Water, by James McBride. \nMay: My Life on the Road, by Gloria Steinem._x000d_" u="1"/>
        <s v="Build a Binary Code Bracelet_x000d_Tuesday, Apr 12_x000d_4:15 PM_x000d_Use binary code to personalize your own beaded bracelet! Grades 5-12._x000d_" u="1"/>
        <s v="Matinee Saturday: Annie (2014)_x000d_Saturday, Apr 9_x000d_2:00 PM_x000d_Saturdays, March 12, April 9, and May 28, join us for a special movie matinee. Apr 9: Annie. A foster kid, who lives with her mean foster mom, sees her life change when business tycoon and New York mayoral candidate Will Stacks makes a thinly-veiled campaign move and takes her in. Rated PG. 118 minutes._x000d_" u="1"/>
        <s v="Family Fun Time: Songs, Craft, and More_x000d_Monday, Apr 4_x000d_6:30 PM_x000d_Every Monday, join Ms. Katie for stories, songs, fingerplays, and a craft! Ages 3 to 5._x000d_" u="1"/>
        <s v="Family Fun Time: Songs, Craft, and More_x000d_Monday, Mar 7_x000d_6:30 PM_x000d_Every Monday, join Ms. Katie for stories, songs, fingerplays, and a craft! Ages 3 to 5._x000d_" u="1"/>
        <s v="Family Fun Time: Songs, Craft, and More_x000d_Monday, May 2_x000d_6:30 PM_x000d_Every Monday, join Ms. Katie for stories, songs, fingerplays, and a craft! Ages 3 to 5._x000d_" u="1"/>
        <s v="Family Fun Time: Songs, Craft, and More_x000d_Monday, May 9_x000d_6:30 PM_x000d_Every Monday, join Ms. Katie for stories, songs, fingerplays, and a craft! Ages 3 to 5._x000d_" u="1"/>
        <s v="LEGO Club_x000d_Sunday, Apr 17_x000d_3:00 PM_x000d_Every 3rd Sunday, imagine, think, and build something awesome with LEGOs._x000d_" u="1"/>
        <s v="Mother Goose Moments_x000d_Monday, Apr 4_x000d_10:15 AM_x000d_Every Monday, babies and their caregivers are welcome to join Miss Donna for rhymes, songs, fingerplays, ABCs, 123s, stories, and more. For babies through 24 months old._x000d_" u="1"/>
        <s v="Mother Goose Moments_x000d_Monday, Mar 7_x000d_10:15 AM_x000d_Every Monday, babies and their caregivers are welcome to join Miss Donna for rhymes, songs, fingerplays, ABCs, 123s, stories, and more. For babies through 24 months old._x000d_" u="1"/>
        <s v="Mother Goose Moments_x000d_Monday, May 2_x000d_10:15 AM_x000d_Every Monday, babies and their caregivers are welcome to join Miss Donna for rhymes, songs, fingerplays, ABCs, 123s, stories, and more. For babies through 24 months old._x000d_" u="1"/>
        <s v="Mother Goose Moments_x000d_Monday, May 9_x000d_10:15 AM_x000d_Every Monday, babies and their caregivers are welcome to join Miss Donna for rhymes, songs, fingerplays, ABCs, 123s, stories, and more. For babies through 24 months old._x000d_" u="1"/>
        <s v="Create Your Own Vision Board Workshop_x000d_Wednesday, Mar 23_x000d_6:00 PM_x000d_Create your own vision board at this fun and interactive workshop. A vision board is a visual representation of your goals, hopes, and dreams, and is a great tool to inspire and motivate you._x000d_" u="1"/>
        <s v="Crayon Kids: Crafts and Fun_x000d_Thursday, Apr 7_x000d_10:15 AM_x000d_Every Thursday, join Ms. Katie at the library for some crafty fun!_x000d_" u="1"/>
        <s v="Crayon Kids: Crafts and Fun_x000d_Thursday, Mar 3_x000d_10:15 AM_x000d_Every Thursday, join Ms. Katie at the library for some crafty fun!_x000d_" u="1"/>
        <s v="Crayon Kids: Crafts and Fun_x000d_Thursday, May 5_x000d_10:15 AM_x000d_Every Thursday, join Ms. Katie at the library for some crafty fun!_x000d_" u="1"/>
        <s v="Swing Dance Class_x000d_Thursday, Mar 31_x000d_6:00 PM_x000d_Swing in spring and learn basic dance moves from Nashville Swing Dance Foundation teachers._x000d_" u="1"/>
        <s v="Let's Watch Anime_x000d_Wednesday, Mar 2_x000d_4:15 PM_x000d_Celebrate Animanga month with fellow teens by watching anime! Grades 5-12._x000d_" u="1"/>
        <s v="Nashville Ballet presents Cinderella_x000d_Tuesday, Apr 19_x000d_10:30 AM_x000d_Join the Fairy Godmother as she shares the story of Cinderella&amp;rsquo;s magical night.&amp;nbsp;Using fun-filled movement, enchanted music and actual photographs from Nashville Ballet&amp;rsquo;s own production, this highly interactive storytime will whisk you away to the ball and back again!_x000d_" u="1"/>
        <s v="Book Sale | Friends of the Bellevue Branch Library_x000d_Thursday, Apr 7_x000d_4:00 PM_x000d_Get bargains on gently used recent and vintage hardcover and softcover books, plus childrens books, DVDs, CDs and more. Proceeds to benefit Bellevue Branch Library programs. Cash or check only.\n\nThursday, April 7, 4 pm - 8 pm \nFriday, April 8, 10 am - 6 pm \nSaturday, April 9, 10 am - 5 pm \nSunday, April 10, 2 pm - 4 pm_x000d_" u="1"/>
        <s v="Hawaiian Odyssey with Loreen Freed_x000d_Monday, Apr 4_x000d_4:15 PM_x000d_Join us as we travel to the islands of Hawaii! We will learn a hula dance, listen to a story from Hawaii, and explore the swaying palm trees, ocean waves, and exotic creatures of this beautiful land through yoga and creative movement._x000d_" u="1"/>
        <s v="Adventure Club: Crafts, Movies, and More_x000d_Tuesday, Apr 19_x000d_4:00 PM_x000d_School-age children can join us for crafts, activities, special guests, movies, and more! There's something new every week. Grades K-4._x000d_" u="1"/>
        <s v="Adventure Club: Crafts, Movies, and More_x000d_Tuesday, Apr 26_x000d_4:00 PM_x000d_School-age children can join us for crafts, activities, special guests, movies, and more! There's something new every week. Grades K-4._x000d_" u="1"/>
        <s v="Adventure Club: Crafts, Movies, and More_x000d_Tuesday, Mar 15_x000d_4:00 PM_x000d_School-age children can join us for crafts, activities, special guests, movies, and more! There's something new every week. Grades K-4._x000d_" u="1"/>
        <s v="Adventure Club: Crafts, Movies, and More_x000d_Tuesday, Mar 22_x000d_4:00 PM_x000d_School-age children can join us for crafts, activities, special guests, movies, and more! There's something new every week. Grades K-4._x000d_" u="1"/>
        <s v="Adventure Club: Crafts, Movies, and More_x000d_Tuesday, Mar 29_x000d_4:00 PM_x000d_School-age children can join us for crafts, activities, special guests, movies, and more! There's something new every week. Grades K-4._x000d_" u="1"/>
        <s v="Make a Mother's Day Card_x000d_Monday, May 2_x000d_4:15 PM_x000d_This year's Nashville Reads selection is &amp;quot;&amp;quot;The Color of Water&amp;quot;&amp;quot; by James McBride. Let yourself be inspired by the author's tribute to his mother and create a card for Mother's Day. Grades 5-12._x000d_" u="1"/>
        <s v="Bellevue Writers Group: Share and Get Ideas_x000d_Tuesday, Apr 5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y 3_x000d_6:00 PM_x000d_1st and 3rd Tuesdays each month. Bellevue Writers Group welcomes adults of all ages who write prose fiction and literary nonfiction. Join us as we share our works and receive feedback from fellow writers._x000d_" u="1"/>
        <s v="Adventure Club: Dicover Isaac Murphy, Legendary Jockey_x000d_Tuesday, Apr 12_x000d_4:00 PM_x000d_Isaac Murphy, an African American, won more races and set more records than almost anyone. In fact, he won three Kentucky Derbies.&amp;nbsp;Join us as we read a story highlighting Murphy's career.&amp;nbsp;And the fun doesn't stop there! We will also design our own jockey silks, name a Thoroughbred horse, play a game, and discover the Thoroughbred history in our own backyard._x000d_" u="1"/>
        <s v="Crayon Kids: Crafts and Fun_x000d_Thursday, Apr 14_x000d_10:15 AM_x000d_Every Thursday, join Ms. Katie at the library for some crafty fun!_x000d_" u="1"/>
        <s v="Crayon Kids: Crafts and Fun_x000d_Thursday, Apr 21_x000d_10:15 AM_x000d_Every Thursday, join Ms. Katie at the library for some crafty fun!_x000d_" u="1"/>
        <s v="Crayon Kids: Crafts and Fun_x000d_Thursday, Apr 28_x000d_10:15 AM_x000d_Every Thursday, join Ms. Katie at the library for some crafty fun!_x000d_" u="1"/>
        <s v="Crayon Kids: Crafts and Fun_x000d_Thursday, Mar 17_x000d_10:15 AM_x000d_Every Thursday, join Ms. Katie at the library for some crafty fun!_x000d_" u="1"/>
        <s v="Crayon Kids: Crafts and Fun_x000d_Thursday, Mar 24_x000d_10:15 AM_x000d_Every Thursday, join Ms. Katie at the library for some crafty fun!_x000d_" u="1"/>
        <s v="Crayon Kids: Crafts and Fun_x000d_Thursday, Mar 31_x000d_10:15 AM_x000d_Every Thursday, join Ms. Katie at the library for some crafty fun!_x000d_" u="1"/>
        <s v="Getting Started with Google Docs_x000d_Wednesday, Apr 13_x000d_2:00 PM_x000d_Google has free online storage available through Google Drive. Learn how to create and store documents and materials using Google Docs. Some keyboarding and mouse skills required._x000d_" u="1"/>
        <s v="Getting Started with Microsoft Excel_x000d_Wednesday, Apr 27_x000d_10:00 AM_x000d_This class provides an introduction to Microsoft Excel, a program for managing numbers and data. Come to the class to get started. Some keyboarding and mouse skills required._x000d_" u="1"/>
        <s v="Story Time_x000d_Wednesday, Apr 6_x000d_10:15 AM_x000d_Every Wednesday at 10:15 and 11:15 a.m. Singing, fingerplays, rhymes, ABCs, 123s, stories, and much more with Miss Donna and Bear!_x000d_" u="1"/>
        <s v="Story Time_x000d_Wednesday, Apr 6_x000d_11:15 AM_x000d_Every Wednesday at 10:15 and 11:15 a.m. Singing, fingerplays, rhymes, ABCs, 123s, stories, and much more with Miss Donna and Bear!_x000d_" u="1"/>
        <s v="Story Time_x000d_Wednesday, Mar 2_x000d_11:15 AM_x000d_Every Wednesday at 10:15 and 11:15 a.m. Singing, fingerplays, rhymes, ABCs, 123s, stories, and much more with Miss Donna and Bear!_x000d_" u="1"/>
        <s v="Story Time_x000d_Wednesday, Mar 9_x000d_10:15 AM_x000d_Every Wednesday at 10:15 and 11:15 a.m. Singing, fingerplays, rhymes, ABCs, 123s, stories, and much more with Miss Donna and Bear!_x000d_" u="1"/>
        <s v="Story Time_x000d_Wednesday, Mar 9_x000d_11:15 AM_x000d_Every Wednesday at 10:15 and 11:15 a.m. Singing, fingerplays, rhymes, ABCs, 123s, stories, and much more with Miss Donna and Bear!_x000d_" u="1"/>
        <s v="Story Time_x000d_Wednesday, May 4_x000d_10:15 AM_x000d_Every Wednesday at 10:15 and 11:15 a.m. Singing, fingerplays, rhymes, ABCs, 123s, stories, and much more with Miss Donna and Bear!_x000d_" u="1"/>
        <s v="Story Time_x000d_Wednesday, May 4_x000d_11:15 AM_x000d_Every Wednesday at 10:15 and 11:15 a.m. Singing, fingerplays, rhymes, ABCs, 123s, stories, and much more with Miss Donna and Bear!_x000d_" u="1"/>
        <s v="Origami Time_x000d_Monday, Mar 7_x000d_4:15 PM_x000d_Penguins, foxes, and throwing stars, oh my! Make paper animals, clothes, and more! Grades 5-12._x000d_" u="1"/>
        <s v="Scrabble Group for All Levels_x000d_Thursday, Apr 14_x000d_1:30 PM_x000d_Every Thursday, play Scrabble the old-fashioned way&amp;hellip; on a board! All levels of players welcome. Bring your board if you have one._x000d_" u="1"/>
        <s v="Scrabble Group for All Levels_x000d_Thursday, Apr 21_x000d_1:30 PM_x000d_Every Thursday, play Scrabble the old-fashioned way&amp;hellip; on a board! All levels of players welcome. Bring your board if you have one._x000d_" u="1"/>
        <s v="Scrabble Group for All Levels_x000d_Thursday, Apr 28_x000d_1:30 PM_x000d_Every Thursday, play Scrabble the old-fashioned way&amp;hellip; on a board! All levels of players welcome. Bring your board if you have one._x000d_" u="1"/>
        <s v="Scrabble Group for All Levels_x000d_Thursday, Mar 17_x000d_1:30 PM_x000d_Every Thursday, play Scrabble the old-fashioned way&amp;hellip; on a board! All levels of players welcome. Bring your board if you have one._x000d_" u="1"/>
        <s v="Scrabble Group for All Levels_x000d_Thursday, Mar 24_x000d_1:30 PM_x000d_Every Thursday, play Scrabble the old-fashioned way&amp;hellip; on a board! All levels of players welcome. Bring your board if you have one._x000d_" u="1"/>
        <s v="Scrabble Group for All Levels_x000d_Thursday, Mar 31_x000d_1:30 PM_x000d_Every Thursday, play Scrabble the old-fashioned way&amp;hellip; on a board! All levels of players welcome. Bring your board if you have one._x000d_" u="1"/>
        <s v="Adventure Club: Crafts, Movies, and More_x000d_Tuesday, May 10_x000d_4:00 PM_x000d_Imagine that you are a puzzle, made up of many pieces. What would be on those pieces? What makes up YOU? Come create your own puzzle pieces, where you can describe those things that make you, you!_x000d_" u="1"/>
        <s v="American Red Cross Blood Drive_x000d_Friday, Mar 4_x000d_11:00 AM_x000d_Give the gift of life at an American Red Cross Blood Drive! \n \nCall the Bellevue Branch at 615-862-5854, or email Kathryn.shaw@nashville.gov to book a donor appointment. \n\nRed Cross will provide drinks and snacks._x000d_" u="1"/>
        <s v="Loving and Learning Workshop_x000d_Tuesday, Mar 15_x000d_6:30 PM_x000d_This interactive workshop will help parents nurture their child's love for books and reading in fun and surprisingly simple ways. We'll discuss the magic of reading aloud and practice developing narrative skills through picture walks and &amp;quot;&amp;quot;story talks.&amp;quot;&amp;quot; We'll share favorite books and ways to make book time a good time. For parents and children in Kindergarten or younger. Presented by Bringing Books to Life._x000d_" u="1"/>
        <s v="First-Time Homebuyers Workshop_x000d_Monday, Mar 14_x000d_6:00 PM_x000d_Every 2nd Monday. Considering buying a home but don't know where to start? Come join us for a FREE workshop that covers the basics: what to watch out for, what this market means to you, and tricks of the trade to ensure a great purchase. Brian Bandas of the Helton Real Estate Group and Rob Smith of Mortgage Investors Group share valuable insights and answer any questions you may have about finding and purchasing the right home for your family._x000d_" u="1"/>
        <s v="READing Paws: Read with Snickers_x000d_Saturday, Apr 2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r 5_x000d_1:30 PM_x000d_Every 1st Saturday, visit with Snickers the dog, your canine friend who loves to listen while you read aloud. Bring your own book or choose one from the library. Registration is required. Please call (615) 862-5854 to register._x000d_" u="1"/>
        <s v="READing Paws: Read with Snickers_x000d_Saturday, May 7_x000d_1:30 PM_x000d_Every 1st Saturday, visit with Snickers the dog, your canine friend who loves to listen while you read aloud. Bring your own book or choose one from the library. Registration is required. Please call (615) 862-5854 to register._x000d_" u="1"/>
        <s v="The Ins and Outs of Assisted Living and Memory Care_x000d_Tuesday, Mar 8_x000d_6:00 PM_x000d_Still wanting your independence? Are you or a loved one struggling living on your own? Are you planning for the future?\n\nIf so join us for an educational event to learn about what assisted living and memory care has to offer._x000d_" u="1"/>
        <s v="Swing Dance Performance_x000d_Thursday, Mar 24_x000d_6:00 PM_x000d_Swing in spring and come watch a performance by the Nashville Jitterbugs!_x000d_" u="1"/>
        <s v="Scrabble Group for All Levels_x000d_Thursday, Apr 7_x000d_1:30 PM_x000d_Every Thursday, play Scrabble the old-fashioned way&amp;hellip; on a board! All levels of players welcome. Bring your board if you have one._x000d_" u="1"/>
        <s v="Scrabble Group for All Levels_x000d_Thursday, Mar 3_x000d_1:30 PM_x000d_Every Thursday, play Scrabble the old-fashioned way&amp;hellip; on a board! All levels of players welcome. Bring your board if you have one._x000d_" u="1"/>
        <s v="Scrabble Group for All Levels_x000d_Thursday, May 5_x000d_1:30 PM_x000d_Every Thursday, play Scrabble the old-fashioned way&amp;hellip; on a board! All levels of players welcome. Bring your board if you have one._x000d_" u="1"/>
        <s v="Story Time: Autism Awareness_x000d_Wednesday, Apr 13_x000d_11:15 AM_x000d_Join us for a celebration of all people. We will design our own big puzzle piece and put them all together to see what a beautiful picture we make!_x000d_" u="1"/>
        <s v="Mindfulness Meditation_x000d_Wednesday, Apr 6_x000d_6:30 PM_x000d_Every 1st Wednesday. Lisa Ernst, meditation teacher and founder of One Dharma Nashville, will demonstrate mindfulness techniques to help you reduce stress and increase overall well-being._x000d_" u="1"/>
        <s v="Mindfulness Meditation_x000d_Wednesday, Mar 2_x000d_6:30 PM_x000d_Every 1st Wednesday. Lisa Ernst, meditation teacher and founder of One Dharma Nashville, will demonstrate mindfulness techniques to help you reduce stress and increase overall well-being._x000d_" u="1"/>
        <s v="Mindfulness Meditation_x000d_Wednesday, May 4_x000d_6:30 PM_x000d_Every 1st Wednesday. Lisa Ernst, meditation teacher and founder of One Dharma Nashville, will demonstrate mindfulness techniques to help you reduce stress and increase overall well-being._x000d_" u="1"/>
        <s v="Getting Started with Internet _x000d_Wednesday, Apr 6_x000d_2:00 PM_x000d_Learn how to access unlimited information using the Internet._x000d_" u="1"/>
        <s v="Story Time: Celebrate Puppetry Day_x000d_Wednesday, Apr 27_x000d_11:15 AM_x000d_Special guest Kathleen Lynam will join us in a celebration of the wonderful medium of puppets, used around the world to convey wisdom and bring joy in diverse cultures._x000d_" u="1"/>
        <s v="Getting Started with Computers_x000d_Wednesday, Apr 6_x000d_10:00 AM_x000d_Come to class to get started with computers! This class covers introductory computer vocabulary, computer mouse skills, and basic keyboarding. No computer skills required!_x000d_" u="1"/>
        <s v="Camping 101 with Tennessee State Parks_x000d_Tuesday, May 10_x000d_6:00 PM_x000d_A representative from Tennessee State Parks shares helpful tips on camping, talks about camping options at the state parks, and provides examples of camping gear for attendees to test out._x000d_" u="1"/>
        <s v="Bellevue Writers Group: Share and Get Ideas_x000d_Tuesday, Apr 19_x000d_6:00 PM_x000d_1st and 3rd Tuesdays each month. Bellevue Writers Group welcomes adults of all ages who write prose fiction and literary nonfiction. Join us as we share our works and receive feedback from fellow writers._x000d_" u="1"/>
        <s v="Bellevue Writers Group: Share and Get Ideas_x000d_Tuesday, Mar 15_x000d_6:00 PM_x000d_1st and 3rd Tuesdays each month. Bellevue Writers Group welcomes adults of all ages who write prose fiction and literary nonfiction. Join us as we share our works and receive feedback from fellow writers._x000d_" u="1"/>
        <s v="Adventure Club: Make Your Own Flag, Create Your Own Country_x000d_Tuesday, Apr 5_x000d_4:00 PM_x000d_Get ready for NPL's next International Puppet Festival (June 17 &amp;ndash; 19) by creating your very own flag! Invent a flag for your very own imaginary country, or pick your favorite country&amp;rsquo;s flag and re-create it._x000d_" u="1"/>
        <s v="Coloring Party_x000d_Saturday, Apr 16_x000d_12:00 PM_x000d_Coloring is an activity we think of as being just for kids. However, it can be beneficial for adults too! Coloring offers a unique way to unwind and express creativity for all. Join us for a fun coloring party - all ages welcome. Bring a friend or meet new ones. Coloring pages designed especially for adults and for children, as well as colored pencils and crayons, will be provided. _x000d_" u="1"/>
        <s v="Teen Studio: Crafts, Gaming, Robotics, and More_x000d_Tuesday, Mar 1_x000d_4:15 PM_x000d_Monday-Thursday when school is in session. We do something different each week, including crafts, gaming, robotics, 3D printing, and more. Join the fun after school! Grades 5-12._x000d_" u="1"/>
        <s v="Create A Family Tree_x000d_Wednesday, May 4_x000d_5:30 PM_x000d_Create a family tree - real or imagined - using found objects. Presented by Turnip Green Creative Reuse._x000d_" u="1"/>
        <s v="Mother Goose Moments_x000d_Monday, Apr 11_x000d_10:15 AM_x000d_Every Monday, babies and their caregivers are welcome to join Miss Donna for rhymes, songs, fingerplays, ABCs, 123s, stories, and more. For babies through 24 months old._x000d_" u="1"/>
        <s v="Mother Goose Moments_x000d_Monday, Apr 18_x000d_10:15 AM_x000d_Every Monday, babies and their caregivers are welcome to join Miss Donna for rhymes, songs, fingerplays, ABCs, 123s, stories, and more. For babies through 24 months old._x000d_" u="1"/>
        <s v="Mother Goose Moments_x000d_Monday, Apr 25_x000d_10:15 AM_x000d_Every Monday, babies and their caregivers are welcome to join Miss Donna for rhymes, songs, fingerplays, ABCs, 123s, stories, and more. For babies through 24 months old._x000d_" u="1"/>
        <s v="Mother Goose Moments_x000d_Monday, Mar 14_x000d_10:15 AM_x000d_Every Monday, babies and their caregivers are welcome to join Miss Donna for rhymes, songs, fingerplays, ABCs, 123s, stories, and more. For babies through 24 months old._x000d_" u="1"/>
        <s v="Mother Goose Moments_x000d_Monday, Mar 21_x000d_10:15 AM_x000d_Every Monday, babies and their caregivers are welcome to join Miss Donna for rhymes, songs, fingerplays, ABCs, 123s, stories, and more. For babies through 24 months old._x000d_" u="1"/>
        <s v="Mother Goose Moments_x000d_Monday, Mar 28_x000d_10:15 AM_x000d_Every Monday, babies and their caregivers are welcome to join Miss Donna for rhymes, songs, fingerplays, ABCs, 123s, stories, and more. For babies through 24 months old._x000d_" u="1"/>
        <s v="International Book Day Celebration: Dress Up As Your Favorite Character_x000d_Saturday, Apr 2_x000d_2:00 PM_x000d_Celebrate International Book Day by dressing up as your favorite book character! We'll have a fun time featuring stories, games, and refreshments._x000d_" u="1"/>
        <s v="CLOSED: Easter Sunday_x000d_Sunday, Mar 27_x000d_12:00 AM_x000d_All library locations are closed. Please use book drops for returns._x000d_" u="1"/>
        <s v="Adventure Club: Crafts, Movies, and More_x000d_Tuesday, Mar 1_x000d_4:00 PM_x000d_School-age children can join us for crafts, activities, special guests, movies, and more! There's something new every week. Grades K-4._x000d_" u="1"/>
        <s v="Adventure Club: Crafts, Movies, and More_x000d_Tuesday, Mar 8_x000d_4:00 PM_x000d_School-age children can join us for crafts, activities, special guests, movies, and more! There's something new every week. Grades K-4._x000d_" u="1"/>
        <s v="Adventure Club: Crafts, Movies, and More_x000d_Tuesday, May 3_x000d_4:00 PM_x000d_School-age children can join us for crafts, activities, special guests, movies, and more! There's something new every week. Grades K-4._x000d_" u="1"/>
        <s v="Time to Tell: Save your Family Stories for Generations_x000d_Monday, Mar 21_x000d_5:30 PM_x000d_Learn tips for gathering stories from your elder family members and about how to access your own memories. Get started with interview, writing and recording tips and practice. Enjoy sharing with other workshop participants, and ask your questions. Handouts included._x000d_" u="1"/>
        <s v="Novel Conversations: The Color of Water by James McBride_x000d_Thursday, Apr 14_x000d_6:00 PM_x000d_Every 2nd Thursday, join us for lively book discussions. March: Wonder, by R. J. Palacio. April: The Color of Water, by James McBride. May: My Life on the Road, by Gloria Steinem._x000d_" u="1"/>
        <s v="Watercolor Painting with Patricia Verano_x000d_Saturday, Apr 23_x000d_1:00 PM_x000d_Paint a landscape, lakescape, or subject of your own choice in this workshop using watercolors, brush techniques, and mixed medium on watercolor paper. Beginner to Intermediate. Registration is required._x000d_" u="1"/>
        <s v="Homeschool Crew: Caring for and Keeping Bees_x000d_Wednesday, Apr 13_x000d_2:00 PM_x000d_Every 2nd and 4th Wednesday, Homeschool Crew introduces homeschooled children to a different topic. 3/9: Loom Weaving. 3/23: Tradition of Egg Decorating. 4/13: The Care and Keeping of Bees with Dr. Kirk Jones. 4/27: Jewelry Making. 5/11: Garden in a Jar. 5/25: The Turtle._x000d_" u="1"/>
        <s v="LEGO Club_x000d_Sunday, Mar 20_x000d_3:00 PM_x000d_Every 3rd Sunday, imagine, think, and build something awesome with LEGOs!_x000d_" u="1"/>
        <s v="_x000d_, Jan 0_x000d_12:00 AM_x000d__x000d_"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00">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r>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Sort" cacheId="0" applyNumberFormats="0" applyBorderFormats="0" applyFontFormats="0" applyPatternFormats="0" applyAlignmentFormats="0" applyWidthHeightFormats="1" dataCaption="Values" updatedVersion="5" minRefreshableVersion="3" useAutoFormatting="1" itemPrintTitles="1" createdVersion="5" indent="0" compact="0" outline="1" outlineData="1" compactData="0" multipleFieldFilters="0">
  <location ref="A5:D10" firstHeaderRow="1" firstDataRow="1" firstDataCol="4"/>
  <pivotFields count="4">
    <pivotField axis="axisRow" compact="0" showAll="0">
      <items count="5">
        <item m="1" x="3"/>
        <item sd="0" m="1" x="1"/>
        <item sd="0" m="1" x="2"/>
        <item x="0"/>
        <item t="default"/>
      </items>
    </pivotField>
    <pivotField axis="axisRow" compact="0" showAll="0">
      <items count="7">
        <item m="1" x="5"/>
        <item m="1" x="4"/>
        <item m="1" x="3"/>
        <item m="1" x="1"/>
        <item m="1" x="2"/>
        <item x="0"/>
        <item t="default"/>
      </items>
    </pivotField>
    <pivotField axis="axisRow" compact="0" showAll="0" sortType="ascending">
      <items count="3">
        <item m="1" x="1"/>
        <item x="0"/>
        <item t="default"/>
      </items>
    </pivotField>
    <pivotField axis="axisRow" compact="0" showAll="0">
      <items count="150">
        <item m="1" x="148"/>
        <item m="1" x="50"/>
        <item m="1" x="74"/>
        <item m="1" x="75"/>
        <item m="1" x="140"/>
        <item m="1" x="76"/>
        <item m="1" x="77"/>
        <item m="1" x="78"/>
        <item m="1" x="141"/>
        <item m="1" x="106"/>
        <item m="1" x="142"/>
        <item m="1" x="83"/>
        <item m="1" x="128"/>
        <item m="1" x="107"/>
        <item m="1" x="126"/>
        <item m="1" x="80"/>
        <item m="1" x="81"/>
        <item m="1" x="127"/>
        <item m="1" x="82"/>
        <item m="1" x="72"/>
        <item m="1" x="54"/>
        <item m="1" x="125"/>
        <item m="1" x="139"/>
        <item m="1" x="129"/>
        <item m="1" x="30"/>
        <item m="1" x="33"/>
        <item m="1" x="84"/>
        <item m="1" x="85"/>
        <item m="1" x="86"/>
        <item m="1" x="66"/>
        <item m="1" x="87"/>
        <item m="1" x="88"/>
        <item m="1" x="67"/>
        <item m="1" x="89"/>
        <item m="1" x="68"/>
        <item m="1" x="131"/>
        <item m="1" x="65"/>
        <item m="1" x="3"/>
        <item m="1" x="35"/>
        <item m="1" x="36"/>
        <item m="1" x="37"/>
        <item m="1" x="56"/>
        <item m="1" x="38"/>
        <item m="1" x="39"/>
        <item m="1" x="40"/>
        <item m="1" x="57"/>
        <item m="1" x="58"/>
        <item m="1" x="59"/>
        <item m="1" x="109"/>
        <item m="1" x="9"/>
        <item m="1" x="52"/>
        <item m="1" x="24"/>
        <item m="1" x="25"/>
        <item m="1" x="26"/>
        <item m="1" x="46"/>
        <item m="1" x="27"/>
        <item m="1" x="47"/>
        <item m="1" x="28"/>
        <item m="1" x="29"/>
        <item m="1" x="48"/>
        <item m="1" x="49"/>
        <item m="1" x="124"/>
        <item m="1" x="90"/>
        <item m="1" x="122"/>
        <item m="1" x="91"/>
        <item m="1" x="73"/>
        <item m="1" x="146"/>
        <item m="1" x="4"/>
        <item m="1" x="22"/>
        <item m="1" x="23"/>
        <item m="1" x="138"/>
        <item m="1" x="60"/>
        <item m="1" x="147"/>
        <item m="1" x="70"/>
        <item m="1" x="108"/>
        <item m="1" x="79"/>
        <item m="1" x="55"/>
        <item m="1" x="51"/>
        <item m="1" x="119"/>
        <item m="1" x="120"/>
        <item m="1" x="121"/>
        <item m="1" x="132"/>
        <item m="1" x="133"/>
        <item m="1" x="134"/>
        <item m="1" x="61"/>
        <item m="1" x="135"/>
        <item m="1" x="136"/>
        <item m="1" x="137"/>
        <item m="1" x="62"/>
        <item m="1" x="63"/>
        <item m="1" x="64"/>
        <item m="1" x="32"/>
        <item m="1" x="71"/>
        <item m="1" x="144"/>
        <item m="1" x="53"/>
        <item m="1" x="99"/>
        <item m="1" x="110"/>
        <item m="1" x="111"/>
        <item m="1" x="112"/>
        <item m="1" x="100"/>
        <item m="1" x="101"/>
        <item m="1" x="102"/>
        <item m="1" x="115"/>
        <item m="1" x="103"/>
        <item m="1" x="104"/>
        <item m="1" x="116"/>
        <item m="1" x="105"/>
        <item m="1" x="117"/>
        <item m="1" x="31"/>
        <item m="1" x="21"/>
        <item m="1" x="10"/>
        <item m="1" x="11"/>
        <item m="1" x="12"/>
        <item m="1" x="92"/>
        <item m="1" x="93"/>
        <item m="1" x="13"/>
        <item m="1" x="14"/>
        <item m="1" x="94"/>
        <item m="1" x="15"/>
        <item m="1" x="16"/>
        <item m="1" x="17"/>
        <item m="1" x="18"/>
        <item m="1" x="95"/>
        <item m="1" x="96"/>
        <item m="1" x="19"/>
        <item m="1" x="20"/>
        <item m="1" x="97"/>
        <item m="1" x="98"/>
        <item m="1" x="118"/>
        <item m="1" x="123"/>
        <item m="1" x="1"/>
        <item m="1" x="2"/>
        <item m="1" x="5"/>
        <item m="1" x="41"/>
        <item m="1" x="42"/>
        <item m="1" x="6"/>
        <item m="1" x="43"/>
        <item m="1" x="44"/>
        <item m="1" x="45"/>
        <item m="1" x="7"/>
        <item m="1" x="8"/>
        <item m="1" x="34"/>
        <item m="1" x="69"/>
        <item m="1" x="114"/>
        <item m="1" x="130"/>
        <item m="1" x="113"/>
        <item m="1" x="143"/>
        <item m="1" x="145"/>
        <item x="0"/>
        <item t="default"/>
      </items>
    </pivotField>
  </pivotFields>
  <rowFields count="4">
    <field x="0"/>
    <field x="1"/>
    <field x="2"/>
    <field x="3"/>
  </rowFields>
  <rowItems count="5">
    <i>
      <x v="3"/>
    </i>
    <i r="1">
      <x v="5"/>
    </i>
    <i r="2">
      <x v="1"/>
    </i>
    <i r="3">
      <x v="148"/>
    </i>
    <i t="grand">
      <x/>
    </i>
  </rowItems>
  <colItems count="1">
    <i/>
  </colItems>
  <pivotTableStyleInfo name="PivotStyleLight18"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3" name="Table14" displayName="Table14" ref="A1:BI58" totalsRowShown="0">
  <autoFilter ref="A1:BI58"/>
  <tableColumns count="61">
    <tableColumn id="1" name=" summary"/>
    <tableColumn id="2" name="subscriptionId"/>
    <tableColumn id="3" name="calPath"/>
    <tableColumn id="4" name="guid" dataDxfId="10"/>
    <tableColumn id="5" name="recurrenceId"/>
    <tableColumn id="6" name="link"/>
    <tableColumn id="7" name="eventlink"/>
    <tableColumn id="8" name="status"/>
    <tableColumn id="9" name="startallday"/>
    <tableColumn id="10" name="startshortdate" dataDxfId="9"/>
    <tableColumn id="11" name="startlongdate" dataDxfId="8"/>
    <tableColumn id="12" name="startdayname"/>
    <tableColumn id="13" name="starttime" dataDxfId="7"/>
    <tableColumn id="14" name="startutcdate"/>
    <tableColumn id="15" name="startdatetime"/>
    <tableColumn id="16" name="starttimezone"/>
    <tableColumn id="17" name="endallday"/>
    <tableColumn id="18" name="endshortdate" dataDxfId="6"/>
    <tableColumn id="19" name="endlongdate" dataDxfId="5"/>
    <tableColumn id="20" name="enddayname"/>
    <tableColumn id="21" name="endtime" dataDxfId="4"/>
    <tableColumn id="22" name="endutcdate"/>
    <tableColumn id="23" name="enddatetime"/>
    <tableColumn id="24" name="endtimezone"/>
    <tableColumn id="25" name="locationaddress"/>
    <tableColumn id="26" name="locationlink"/>
    <tableColumn id="27" name="contactname"/>
    <tableColumn id="28" name="contactphone"/>
    <tableColumn id="29" name="contactlink"/>
    <tableColumn id="30" name="calendarname"/>
    <tableColumn id="31" name="calendardisplayName"/>
    <tableColumn id="32" name="calendarpath"/>
    <tableColumn id="33" name="calendarencodedPath"/>
    <tableColumn id="34" name="categories"/>
    <tableColumn id="35" name="description"/>
    <tableColumn id="36" name="cost"/>
    <tableColumn id="37" name="xproperties "/>
    <tableColumn id="38" name="Column1" dataDxfId="3"/>
    <tableColumn id="39" name="Column2"/>
    <tableColumn id="40" name="Column3"/>
    <tableColumn id="41" name="Column4"/>
    <tableColumn id="42" name="Column5"/>
    <tableColumn id="43" name="Column6"/>
    <tableColumn id="44" name="Column7"/>
    <tableColumn id="45" name="Column8"/>
    <tableColumn id="46" name="Column9"/>
    <tableColumn id="47" name="Column10"/>
    <tableColumn id="48" name="Column11"/>
    <tableColumn id="49" name="Column12"/>
    <tableColumn id="50" name="Column13"/>
    <tableColumn id="51" name="Column14"/>
    <tableColumn id="52" name="Column15"/>
    <tableColumn id="53" name="Column16"/>
    <tableColumn id="54" name="categories18"/>
    <tableColumn id="55" name="categories19"/>
    <tableColumn id="56" name="categories20"/>
    <tableColumn id="57" name="categories21"/>
    <tableColumn id="58" name="categories22"/>
    <tableColumn id="59" name="categories23"/>
    <tableColumn id="60" name="categories24"/>
    <tableColumn id="61" name="categories25"/>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D201" totalsRowShown="0">
  <sortState ref="A2:D201">
    <sortCondition ref="A2:A201"/>
    <sortCondition ref="B2:B201" customList="CHILDREN,TEENS,ADULTS"/>
    <sortCondition ref="C2:C201"/>
  </sortState>
  <tableColumns count="4">
    <tableColumn id="1" name="LOCATION">
      <calculatedColumnFormula>DATA_GOES_HERE!Y2</calculatedColumnFormula>
    </tableColumn>
    <tableColumn id="2" name="AGE" dataDxfId="2">
      <calculatedColumnFormula>IF(DATA_GOES_HERE!AH2="","",
IF(ISNUMBER(SEARCH("*ADULTS*",DATA_GOES_HERE!#REF!)),"ADULTS",
IF(ISNUMBER(SEARCH("*CHILDREN*",DATA_GOES_HERE!#REF!)),"CHILDREN",
IF(ISNUMBER(SEARCH("*TEENS*",DATA_GOES_HERE!#REF!)),"TEENS"))))</calculatedColumnFormula>
    </tableColumn>
    <tableColumn id="4" name="DATE/TIME" dataDxfId="1">
      <calculatedColumnFormula>#REF!</calculatedColumnFormula>
    </tableColumn>
    <tableColumn id="3" name="SUMMARY" dataDxfId="0">
      <calculatedColumnFormula>CONCATENATE(#REF!,
CHAR(13),#REF!,
", ",
TEXT((#REF!),"MMM D"),
CHAR(13),
TEXT((#REF!), "h:mm am/pm"),CHAR(13),#REF!,CHAR(13))</calculatedColumnFormula>
    </tableColumn>
  </tableColumns>
  <tableStyleInfo name="TableStyleLight7" showFirstColumn="0" showLastColumn="0" showRowStripes="1" showColumnStripes="0"/>
</table>
</file>

<file path=xl/tables/table3.xml><?xml version="1.0" encoding="utf-8"?>
<table xmlns="http://schemas.openxmlformats.org/spreadsheetml/2006/main" id="4" name="Table4" displayName="Table4" ref="A1:D201" totalsRowShown="0">
  <autoFilter ref="A1:D201"/>
  <tableColumns count="4">
    <tableColumn id="1" name="LOCATION">
      <calculatedColumnFormula>VLOOKUP(#REF!,VENUEID!$A$2:$B$28,1,TRUE)</calculatedColumnFormula>
    </tableColumn>
    <tableColumn id="2" name="AGE">
      <calculatedColumnFormula>IF(#REF!="","",
IF(ISNUMBER(SEARCH("*ADULTS*",#REF!)),"ADULTS",
IF(ISNUMBER(SEARCH("*CHILDREN*",#REF!)),"CHILDREN",
IF(ISNUMBER(SEARCH("*TEENS*",#REF!)),"TEENS"))))</calculatedColumnFormula>
    </tableColumn>
    <tableColumn id="3" name="DATE/TIME">
      <calculatedColumnFormula>#REF!</calculatedColumnFormula>
    </tableColumn>
    <tableColumn id="4" name="SUMMARY">
      <calculatedColumnFormula>CONCATENATE(#REF!,
CHAR(13),#REF!,
", ",
TEXT((#REF!),"MMM D"),
CHAR(13),
TEXT((#REF!), "h:mm am/pm"),CHAR(13),#REF!,CHAR(13))</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8"/>
  <sheetViews>
    <sheetView tabSelected="1" workbookViewId="0"/>
  </sheetViews>
  <sheetFormatPr defaultRowHeight="15" x14ac:dyDescent="0.25"/>
  <cols>
    <col min="1" max="1" width="66.5703125" bestFit="1" customWidth="1"/>
    <col min="2" max="2" width="5" customWidth="1"/>
    <col min="3" max="3" width="2.42578125" customWidth="1"/>
    <col min="4" max="4" width="8.5703125" style="10" customWidth="1"/>
    <col min="5" max="5" width="81.140625" customWidth="1"/>
    <col min="6" max="6" width="74" customWidth="1"/>
    <col min="7" max="7" width="81.140625" customWidth="1"/>
    <col min="8" max="8" width="11.7109375" customWidth="1"/>
    <col min="9" max="9" width="12.42578125" customWidth="1"/>
    <col min="10" max="10" width="15.7109375" customWidth="1"/>
    <col min="11" max="11" width="15" customWidth="1"/>
    <col min="12" max="12" width="15.28515625" customWidth="1"/>
    <col min="13" max="13" width="15.5703125" customWidth="1"/>
    <col min="14" max="14" width="21" customWidth="1"/>
    <col min="15" max="15" width="28.140625" customWidth="1"/>
    <col min="16" max="16" width="21" customWidth="1"/>
    <col min="17" max="18" width="15.140625" customWidth="1"/>
    <col min="19" max="19" width="17.28515625" customWidth="1"/>
    <col min="20" max="20" width="16.140625" customWidth="1"/>
    <col min="21" max="21" width="27.85546875" customWidth="1"/>
    <col min="22" max="22" width="64.42578125" customWidth="1"/>
    <col min="23" max="23" width="46.85546875" customWidth="1"/>
    <col min="24" max="24" width="64.42578125" customWidth="1"/>
    <col min="25" max="25" width="17.140625" customWidth="1"/>
    <col min="26" max="26" width="19.7109375" customWidth="1"/>
    <col min="27" max="27" width="16.5703125" customWidth="1"/>
    <col min="28" max="28" width="19.7109375" customWidth="1"/>
    <col min="29" max="29" width="81.140625" customWidth="1"/>
    <col min="30" max="30" width="22.28515625" customWidth="1"/>
    <col min="31" max="31" width="81.140625" customWidth="1"/>
    <col min="32" max="33" width="22.42578125" customWidth="1"/>
    <col min="34" max="34" width="43.85546875" customWidth="1"/>
    <col min="35" max="35" width="81.140625" bestFit="1" customWidth="1"/>
    <col min="36" max="37" width="13.85546875" customWidth="1"/>
    <col min="38" max="43" width="9.140625" customWidth="1"/>
  </cols>
  <sheetData>
    <row r="1" spans="1:61" x14ac:dyDescent="0.25">
      <c r="A1" t="s">
        <v>204</v>
      </c>
      <c r="B1" t="s">
        <v>0</v>
      </c>
      <c r="C1" t="s">
        <v>1</v>
      </c>
      <c r="D1" s="10" t="s">
        <v>2</v>
      </c>
      <c r="E1" t="s">
        <v>3</v>
      </c>
      <c r="F1" t="s">
        <v>4</v>
      </c>
      <c r="G1" t="s">
        <v>5</v>
      </c>
      <c r="H1" t="s">
        <v>6</v>
      </c>
      <c r="I1" t="s">
        <v>7</v>
      </c>
      <c r="J1" t="s">
        <v>8</v>
      </c>
      <c r="K1" t="s">
        <v>9</v>
      </c>
      <c r="L1" t="s">
        <v>10</v>
      </c>
      <c r="M1" t="s">
        <v>11</v>
      </c>
      <c r="N1" t="s">
        <v>12</v>
      </c>
      <c r="O1" t="s">
        <v>101</v>
      </c>
      <c r="P1" t="s">
        <v>102</v>
      </c>
      <c r="Q1" t="s">
        <v>13</v>
      </c>
      <c r="R1" t="s">
        <v>14</v>
      </c>
      <c r="S1" t="s">
        <v>15</v>
      </c>
      <c r="T1" t="s">
        <v>16</v>
      </c>
      <c r="U1" t="s">
        <v>17</v>
      </c>
      <c r="V1" t="s">
        <v>18</v>
      </c>
      <c r="W1" t="s">
        <v>19</v>
      </c>
      <c r="X1" t="s">
        <v>20</v>
      </c>
      <c r="Y1" t="s">
        <v>21</v>
      </c>
      <c r="Z1" t="s">
        <v>22</v>
      </c>
      <c r="AA1" t="s">
        <v>23</v>
      </c>
      <c r="AB1" t="s">
        <v>24</v>
      </c>
      <c r="AC1" t="s">
        <v>25</v>
      </c>
      <c r="AD1" t="s">
        <v>26</v>
      </c>
      <c r="AE1" t="s">
        <v>27</v>
      </c>
      <c r="AF1" t="s">
        <v>28</v>
      </c>
      <c r="AG1" t="s">
        <v>29</v>
      </c>
      <c r="AH1" t="s">
        <v>30</v>
      </c>
      <c r="AI1" t="s">
        <v>31</v>
      </c>
      <c r="AJ1" t="s">
        <v>104</v>
      </c>
      <c r="AK1" t="s">
        <v>105</v>
      </c>
      <c r="AL1" s="9" t="s">
        <v>136</v>
      </c>
      <c r="AM1" t="s">
        <v>147</v>
      </c>
      <c r="AN1" t="s">
        <v>148</v>
      </c>
      <c r="AO1" t="s">
        <v>149</v>
      </c>
      <c r="AP1" t="s">
        <v>150</v>
      </c>
      <c r="AQ1" t="s">
        <v>151</v>
      </c>
      <c r="AR1" t="s">
        <v>152</v>
      </c>
      <c r="AS1" t="s">
        <v>153</v>
      </c>
      <c r="AT1" t="s">
        <v>154</v>
      </c>
      <c r="AU1" t="s">
        <v>155</v>
      </c>
      <c r="AV1" t="s">
        <v>156</v>
      </c>
      <c r="AW1" t="s">
        <v>157</v>
      </c>
      <c r="AX1" t="s">
        <v>158</v>
      </c>
      <c r="AY1" t="s">
        <v>159</v>
      </c>
      <c r="AZ1" t="s">
        <v>160</v>
      </c>
      <c r="BA1" t="s">
        <v>161</v>
      </c>
      <c r="BB1" t="s">
        <v>138</v>
      </c>
      <c r="BC1" t="s">
        <v>139</v>
      </c>
      <c r="BD1" t="s">
        <v>140</v>
      </c>
      <c r="BE1" t="s">
        <v>141</v>
      </c>
      <c r="BF1" t="s">
        <v>142</v>
      </c>
      <c r="BG1" t="s">
        <v>143</v>
      </c>
      <c r="BH1" t="s">
        <v>144</v>
      </c>
      <c r="BI1" t="s">
        <v>145</v>
      </c>
    </row>
    <row r="2" spans="1:61" x14ac:dyDescent="0.25">
      <c r="A2" t="s">
        <v>368</v>
      </c>
      <c r="C2" t="s">
        <v>32</v>
      </c>
      <c r="D2" s="10" t="s">
        <v>369</v>
      </c>
      <c r="E2" t="s">
        <v>370</v>
      </c>
      <c r="G2" t="s">
        <v>371</v>
      </c>
      <c r="H2" t="s">
        <v>33</v>
      </c>
      <c r="I2" t="b">
        <v>0</v>
      </c>
      <c r="J2" s="1">
        <v>42614</v>
      </c>
      <c r="K2" s="2">
        <v>42614</v>
      </c>
      <c r="L2" t="s">
        <v>41</v>
      </c>
      <c r="M2" s="3">
        <v>0.77083333333333337</v>
      </c>
      <c r="N2" t="s">
        <v>370</v>
      </c>
      <c r="O2" t="s">
        <v>372</v>
      </c>
      <c r="P2" t="s">
        <v>103</v>
      </c>
      <c r="Q2" t="b">
        <v>0</v>
      </c>
      <c r="R2" s="1">
        <v>42614</v>
      </c>
      <c r="S2" s="2">
        <v>42614</v>
      </c>
      <c r="T2" t="s">
        <v>41</v>
      </c>
      <c r="U2" s="3">
        <v>0.77083333333333337</v>
      </c>
      <c r="V2" t="s">
        <v>370</v>
      </c>
      <c r="W2" t="s">
        <v>372</v>
      </c>
      <c r="X2" t="s">
        <v>103</v>
      </c>
      <c r="Y2" t="s">
        <v>373</v>
      </c>
      <c r="Z2" t="s">
        <v>374</v>
      </c>
      <c r="AA2" t="s">
        <v>373</v>
      </c>
      <c r="AB2" t="s">
        <v>59</v>
      </c>
      <c r="AD2" t="s">
        <v>36</v>
      </c>
      <c r="AE2" t="s">
        <v>36</v>
      </c>
      <c r="AF2" t="s">
        <v>37</v>
      </c>
      <c r="AG2" t="s">
        <v>32</v>
      </c>
      <c r="AH2" t="s">
        <v>375</v>
      </c>
      <c r="AI2" t="s">
        <v>376</v>
      </c>
      <c r="AK2" t="s">
        <v>377</v>
      </c>
      <c r="AL2" s="9"/>
    </row>
    <row r="3" spans="1:61" x14ac:dyDescent="0.25">
      <c r="A3" t="s">
        <v>379</v>
      </c>
      <c r="C3" t="s">
        <v>32</v>
      </c>
      <c r="D3" s="10" t="s">
        <v>380</v>
      </c>
      <c r="E3" t="s">
        <v>381</v>
      </c>
      <c r="G3" t="s">
        <v>382</v>
      </c>
      <c r="H3" t="s">
        <v>33</v>
      </c>
      <c r="I3" t="b">
        <v>0</v>
      </c>
      <c r="J3" s="1">
        <v>42619</v>
      </c>
      <c r="K3" s="2">
        <v>42619</v>
      </c>
      <c r="L3" t="s">
        <v>39</v>
      </c>
      <c r="M3" s="3">
        <v>0.6875</v>
      </c>
      <c r="N3" t="s">
        <v>381</v>
      </c>
      <c r="O3" t="s">
        <v>383</v>
      </c>
      <c r="P3" t="s">
        <v>103</v>
      </c>
      <c r="Q3" t="b">
        <v>0</v>
      </c>
      <c r="R3" s="1">
        <v>42703</v>
      </c>
      <c r="S3" s="2">
        <v>42619</v>
      </c>
      <c r="T3" t="s">
        <v>39</v>
      </c>
      <c r="U3" s="3">
        <v>0.79166666666666663</v>
      </c>
      <c r="V3" t="s">
        <v>224</v>
      </c>
      <c r="W3" t="s">
        <v>225</v>
      </c>
      <c r="X3" t="s">
        <v>103</v>
      </c>
      <c r="Y3" t="s">
        <v>373</v>
      </c>
      <c r="Z3" t="s">
        <v>374</v>
      </c>
      <c r="AA3" t="s">
        <v>384</v>
      </c>
      <c r="AB3" t="s">
        <v>57</v>
      </c>
      <c r="AD3" t="s">
        <v>36</v>
      </c>
      <c r="AE3" t="s">
        <v>36</v>
      </c>
      <c r="AF3" t="s">
        <v>37</v>
      </c>
      <c r="AG3" t="s">
        <v>32</v>
      </c>
      <c r="AH3" t="s">
        <v>385</v>
      </c>
      <c r="AI3" t="s">
        <v>386</v>
      </c>
      <c r="AK3" t="s">
        <v>387</v>
      </c>
      <c r="AL3" s="9"/>
    </row>
    <row r="4" spans="1:61" x14ac:dyDescent="0.25">
      <c r="A4" t="s">
        <v>215</v>
      </c>
      <c r="C4" t="s">
        <v>32</v>
      </c>
      <c r="D4" s="10" t="s">
        <v>388</v>
      </c>
      <c r="E4" t="s">
        <v>389</v>
      </c>
      <c r="G4" t="s">
        <v>390</v>
      </c>
      <c r="H4" t="s">
        <v>33</v>
      </c>
      <c r="I4" t="b">
        <v>0</v>
      </c>
      <c r="J4" s="1">
        <v>42620</v>
      </c>
      <c r="K4" s="2">
        <v>42620</v>
      </c>
      <c r="L4" t="s">
        <v>40</v>
      </c>
      <c r="M4" s="3">
        <v>0.4375</v>
      </c>
      <c r="N4" t="s">
        <v>389</v>
      </c>
      <c r="O4" t="s">
        <v>391</v>
      </c>
      <c r="P4" t="s">
        <v>103</v>
      </c>
      <c r="Q4" t="b">
        <v>0</v>
      </c>
      <c r="R4" s="1">
        <v>42704</v>
      </c>
      <c r="S4" s="2">
        <v>42620</v>
      </c>
      <c r="T4" t="s">
        <v>40</v>
      </c>
      <c r="U4" s="3">
        <v>0.46875</v>
      </c>
      <c r="V4" t="s">
        <v>392</v>
      </c>
      <c r="W4" t="s">
        <v>393</v>
      </c>
      <c r="X4" t="s">
        <v>103</v>
      </c>
      <c r="Y4" t="s">
        <v>373</v>
      </c>
      <c r="Z4" t="s">
        <v>374</v>
      </c>
      <c r="AA4" t="s">
        <v>373</v>
      </c>
      <c r="AB4" t="s">
        <v>59</v>
      </c>
      <c r="AD4" t="s">
        <v>36</v>
      </c>
      <c r="AE4" t="s">
        <v>36</v>
      </c>
      <c r="AF4" t="s">
        <v>37</v>
      </c>
      <c r="AG4" t="s">
        <v>32</v>
      </c>
      <c r="AH4" t="s">
        <v>394</v>
      </c>
      <c r="AI4" t="s">
        <v>395</v>
      </c>
      <c r="AK4" t="s">
        <v>396</v>
      </c>
      <c r="AL4" s="9"/>
    </row>
    <row r="5" spans="1:61" x14ac:dyDescent="0.25">
      <c r="A5" t="s">
        <v>397</v>
      </c>
      <c r="C5" t="s">
        <v>32</v>
      </c>
      <c r="D5" s="10" t="s">
        <v>398</v>
      </c>
      <c r="E5" t="s">
        <v>399</v>
      </c>
      <c r="G5" t="s">
        <v>400</v>
      </c>
      <c r="H5" t="s">
        <v>33</v>
      </c>
      <c r="I5" t="b">
        <v>0</v>
      </c>
      <c r="J5" s="1">
        <v>42621</v>
      </c>
      <c r="K5" s="2">
        <v>42621</v>
      </c>
      <c r="L5" t="s">
        <v>41</v>
      </c>
      <c r="M5" s="3">
        <v>0.6875</v>
      </c>
      <c r="N5" t="s">
        <v>399</v>
      </c>
      <c r="O5" t="s">
        <v>401</v>
      </c>
      <c r="P5" t="s">
        <v>103</v>
      </c>
      <c r="Q5" t="b">
        <v>0</v>
      </c>
      <c r="R5" s="1">
        <v>42621</v>
      </c>
      <c r="S5" s="2">
        <v>42621</v>
      </c>
      <c r="T5" t="s">
        <v>41</v>
      </c>
      <c r="U5" s="3">
        <v>0.79166666666666663</v>
      </c>
      <c r="V5" t="s">
        <v>402</v>
      </c>
      <c r="W5" t="s">
        <v>403</v>
      </c>
      <c r="X5" t="s">
        <v>103</v>
      </c>
      <c r="Y5" t="s">
        <v>373</v>
      </c>
      <c r="Z5" t="s">
        <v>374</v>
      </c>
      <c r="AA5" t="s">
        <v>384</v>
      </c>
      <c r="AB5" t="s">
        <v>57</v>
      </c>
      <c r="AD5" t="s">
        <v>36</v>
      </c>
      <c r="AE5" t="s">
        <v>36</v>
      </c>
      <c r="AF5" t="s">
        <v>37</v>
      </c>
      <c r="AG5" t="s">
        <v>32</v>
      </c>
      <c r="AH5" t="s">
        <v>404</v>
      </c>
      <c r="AI5" t="s">
        <v>405</v>
      </c>
      <c r="AK5" t="s">
        <v>406</v>
      </c>
      <c r="AL5" s="9"/>
    </row>
    <row r="6" spans="1:61" x14ac:dyDescent="0.25">
      <c r="A6" t="s">
        <v>407</v>
      </c>
      <c r="C6" t="s">
        <v>32</v>
      </c>
      <c r="D6" s="10" t="s">
        <v>408</v>
      </c>
      <c r="E6" t="s">
        <v>409</v>
      </c>
      <c r="G6" t="s">
        <v>410</v>
      </c>
      <c r="H6" t="s">
        <v>33</v>
      </c>
      <c r="I6" t="b">
        <v>0</v>
      </c>
      <c r="J6" s="1">
        <v>42623</v>
      </c>
      <c r="K6" s="2">
        <v>42623</v>
      </c>
      <c r="L6" t="s">
        <v>34</v>
      </c>
      <c r="M6" s="3">
        <v>0.4375</v>
      </c>
      <c r="N6" t="s">
        <v>409</v>
      </c>
      <c r="O6" t="s">
        <v>411</v>
      </c>
      <c r="P6" t="s">
        <v>103</v>
      </c>
      <c r="Q6" t="b">
        <v>0</v>
      </c>
      <c r="R6" s="1">
        <v>42623</v>
      </c>
      <c r="S6" s="2">
        <v>42623</v>
      </c>
      <c r="T6" t="s">
        <v>34</v>
      </c>
      <c r="U6" s="3">
        <v>0.45833333333333331</v>
      </c>
      <c r="V6" t="s">
        <v>412</v>
      </c>
      <c r="W6" t="s">
        <v>413</v>
      </c>
      <c r="X6" t="s">
        <v>103</v>
      </c>
      <c r="Y6" t="s">
        <v>373</v>
      </c>
      <c r="Z6" t="s">
        <v>374</v>
      </c>
      <c r="AA6" t="s">
        <v>373</v>
      </c>
      <c r="AB6" t="s">
        <v>59</v>
      </c>
      <c r="AD6" t="s">
        <v>36</v>
      </c>
      <c r="AE6" t="s">
        <v>36</v>
      </c>
      <c r="AF6" t="s">
        <v>37</v>
      </c>
      <c r="AG6" t="s">
        <v>32</v>
      </c>
      <c r="AH6" t="s">
        <v>414</v>
      </c>
      <c r="AI6" t="s">
        <v>415</v>
      </c>
      <c r="AK6" t="s">
        <v>416</v>
      </c>
      <c r="AL6" s="9"/>
    </row>
    <row r="7" spans="1:61" x14ac:dyDescent="0.25">
      <c r="A7" t="s">
        <v>417</v>
      </c>
      <c r="C7" t="s">
        <v>32</v>
      </c>
      <c r="D7" s="10" t="s">
        <v>418</v>
      </c>
      <c r="E7" t="s">
        <v>232</v>
      </c>
      <c r="G7" t="s">
        <v>419</v>
      </c>
      <c r="H7" t="s">
        <v>33</v>
      </c>
      <c r="I7" t="b">
        <v>0</v>
      </c>
      <c r="J7" s="1">
        <v>42625</v>
      </c>
      <c r="K7" s="2">
        <v>42625</v>
      </c>
      <c r="L7" t="s">
        <v>38</v>
      </c>
      <c r="M7" s="3">
        <v>0.4375</v>
      </c>
      <c r="N7" t="s">
        <v>232</v>
      </c>
      <c r="O7" t="s">
        <v>233</v>
      </c>
      <c r="P7" t="s">
        <v>103</v>
      </c>
      <c r="Q7" t="b">
        <v>0</v>
      </c>
      <c r="R7" s="1">
        <v>42702</v>
      </c>
      <c r="S7" s="2">
        <v>42625</v>
      </c>
      <c r="T7" t="s">
        <v>38</v>
      </c>
      <c r="U7" s="3">
        <v>0.4375</v>
      </c>
      <c r="V7" t="s">
        <v>232</v>
      </c>
      <c r="W7" t="s">
        <v>233</v>
      </c>
      <c r="X7" t="s">
        <v>103</v>
      </c>
      <c r="Y7" t="s">
        <v>373</v>
      </c>
      <c r="Z7" t="s">
        <v>374</v>
      </c>
      <c r="AA7" t="s">
        <v>373</v>
      </c>
      <c r="AB7" t="s">
        <v>59</v>
      </c>
      <c r="AD7" t="s">
        <v>36</v>
      </c>
      <c r="AE7" t="s">
        <v>36</v>
      </c>
      <c r="AF7" t="s">
        <v>37</v>
      </c>
      <c r="AG7" t="s">
        <v>32</v>
      </c>
      <c r="AH7" t="s">
        <v>394</v>
      </c>
      <c r="AI7" t="s">
        <v>420</v>
      </c>
      <c r="AK7" t="s">
        <v>421</v>
      </c>
      <c r="AL7" s="9"/>
    </row>
    <row r="8" spans="1:61" x14ac:dyDescent="0.25">
      <c r="A8" t="s">
        <v>422</v>
      </c>
      <c r="C8" t="s">
        <v>32</v>
      </c>
      <c r="D8" s="10" t="s">
        <v>423</v>
      </c>
      <c r="G8" t="s">
        <v>424</v>
      </c>
      <c r="H8" t="s">
        <v>33</v>
      </c>
      <c r="I8" t="b">
        <v>0</v>
      </c>
      <c r="J8" s="1">
        <v>42628</v>
      </c>
      <c r="K8" s="2">
        <v>42628</v>
      </c>
      <c r="L8" t="s">
        <v>41</v>
      </c>
      <c r="M8" s="3">
        <v>0.52083333333333337</v>
      </c>
      <c r="N8" t="s">
        <v>425</v>
      </c>
      <c r="O8" t="s">
        <v>426</v>
      </c>
      <c r="P8" t="s">
        <v>103</v>
      </c>
      <c r="Q8" t="b">
        <v>0</v>
      </c>
      <c r="R8" s="1">
        <v>42628</v>
      </c>
      <c r="S8" s="2">
        <v>42628</v>
      </c>
      <c r="T8" t="s">
        <v>41</v>
      </c>
      <c r="U8" s="3">
        <v>0.52083333333333337</v>
      </c>
      <c r="V8" t="s">
        <v>425</v>
      </c>
      <c r="W8" t="s">
        <v>426</v>
      </c>
      <c r="X8" t="s">
        <v>103</v>
      </c>
      <c r="Y8" t="s">
        <v>373</v>
      </c>
      <c r="Z8" t="s">
        <v>374</v>
      </c>
      <c r="AA8" t="s">
        <v>373</v>
      </c>
      <c r="AB8" t="s">
        <v>59</v>
      </c>
      <c r="AD8" t="s">
        <v>36</v>
      </c>
      <c r="AE8" t="s">
        <v>36</v>
      </c>
      <c r="AF8" t="s">
        <v>37</v>
      </c>
      <c r="AG8" t="s">
        <v>32</v>
      </c>
      <c r="AH8" t="s">
        <v>427</v>
      </c>
      <c r="AI8" t="s">
        <v>428</v>
      </c>
      <c r="AK8" t="s">
        <v>429</v>
      </c>
      <c r="AL8" s="9"/>
    </row>
    <row r="9" spans="1:61" x14ac:dyDescent="0.25">
      <c r="A9" t="s">
        <v>430</v>
      </c>
      <c r="C9" t="s">
        <v>32</v>
      </c>
      <c r="D9" s="10" t="s">
        <v>431</v>
      </c>
      <c r="E9" t="s">
        <v>432</v>
      </c>
      <c r="G9" t="s">
        <v>433</v>
      </c>
      <c r="H9" t="s">
        <v>33</v>
      </c>
      <c r="I9" t="b">
        <v>0</v>
      </c>
      <c r="J9" s="1">
        <v>42628</v>
      </c>
      <c r="K9" s="2">
        <v>42628</v>
      </c>
      <c r="L9" t="s">
        <v>41</v>
      </c>
      <c r="M9" s="3">
        <v>0.66666666666666663</v>
      </c>
      <c r="N9" t="s">
        <v>432</v>
      </c>
      <c r="O9" t="s">
        <v>434</v>
      </c>
      <c r="P9" t="s">
        <v>103</v>
      </c>
      <c r="Q9" t="b">
        <v>0</v>
      </c>
      <c r="R9" s="1">
        <v>42628</v>
      </c>
      <c r="S9" s="2">
        <v>42628</v>
      </c>
      <c r="T9" t="s">
        <v>41</v>
      </c>
      <c r="U9" s="3">
        <v>0.70833333333333337</v>
      </c>
      <c r="V9" t="s">
        <v>435</v>
      </c>
      <c r="W9" t="s">
        <v>436</v>
      </c>
      <c r="X9" t="s">
        <v>103</v>
      </c>
      <c r="Y9" t="s">
        <v>373</v>
      </c>
      <c r="Z9" t="s">
        <v>374</v>
      </c>
      <c r="AA9" t="s">
        <v>378</v>
      </c>
      <c r="AB9" t="s">
        <v>73</v>
      </c>
      <c r="AD9" t="s">
        <v>36</v>
      </c>
      <c r="AE9" t="s">
        <v>36</v>
      </c>
      <c r="AF9" t="s">
        <v>37</v>
      </c>
      <c r="AG9" t="s">
        <v>32</v>
      </c>
      <c r="AH9" t="s">
        <v>414</v>
      </c>
      <c r="AI9" t="s">
        <v>437</v>
      </c>
      <c r="AK9" t="s">
        <v>438</v>
      </c>
      <c r="AL9" s="9"/>
    </row>
    <row r="10" spans="1:61" x14ac:dyDescent="0.25">
      <c r="A10" t="s">
        <v>439</v>
      </c>
      <c r="C10" t="s">
        <v>32</v>
      </c>
      <c r="D10" s="10" t="s">
        <v>440</v>
      </c>
      <c r="G10" t="s">
        <v>441</v>
      </c>
      <c r="H10" t="s">
        <v>33</v>
      </c>
      <c r="I10" t="b">
        <v>0</v>
      </c>
      <c r="J10" s="1">
        <v>42630</v>
      </c>
      <c r="K10" s="2">
        <v>42630</v>
      </c>
      <c r="L10" t="s">
        <v>34</v>
      </c>
      <c r="M10" s="3">
        <v>0.41666666666666669</v>
      </c>
      <c r="N10" t="s">
        <v>442</v>
      </c>
      <c r="O10" t="s">
        <v>443</v>
      </c>
      <c r="P10" t="s">
        <v>103</v>
      </c>
      <c r="Q10" t="b">
        <v>0</v>
      </c>
      <c r="R10" s="1">
        <v>42630</v>
      </c>
      <c r="S10" s="2">
        <v>42630</v>
      </c>
      <c r="T10" t="s">
        <v>34</v>
      </c>
      <c r="U10" s="3">
        <v>0.41666666666666669</v>
      </c>
      <c r="V10" t="s">
        <v>442</v>
      </c>
      <c r="W10" t="s">
        <v>443</v>
      </c>
      <c r="X10" t="s">
        <v>103</v>
      </c>
      <c r="Y10" t="s">
        <v>373</v>
      </c>
      <c r="Z10" t="s">
        <v>374</v>
      </c>
      <c r="AA10" t="s">
        <v>373</v>
      </c>
      <c r="AB10" t="s">
        <v>59</v>
      </c>
      <c r="AD10" t="s">
        <v>36</v>
      </c>
      <c r="AE10" t="s">
        <v>36</v>
      </c>
      <c r="AF10" t="s">
        <v>37</v>
      </c>
      <c r="AG10" t="s">
        <v>32</v>
      </c>
      <c r="AH10" t="s">
        <v>444</v>
      </c>
      <c r="AI10" t="s">
        <v>445</v>
      </c>
      <c r="AK10" t="s">
        <v>446</v>
      </c>
      <c r="AL10" s="9"/>
    </row>
    <row r="11" spans="1:61" x14ac:dyDescent="0.25">
      <c r="A11" t="s">
        <v>447</v>
      </c>
      <c r="C11" t="s">
        <v>32</v>
      </c>
      <c r="D11" s="10" t="s">
        <v>448</v>
      </c>
      <c r="G11" t="s">
        <v>449</v>
      </c>
      <c r="H11" t="s">
        <v>33</v>
      </c>
      <c r="I11" t="b">
        <v>0</v>
      </c>
      <c r="J11" s="1">
        <v>42630</v>
      </c>
      <c r="K11" s="2">
        <v>42630</v>
      </c>
      <c r="L11" t="s">
        <v>34</v>
      </c>
      <c r="M11" s="3">
        <v>0.4375</v>
      </c>
      <c r="N11" t="s">
        <v>450</v>
      </c>
      <c r="O11" t="s">
        <v>451</v>
      </c>
      <c r="P11" t="s">
        <v>103</v>
      </c>
      <c r="Q11" t="b">
        <v>0</v>
      </c>
      <c r="R11" s="1">
        <v>42630</v>
      </c>
      <c r="S11" s="2">
        <v>42630</v>
      </c>
      <c r="T11" t="s">
        <v>34</v>
      </c>
      <c r="U11" s="3">
        <v>0.4375</v>
      </c>
      <c r="V11" t="s">
        <v>450</v>
      </c>
      <c r="W11" t="s">
        <v>451</v>
      </c>
      <c r="X11" t="s">
        <v>103</v>
      </c>
      <c r="Y11" t="s">
        <v>373</v>
      </c>
      <c r="Z11" t="s">
        <v>374</v>
      </c>
      <c r="AA11" t="s">
        <v>373</v>
      </c>
      <c r="AB11" t="s">
        <v>59</v>
      </c>
      <c r="AD11" t="s">
        <v>36</v>
      </c>
      <c r="AE11" t="s">
        <v>36</v>
      </c>
      <c r="AF11" t="s">
        <v>37</v>
      </c>
      <c r="AG11" t="s">
        <v>32</v>
      </c>
      <c r="AH11" t="s">
        <v>452</v>
      </c>
      <c r="AI11" t="s">
        <v>453</v>
      </c>
      <c r="AK11" t="s">
        <v>454</v>
      </c>
      <c r="AL11" s="9"/>
    </row>
    <row r="12" spans="1:61" x14ac:dyDescent="0.25">
      <c r="A12" t="s">
        <v>455</v>
      </c>
      <c r="C12" t="s">
        <v>32</v>
      </c>
      <c r="D12" s="10" t="s">
        <v>456</v>
      </c>
      <c r="E12" t="s">
        <v>457</v>
      </c>
      <c r="G12" t="s">
        <v>458</v>
      </c>
      <c r="H12" t="s">
        <v>33</v>
      </c>
      <c r="I12" t="b">
        <v>0</v>
      </c>
      <c r="J12" s="1">
        <v>42633</v>
      </c>
      <c r="K12" s="2">
        <v>42633</v>
      </c>
      <c r="L12" t="s">
        <v>39</v>
      </c>
      <c r="M12" s="3">
        <v>0.72916666666666663</v>
      </c>
      <c r="N12" t="s">
        <v>457</v>
      </c>
      <c r="O12" t="s">
        <v>459</v>
      </c>
      <c r="P12" t="s">
        <v>103</v>
      </c>
      <c r="Q12" t="b">
        <v>0</v>
      </c>
      <c r="R12" s="1">
        <v>42633</v>
      </c>
      <c r="S12" s="2">
        <v>42633</v>
      </c>
      <c r="T12" t="s">
        <v>39</v>
      </c>
      <c r="U12" s="3">
        <v>0.77083333333333337</v>
      </c>
      <c r="V12" t="s">
        <v>460</v>
      </c>
      <c r="W12" t="s">
        <v>461</v>
      </c>
      <c r="X12" t="s">
        <v>103</v>
      </c>
      <c r="Y12" t="s">
        <v>373</v>
      </c>
      <c r="Z12" t="s">
        <v>374</v>
      </c>
      <c r="AA12" t="s">
        <v>384</v>
      </c>
      <c r="AB12" t="s">
        <v>57</v>
      </c>
      <c r="AD12" t="s">
        <v>36</v>
      </c>
      <c r="AE12" t="s">
        <v>36</v>
      </c>
      <c r="AF12" t="s">
        <v>37</v>
      </c>
      <c r="AG12" t="s">
        <v>32</v>
      </c>
      <c r="AH12" t="s">
        <v>462</v>
      </c>
      <c r="AI12" t="s">
        <v>463</v>
      </c>
      <c r="AK12" t="s">
        <v>464</v>
      </c>
      <c r="AL12" s="9"/>
    </row>
    <row r="13" spans="1:61" x14ac:dyDescent="0.25">
      <c r="A13" t="s">
        <v>465</v>
      </c>
      <c r="C13" t="s">
        <v>32</v>
      </c>
      <c r="D13" s="10" t="s">
        <v>466</v>
      </c>
      <c r="G13" t="s">
        <v>467</v>
      </c>
      <c r="H13" t="s">
        <v>33</v>
      </c>
      <c r="I13" t="b">
        <v>0</v>
      </c>
      <c r="J13" s="1">
        <v>42637</v>
      </c>
      <c r="K13" s="2">
        <v>42637</v>
      </c>
      <c r="L13" t="s">
        <v>34</v>
      </c>
      <c r="M13" s="3">
        <v>0.4375</v>
      </c>
      <c r="N13" t="s">
        <v>468</v>
      </c>
      <c r="O13" t="s">
        <v>469</v>
      </c>
      <c r="P13" t="s">
        <v>103</v>
      </c>
      <c r="Q13" t="b">
        <v>0</v>
      </c>
      <c r="R13" s="1">
        <v>42637</v>
      </c>
      <c r="S13" s="2">
        <v>42637</v>
      </c>
      <c r="T13" t="s">
        <v>34</v>
      </c>
      <c r="U13" s="3">
        <v>0.4375</v>
      </c>
      <c r="V13" t="s">
        <v>468</v>
      </c>
      <c r="W13" t="s">
        <v>469</v>
      </c>
      <c r="X13" t="s">
        <v>103</v>
      </c>
      <c r="Y13" t="s">
        <v>373</v>
      </c>
      <c r="Z13" t="s">
        <v>374</v>
      </c>
      <c r="AA13" t="s">
        <v>373</v>
      </c>
      <c r="AB13" t="s">
        <v>59</v>
      </c>
      <c r="AD13" t="s">
        <v>36</v>
      </c>
      <c r="AE13" t="s">
        <v>36</v>
      </c>
      <c r="AF13" t="s">
        <v>37</v>
      </c>
      <c r="AG13" t="s">
        <v>32</v>
      </c>
      <c r="AH13" t="s">
        <v>452</v>
      </c>
      <c r="AI13" t="s">
        <v>470</v>
      </c>
      <c r="AK13" t="s">
        <v>454</v>
      </c>
      <c r="AL13" s="9"/>
    </row>
    <row r="14" spans="1:61" x14ac:dyDescent="0.25">
      <c r="A14" t="s">
        <v>205</v>
      </c>
      <c r="C14" t="s">
        <v>32</v>
      </c>
      <c r="D14" s="10" t="s">
        <v>471</v>
      </c>
      <c r="G14" t="s">
        <v>472</v>
      </c>
      <c r="H14" t="s">
        <v>33</v>
      </c>
      <c r="I14" t="b">
        <v>0</v>
      </c>
      <c r="J14" s="1">
        <v>42637</v>
      </c>
      <c r="K14" s="2">
        <v>42637</v>
      </c>
      <c r="L14" t="s">
        <v>34</v>
      </c>
      <c r="M14" s="3">
        <v>0.58333333333333337</v>
      </c>
      <c r="N14" t="s">
        <v>473</v>
      </c>
      <c r="O14" t="s">
        <v>474</v>
      </c>
      <c r="P14" t="s">
        <v>103</v>
      </c>
      <c r="Q14" t="b">
        <v>0</v>
      </c>
      <c r="R14" s="1">
        <v>42637</v>
      </c>
      <c r="S14" s="2">
        <v>42637</v>
      </c>
      <c r="T14" t="s">
        <v>34</v>
      </c>
      <c r="U14" s="3">
        <v>0.625</v>
      </c>
      <c r="V14" t="s">
        <v>475</v>
      </c>
      <c r="W14" t="s">
        <v>476</v>
      </c>
      <c r="X14" t="s">
        <v>103</v>
      </c>
      <c r="Y14" t="s">
        <v>373</v>
      </c>
      <c r="Z14" t="s">
        <v>374</v>
      </c>
      <c r="AA14" t="s">
        <v>373</v>
      </c>
      <c r="AB14" t="s">
        <v>59</v>
      </c>
      <c r="AD14" t="s">
        <v>36</v>
      </c>
      <c r="AE14" t="s">
        <v>36</v>
      </c>
      <c r="AF14" t="s">
        <v>37</v>
      </c>
      <c r="AG14" t="s">
        <v>32</v>
      </c>
      <c r="AH14" t="s">
        <v>477</v>
      </c>
      <c r="AI14" t="s">
        <v>478</v>
      </c>
      <c r="AK14" t="s">
        <v>479</v>
      </c>
      <c r="AL14" s="9"/>
    </row>
    <row r="15" spans="1:61" x14ac:dyDescent="0.25">
      <c r="A15" t="s">
        <v>480</v>
      </c>
      <c r="C15" t="s">
        <v>32</v>
      </c>
      <c r="D15" s="10" t="s">
        <v>481</v>
      </c>
      <c r="G15" t="s">
        <v>482</v>
      </c>
      <c r="H15" t="s">
        <v>33</v>
      </c>
      <c r="I15" t="b">
        <v>0</v>
      </c>
      <c r="J15" s="1">
        <v>42639</v>
      </c>
      <c r="K15" s="2">
        <v>42639</v>
      </c>
      <c r="L15" t="s">
        <v>38</v>
      </c>
      <c r="M15" s="3">
        <v>0.4375</v>
      </c>
      <c r="N15" t="s">
        <v>483</v>
      </c>
      <c r="O15" t="s">
        <v>484</v>
      </c>
      <c r="P15" t="s">
        <v>103</v>
      </c>
      <c r="Q15" t="b">
        <v>0</v>
      </c>
      <c r="R15" s="1">
        <v>42639</v>
      </c>
      <c r="S15" s="2">
        <v>42639</v>
      </c>
      <c r="T15" t="s">
        <v>38</v>
      </c>
      <c r="U15" s="3">
        <v>0.45833333333333331</v>
      </c>
      <c r="V15" t="s">
        <v>485</v>
      </c>
      <c r="W15" t="s">
        <v>486</v>
      </c>
      <c r="X15" t="s">
        <v>103</v>
      </c>
      <c r="Y15" t="s">
        <v>373</v>
      </c>
      <c r="Z15" t="s">
        <v>374</v>
      </c>
      <c r="AA15" t="s">
        <v>373</v>
      </c>
      <c r="AB15" t="s">
        <v>59</v>
      </c>
      <c r="AD15" t="s">
        <v>36</v>
      </c>
      <c r="AE15" t="s">
        <v>36</v>
      </c>
      <c r="AF15" t="s">
        <v>37</v>
      </c>
      <c r="AG15" t="s">
        <v>32</v>
      </c>
      <c r="AH15" t="s">
        <v>487</v>
      </c>
      <c r="AI15" t="s">
        <v>488</v>
      </c>
      <c r="AK15" t="s">
        <v>489</v>
      </c>
      <c r="AL15" s="9"/>
    </row>
    <row r="16" spans="1:61" x14ac:dyDescent="0.25">
      <c r="A16" t="s">
        <v>490</v>
      </c>
      <c r="C16" t="s">
        <v>32</v>
      </c>
      <c r="D16" s="10" t="s">
        <v>491</v>
      </c>
      <c r="G16" t="s">
        <v>492</v>
      </c>
      <c r="H16" t="s">
        <v>33</v>
      </c>
      <c r="I16" t="b">
        <v>0</v>
      </c>
      <c r="J16" s="1">
        <v>42640</v>
      </c>
      <c r="K16" s="2">
        <v>42640</v>
      </c>
      <c r="L16" t="s">
        <v>39</v>
      </c>
      <c r="M16" s="3">
        <v>0.77083333333333337</v>
      </c>
      <c r="N16" t="s">
        <v>493</v>
      </c>
      <c r="O16" t="s">
        <v>494</v>
      </c>
      <c r="P16" t="s">
        <v>103</v>
      </c>
      <c r="Q16" t="b">
        <v>0</v>
      </c>
      <c r="R16" s="1">
        <v>42640</v>
      </c>
      <c r="S16" s="2">
        <v>42640</v>
      </c>
      <c r="T16" t="s">
        <v>39</v>
      </c>
      <c r="U16" s="3">
        <v>0.77083333333333337</v>
      </c>
      <c r="V16" t="s">
        <v>493</v>
      </c>
      <c r="W16" t="s">
        <v>494</v>
      </c>
      <c r="X16" t="s">
        <v>103</v>
      </c>
      <c r="Y16" t="s">
        <v>373</v>
      </c>
      <c r="Z16" t="s">
        <v>374</v>
      </c>
      <c r="AA16" t="s">
        <v>373</v>
      </c>
      <c r="AB16" t="s">
        <v>59</v>
      </c>
      <c r="AD16" t="s">
        <v>36</v>
      </c>
      <c r="AE16" t="s">
        <v>36</v>
      </c>
      <c r="AF16" t="s">
        <v>37</v>
      </c>
      <c r="AG16" t="s">
        <v>32</v>
      </c>
      <c r="AH16" t="s">
        <v>495</v>
      </c>
      <c r="AI16" t="s">
        <v>496</v>
      </c>
      <c r="AK16" t="s">
        <v>497</v>
      </c>
      <c r="AL16" s="9"/>
    </row>
    <row r="17" spans="1:38" x14ac:dyDescent="0.25">
      <c r="A17" t="s">
        <v>236</v>
      </c>
      <c r="C17" t="s">
        <v>32</v>
      </c>
      <c r="D17" s="10" t="s">
        <v>388</v>
      </c>
      <c r="E17" t="s">
        <v>498</v>
      </c>
      <c r="G17" t="s">
        <v>499</v>
      </c>
      <c r="H17" t="s">
        <v>33</v>
      </c>
      <c r="I17" t="b">
        <v>0</v>
      </c>
      <c r="J17" s="1">
        <v>42641</v>
      </c>
      <c r="K17" s="2">
        <v>42641</v>
      </c>
      <c r="L17" t="s">
        <v>40</v>
      </c>
      <c r="M17" s="3">
        <v>0.4375</v>
      </c>
      <c r="N17" t="s">
        <v>498</v>
      </c>
      <c r="O17" t="s">
        <v>500</v>
      </c>
      <c r="P17" t="s">
        <v>103</v>
      </c>
      <c r="Q17" t="b">
        <v>0</v>
      </c>
      <c r="R17" s="1">
        <v>42641</v>
      </c>
      <c r="S17" s="2">
        <v>42641</v>
      </c>
      <c r="T17" t="s">
        <v>40</v>
      </c>
      <c r="U17" s="3">
        <v>0.4548611111111111</v>
      </c>
      <c r="V17" t="s">
        <v>501</v>
      </c>
      <c r="W17" t="s">
        <v>502</v>
      </c>
      <c r="X17" t="s">
        <v>103</v>
      </c>
      <c r="Y17" t="s">
        <v>373</v>
      </c>
      <c r="Z17" t="s">
        <v>374</v>
      </c>
      <c r="AA17" t="s">
        <v>373</v>
      </c>
      <c r="AB17" t="s">
        <v>59</v>
      </c>
      <c r="AD17" t="s">
        <v>36</v>
      </c>
      <c r="AE17" t="s">
        <v>36</v>
      </c>
      <c r="AF17" t="s">
        <v>37</v>
      </c>
      <c r="AG17" t="s">
        <v>32</v>
      </c>
      <c r="AH17" t="s">
        <v>503</v>
      </c>
      <c r="AI17" t="s">
        <v>504</v>
      </c>
      <c r="AK17" t="s">
        <v>505</v>
      </c>
      <c r="AL17" s="9"/>
    </row>
    <row r="18" spans="1:38" x14ac:dyDescent="0.25">
      <c r="A18" t="s">
        <v>242</v>
      </c>
      <c r="C18" t="s">
        <v>32</v>
      </c>
      <c r="D18" s="10" t="s">
        <v>506</v>
      </c>
      <c r="G18" t="s">
        <v>507</v>
      </c>
      <c r="H18" t="s">
        <v>33</v>
      </c>
      <c r="I18" t="b">
        <v>0</v>
      </c>
      <c r="J18" s="1">
        <v>42647</v>
      </c>
      <c r="K18" s="2">
        <v>42647</v>
      </c>
      <c r="L18" t="s">
        <v>39</v>
      </c>
      <c r="M18" s="3">
        <v>0.6875</v>
      </c>
      <c r="N18" t="s">
        <v>508</v>
      </c>
      <c r="O18" t="s">
        <v>509</v>
      </c>
      <c r="P18" t="s">
        <v>103</v>
      </c>
      <c r="Q18" t="b">
        <v>0</v>
      </c>
      <c r="R18" s="1">
        <v>42647</v>
      </c>
      <c r="S18" s="2">
        <v>42647</v>
      </c>
      <c r="T18" t="s">
        <v>39</v>
      </c>
      <c r="U18" s="3">
        <v>0.6875</v>
      </c>
      <c r="V18" t="s">
        <v>508</v>
      </c>
      <c r="W18" t="s">
        <v>509</v>
      </c>
      <c r="X18" t="s">
        <v>103</v>
      </c>
      <c r="Y18" t="s">
        <v>373</v>
      </c>
      <c r="Z18" t="s">
        <v>374</v>
      </c>
      <c r="AA18" t="s">
        <v>373</v>
      </c>
      <c r="AB18" t="s">
        <v>59</v>
      </c>
      <c r="AD18" t="s">
        <v>36</v>
      </c>
      <c r="AE18" t="s">
        <v>36</v>
      </c>
      <c r="AF18" t="s">
        <v>37</v>
      </c>
      <c r="AG18" t="s">
        <v>32</v>
      </c>
      <c r="AH18" t="s">
        <v>510</v>
      </c>
      <c r="AI18" t="s">
        <v>511</v>
      </c>
      <c r="AK18" t="s">
        <v>512</v>
      </c>
      <c r="AL18" s="9"/>
    </row>
    <row r="19" spans="1:38" x14ac:dyDescent="0.25">
      <c r="A19" t="s">
        <v>245</v>
      </c>
      <c r="C19" t="s">
        <v>32</v>
      </c>
      <c r="D19" s="10" t="s">
        <v>513</v>
      </c>
      <c r="G19" t="s">
        <v>514</v>
      </c>
      <c r="H19" t="s">
        <v>33</v>
      </c>
      <c r="I19" t="b">
        <v>0</v>
      </c>
      <c r="J19" s="1">
        <v>42648</v>
      </c>
      <c r="K19" s="2">
        <v>42648</v>
      </c>
      <c r="L19" t="s">
        <v>40</v>
      </c>
      <c r="M19" s="3">
        <v>0.4375</v>
      </c>
      <c r="N19" t="s">
        <v>515</v>
      </c>
      <c r="O19" t="s">
        <v>516</v>
      </c>
      <c r="P19" t="s">
        <v>103</v>
      </c>
      <c r="Q19" t="b">
        <v>0</v>
      </c>
      <c r="R19" s="1">
        <v>42648</v>
      </c>
      <c r="S19" s="2">
        <v>42648</v>
      </c>
      <c r="T19" t="s">
        <v>40</v>
      </c>
      <c r="U19" s="3">
        <v>0.47916666666666669</v>
      </c>
      <c r="V19" t="s">
        <v>517</v>
      </c>
      <c r="W19" t="s">
        <v>518</v>
      </c>
      <c r="X19" t="s">
        <v>103</v>
      </c>
      <c r="Y19" t="s">
        <v>373</v>
      </c>
      <c r="Z19" t="s">
        <v>374</v>
      </c>
      <c r="AA19" t="s">
        <v>373</v>
      </c>
      <c r="AB19" t="s">
        <v>59</v>
      </c>
      <c r="AD19" t="s">
        <v>36</v>
      </c>
      <c r="AE19" t="s">
        <v>36</v>
      </c>
      <c r="AF19" t="s">
        <v>37</v>
      </c>
      <c r="AG19" t="s">
        <v>32</v>
      </c>
      <c r="AH19" t="s">
        <v>519</v>
      </c>
      <c r="AI19" t="s">
        <v>520</v>
      </c>
      <c r="AK19" t="s">
        <v>521</v>
      </c>
      <c r="AL19" s="9"/>
    </row>
    <row r="20" spans="1:38" x14ac:dyDescent="0.25">
      <c r="A20" t="s">
        <v>368</v>
      </c>
      <c r="C20" t="s">
        <v>32</v>
      </c>
      <c r="D20" s="10" t="s">
        <v>369</v>
      </c>
      <c r="E20" t="s">
        <v>522</v>
      </c>
      <c r="G20" t="s">
        <v>523</v>
      </c>
      <c r="H20" t="s">
        <v>33</v>
      </c>
      <c r="I20" t="b">
        <v>0</v>
      </c>
      <c r="J20" s="1">
        <v>42649</v>
      </c>
      <c r="K20" s="2">
        <v>42649</v>
      </c>
      <c r="L20" t="s">
        <v>41</v>
      </c>
      <c r="M20" s="3">
        <v>0.77083333333333337</v>
      </c>
      <c r="N20" t="s">
        <v>522</v>
      </c>
      <c r="O20" t="s">
        <v>524</v>
      </c>
      <c r="P20" t="s">
        <v>103</v>
      </c>
      <c r="Q20" t="b">
        <v>0</v>
      </c>
      <c r="R20" s="1">
        <v>42649</v>
      </c>
      <c r="S20" s="2">
        <v>42649</v>
      </c>
      <c r="T20" t="s">
        <v>41</v>
      </c>
      <c r="U20" s="3">
        <v>0.77083333333333337</v>
      </c>
      <c r="V20" t="s">
        <v>522</v>
      </c>
      <c r="W20" t="s">
        <v>524</v>
      </c>
      <c r="X20" t="s">
        <v>103</v>
      </c>
      <c r="Y20" t="s">
        <v>373</v>
      </c>
      <c r="Z20" t="s">
        <v>374</v>
      </c>
      <c r="AA20" t="s">
        <v>373</v>
      </c>
      <c r="AB20" t="s">
        <v>59</v>
      </c>
      <c r="AD20" t="s">
        <v>36</v>
      </c>
      <c r="AE20" t="s">
        <v>36</v>
      </c>
      <c r="AF20" t="s">
        <v>37</v>
      </c>
      <c r="AG20" t="s">
        <v>32</v>
      </c>
      <c r="AH20" t="s">
        <v>375</v>
      </c>
      <c r="AI20" t="s">
        <v>376</v>
      </c>
      <c r="AK20" t="s">
        <v>377</v>
      </c>
      <c r="AL20" s="9"/>
    </row>
    <row r="21" spans="1:38" x14ac:dyDescent="0.25">
      <c r="A21" t="s">
        <v>407</v>
      </c>
      <c r="C21" t="s">
        <v>32</v>
      </c>
      <c r="D21" s="10" t="s">
        <v>408</v>
      </c>
      <c r="E21" t="s">
        <v>525</v>
      </c>
      <c r="G21" t="s">
        <v>526</v>
      </c>
      <c r="H21" t="s">
        <v>33</v>
      </c>
      <c r="I21" t="b">
        <v>0</v>
      </c>
      <c r="J21" s="1">
        <v>42651</v>
      </c>
      <c r="K21" s="2">
        <v>42651</v>
      </c>
      <c r="L21" t="s">
        <v>34</v>
      </c>
      <c r="M21" s="3">
        <v>0.4375</v>
      </c>
      <c r="N21" t="s">
        <v>525</v>
      </c>
      <c r="O21" t="s">
        <v>527</v>
      </c>
      <c r="P21" t="s">
        <v>103</v>
      </c>
      <c r="Q21" t="b">
        <v>0</v>
      </c>
      <c r="R21" s="1">
        <v>42651</v>
      </c>
      <c r="S21" s="2">
        <v>42651</v>
      </c>
      <c r="T21" t="s">
        <v>34</v>
      </c>
      <c r="U21" s="3">
        <v>0.45833333333333331</v>
      </c>
      <c r="V21" t="s">
        <v>528</v>
      </c>
      <c r="W21" t="s">
        <v>529</v>
      </c>
      <c r="X21" t="s">
        <v>103</v>
      </c>
      <c r="Y21" t="s">
        <v>373</v>
      </c>
      <c r="Z21" t="s">
        <v>374</v>
      </c>
      <c r="AA21" t="s">
        <v>373</v>
      </c>
      <c r="AB21" t="s">
        <v>59</v>
      </c>
      <c r="AD21" t="s">
        <v>36</v>
      </c>
      <c r="AE21" t="s">
        <v>36</v>
      </c>
      <c r="AF21" t="s">
        <v>37</v>
      </c>
      <c r="AG21" t="s">
        <v>32</v>
      </c>
      <c r="AH21" t="s">
        <v>414</v>
      </c>
      <c r="AI21" t="s">
        <v>415</v>
      </c>
      <c r="AK21" t="s">
        <v>416</v>
      </c>
      <c r="AL21" s="9"/>
    </row>
    <row r="22" spans="1:38" x14ac:dyDescent="0.25">
      <c r="A22" t="s">
        <v>530</v>
      </c>
      <c r="C22" t="s">
        <v>32</v>
      </c>
      <c r="D22" s="10" t="s">
        <v>531</v>
      </c>
      <c r="G22" t="s">
        <v>532</v>
      </c>
      <c r="H22" t="s">
        <v>33</v>
      </c>
      <c r="I22" t="b">
        <v>0</v>
      </c>
      <c r="J22" s="1">
        <v>42651</v>
      </c>
      <c r="K22" s="2">
        <v>42651</v>
      </c>
      <c r="L22" t="s">
        <v>34</v>
      </c>
      <c r="M22" s="3">
        <v>0.58333333333333337</v>
      </c>
      <c r="N22" t="s">
        <v>533</v>
      </c>
      <c r="O22" t="s">
        <v>534</v>
      </c>
      <c r="P22" t="s">
        <v>103</v>
      </c>
      <c r="Q22" t="b">
        <v>0</v>
      </c>
      <c r="R22" s="1">
        <v>42651</v>
      </c>
      <c r="S22" s="2">
        <v>42651</v>
      </c>
      <c r="T22" t="s">
        <v>34</v>
      </c>
      <c r="U22" s="3">
        <v>0.58333333333333337</v>
      </c>
      <c r="V22" t="s">
        <v>533</v>
      </c>
      <c r="W22" t="s">
        <v>534</v>
      </c>
      <c r="X22" t="s">
        <v>103</v>
      </c>
      <c r="Y22" t="s">
        <v>373</v>
      </c>
      <c r="Z22" t="s">
        <v>374</v>
      </c>
      <c r="AA22" t="s">
        <v>373</v>
      </c>
      <c r="AB22" t="s">
        <v>59</v>
      </c>
      <c r="AD22" t="s">
        <v>36</v>
      </c>
      <c r="AE22" t="s">
        <v>36</v>
      </c>
      <c r="AF22" t="s">
        <v>37</v>
      </c>
      <c r="AG22" t="s">
        <v>32</v>
      </c>
      <c r="AH22" t="s">
        <v>535</v>
      </c>
      <c r="AI22" t="s">
        <v>536</v>
      </c>
      <c r="AK22" t="s">
        <v>537</v>
      </c>
      <c r="AL22" s="9"/>
    </row>
    <row r="23" spans="1:38" x14ac:dyDescent="0.25">
      <c r="A23" t="s">
        <v>538</v>
      </c>
      <c r="C23" t="s">
        <v>32</v>
      </c>
      <c r="D23" s="10" t="s">
        <v>539</v>
      </c>
      <c r="G23" t="s">
        <v>540</v>
      </c>
      <c r="H23" t="s">
        <v>33</v>
      </c>
      <c r="I23" t="b">
        <v>0</v>
      </c>
      <c r="J23" s="1">
        <v>42653</v>
      </c>
      <c r="K23" s="2">
        <v>42653</v>
      </c>
      <c r="L23" t="s">
        <v>38</v>
      </c>
      <c r="M23" s="3">
        <v>0.41666666666666669</v>
      </c>
      <c r="N23" t="s">
        <v>541</v>
      </c>
      <c r="O23" t="s">
        <v>542</v>
      </c>
      <c r="P23" t="s">
        <v>103</v>
      </c>
      <c r="Q23" t="b">
        <v>0</v>
      </c>
      <c r="R23" s="1">
        <v>42653</v>
      </c>
      <c r="S23" s="2">
        <v>42653</v>
      </c>
      <c r="T23" t="s">
        <v>38</v>
      </c>
      <c r="U23" s="3">
        <v>0.41666666666666669</v>
      </c>
      <c r="V23" t="s">
        <v>541</v>
      </c>
      <c r="W23" t="s">
        <v>542</v>
      </c>
      <c r="X23" t="s">
        <v>103</v>
      </c>
      <c r="Y23" t="s">
        <v>373</v>
      </c>
      <c r="Z23" t="s">
        <v>374</v>
      </c>
      <c r="AA23" t="s">
        <v>373</v>
      </c>
      <c r="AB23" t="s">
        <v>59</v>
      </c>
      <c r="AD23" t="s">
        <v>36</v>
      </c>
      <c r="AE23" t="s">
        <v>36</v>
      </c>
      <c r="AF23" t="s">
        <v>37</v>
      </c>
      <c r="AG23" t="s">
        <v>32</v>
      </c>
      <c r="AH23" t="s">
        <v>543</v>
      </c>
      <c r="AI23" t="s">
        <v>544</v>
      </c>
      <c r="AK23" t="s">
        <v>545</v>
      </c>
      <c r="AL23" s="9"/>
    </row>
    <row r="24" spans="1:38" x14ac:dyDescent="0.25">
      <c r="A24" t="s">
        <v>546</v>
      </c>
      <c r="C24" t="s">
        <v>32</v>
      </c>
      <c r="D24" s="10" t="s">
        <v>547</v>
      </c>
      <c r="G24" t="s">
        <v>548</v>
      </c>
      <c r="H24" t="s">
        <v>33</v>
      </c>
      <c r="I24" t="b">
        <v>0</v>
      </c>
      <c r="J24" s="1">
        <v>42655</v>
      </c>
      <c r="K24" s="2">
        <v>42655</v>
      </c>
      <c r="L24" t="s">
        <v>40</v>
      </c>
      <c r="M24" s="3">
        <v>0.4375</v>
      </c>
      <c r="N24" t="s">
        <v>549</v>
      </c>
      <c r="O24" t="s">
        <v>550</v>
      </c>
      <c r="P24" t="s">
        <v>103</v>
      </c>
      <c r="Q24" t="b">
        <v>0</v>
      </c>
      <c r="R24" s="1">
        <v>42655</v>
      </c>
      <c r="S24" s="2">
        <v>42655</v>
      </c>
      <c r="T24" t="s">
        <v>40</v>
      </c>
      <c r="U24" s="3">
        <v>0.45833333333333331</v>
      </c>
      <c r="V24" t="s">
        <v>551</v>
      </c>
      <c r="W24" t="s">
        <v>552</v>
      </c>
      <c r="X24" t="s">
        <v>103</v>
      </c>
      <c r="Y24" t="s">
        <v>373</v>
      </c>
      <c r="Z24" t="s">
        <v>374</v>
      </c>
      <c r="AA24" t="s">
        <v>373</v>
      </c>
      <c r="AB24" t="s">
        <v>59</v>
      </c>
      <c r="AD24" t="s">
        <v>36</v>
      </c>
      <c r="AE24" t="s">
        <v>36</v>
      </c>
      <c r="AF24" t="s">
        <v>37</v>
      </c>
      <c r="AG24" t="s">
        <v>32</v>
      </c>
      <c r="AH24" t="s">
        <v>553</v>
      </c>
      <c r="AI24" t="s">
        <v>554</v>
      </c>
      <c r="AK24" t="s">
        <v>555</v>
      </c>
      <c r="AL24" s="9"/>
    </row>
    <row r="25" spans="1:38" x14ac:dyDescent="0.25">
      <c r="A25" t="s">
        <v>556</v>
      </c>
      <c r="C25" t="s">
        <v>32</v>
      </c>
      <c r="D25" s="10" t="s">
        <v>557</v>
      </c>
      <c r="G25" t="s">
        <v>558</v>
      </c>
      <c r="H25" t="s">
        <v>33</v>
      </c>
      <c r="I25" t="b">
        <v>0</v>
      </c>
      <c r="J25" s="1">
        <v>42656</v>
      </c>
      <c r="K25" s="2">
        <v>42656</v>
      </c>
      <c r="L25" t="s">
        <v>41</v>
      </c>
      <c r="M25" s="3">
        <v>0.72916666666666663</v>
      </c>
      <c r="N25" t="s">
        <v>559</v>
      </c>
      <c r="O25" t="s">
        <v>560</v>
      </c>
      <c r="P25" t="s">
        <v>103</v>
      </c>
      <c r="Q25" t="b">
        <v>0</v>
      </c>
      <c r="R25" s="1">
        <v>42656</v>
      </c>
      <c r="S25" s="2">
        <v>42656</v>
      </c>
      <c r="T25" t="s">
        <v>41</v>
      </c>
      <c r="U25" s="3">
        <v>0.77083333333333337</v>
      </c>
      <c r="V25" t="s">
        <v>561</v>
      </c>
      <c r="W25" t="s">
        <v>562</v>
      </c>
      <c r="X25" t="s">
        <v>103</v>
      </c>
      <c r="Y25" t="s">
        <v>373</v>
      </c>
      <c r="Z25" t="s">
        <v>374</v>
      </c>
      <c r="AA25" t="s">
        <v>373</v>
      </c>
      <c r="AB25" t="s">
        <v>59</v>
      </c>
      <c r="AD25" t="s">
        <v>36</v>
      </c>
      <c r="AE25" t="s">
        <v>36</v>
      </c>
      <c r="AF25" t="s">
        <v>37</v>
      </c>
      <c r="AG25" t="s">
        <v>32</v>
      </c>
      <c r="AH25" t="s">
        <v>563</v>
      </c>
      <c r="AI25" t="s">
        <v>564</v>
      </c>
      <c r="AK25" t="s">
        <v>565</v>
      </c>
      <c r="AL25" s="9"/>
    </row>
    <row r="26" spans="1:38" x14ac:dyDescent="0.25">
      <c r="A26" t="s">
        <v>566</v>
      </c>
      <c r="C26" t="s">
        <v>32</v>
      </c>
      <c r="D26" s="10" t="s">
        <v>567</v>
      </c>
      <c r="G26" t="s">
        <v>568</v>
      </c>
      <c r="H26" t="s">
        <v>33</v>
      </c>
      <c r="I26" t="b">
        <v>0</v>
      </c>
      <c r="J26" s="1">
        <v>42658</v>
      </c>
      <c r="K26" s="2">
        <v>42658</v>
      </c>
      <c r="L26" t="s">
        <v>34</v>
      </c>
      <c r="M26" s="3">
        <v>0.4375</v>
      </c>
      <c r="N26" t="s">
        <v>569</v>
      </c>
      <c r="O26" t="s">
        <v>570</v>
      </c>
      <c r="P26" t="s">
        <v>103</v>
      </c>
      <c r="Q26" t="b">
        <v>0</v>
      </c>
      <c r="R26" s="1">
        <v>42658</v>
      </c>
      <c r="S26" s="2">
        <v>42658</v>
      </c>
      <c r="T26" t="s">
        <v>34</v>
      </c>
      <c r="U26" s="3">
        <v>0.4375</v>
      </c>
      <c r="V26" t="s">
        <v>569</v>
      </c>
      <c r="W26" t="s">
        <v>570</v>
      </c>
      <c r="X26" t="s">
        <v>103</v>
      </c>
      <c r="Y26" t="s">
        <v>373</v>
      </c>
      <c r="Z26" t="s">
        <v>374</v>
      </c>
      <c r="AA26" t="s">
        <v>373</v>
      </c>
      <c r="AB26" t="s">
        <v>59</v>
      </c>
      <c r="AD26" t="s">
        <v>36</v>
      </c>
      <c r="AE26" t="s">
        <v>36</v>
      </c>
      <c r="AF26" t="s">
        <v>37</v>
      </c>
      <c r="AG26" t="s">
        <v>32</v>
      </c>
      <c r="AH26" t="s">
        <v>571</v>
      </c>
      <c r="AI26" t="s">
        <v>572</v>
      </c>
      <c r="AK26" t="s">
        <v>573</v>
      </c>
      <c r="AL26" s="9"/>
    </row>
    <row r="27" spans="1:38" x14ac:dyDescent="0.25">
      <c r="A27" t="s">
        <v>574</v>
      </c>
      <c r="C27" t="s">
        <v>32</v>
      </c>
      <c r="D27" s="10" t="s">
        <v>575</v>
      </c>
      <c r="G27" t="s">
        <v>576</v>
      </c>
      <c r="H27" t="s">
        <v>33</v>
      </c>
      <c r="I27" t="b">
        <v>0</v>
      </c>
      <c r="J27" s="1">
        <v>42658</v>
      </c>
      <c r="K27" s="2">
        <v>42658</v>
      </c>
      <c r="L27" t="s">
        <v>34</v>
      </c>
      <c r="M27" s="3">
        <v>0.58333333333333337</v>
      </c>
      <c r="N27" t="s">
        <v>243</v>
      </c>
      <c r="O27" t="s">
        <v>244</v>
      </c>
      <c r="P27" t="s">
        <v>103</v>
      </c>
      <c r="Q27" t="b">
        <v>0</v>
      </c>
      <c r="R27" s="1">
        <v>42658</v>
      </c>
      <c r="S27" s="2">
        <v>42658</v>
      </c>
      <c r="T27" t="s">
        <v>34</v>
      </c>
      <c r="U27" s="3">
        <v>0.58333333333333337</v>
      </c>
      <c r="V27" t="s">
        <v>243</v>
      </c>
      <c r="W27" t="s">
        <v>244</v>
      </c>
      <c r="X27" t="s">
        <v>103</v>
      </c>
      <c r="Y27" t="s">
        <v>373</v>
      </c>
      <c r="Z27" t="s">
        <v>374</v>
      </c>
      <c r="AA27" t="s">
        <v>373</v>
      </c>
      <c r="AB27" t="s">
        <v>59</v>
      </c>
      <c r="AD27" t="s">
        <v>36</v>
      </c>
      <c r="AE27" t="s">
        <v>36</v>
      </c>
      <c r="AF27" t="s">
        <v>37</v>
      </c>
      <c r="AG27" t="s">
        <v>32</v>
      </c>
      <c r="AH27" t="s">
        <v>535</v>
      </c>
      <c r="AI27" t="s">
        <v>577</v>
      </c>
      <c r="AK27" t="s">
        <v>537</v>
      </c>
      <c r="AL27" s="9"/>
    </row>
    <row r="28" spans="1:38" x14ac:dyDescent="0.25">
      <c r="A28" t="s">
        <v>578</v>
      </c>
      <c r="C28" t="s">
        <v>32</v>
      </c>
      <c r="D28" s="10" t="s">
        <v>579</v>
      </c>
      <c r="G28" t="s">
        <v>580</v>
      </c>
      <c r="H28" t="s">
        <v>33</v>
      </c>
      <c r="I28" t="b">
        <v>0</v>
      </c>
      <c r="J28" s="1">
        <v>42661</v>
      </c>
      <c r="K28" s="2">
        <v>42661</v>
      </c>
      <c r="L28" t="s">
        <v>39</v>
      </c>
      <c r="M28" s="3">
        <v>0.6875</v>
      </c>
      <c r="N28" t="s">
        <v>581</v>
      </c>
      <c r="O28" t="s">
        <v>582</v>
      </c>
      <c r="P28" t="s">
        <v>103</v>
      </c>
      <c r="Q28" t="b">
        <v>0</v>
      </c>
      <c r="R28" s="1">
        <v>42661</v>
      </c>
      <c r="S28" s="2">
        <v>42661</v>
      </c>
      <c r="T28" t="s">
        <v>39</v>
      </c>
      <c r="U28" s="3">
        <v>0.6875</v>
      </c>
      <c r="V28" t="s">
        <v>581</v>
      </c>
      <c r="W28" t="s">
        <v>582</v>
      </c>
      <c r="X28" t="s">
        <v>103</v>
      </c>
      <c r="Y28" t="s">
        <v>373</v>
      </c>
      <c r="Z28" t="s">
        <v>374</v>
      </c>
      <c r="AA28" t="s">
        <v>373</v>
      </c>
      <c r="AB28" t="s">
        <v>59</v>
      </c>
      <c r="AD28" t="s">
        <v>36</v>
      </c>
      <c r="AE28" t="s">
        <v>36</v>
      </c>
      <c r="AF28" t="s">
        <v>37</v>
      </c>
      <c r="AG28" t="s">
        <v>32</v>
      </c>
      <c r="AH28" t="s">
        <v>583</v>
      </c>
      <c r="AI28" t="s">
        <v>584</v>
      </c>
      <c r="AK28" t="s">
        <v>585</v>
      </c>
      <c r="AL28" s="9"/>
    </row>
    <row r="29" spans="1:38" x14ac:dyDescent="0.25">
      <c r="A29" t="s">
        <v>455</v>
      </c>
      <c r="C29" t="s">
        <v>32</v>
      </c>
      <c r="D29" s="10" t="s">
        <v>456</v>
      </c>
      <c r="E29" t="s">
        <v>586</v>
      </c>
      <c r="G29" t="s">
        <v>587</v>
      </c>
      <c r="H29" t="s">
        <v>33</v>
      </c>
      <c r="I29" t="b">
        <v>0</v>
      </c>
      <c r="J29" s="1">
        <v>42661</v>
      </c>
      <c r="K29" s="2">
        <v>42661</v>
      </c>
      <c r="L29" t="s">
        <v>39</v>
      </c>
      <c r="M29" s="3">
        <v>0.72916666666666663</v>
      </c>
      <c r="N29" t="s">
        <v>586</v>
      </c>
      <c r="O29" t="s">
        <v>588</v>
      </c>
      <c r="P29" t="s">
        <v>103</v>
      </c>
      <c r="Q29" t="b">
        <v>0</v>
      </c>
      <c r="R29" s="1">
        <v>42661</v>
      </c>
      <c r="S29" s="2">
        <v>42661</v>
      </c>
      <c r="T29" t="s">
        <v>39</v>
      </c>
      <c r="U29" s="3">
        <v>0.77083333333333337</v>
      </c>
      <c r="V29" t="s">
        <v>589</v>
      </c>
      <c r="W29" t="s">
        <v>590</v>
      </c>
      <c r="X29" t="s">
        <v>103</v>
      </c>
      <c r="Y29" t="s">
        <v>373</v>
      </c>
      <c r="Z29" t="s">
        <v>374</v>
      </c>
      <c r="AA29" t="s">
        <v>384</v>
      </c>
      <c r="AB29" t="s">
        <v>57</v>
      </c>
      <c r="AD29" t="s">
        <v>36</v>
      </c>
      <c r="AE29" t="s">
        <v>36</v>
      </c>
      <c r="AF29" t="s">
        <v>37</v>
      </c>
      <c r="AG29" t="s">
        <v>32</v>
      </c>
      <c r="AH29" t="s">
        <v>591</v>
      </c>
      <c r="AI29" t="s">
        <v>463</v>
      </c>
      <c r="AK29" t="s">
        <v>592</v>
      </c>
      <c r="AL29" s="9"/>
    </row>
    <row r="30" spans="1:38" x14ac:dyDescent="0.25">
      <c r="A30" t="s">
        <v>422</v>
      </c>
      <c r="C30" t="s">
        <v>32</v>
      </c>
      <c r="D30" s="10" t="s">
        <v>593</v>
      </c>
      <c r="G30" t="s">
        <v>594</v>
      </c>
      <c r="H30" t="s">
        <v>33</v>
      </c>
      <c r="I30" t="b">
        <v>0</v>
      </c>
      <c r="J30" s="1">
        <v>42663</v>
      </c>
      <c r="K30" s="2">
        <v>42663</v>
      </c>
      <c r="L30" t="s">
        <v>41</v>
      </c>
      <c r="M30" s="3">
        <v>0.52083333333333337</v>
      </c>
      <c r="N30" t="s">
        <v>595</v>
      </c>
      <c r="O30" t="s">
        <v>596</v>
      </c>
      <c r="P30" t="s">
        <v>103</v>
      </c>
      <c r="Q30" t="b">
        <v>0</v>
      </c>
      <c r="R30" s="1">
        <v>42663</v>
      </c>
      <c r="S30" s="2">
        <v>42663</v>
      </c>
      <c r="T30" t="s">
        <v>41</v>
      </c>
      <c r="U30" s="3">
        <v>0.52083333333333337</v>
      </c>
      <c r="V30" t="s">
        <v>595</v>
      </c>
      <c r="W30" t="s">
        <v>596</v>
      </c>
      <c r="X30" t="s">
        <v>103</v>
      </c>
      <c r="Y30" t="s">
        <v>373</v>
      </c>
      <c r="Z30" t="s">
        <v>374</v>
      </c>
      <c r="AA30" t="s">
        <v>373</v>
      </c>
      <c r="AB30" t="s">
        <v>59</v>
      </c>
      <c r="AD30" t="s">
        <v>36</v>
      </c>
      <c r="AE30" t="s">
        <v>36</v>
      </c>
      <c r="AF30" t="s">
        <v>37</v>
      </c>
      <c r="AG30" t="s">
        <v>32</v>
      </c>
      <c r="AH30" t="s">
        <v>597</v>
      </c>
      <c r="AI30" t="s">
        <v>428</v>
      </c>
      <c r="AK30" t="s">
        <v>598</v>
      </c>
      <c r="AL30" s="9"/>
    </row>
    <row r="31" spans="1:38" x14ac:dyDescent="0.25">
      <c r="A31" t="s">
        <v>430</v>
      </c>
      <c r="C31" t="s">
        <v>32</v>
      </c>
      <c r="D31" s="10" t="s">
        <v>431</v>
      </c>
      <c r="E31" t="s">
        <v>260</v>
      </c>
      <c r="G31" t="s">
        <v>599</v>
      </c>
      <c r="H31" t="s">
        <v>33</v>
      </c>
      <c r="I31" t="b">
        <v>0</v>
      </c>
      <c r="J31" s="1">
        <v>42663</v>
      </c>
      <c r="K31" s="2">
        <v>42663</v>
      </c>
      <c r="L31" t="s">
        <v>41</v>
      </c>
      <c r="M31" s="3">
        <v>0.66666666666666663</v>
      </c>
      <c r="N31" t="s">
        <v>260</v>
      </c>
      <c r="O31" t="s">
        <v>261</v>
      </c>
      <c r="P31" t="s">
        <v>103</v>
      </c>
      <c r="Q31" t="b">
        <v>0</v>
      </c>
      <c r="R31" s="1">
        <v>42663</v>
      </c>
      <c r="S31" s="2">
        <v>42663</v>
      </c>
      <c r="T31" t="s">
        <v>41</v>
      </c>
      <c r="U31" s="3">
        <v>0.70833333333333337</v>
      </c>
      <c r="V31" t="s">
        <v>262</v>
      </c>
      <c r="W31" t="s">
        <v>263</v>
      </c>
      <c r="X31" t="s">
        <v>103</v>
      </c>
      <c r="Y31" t="s">
        <v>373</v>
      </c>
      <c r="Z31" t="s">
        <v>374</v>
      </c>
      <c r="AA31" t="s">
        <v>378</v>
      </c>
      <c r="AB31" t="s">
        <v>73</v>
      </c>
      <c r="AD31" t="s">
        <v>36</v>
      </c>
      <c r="AE31" t="s">
        <v>36</v>
      </c>
      <c r="AF31" t="s">
        <v>37</v>
      </c>
      <c r="AG31" t="s">
        <v>32</v>
      </c>
      <c r="AH31" t="s">
        <v>414</v>
      </c>
      <c r="AI31" t="s">
        <v>437</v>
      </c>
      <c r="AK31" t="s">
        <v>438</v>
      </c>
      <c r="AL31" s="9"/>
    </row>
    <row r="32" spans="1:38" x14ac:dyDescent="0.25">
      <c r="A32" t="s">
        <v>600</v>
      </c>
      <c r="C32" t="s">
        <v>32</v>
      </c>
      <c r="D32" s="10" t="s">
        <v>601</v>
      </c>
      <c r="G32" t="s">
        <v>602</v>
      </c>
      <c r="H32" t="s">
        <v>33</v>
      </c>
      <c r="I32" t="b">
        <v>0</v>
      </c>
      <c r="J32" s="1">
        <v>42665</v>
      </c>
      <c r="K32" s="2">
        <v>42665</v>
      </c>
      <c r="L32" t="s">
        <v>34</v>
      </c>
      <c r="M32" s="3">
        <v>0.4375</v>
      </c>
      <c r="N32" t="s">
        <v>603</v>
      </c>
      <c r="O32" t="s">
        <v>604</v>
      </c>
      <c r="P32" t="s">
        <v>103</v>
      </c>
      <c r="Q32" t="b">
        <v>0</v>
      </c>
      <c r="R32" s="1">
        <v>42665</v>
      </c>
      <c r="S32" s="2">
        <v>42665</v>
      </c>
      <c r="T32" t="s">
        <v>34</v>
      </c>
      <c r="U32" s="3">
        <v>0.4375</v>
      </c>
      <c r="V32" t="s">
        <v>603</v>
      </c>
      <c r="W32" t="s">
        <v>604</v>
      </c>
      <c r="X32" t="s">
        <v>103</v>
      </c>
      <c r="Y32" t="s">
        <v>373</v>
      </c>
      <c r="Z32" t="s">
        <v>374</v>
      </c>
      <c r="AA32" t="s">
        <v>373</v>
      </c>
      <c r="AB32" t="s">
        <v>59</v>
      </c>
      <c r="AD32" t="s">
        <v>36</v>
      </c>
      <c r="AE32" t="s">
        <v>36</v>
      </c>
      <c r="AF32" t="s">
        <v>37</v>
      </c>
      <c r="AG32" t="s">
        <v>32</v>
      </c>
      <c r="AH32" t="s">
        <v>571</v>
      </c>
      <c r="AI32" t="s">
        <v>605</v>
      </c>
      <c r="AK32" t="s">
        <v>573</v>
      </c>
      <c r="AL32" s="9"/>
    </row>
    <row r="33" spans="1:38" x14ac:dyDescent="0.25">
      <c r="A33" t="s">
        <v>606</v>
      </c>
      <c r="C33" t="s">
        <v>32</v>
      </c>
      <c r="D33" s="10" t="s">
        <v>607</v>
      </c>
      <c r="G33" t="s">
        <v>608</v>
      </c>
      <c r="H33" t="s">
        <v>33</v>
      </c>
      <c r="I33" t="b">
        <v>0</v>
      </c>
      <c r="J33" s="1">
        <v>42665</v>
      </c>
      <c r="K33" s="2">
        <v>42665</v>
      </c>
      <c r="L33" t="s">
        <v>34</v>
      </c>
      <c r="M33" s="3">
        <v>0.58333333333333337</v>
      </c>
      <c r="N33" t="s">
        <v>609</v>
      </c>
      <c r="O33" t="s">
        <v>610</v>
      </c>
      <c r="P33" t="s">
        <v>103</v>
      </c>
      <c r="Q33" t="b">
        <v>0</v>
      </c>
      <c r="R33" s="1">
        <v>42665</v>
      </c>
      <c r="S33" s="2">
        <v>42665</v>
      </c>
      <c r="T33" t="s">
        <v>34</v>
      </c>
      <c r="U33" s="3">
        <v>0.58333333333333337</v>
      </c>
      <c r="V33" t="s">
        <v>609</v>
      </c>
      <c r="W33" t="s">
        <v>610</v>
      </c>
      <c r="X33" t="s">
        <v>103</v>
      </c>
      <c r="Y33" t="s">
        <v>373</v>
      </c>
      <c r="Z33" t="s">
        <v>374</v>
      </c>
      <c r="AA33" t="s">
        <v>373</v>
      </c>
      <c r="AB33" t="s">
        <v>59</v>
      </c>
      <c r="AD33" t="s">
        <v>36</v>
      </c>
      <c r="AE33" t="s">
        <v>36</v>
      </c>
      <c r="AF33" t="s">
        <v>37</v>
      </c>
      <c r="AG33" t="s">
        <v>32</v>
      </c>
      <c r="AH33" t="s">
        <v>535</v>
      </c>
      <c r="AI33" t="s">
        <v>611</v>
      </c>
      <c r="AK33" t="s">
        <v>537</v>
      </c>
      <c r="AL33" s="9"/>
    </row>
    <row r="34" spans="1:38" x14ac:dyDescent="0.25">
      <c r="A34" t="s">
        <v>490</v>
      </c>
      <c r="C34" t="s">
        <v>32</v>
      </c>
      <c r="D34" s="10" t="s">
        <v>612</v>
      </c>
      <c r="G34" t="s">
        <v>613</v>
      </c>
      <c r="H34" t="s">
        <v>33</v>
      </c>
      <c r="I34" t="b">
        <v>0</v>
      </c>
      <c r="J34" s="1">
        <v>42668</v>
      </c>
      <c r="K34" s="2">
        <v>42668</v>
      </c>
      <c r="L34" t="s">
        <v>39</v>
      </c>
      <c r="M34" s="3">
        <v>0.77083333333333337</v>
      </c>
      <c r="N34" t="s">
        <v>614</v>
      </c>
      <c r="O34" t="s">
        <v>615</v>
      </c>
      <c r="P34" t="s">
        <v>103</v>
      </c>
      <c r="Q34" t="b">
        <v>0</v>
      </c>
      <c r="R34" s="1">
        <v>42668</v>
      </c>
      <c r="S34" s="2">
        <v>42668</v>
      </c>
      <c r="T34" t="s">
        <v>39</v>
      </c>
      <c r="U34" s="3">
        <v>0.77083333333333337</v>
      </c>
      <c r="V34" t="s">
        <v>614</v>
      </c>
      <c r="W34" t="s">
        <v>615</v>
      </c>
      <c r="X34" t="s">
        <v>103</v>
      </c>
      <c r="Y34" t="s">
        <v>373</v>
      </c>
      <c r="Z34" t="s">
        <v>374</v>
      </c>
      <c r="AA34" t="s">
        <v>373</v>
      </c>
      <c r="AB34" t="s">
        <v>59</v>
      </c>
      <c r="AD34" t="s">
        <v>36</v>
      </c>
      <c r="AE34" t="s">
        <v>36</v>
      </c>
      <c r="AF34" t="s">
        <v>37</v>
      </c>
      <c r="AG34" t="s">
        <v>32</v>
      </c>
      <c r="AH34" t="s">
        <v>495</v>
      </c>
      <c r="AI34" t="s">
        <v>616</v>
      </c>
      <c r="AK34" t="s">
        <v>497</v>
      </c>
      <c r="AL34" s="9"/>
    </row>
    <row r="35" spans="1:38" x14ac:dyDescent="0.25">
      <c r="A35" t="s">
        <v>617</v>
      </c>
      <c r="C35" t="s">
        <v>32</v>
      </c>
      <c r="D35" s="10" t="s">
        <v>618</v>
      </c>
      <c r="G35" t="s">
        <v>619</v>
      </c>
      <c r="H35" t="s">
        <v>33</v>
      </c>
      <c r="I35" t="b">
        <v>0</v>
      </c>
      <c r="J35" s="1">
        <v>42669</v>
      </c>
      <c r="K35" s="2">
        <v>42669</v>
      </c>
      <c r="L35" t="s">
        <v>40</v>
      </c>
      <c r="M35" s="3">
        <v>0.625</v>
      </c>
      <c r="N35" t="s">
        <v>620</v>
      </c>
      <c r="O35" t="s">
        <v>621</v>
      </c>
      <c r="P35" t="s">
        <v>103</v>
      </c>
      <c r="Q35" t="b">
        <v>0</v>
      </c>
      <c r="R35" s="1">
        <v>42669</v>
      </c>
      <c r="S35" s="2">
        <v>42669</v>
      </c>
      <c r="T35" t="s">
        <v>40</v>
      </c>
      <c r="U35" s="3">
        <v>0.66666666666666663</v>
      </c>
      <c r="V35" t="s">
        <v>622</v>
      </c>
      <c r="W35" t="s">
        <v>623</v>
      </c>
      <c r="X35" t="s">
        <v>103</v>
      </c>
      <c r="Y35" t="s">
        <v>373</v>
      </c>
      <c r="Z35" t="s">
        <v>374</v>
      </c>
      <c r="AA35" t="s">
        <v>373</v>
      </c>
      <c r="AB35" t="s">
        <v>59</v>
      </c>
      <c r="AD35" t="s">
        <v>36</v>
      </c>
      <c r="AE35" t="s">
        <v>36</v>
      </c>
      <c r="AF35" t="s">
        <v>37</v>
      </c>
      <c r="AG35" t="s">
        <v>32</v>
      </c>
      <c r="AH35" t="s">
        <v>624</v>
      </c>
      <c r="AI35" t="s">
        <v>625</v>
      </c>
      <c r="AK35" t="s">
        <v>626</v>
      </c>
      <c r="AL35" s="9"/>
    </row>
    <row r="36" spans="1:38" x14ac:dyDescent="0.25">
      <c r="A36" t="s">
        <v>407</v>
      </c>
      <c r="C36" t="s">
        <v>32</v>
      </c>
      <c r="D36" s="10" t="s">
        <v>408</v>
      </c>
      <c r="E36" t="s">
        <v>627</v>
      </c>
      <c r="G36" t="s">
        <v>628</v>
      </c>
      <c r="H36" t="s">
        <v>33</v>
      </c>
      <c r="I36" t="b">
        <v>0</v>
      </c>
      <c r="J36" s="1">
        <v>42686</v>
      </c>
      <c r="K36" s="2">
        <v>42686</v>
      </c>
      <c r="L36" t="s">
        <v>34</v>
      </c>
      <c r="M36" s="3">
        <v>0.4375</v>
      </c>
      <c r="N36" t="s">
        <v>627</v>
      </c>
      <c r="O36" t="s">
        <v>629</v>
      </c>
      <c r="P36" t="s">
        <v>103</v>
      </c>
      <c r="Q36" t="b">
        <v>0</v>
      </c>
      <c r="R36" s="1">
        <v>42686</v>
      </c>
      <c r="S36" s="2">
        <v>42686</v>
      </c>
      <c r="T36" t="s">
        <v>34</v>
      </c>
      <c r="U36" s="3">
        <v>0.45833333333333331</v>
      </c>
      <c r="V36" t="s">
        <v>630</v>
      </c>
      <c r="W36" t="s">
        <v>631</v>
      </c>
      <c r="X36" t="s">
        <v>103</v>
      </c>
      <c r="Y36" t="s">
        <v>373</v>
      </c>
      <c r="Z36" t="s">
        <v>374</v>
      </c>
      <c r="AA36" t="s">
        <v>373</v>
      </c>
      <c r="AB36" t="s">
        <v>59</v>
      </c>
      <c r="AD36" t="s">
        <v>36</v>
      </c>
      <c r="AE36" t="s">
        <v>36</v>
      </c>
      <c r="AF36" t="s">
        <v>37</v>
      </c>
      <c r="AG36" t="s">
        <v>32</v>
      </c>
      <c r="AH36" t="s">
        <v>414</v>
      </c>
      <c r="AI36" t="s">
        <v>415</v>
      </c>
      <c r="AK36" t="s">
        <v>416</v>
      </c>
      <c r="AL36" s="9"/>
    </row>
    <row r="37" spans="1:38" x14ac:dyDescent="0.25">
      <c r="A37" t="s">
        <v>455</v>
      </c>
      <c r="C37" t="s">
        <v>32</v>
      </c>
      <c r="D37" s="10" t="s">
        <v>456</v>
      </c>
      <c r="E37" t="s">
        <v>632</v>
      </c>
      <c r="G37" t="s">
        <v>633</v>
      </c>
      <c r="H37" t="s">
        <v>33</v>
      </c>
      <c r="I37" t="b">
        <v>0</v>
      </c>
      <c r="J37" s="1">
        <v>42689</v>
      </c>
      <c r="K37" s="2">
        <v>42689</v>
      </c>
      <c r="L37" t="s">
        <v>39</v>
      </c>
      <c r="M37" s="3">
        <v>0.72916666666666663</v>
      </c>
      <c r="N37" t="s">
        <v>632</v>
      </c>
      <c r="O37" t="s">
        <v>634</v>
      </c>
      <c r="P37" t="s">
        <v>103</v>
      </c>
      <c r="Q37" t="b">
        <v>0</v>
      </c>
      <c r="R37" s="1">
        <v>42689</v>
      </c>
      <c r="S37" s="2">
        <v>42689</v>
      </c>
      <c r="T37" t="s">
        <v>39</v>
      </c>
      <c r="U37" s="3">
        <v>0.77083333333333337</v>
      </c>
      <c r="V37" t="s">
        <v>635</v>
      </c>
      <c r="W37" t="s">
        <v>636</v>
      </c>
      <c r="X37" t="s">
        <v>103</v>
      </c>
      <c r="Y37" t="s">
        <v>373</v>
      </c>
      <c r="Z37" t="s">
        <v>374</v>
      </c>
      <c r="AA37" t="s">
        <v>384</v>
      </c>
      <c r="AB37" t="s">
        <v>57</v>
      </c>
      <c r="AD37" t="s">
        <v>36</v>
      </c>
      <c r="AE37" t="s">
        <v>36</v>
      </c>
      <c r="AF37" t="s">
        <v>37</v>
      </c>
      <c r="AG37" t="s">
        <v>32</v>
      </c>
      <c r="AH37" t="s">
        <v>462</v>
      </c>
      <c r="AI37" t="s">
        <v>463</v>
      </c>
      <c r="AK37" t="s">
        <v>464</v>
      </c>
      <c r="AL37" s="9"/>
    </row>
    <row r="38" spans="1:38" x14ac:dyDescent="0.25">
      <c r="A38" t="s">
        <v>422</v>
      </c>
      <c r="C38" t="s">
        <v>32</v>
      </c>
      <c r="D38" s="10" t="s">
        <v>637</v>
      </c>
      <c r="G38" t="s">
        <v>638</v>
      </c>
      <c r="H38" t="s">
        <v>33</v>
      </c>
      <c r="I38" t="b">
        <v>0</v>
      </c>
      <c r="J38" s="1">
        <v>42691</v>
      </c>
      <c r="K38" s="2">
        <v>42691</v>
      </c>
      <c r="L38" t="s">
        <v>41</v>
      </c>
      <c r="M38" s="3">
        <v>0.52083333333333337</v>
      </c>
      <c r="N38" t="s">
        <v>639</v>
      </c>
      <c r="O38" t="s">
        <v>640</v>
      </c>
      <c r="P38" t="s">
        <v>103</v>
      </c>
      <c r="Q38" t="b">
        <v>0</v>
      </c>
      <c r="R38" s="1">
        <v>42691</v>
      </c>
      <c r="S38" s="2">
        <v>42691</v>
      </c>
      <c r="T38" t="s">
        <v>41</v>
      </c>
      <c r="U38" s="3">
        <v>0.52083333333333337</v>
      </c>
      <c r="V38" t="s">
        <v>639</v>
      </c>
      <c r="W38" t="s">
        <v>640</v>
      </c>
      <c r="X38" t="s">
        <v>103</v>
      </c>
      <c r="Y38" t="s">
        <v>373</v>
      </c>
      <c r="Z38" t="s">
        <v>374</v>
      </c>
      <c r="AA38" t="s">
        <v>373</v>
      </c>
      <c r="AB38" t="s">
        <v>59</v>
      </c>
      <c r="AD38" t="s">
        <v>36</v>
      </c>
      <c r="AE38" t="s">
        <v>36</v>
      </c>
      <c r="AF38" t="s">
        <v>37</v>
      </c>
      <c r="AG38" t="s">
        <v>32</v>
      </c>
      <c r="AH38" t="s">
        <v>427</v>
      </c>
      <c r="AI38" t="s">
        <v>428</v>
      </c>
      <c r="AK38" t="s">
        <v>429</v>
      </c>
      <c r="AL38" s="9"/>
    </row>
    <row r="39" spans="1:38" x14ac:dyDescent="0.25">
      <c r="A39" t="s">
        <v>430</v>
      </c>
      <c r="C39" t="s">
        <v>32</v>
      </c>
      <c r="D39" s="10" t="s">
        <v>431</v>
      </c>
      <c r="E39" t="s">
        <v>641</v>
      </c>
      <c r="G39" t="s">
        <v>642</v>
      </c>
      <c r="H39" t="s">
        <v>33</v>
      </c>
      <c r="I39" t="b">
        <v>0</v>
      </c>
      <c r="J39" s="1">
        <v>42691</v>
      </c>
      <c r="K39" s="2">
        <v>42691</v>
      </c>
      <c r="L39" t="s">
        <v>41</v>
      </c>
      <c r="M39" s="3">
        <v>0.66666666666666663</v>
      </c>
      <c r="N39" t="s">
        <v>641</v>
      </c>
      <c r="O39" t="s">
        <v>643</v>
      </c>
      <c r="P39" t="s">
        <v>103</v>
      </c>
      <c r="Q39" t="b">
        <v>0</v>
      </c>
      <c r="R39" s="1">
        <v>42691</v>
      </c>
      <c r="S39" s="2">
        <v>42691</v>
      </c>
      <c r="T39" t="s">
        <v>41</v>
      </c>
      <c r="U39" s="3">
        <v>0.70833333333333337</v>
      </c>
      <c r="V39" t="s">
        <v>644</v>
      </c>
      <c r="W39" t="s">
        <v>645</v>
      </c>
      <c r="X39" t="s">
        <v>103</v>
      </c>
      <c r="Y39" t="s">
        <v>373</v>
      </c>
      <c r="Z39" t="s">
        <v>374</v>
      </c>
      <c r="AA39" t="s">
        <v>378</v>
      </c>
      <c r="AB39" t="s">
        <v>73</v>
      </c>
      <c r="AD39" t="s">
        <v>36</v>
      </c>
      <c r="AE39" t="s">
        <v>36</v>
      </c>
      <c r="AF39" t="s">
        <v>37</v>
      </c>
      <c r="AG39" t="s">
        <v>32</v>
      </c>
      <c r="AH39" t="s">
        <v>414</v>
      </c>
      <c r="AI39" t="s">
        <v>437</v>
      </c>
      <c r="AK39" t="s">
        <v>438</v>
      </c>
      <c r="AL39" s="9"/>
    </row>
    <row r="40" spans="1:38" x14ac:dyDescent="0.25">
      <c r="A40" t="s">
        <v>368</v>
      </c>
      <c r="C40" t="s">
        <v>32</v>
      </c>
      <c r="D40" s="10" t="s">
        <v>369</v>
      </c>
      <c r="E40" t="s">
        <v>646</v>
      </c>
      <c r="G40" t="s">
        <v>647</v>
      </c>
      <c r="H40" t="s">
        <v>33</v>
      </c>
      <c r="I40" t="b">
        <v>0</v>
      </c>
      <c r="J40" s="1">
        <v>42692</v>
      </c>
      <c r="K40" s="2">
        <v>42692</v>
      </c>
      <c r="L40" t="s">
        <v>42</v>
      </c>
      <c r="M40" s="3">
        <v>0.77083333333333337</v>
      </c>
      <c r="N40" t="s">
        <v>648</v>
      </c>
      <c r="O40" t="s">
        <v>649</v>
      </c>
      <c r="P40" t="s">
        <v>103</v>
      </c>
      <c r="Q40" t="b">
        <v>0</v>
      </c>
      <c r="R40" s="1">
        <v>42692</v>
      </c>
      <c r="S40" s="2">
        <v>42692</v>
      </c>
      <c r="T40" t="s">
        <v>42</v>
      </c>
      <c r="U40" s="3">
        <v>0.77083333333333337</v>
      </c>
      <c r="V40" t="s">
        <v>648</v>
      </c>
      <c r="W40" t="s">
        <v>649</v>
      </c>
      <c r="X40" t="s">
        <v>103</v>
      </c>
      <c r="Y40" t="s">
        <v>373</v>
      </c>
      <c r="Z40" t="s">
        <v>374</v>
      </c>
      <c r="AA40" t="s">
        <v>373</v>
      </c>
      <c r="AB40" t="s">
        <v>59</v>
      </c>
      <c r="AD40" t="s">
        <v>36</v>
      </c>
      <c r="AE40" t="s">
        <v>36</v>
      </c>
      <c r="AF40" t="s">
        <v>37</v>
      </c>
      <c r="AG40" t="s">
        <v>32</v>
      </c>
      <c r="AH40" t="s">
        <v>375</v>
      </c>
      <c r="AI40" t="s">
        <v>376</v>
      </c>
      <c r="AK40" t="s">
        <v>377</v>
      </c>
      <c r="AL40" s="9"/>
    </row>
    <row r="41" spans="1:38" x14ac:dyDescent="0.25">
      <c r="A41" t="s">
        <v>490</v>
      </c>
      <c r="C41" t="s">
        <v>32</v>
      </c>
      <c r="D41" s="10" t="s">
        <v>650</v>
      </c>
      <c r="G41" t="s">
        <v>651</v>
      </c>
      <c r="H41" t="s">
        <v>33</v>
      </c>
      <c r="I41" t="b">
        <v>0</v>
      </c>
      <c r="J41" s="1">
        <v>42703</v>
      </c>
      <c r="K41" s="2">
        <v>42703</v>
      </c>
      <c r="L41" t="s">
        <v>39</v>
      </c>
      <c r="M41" s="3">
        <v>0.77083333333333337</v>
      </c>
      <c r="N41" t="s">
        <v>652</v>
      </c>
      <c r="O41" t="s">
        <v>653</v>
      </c>
      <c r="P41" t="s">
        <v>103</v>
      </c>
      <c r="Q41" t="b">
        <v>0</v>
      </c>
      <c r="R41" s="1">
        <v>42703</v>
      </c>
      <c r="S41" s="2">
        <v>42703</v>
      </c>
      <c r="T41" t="s">
        <v>39</v>
      </c>
      <c r="U41" s="3">
        <v>0.77083333333333337</v>
      </c>
      <c r="V41" t="s">
        <v>652</v>
      </c>
      <c r="W41" t="s">
        <v>653</v>
      </c>
      <c r="X41" t="s">
        <v>103</v>
      </c>
      <c r="Y41" t="s">
        <v>373</v>
      </c>
      <c r="Z41" t="s">
        <v>374</v>
      </c>
      <c r="AA41" t="s">
        <v>373</v>
      </c>
      <c r="AB41" t="s">
        <v>59</v>
      </c>
      <c r="AD41" t="s">
        <v>36</v>
      </c>
      <c r="AE41" t="s">
        <v>36</v>
      </c>
      <c r="AF41" t="s">
        <v>37</v>
      </c>
      <c r="AG41" t="s">
        <v>32</v>
      </c>
      <c r="AH41" t="s">
        <v>495</v>
      </c>
      <c r="AI41" t="s">
        <v>654</v>
      </c>
      <c r="AK41" t="s">
        <v>497</v>
      </c>
      <c r="AL41" s="9"/>
    </row>
    <row r="42" spans="1:38" x14ac:dyDescent="0.25">
      <c r="A42" t="s">
        <v>237</v>
      </c>
      <c r="C42" t="s">
        <v>32</v>
      </c>
      <c r="D42" s="10" t="s">
        <v>246</v>
      </c>
      <c r="G42" t="s">
        <v>247</v>
      </c>
      <c r="H42" t="s">
        <v>33</v>
      </c>
      <c r="I42" t="b">
        <v>0</v>
      </c>
      <c r="J42" s="1">
        <v>42661</v>
      </c>
      <c r="K42" s="2">
        <v>42661</v>
      </c>
      <c r="L42" t="s">
        <v>39</v>
      </c>
      <c r="M42" s="3">
        <v>0.66666666666666663</v>
      </c>
      <c r="N42" t="s">
        <v>206</v>
      </c>
      <c r="O42" t="s">
        <v>207</v>
      </c>
      <c r="P42" t="s">
        <v>103</v>
      </c>
      <c r="Q42" t="b">
        <v>0</v>
      </c>
      <c r="R42" s="1">
        <v>42661</v>
      </c>
      <c r="S42" s="2">
        <v>42661</v>
      </c>
      <c r="T42" t="s">
        <v>39</v>
      </c>
      <c r="U42" s="3">
        <v>0.70833333333333337</v>
      </c>
      <c r="V42" t="s">
        <v>248</v>
      </c>
      <c r="W42" t="s">
        <v>249</v>
      </c>
      <c r="X42" t="s">
        <v>103</v>
      </c>
      <c r="Y42" t="s">
        <v>219</v>
      </c>
      <c r="Z42" t="s">
        <v>220</v>
      </c>
      <c r="AA42" t="s">
        <v>219</v>
      </c>
      <c r="AB42" t="s">
        <v>55</v>
      </c>
      <c r="AD42" t="s">
        <v>36</v>
      </c>
      <c r="AE42" t="s">
        <v>36</v>
      </c>
      <c r="AF42" t="s">
        <v>37</v>
      </c>
      <c r="AG42" t="s">
        <v>32</v>
      </c>
      <c r="AH42" t="s">
        <v>226</v>
      </c>
      <c r="AI42" t="s">
        <v>238</v>
      </c>
      <c r="AK42" t="s">
        <v>239</v>
      </c>
      <c r="AL42" s="9"/>
    </row>
    <row r="43" spans="1:38" x14ac:dyDescent="0.25">
      <c r="A43" t="s">
        <v>366</v>
      </c>
      <c r="C43" t="s">
        <v>32</v>
      </c>
      <c r="D43" s="10" t="s">
        <v>250</v>
      </c>
      <c r="G43" t="s">
        <v>251</v>
      </c>
      <c r="H43" t="s">
        <v>33</v>
      </c>
      <c r="I43" t="b">
        <v>0</v>
      </c>
      <c r="J43" s="1">
        <v>42662</v>
      </c>
      <c r="K43" s="2">
        <v>42662</v>
      </c>
      <c r="L43" t="s">
        <v>40</v>
      </c>
      <c r="M43" s="3">
        <v>0.6875</v>
      </c>
      <c r="N43" t="s">
        <v>252</v>
      </c>
      <c r="O43" t="s">
        <v>253</v>
      </c>
      <c r="P43" t="s">
        <v>103</v>
      </c>
      <c r="Q43" t="b">
        <v>0</v>
      </c>
      <c r="R43" s="1">
        <v>42662</v>
      </c>
      <c r="S43" s="2">
        <v>42662</v>
      </c>
      <c r="T43" t="s">
        <v>40</v>
      </c>
      <c r="U43" s="3">
        <v>0.72916666666666663</v>
      </c>
      <c r="V43" t="s">
        <v>254</v>
      </c>
      <c r="W43" t="s">
        <v>255</v>
      </c>
      <c r="X43" t="s">
        <v>103</v>
      </c>
      <c r="Y43" t="s">
        <v>211</v>
      </c>
      <c r="Z43" t="s">
        <v>212</v>
      </c>
      <c r="AA43" t="s">
        <v>211</v>
      </c>
      <c r="AB43" t="s">
        <v>49</v>
      </c>
      <c r="AD43" t="s">
        <v>36</v>
      </c>
      <c r="AE43" t="s">
        <v>36</v>
      </c>
      <c r="AF43" t="s">
        <v>37</v>
      </c>
      <c r="AG43" t="s">
        <v>32</v>
      </c>
      <c r="AH43" t="s">
        <v>213</v>
      </c>
      <c r="AI43" t="s">
        <v>256</v>
      </c>
      <c r="AK43" t="s">
        <v>214</v>
      </c>
      <c r="AL43" s="9"/>
    </row>
    <row r="44" spans="1:38" x14ac:dyDescent="0.25">
      <c r="A44" t="s">
        <v>257</v>
      </c>
      <c r="C44" t="s">
        <v>32</v>
      </c>
      <c r="D44" s="10" t="s">
        <v>258</v>
      </c>
      <c r="G44" t="s">
        <v>259</v>
      </c>
      <c r="H44" t="s">
        <v>33</v>
      </c>
      <c r="I44" t="b">
        <v>0</v>
      </c>
      <c r="J44" s="1">
        <v>42663</v>
      </c>
      <c r="K44" s="2">
        <v>42663</v>
      </c>
      <c r="L44" t="s">
        <v>41</v>
      </c>
      <c r="M44" s="3">
        <v>0.66666666666666663</v>
      </c>
      <c r="N44" t="s">
        <v>260</v>
      </c>
      <c r="O44" t="s">
        <v>261</v>
      </c>
      <c r="P44" t="s">
        <v>103</v>
      </c>
      <c r="Q44" t="b">
        <v>0</v>
      </c>
      <c r="R44" s="1">
        <v>42663</v>
      </c>
      <c r="S44" s="2">
        <v>42663</v>
      </c>
      <c r="T44" t="s">
        <v>41</v>
      </c>
      <c r="U44" s="3">
        <v>0.70833333333333337</v>
      </c>
      <c r="V44" t="s">
        <v>262</v>
      </c>
      <c r="W44" t="s">
        <v>263</v>
      </c>
      <c r="X44" t="s">
        <v>103</v>
      </c>
      <c r="Y44" t="s">
        <v>219</v>
      </c>
      <c r="Z44" t="s">
        <v>220</v>
      </c>
      <c r="AA44" t="s">
        <v>219</v>
      </c>
      <c r="AB44" t="s">
        <v>55</v>
      </c>
      <c r="AD44" t="s">
        <v>36</v>
      </c>
      <c r="AE44" t="s">
        <v>36</v>
      </c>
      <c r="AF44" t="s">
        <v>37</v>
      </c>
      <c r="AG44" t="s">
        <v>32</v>
      </c>
      <c r="AH44" t="s">
        <v>264</v>
      </c>
      <c r="AI44" t="s">
        <v>265</v>
      </c>
      <c r="AK44" t="s">
        <v>266</v>
      </c>
      <c r="AL44" s="9"/>
    </row>
    <row r="45" spans="1:38" x14ac:dyDescent="0.25">
      <c r="A45" t="s">
        <v>267</v>
      </c>
      <c r="C45" t="s">
        <v>32</v>
      </c>
      <c r="D45" s="10" t="s">
        <v>268</v>
      </c>
      <c r="G45" t="s">
        <v>269</v>
      </c>
      <c r="H45" t="s">
        <v>33</v>
      </c>
      <c r="I45" t="b">
        <v>0</v>
      </c>
      <c r="J45" s="1">
        <v>42668</v>
      </c>
      <c r="K45" s="2">
        <v>42668</v>
      </c>
      <c r="L45" t="s">
        <v>39</v>
      </c>
      <c r="M45" s="3">
        <v>0.66666666666666663</v>
      </c>
      <c r="N45" t="s">
        <v>270</v>
      </c>
      <c r="O45" t="s">
        <v>271</v>
      </c>
      <c r="P45" t="s">
        <v>103</v>
      </c>
      <c r="Q45" t="b">
        <v>0</v>
      </c>
      <c r="R45" s="1">
        <v>42668</v>
      </c>
      <c r="S45" s="2">
        <v>42668</v>
      </c>
      <c r="T45" t="s">
        <v>39</v>
      </c>
      <c r="U45" s="3">
        <v>0.70833333333333337</v>
      </c>
      <c r="V45" t="s">
        <v>272</v>
      </c>
      <c r="W45" t="s">
        <v>273</v>
      </c>
      <c r="X45" t="s">
        <v>103</v>
      </c>
      <c r="Y45" t="s">
        <v>219</v>
      </c>
      <c r="Z45" t="s">
        <v>220</v>
      </c>
      <c r="AA45" t="s">
        <v>219</v>
      </c>
      <c r="AB45" t="s">
        <v>55</v>
      </c>
      <c r="AD45" t="s">
        <v>36</v>
      </c>
      <c r="AE45" t="s">
        <v>36</v>
      </c>
      <c r="AF45" t="s">
        <v>37</v>
      </c>
      <c r="AG45" t="s">
        <v>32</v>
      </c>
      <c r="AH45" t="s">
        <v>240</v>
      </c>
      <c r="AI45" t="s">
        <v>274</v>
      </c>
      <c r="AK45" t="s">
        <v>275</v>
      </c>
      <c r="AL45" s="9"/>
    </row>
    <row r="46" spans="1:38" x14ac:dyDescent="0.25">
      <c r="A46" t="s">
        <v>276</v>
      </c>
      <c r="C46" t="s">
        <v>32</v>
      </c>
      <c r="D46" s="10" t="s">
        <v>277</v>
      </c>
      <c r="G46" t="s">
        <v>278</v>
      </c>
      <c r="H46" t="s">
        <v>33</v>
      </c>
      <c r="I46" t="b">
        <v>0</v>
      </c>
      <c r="J46" s="1">
        <v>42668</v>
      </c>
      <c r="K46" s="2">
        <v>42668</v>
      </c>
      <c r="L46" t="s">
        <v>39</v>
      </c>
      <c r="M46" s="3">
        <v>0.70833333333333337</v>
      </c>
      <c r="N46" t="s">
        <v>272</v>
      </c>
      <c r="O46" t="s">
        <v>273</v>
      </c>
      <c r="P46" t="s">
        <v>103</v>
      </c>
      <c r="Q46" t="b">
        <v>0</v>
      </c>
      <c r="R46" s="1">
        <v>42668</v>
      </c>
      <c r="S46" s="2">
        <v>42668</v>
      </c>
      <c r="T46" t="s">
        <v>39</v>
      </c>
      <c r="U46" s="3">
        <v>0.75</v>
      </c>
      <c r="V46" t="s">
        <v>279</v>
      </c>
      <c r="W46" t="s">
        <v>280</v>
      </c>
      <c r="X46" t="s">
        <v>103</v>
      </c>
      <c r="Y46" t="s">
        <v>211</v>
      </c>
      <c r="Z46" t="s">
        <v>212</v>
      </c>
      <c r="AA46" t="s">
        <v>211</v>
      </c>
      <c r="AB46" t="s">
        <v>49</v>
      </c>
      <c r="AD46" t="s">
        <v>36</v>
      </c>
      <c r="AE46" t="s">
        <v>36</v>
      </c>
      <c r="AF46" t="s">
        <v>37</v>
      </c>
      <c r="AG46" t="s">
        <v>32</v>
      </c>
      <c r="AH46" t="s">
        <v>281</v>
      </c>
      <c r="AI46" t="s">
        <v>282</v>
      </c>
      <c r="AK46" t="s">
        <v>283</v>
      </c>
      <c r="AL46" s="9"/>
    </row>
    <row r="47" spans="1:38" x14ac:dyDescent="0.25">
      <c r="A47" t="s">
        <v>208</v>
      </c>
      <c r="C47" t="s">
        <v>32</v>
      </c>
      <c r="D47" s="10" t="s">
        <v>284</v>
      </c>
      <c r="G47" t="s">
        <v>285</v>
      </c>
      <c r="H47" t="s">
        <v>33</v>
      </c>
      <c r="I47" t="b">
        <v>0</v>
      </c>
      <c r="J47" s="1">
        <v>42672</v>
      </c>
      <c r="K47" s="2">
        <v>42672</v>
      </c>
      <c r="L47" t="s">
        <v>34</v>
      </c>
      <c r="M47" s="3">
        <v>0.4375</v>
      </c>
      <c r="N47" t="s">
        <v>286</v>
      </c>
      <c r="O47" t="s">
        <v>287</v>
      </c>
      <c r="P47" t="s">
        <v>103</v>
      </c>
      <c r="Q47" t="b">
        <v>0</v>
      </c>
      <c r="R47" s="1">
        <v>42672</v>
      </c>
      <c r="S47" s="2">
        <v>42672</v>
      </c>
      <c r="T47" t="s">
        <v>34</v>
      </c>
      <c r="U47" s="3">
        <v>0.4375</v>
      </c>
      <c r="V47" t="s">
        <v>286</v>
      </c>
      <c r="W47" t="s">
        <v>287</v>
      </c>
      <c r="X47" t="s">
        <v>103</v>
      </c>
      <c r="Y47" t="s">
        <v>234</v>
      </c>
      <c r="Z47" t="s">
        <v>235</v>
      </c>
      <c r="AA47" t="s">
        <v>234</v>
      </c>
      <c r="AB47" t="s">
        <v>51</v>
      </c>
      <c r="AD47" t="s">
        <v>36</v>
      </c>
      <c r="AE47" t="s">
        <v>36</v>
      </c>
      <c r="AF47" t="s">
        <v>37</v>
      </c>
      <c r="AG47" t="s">
        <v>32</v>
      </c>
      <c r="AH47" t="s">
        <v>288</v>
      </c>
      <c r="AI47" t="s">
        <v>289</v>
      </c>
      <c r="AK47" t="s">
        <v>290</v>
      </c>
      <c r="AL47" s="9"/>
    </row>
    <row r="48" spans="1:38" x14ac:dyDescent="0.25">
      <c r="A48" t="s">
        <v>291</v>
      </c>
      <c r="C48" t="s">
        <v>32</v>
      </c>
      <c r="D48" s="10" t="s">
        <v>292</v>
      </c>
      <c r="G48" t="s">
        <v>293</v>
      </c>
      <c r="H48" t="s">
        <v>33</v>
      </c>
      <c r="I48" t="b">
        <v>0</v>
      </c>
      <c r="J48" s="1">
        <v>42674</v>
      </c>
      <c r="K48" s="2">
        <v>42674</v>
      </c>
      <c r="L48" t="s">
        <v>38</v>
      </c>
      <c r="M48" s="3">
        <v>0.625</v>
      </c>
      <c r="N48" t="s">
        <v>294</v>
      </c>
      <c r="O48" t="s">
        <v>295</v>
      </c>
      <c r="P48" t="s">
        <v>103</v>
      </c>
      <c r="Q48" t="b">
        <v>0</v>
      </c>
      <c r="R48" s="1">
        <v>42674</v>
      </c>
      <c r="S48" s="2">
        <v>42674</v>
      </c>
      <c r="T48" t="s">
        <v>38</v>
      </c>
      <c r="U48" s="3">
        <v>0.66666666666666663</v>
      </c>
      <c r="V48" t="s">
        <v>296</v>
      </c>
      <c r="W48" t="s">
        <v>297</v>
      </c>
      <c r="X48" t="s">
        <v>103</v>
      </c>
      <c r="Y48" t="s">
        <v>219</v>
      </c>
      <c r="Z48" t="s">
        <v>220</v>
      </c>
      <c r="AA48" t="s">
        <v>219</v>
      </c>
      <c r="AB48" t="s">
        <v>55</v>
      </c>
      <c r="AD48" t="s">
        <v>36</v>
      </c>
      <c r="AE48" t="s">
        <v>36</v>
      </c>
      <c r="AF48" t="s">
        <v>37</v>
      </c>
      <c r="AG48" t="s">
        <v>32</v>
      </c>
      <c r="AH48" t="s">
        <v>298</v>
      </c>
      <c r="AI48" t="s">
        <v>299</v>
      </c>
      <c r="AK48" t="s">
        <v>266</v>
      </c>
      <c r="AL48" s="9"/>
    </row>
    <row r="49" spans="1:38" x14ac:dyDescent="0.25">
      <c r="A49" t="s">
        <v>217</v>
      </c>
      <c r="C49" t="s">
        <v>32</v>
      </c>
      <c r="D49" s="10" t="s">
        <v>218</v>
      </c>
      <c r="E49" t="s">
        <v>300</v>
      </c>
      <c r="G49" t="s">
        <v>301</v>
      </c>
      <c r="H49" t="s">
        <v>33</v>
      </c>
      <c r="I49" t="b">
        <v>0</v>
      </c>
      <c r="J49" s="1">
        <v>42677</v>
      </c>
      <c r="K49" s="2">
        <v>42677</v>
      </c>
      <c r="L49" t="s">
        <v>41</v>
      </c>
      <c r="M49" s="3">
        <v>0.66666666666666663</v>
      </c>
      <c r="N49" t="s">
        <v>300</v>
      </c>
      <c r="O49" t="s">
        <v>302</v>
      </c>
      <c r="P49" t="s">
        <v>103</v>
      </c>
      <c r="Q49" t="b">
        <v>0</v>
      </c>
      <c r="R49" s="1">
        <v>42677</v>
      </c>
      <c r="S49" s="2">
        <v>42677</v>
      </c>
      <c r="T49" t="s">
        <v>41</v>
      </c>
      <c r="U49" s="3">
        <v>0.66666666666666663</v>
      </c>
      <c r="V49" t="s">
        <v>300</v>
      </c>
      <c r="W49" t="s">
        <v>302</v>
      </c>
      <c r="X49" t="s">
        <v>103</v>
      </c>
      <c r="Y49" t="s">
        <v>219</v>
      </c>
      <c r="Z49" t="s">
        <v>220</v>
      </c>
      <c r="AA49" t="s">
        <v>219</v>
      </c>
      <c r="AB49" t="s">
        <v>55</v>
      </c>
      <c r="AD49" t="s">
        <v>36</v>
      </c>
      <c r="AE49" t="s">
        <v>36</v>
      </c>
      <c r="AF49" t="s">
        <v>37</v>
      </c>
      <c r="AG49" t="s">
        <v>32</v>
      </c>
      <c r="AH49" t="s">
        <v>221</v>
      </c>
      <c r="AI49" t="s">
        <v>222</v>
      </c>
      <c r="AK49" t="s">
        <v>223</v>
      </c>
      <c r="AL49" s="9"/>
    </row>
    <row r="50" spans="1:38" x14ac:dyDescent="0.25">
      <c r="A50" t="s">
        <v>241</v>
      </c>
      <c r="C50" t="s">
        <v>32</v>
      </c>
      <c r="D50" s="10" t="s">
        <v>303</v>
      </c>
      <c r="G50" t="s">
        <v>304</v>
      </c>
      <c r="H50" t="s">
        <v>33</v>
      </c>
      <c r="I50" t="b">
        <v>0</v>
      </c>
      <c r="J50" s="1">
        <v>42677</v>
      </c>
      <c r="K50" s="2">
        <v>42677</v>
      </c>
      <c r="L50" t="s">
        <v>41</v>
      </c>
      <c r="M50" s="3">
        <v>0.6875</v>
      </c>
      <c r="N50" t="s">
        <v>305</v>
      </c>
      <c r="O50" t="s">
        <v>306</v>
      </c>
      <c r="P50" t="s">
        <v>103</v>
      </c>
      <c r="Q50" t="b">
        <v>0</v>
      </c>
      <c r="R50" s="1">
        <v>42677</v>
      </c>
      <c r="S50" s="2">
        <v>42677</v>
      </c>
      <c r="T50" t="s">
        <v>41</v>
      </c>
      <c r="U50" s="3">
        <v>0.75</v>
      </c>
      <c r="V50" t="s">
        <v>307</v>
      </c>
      <c r="W50" t="s">
        <v>308</v>
      </c>
      <c r="X50" t="s">
        <v>103</v>
      </c>
      <c r="Y50" t="s">
        <v>211</v>
      </c>
      <c r="Z50" t="s">
        <v>212</v>
      </c>
      <c r="AA50" t="s">
        <v>211</v>
      </c>
      <c r="AB50" t="s">
        <v>49</v>
      </c>
      <c r="AD50" t="s">
        <v>36</v>
      </c>
      <c r="AE50" t="s">
        <v>36</v>
      </c>
      <c r="AF50" t="s">
        <v>37</v>
      </c>
      <c r="AG50" t="s">
        <v>32</v>
      </c>
      <c r="AH50" t="s">
        <v>309</v>
      </c>
      <c r="AI50" t="s">
        <v>310</v>
      </c>
      <c r="AK50" t="s">
        <v>311</v>
      </c>
      <c r="AL50" s="9"/>
    </row>
    <row r="51" spans="1:38" x14ac:dyDescent="0.25">
      <c r="A51" t="s">
        <v>228</v>
      </c>
      <c r="C51" t="s">
        <v>32</v>
      </c>
      <c r="D51" s="10" t="s">
        <v>229</v>
      </c>
      <c r="E51" t="s">
        <v>312</v>
      </c>
      <c r="G51" t="s">
        <v>313</v>
      </c>
      <c r="H51" t="s">
        <v>33</v>
      </c>
      <c r="I51" t="b">
        <v>0</v>
      </c>
      <c r="J51" s="1">
        <v>42684</v>
      </c>
      <c r="K51" s="2">
        <v>42684</v>
      </c>
      <c r="L51" t="s">
        <v>41</v>
      </c>
      <c r="M51" s="3">
        <v>0.4375</v>
      </c>
      <c r="N51" t="s">
        <v>312</v>
      </c>
      <c r="O51" t="s">
        <v>314</v>
      </c>
      <c r="P51" t="s">
        <v>103</v>
      </c>
      <c r="Q51" t="b">
        <v>0</v>
      </c>
      <c r="R51" s="1">
        <v>42684</v>
      </c>
      <c r="S51" s="2">
        <v>42684</v>
      </c>
      <c r="T51" t="s">
        <v>41</v>
      </c>
      <c r="U51" s="3">
        <v>0.4375</v>
      </c>
      <c r="V51" t="s">
        <v>312</v>
      </c>
      <c r="W51" t="s">
        <v>314</v>
      </c>
      <c r="X51" t="s">
        <v>103</v>
      </c>
      <c r="Y51" t="s">
        <v>211</v>
      </c>
      <c r="Z51" t="s">
        <v>212</v>
      </c>
      <c r="AA51" t="s">
        <v>211</v>
      </c>
      <c r="AB51" t="s">
        <v>49</v>
      </c>
      <c r="AD51" t="s">
        <v>36</v>
      </c>
      <c r="AE51" t="s">
        <v>36</v>
      </c>
      <c r="AF51" t="s">
        <v>37</v>
      </c>
      <c r="AG51" t="s">
        <v>32</v>
      </c>
      <c r="AH51" t="s">
        <v>216</v>
      </c>
      <c r="AI51" t="s">
        <v>230</v>
      </c>
      <c r="AK51" t="s">
        <v>231</v>
      </c>
      <c r="AL51" s="9"/>
    </row>
    <row r="52" spans="1:38" x14ac:dyDescent="0.25">
      <c r="A52" t="s">
        <v>237</v>
      </c>
      <c r="C52" t="s">
        <v>32</v>
      </c>
      <c r="D52" s="10" t="s">
        <v>315</v>
      </c>
      <c r="G52" t="s">
        <v>316</v>
      </c>
      <c r="H52" t="s">
        <v>33</v>
      </c>
      <c r="I52" t="b">
        <v>0</v>
      </c>
      <c r="J52" s="1">
        <v>42684</v>
      </c>
      <c r="K52" s="2">
        <v>42684</v>
      </c>
      <c r="L52" t="s">
        <v>41</v>
      </c>
      <c r="M52" s="3">
        <v>0.66666666666666663</v>
      </c>
      <c r="N52" t="s">
        <v>317</v>
      </c>
      <c r="O52" t="s">
        <v>318</v>
      </c>
      <c r="P52" t="s">
        <v>103</v>
      </c>
      <c r="Q52" t="b">
        <v>0</v>
      </c>
      <c r="R52" s="1">
        <v>42684</v>
      </c>
      <c r="S52" s="2">
        <v>42684</v>
      </c>
      <c r="T52" t="s">
        <v>41</v>
      </c>
      <c r="U52" s="3">
        <v>0.70833333333333337</v>
      </c>
      <c r="V52" t="s">
        <v>319</v>
      </c>
      <c r="W52" t="s">
        <v>320</v>
      </c>
      <c r="X52" t="s">
        <v>103</v>
      </c>
      <c r="Y52" t="s">
        <v>219</v>
      </c>
      <c r="Z52" t="s">
        <v>220</v>
      </c>
      <c r="AA52" t="s">
        <v>219</v>
      </c>
      <c r="AB52" t="s">
        <v>55</v>
      </c>
      <c r="AD52" t="s">
        <v>36</v>
      </c>
      <c r="AE52" t="s">
        <v>36</v>
      </c>
      <c r="AF52" t="s">
        <v>37</v>
      </c>
      <c r="AG52" t="s">
        <v>32</v>
      </c>
      <c r="AH52" t="s">
        <v>226</v>
      </c>
      <c r="AI52" t="s">
        <v>238</v>
      </c>
      <c r="AK52" t="s">
        <v>239</v>
      </c>
      <c r="AL52" s="9"/>
    </row>
    <row r="53" spans="1:38" x14ac:dyDescent="0.25">
      <c r="A53" t="s">
        <v>321</v>
      </c>
      <c r="C53" t="s">
        <v>32</v>
      </c>
      <c r="D53" s="10" t="s">
        <v>322</v>
      </c>
      <c r="G53" t="s">
        <v>323</v>
      </c>
      <c r="H53" t="s">
        <v>33</v>
      </c>
      <c r="I53" t="b">
        <v>0</v>
      </c>
      <c r="J53" s="1">
        <v>42688</v>
      </c>
      <c r="K53" s="2">
        <v>42688</v>
      </c>
      <c r="L53" t="s">
        <v>38</v>
      </c>
      <c r="M53" s="3">
        <v>0.66666666666666663</v>
      </c>
      <c r="N53" t="s">
        <v>324</v>
      </c>
      <c r="O53" t="s">
        <v>325</v>
      </c>
      <c r="P53" t="s">
        <v>103</v>
      </c>
      <c r="Q53" t="b">
        <v>0</v>
      </c>
      <c r="R53" s="1">
        <v>42688</v>
      </c>
      <c r="S53" s="2">
        <v>42688</v>
      </c>
      <c r="T53" t="s">
        <v>38</v>
      </c>
      <c r="U53" s="3">
        <v>0.70833333333333337</v>
      </c>
      <c r="V53" t="s">
        <v>326</v>
      </c>
      <c r="W53" t="s">
        <v>327</v>
      </c>
      <c r="X53" t="s">
        <v>103</v>
      </c>
      <c r="Y53" t="s">
        <v>219</v>
      </c>
      <c r="Z53" t="s">
        <v>220</v>
      </c>
      <c r="AA53" t="s">
        <v>219</v>
      </c>
      <c r="AB53" t="s">
        <v>55</v>
      </c>
      <c r="AD53" t="s">
        <v>36</v>
      </c>
      <c r="AE53" t="s">
        <v>36</v>
      </c>
      <c r="AF53" t="s">
        <v>37</v>
      </c>
      <c r="AG53" t="s">
        <v>32</v>
      </c>
      <c r="AH53" t="s">
        <v>328</v>
      </c>
      <c r="AI53" t="s">
        <v>329</v>
      </c>
      <c r="AK53" t="s">
        <v>330</v>
      </c>
      <c r="AL53" s="9"/>
    </row>
    <row r="54" spans="1:38" x14ac:dyDescent="0.25">
      <c r="A54" t="s">
        <v>331</v>
      </c>
      <c r="C54" t="s">
        <v>32</v>
      </c>
      <c r="D54" s="10" t="s">
        <v>332</v>
      </c>
      <c r="G54" t="s">
        <v>333</v>
      </c>
      <c r="H54" t="s">
        <v>33</v>
      </c>
      <c r="I54" t="b">
        <v>0</v>
      </c>
      <c r="J54" s="1">
        <v>42690</v>
      </c>
      <c r="K54" s="2">
        <v>42690</v>
      </c>
      <c r="L54" t="s">
        <v>40</v>
      </c>
      <c r="M54" s="3">
        <v>0.66666666666666663</v>
      </c>
      <c r="N54" t="s">
        <v>334</v>
      </c>
      <c r="O54" t="s">
        <v>335</v>
      </c>
      <c r="P54" t="s">
        <v>103</v>
      </c>
      <c r="Q54" t="b">
        <v>0</v>
      </c>
      <c r="R54" s="1">
        <v>42690</v>
      </c>
      <c r="S54" s="2">
        <v>42690</v>
      </c>
      <c r="T54" t="s">
        <v>40</v>
      </c>
      <c r="U54" s="3">
        <v>0.70833333333333337</v>
      </c>
      <c r="V54" t="s">
        <v>336</v>
      </c>
      <c r="W54" t="s">
        <v>337</v>
      </c>
      <c r="X54" t="s">
        <v>103</v>
      </c>
      <c r="Y54" t="s">
        <v>219</v>
      </c>
      <c r="Z54" t="s">
        <v>220</v>
      </c>
      <c r="AA54" t="s">
        <v>219</v>
      </c>
      <c r="AB54" t="s">
        <v>55</v>
      </c>
      <c r="AD54" t="s">
        <v>36</v>
      </c>
      <c r="AE54" t="s">
        <v>36</v>
      </c>
      <c r="AF54" t="s">
        <v>37</v>
      </c>
      <c r="AG54" t="s">
        <v>32</v>
      </c>
      <c r="AH54" t="s">
        <v>338</v>
      </c>
      <c r="AI54" t="s">
        <v>339</v>
      </c>
      <c r="AK54" t="s">
        <v>227</v>
      </c>
      <c r="AL54" s="9"/>
    </row>
    <row r="55" spans="1:38" x14ac:dyDescent="0.25">
      <c r="A55" t="s">
        <v>340</v>
      </c>
      <c r="C55" t="s">
        <v>32</v>
      </c>
      <c r="D55" s="10" t="s">
        <v>341</v>
      </c>
      <c r="G55" t="s">
        <v>342</v>
      </c>
      <c r="H55" t="s">
        <v>33</v>
      </c>
      <c r="I55" t="b">
        <v>0</v>
      </c>
      <c r="J55" s="1">
        <v>42693</v>
      </c>
      <c r="K55" s="2">
        <v>42693</v>
      </c>
      <c r="L55" t="s">
        <v>34</v>
      </c>
      <c r="M55" s="3">
        <v>0.58333333333333337</v>
      </c>
      <c r="N55" t="s">
        <v>209</v>
      </c>
      <c r="O55" t="s">
        <v>210</v>
      </c>
      <c r="P55" t="s">
        <v>103</v>
      </c>
      <c r="Q55" t="b">
        <v>0</v>
      </c>
      <c r="R55" s="1">
        <v>42693</v>
      </c>
      <c r="S55" s="2">
        <v>42693</v>
      </c>
      <c r="T55" t="s">
        <v>34</v>
      </c>
      <c r="U55" s="3">
        <v>0.625</v>
      </c>
      <c r="V55" t="s">
        <v>343</v>
      </c>
      <c r="W55" t="s">
        <v>344</v>
      </c>
      <c r="X55" t="s">
        <v>103</v>
      </c>
      <c r="Y55" t="s">
        <v>211</v>
      </c>
      <c r="Z55" t="s">
        <v>212</v>
      </c>
      <c r="AA55" t="s">
        <v>211</v>
      </c>
      <c r="AB55" t="s">
        <v>49</v>
      </c>
      <c r="AD55" t="s">
        <v>36</v>
      </c>
      <c r="AE55" t="s">
        <v>36</v>
      </c>
      <c r="AF55" t="s">
        <v>37</v>
      </c>
      <c r="AG55" t="s">
        <v>32</v>
      </c>
      <c r="AH55" t="s">
        <v>281</v>
      </c>
      <c r="AI55" t="s">
        <v>345</v>
      </c>
      <c r="AK55" t="s">
        <v>346</v>
      </c>
      <c r="AL55" s="9"/>
    </row>
    <row r="56" spans="1:38" x14ac:dyDescent="0.25">
      <c r="A56" t="s">
        <v>347</v>
      </c>
      <c r="C56" t="s">
        <v>32</v>
      </c>
      <c r="D56" s="10" t="s">
        <v>348</v>
      </c>
      <c r="G56" t="s">
        <v>349</v>
      </c>
      <c r="H56" t="s">
        <v>33</v>
      </c>
      <c r="I56" t="b">
        <v>0</v>
      </c>
      <c r="J56" s="1">
        <v>42696</v>
      </c>
      <c r="K56" s="2">
        <v>42696</v>
      </c>
      <c r="L56" t="s">
        <v>39</v>
      </c>
      <c r="M56" s="3">
        <v>0.66666666666666663</v>
      </c>
      <c r="N56" t="s">
        <v>350</v>
      </c>
      <c r="O56" t="s">
        <v>351</v>
      </c>
      <c r="P56" t="s">
        <v>103</v>
      </c>
      <c r="Q56" t="b">
        <v>0</v>
      </c>
      <c r="R56" s="1">
        <v>42696</v>
      </c>
      <c r="S56" s="2">
        <v>42696</v>
      </c>
      <c r="T56" t="s">
        <v>39</v>
      </c>
      <c r="U56" s="3">
        <v>0.70833333333333337</v>
      </c>
      <c r="V56" t="s">
        <v>352</v>
      </c>
      <c r="W56" t="s">
        <v>353</v>
      </c>
      <c r="X56" t="s">
        <v>103</v>
      </c>
      <c r="Y56" t="s">
        <v>219</v>
      </c>
      <c r="Z56" t="s">
        <v>220</v>
      </c>
      <c r="AA56" t="s">
        <v>219</v>
      </c>
      <c r="AB56" t="s">
        <v>55</v>
      </c>
      <c r="AD56" t="s">
        <v>36</v>
      </c>
      <c r="AE56" t="s">
        <v>36</v>
      </c>
      <c r="AF56" t="s">
        <v>37</v>
      </c>
      <c r="AG56" t="s">
        <v>32</v>
      </c>
      <c r="AH56" t="s">
        <v>338</v>
      </c>
      <c r="AI56" t="s">
        <v>354</v>
      </c>
      <c r="AK56" t="s">
        <v>227</v>
      </c>
      <c r="AL56" s="9"/>
    </row>
    <row r="57" spans="1:38" x14ac:dyDescent="0.25">
      <c r="A57" t="s">
        <v>355</v>
      </c>
      <c r="C57" t="s">
        <v>32</v>
      </c>
      <c r="D57" s="10" t="s">
        <v>356</v>
      </c>
      <c r="G57" t="s">
        <v>357</v>
      </c>
      <c r="H57" t="s">
        <v>33</v>
      </c>
      <c r="I57" t="b">
        <v>0</v>
      </c>
      <c r="J57" s="1">
        <v>42702</v>
      </c>
      <c r="K57" s="2">
        <v>42702</v>
      </c>
      <c r="L57" t="s">
        <v>38</v>
      </c>
      <c r="M57" s="3">
        <v>0.66666666666666663</v>
      </c>
      <c r="N57" t="s">
        <v>358</v>
      </c>
      <c r="O57" t="s">
        <v>359</v>
      </c>
      <c r="P57" t="s">
        <v>103</v>
      </c>
      <c r="Q57" t="b">
        <v>0</v>
      </c>
      <c r="R57" s="1">
        <v>42702</v>
      </c>
      <c r="S57" s="2">
        <v>42702</v>
      </c>
      <c r="T57" t="s">
        <v>38</v>
      </c>
      <c r="U57" s="3">
        <v>0.70833333333333337</v>
      </c>
      <c r="V57" t="s">
        <v>360</v>
      </c>
      <c r="W57" t="s">
        <v>361</v>
      </c>
      <c r="X57" t="s">
        <v>103</v>
      </c>
      <c r="Y57" t="s">
        <v>219</v>
      </c>
      <c r="Z57" t="s">
        <v>220</v>
      </c>
      <c r="AA57" t="s">
        <v>219</v>
      </c>
      <c r="AB57" t="s">
        <v>55</v>
      </c>
      <c r="AD57" t="s">
        <v>36</v>
      </c>
      <c r="AE57" t="s">
        <v>36</v>
      </c>
      <c r="AF57" t="s">
        <v>37</v>
      </c>
      <c r="AG57" t="s">
        <v>32</v>
      </c>
      <c r="AH57" t="s">
        <v>338</v>
      </c>
      <c r="AI57" t="s">
        <v>362</v>
      </c>
      <c r="AK57" t="s">
        <v>227</v>
      </c>
      <c r="AL57" s="9"/>
    </row>
    <row r="58" spans="1:38" x14ac:dyDescent="0.25">
      <c r="A58" t="s">
        <v>217</v>
      </c>
      <c r="C58" t="s">
        <v>32</v>
      </c>
      <c r="D58" s="10" t="s">
        <v>218</v>
      </c>
      <c r="E58" t="s">
        <v>363</v>
      </c>
      <c r="G58" t="s">
        <v>364</v>
      </c>
      <c r="H58" t="s">
        <v>33</v>
      </c>
      <c r="I58" t="b">
        <v>0</v>
      </c>
      <c r="J58" s="1">
        <v>42704</v>
      </c>
      <c r="K58" s="2">
        <v>42704</v>
      </c>
      <c r="L58" t="s">
        <v>40</v>
      </c>
      <c r="M58" s="3">
        <v>0.625</v>
      </c>
      <c r="N58" t="s">
        <v>363</v>
      </c>
      <c r="O58" t="s">
        <v>365</v>
      </c>
      <c r="P58" t="s">
        <v>103</v>
      </c>
      <c r="Q58" t="b">
        <v>0</v>
      </c>
      <c r="R58" s="1">
        <v>42704</v>
      </c>
      <c r="S58" s="2">
        <v>42704</v>
      </c>
      <c r="T58" t="s">
        <v>40</v>
      </c>
      <c r="U58" s="3">
        <v>0.625</v>
      </c>
      <c r="V58" t="s">
        <v>363</v>
      </c>
      <c r="W58" t="s">
        <v>365</v>
      </c>
      <c r="X58" t="s">
        <v>103</v>
      </c>
      <c r="Y58" t="s">
        <v>219</v>
      </c>
      <c r="Z58" t="s">
        <v>220</v>
      </c>
      <c r="AA58" t="s">
        <v>219</v>
      </c>
      <c r="AB58" t="s">
        <v>55</v>
      </c>
      <c r="AD58" t="s">
        <v>36</v>
      </c>
      <c r="AE58" t="s">
        <v>36</v>
      </c>
      <c r="AF58" t="s">
        <v>37</v>
      </c>
      <c r="AG58" t="s">
        <v>32</v>
      </c>
      <c r="AH58" t="s">
        <v>221</v>
      </c>
      <c r="AI58" t="s">
        <v>222</v>
      </c>
      <c r="AK58" t="s">
        <v>223</v>
      </c>
      <c r="AL58" s="9"/>
    </row>
  </sheetData>
  <sortState ref="A2:AI146">
    <sortCondition ref="A1"/>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1"/>
  <sheetViews>
    <sheetView topLeftCell="A19" workbookViewId="0">
      <selection activeCell="C3" sqref="C3"/>
    </sheetView>
  </sheetViews>
  <sheetFormatPr defaultRowHeight="15" x14ac:dyDescent="0.25"/>
  <cols>
    <col min="1" max="1" width="13.28515625" customWidth="1"/>
    <col min="4" max="4" width="11" customWidth="1"/>
  </cols>
  <sheetData>
    <row r="1" spans="1:4" x14ac:dyDescent="0.25">
      <c r="A1" t="s">
        <v>163</v>
      </c>
      <c r="B1" t="s">
        <v>133</v>
      </c>
      <c r="C1" t="s">
        <v>162</v>
      </c>
      <c r="D1" t="s">
        <v>137</v>
      </c>
    </row>
    <row r="2" spans="1:4" x14ac:dyDescent="0.25">
      <c r="A2" t="str">
        <f>VLOOKUP(DATA_GOES_HERE!Y2,VENUEID!$A$2:$B$28,1,TRUE)</f>
        <v>GOODLETTSVILLE</v>
      </c>
      <c r="B2" t="b">
        <f>IF(DATA_GOES_HERE!AH2="","",
IF(ISNUMBER(SEARCH("*ADULTS*",DATA_GOES_HERE!#REF!)),"ADULTS",
IF(ISNUMBER(SEARCH("*CHILDREN*",DATA_GOES_HERE!#REF!)),"CHILDREN",
IF(ISNUMBER(SEARCH("*TEENS*",DATA_GOES_HERE!#REF!)),"TEENS"))))</f>
        <v>0</v>
      </c>
      <c r="C2" t="e">
        <f>#REF!</f>
        <v>#REF!</v>
      </c>
      <c r="D2" t="e">
        <f>CONCATENATE(#REF!,
CHAR(13),#REF!,
", ",
TEXT((#REF!),"MMM D"),
CHAR(13),
TEXT((#REF!), "h:mm am/pm"),CHAR(13),#REF!,CHAR(13))</f>
        <v>#REF!</v>
      </c>
    </row>
    <row r="3" spans="1:4" x14ac:dyDescent="0.25">
      <c r="A3" t="e">
        <f>VLOOKUP(DATA_GOES_HERE!#REF!,VENUEID!$A$2:$B$28,1,TRUE)</f>
        <v>#REF!</v>
      </c>
      <c r="B3" t="e">
        <f>IF(DATA_GOES_HERE!#REF!="","",
IF(ISNUMBER(SEARCH("*ADULTS*",DATA_GOES_HERE!#REF!)),"ADULTS",
IF(ISNUMBER(SEARCH("*CHILDREN*",DATA_GOES_HERE!#REF!)),"CHILDREN",
IF(ISNUMBER(SEARCH("*TEENS*",DATA_GOES_HERE!#REF!)),"TEENS"))))</f>
        <v>#REF!</v>
      </c>
      <c r="C3" t="e">
        <f>#REF!</f>
        <v>#REF!</v>
      </c>
      <c r="D3" t="e">
        <f>CONCATENATE(#REF!,
CHAR(13),#REF!,
", ",
TEXT((#REF!),"MMM D"),
CHAR(13),
TEXT((#REF!), "h:mm am/pm"),CHAR(13),#REF!,CHAR(13))</f>
        <v>#REF!</v>
      </c>
    </row>
    <row r="4" spans="1:4" x14ac:dyDescent="0.25">
      <c r="A4" t="str">
        <f>VLOOKUP(DATA_GOES_HERE!Y3,VENUEID!$A$2:$B$28,1,TRUE)</f>
        <v>GOODLETTSVILLE</v>
      </c>
      <c r="B4" t="b">
        <f>IF(DATA_GOES_HERE!AH3="","",
IF(ISNUMBER(SEARCH("*ADULTS*",DATA_GOES_HERE!#REF!)),"ADULTS",
IF(ISNUMBER(SEARCH("*CHILDREN*",DATA_GOES_HERE!#REF!)),"CHILDREN",
IF(ISNUMBER(SEARCH("*TEENS*",DATA_GOES_HERE!#REF!)),"TEENS"))))</f>
        <v>0</v>
      </c>
      <c r="C4" t="e">
        <f>#REF!</f>
        <v>#REF!</v>
      </c>
      <c r="D4" t="e">
        <f>CONCATENATE(#REF!,
CHAR(13),#REF!,
", ",
TEXT((#REF!),"MMM D"),
CHAR(13),
TEXT((#REF!), "h:mm am/pm"),CHAR(13),#REF!,CHAR(13))</f>
        <v>#REF!</v>
      </c>
    </row>
    <row r="5" spans="1:4" x14ac:dyDescent="0.25">
      <c r="A5" t="str">
        <f>VLOOKUP(DATA_GOES_HERE!Y4,VENUEID!$A$2:$B$28,1,TRUE)</f>
        <v>GOODLETTSVILLE</v>
      </c>
      <c r="B5" t="str">
        <f>IF(DATA_GOES_HERE!AH4="","",
IF(ISNUMBER(SEARCH("*ADULTS*",DATA_GOES_HERE!AH18)),"ADULTS",
IF(ISNUMBER(SEARCH("*CHILDREN*",DATA_GOES_HERE!AH18)),"CHILDREN",
IF(ISNUMBER(SEARCH("*TEENS*",DATA_GOES_HERE!AH18)),"TEENS"))))</f>
        <v>TEENS</v>
      </c>
      <c r="C5" t="e">
        <f>#REF!</f>
        <v>#REF!</v>
      </c>
      <c r="D5" t="e">
        <f>CONCATENATE(#REF!,
CHAR(13),#REF!,
", ",
TEXT((#REF!),"MMM D"),
CHAR(13),
TEXT((#REF!), "h:mm am/pm"),CHAR(13),#REF!,CHAR(13))</f>
        <v>#REF!</v>
      </c>
    </row>
    <row r="6" spans="1:4" x14ac:dyDescent="0.25">
      <c r="A6" t="str">
        <f>VLOOKUP(DATA_GOES_HERE!Y5,VENUEID!$A$2:$B$28,1,TRUE)</f>
        <v>GOODLETTSVILLE</v>
      </c>
      <c r="B6" t="b">
        <f>IF(DATA_GOES_HERE!AH5="","",
IF(ISNUMBER(SEARCH("*ADULTS*",DATA_GOES_HERE!#REF!)),"ADULTS",
IF(ISNUMBER(SEARCH("*CHILDREN*",DATA_GOES_HERE!#REF!)),"CHILDREN",
IF(ISNUMBER(SEARCH("*TEENS*",DATA_GOES_HERE!#REF!)),"TEENS"))))</f>
        <v>0</v>
      </c>
      <c r="C6" t="e">
        <f>#REF!</f>
        <v>#REF!</v>
      </c>
      <c r="D6" t="e">
        <f>CONCATENATE(#REF!,
CHAR(13),#REF!,
", ",
TEXT((#REF!),"MMM D"),
CHAR(13),
TEXT((#REF!), "h:mm am/pm"),CHAR(13),#REF!,CHAR(13))</f>
        <v>#REF!</v>
      </c>
    </row>
    <row r="7" spans="1:4" x14ac:dyDescent="0.25">
      <c r="A7" t="e">
        <f>VLOOKUP(DATA_GOES_HERE!#REF!,VENUEID!$A$2:$B$28,1,TRUE)</f>
        <v>#REF!</v>
      </c>
      <c r="B7" t="e">
        <f>IF(DATA_GOES_HERE!#REF!="","",
IF(ISNUMBER(SEARCH("*ADULTS*",DATA_GOES_HERE!AH19)),"ADULTS",
IF(ISNUMBER(SEARCH("*CHILDREN*",DATA_GOES_HERE!AH19)),"CHILDREN",
IF(ISNUMBER(SEARCH("*TEENS*",DATA_GOES_HERE!AH19)),"TEENS"))))</f>
        <v>#REF!</v>
      </c>
      <c r="C7" t="e">
        <f>#REF!</f>
        <v>#REF!</v>
      </c>
      <c r="D7" t="e">
        <f>CONCATENATE(#REF!,
CHAR(13),#REF!,
", ",
TEXT((#REF!),"MMM D"),
CHAR(13),
TEXT((#REF!), "h:mm am/pm"),CHAR(13),#REF!,CHAR(13))</f>
        <v>#REF!</v>
      </c>
    </row>
    <row r="8" spans="1:4" x14ac:dyDescent="0.25">
      <c r="A8" t="str">
        <f>VLOOKUP(DATA_GOES_HERE!Y6,VENUEID!$A$2:$B$28,1,TRUE)</f>
        <v>GOODLETTSVILLE</v>
      </c>
      <c r="B8" t="b">
        <f>IF(DATA_GOES_HERE!AH6="","",
IF(ISNUMBER(SEARCH("*ADULTS*",DATA_GOES_HERE!#REF!)),"ADULTS",
IF(ISNUMBER(SEARCH("*CHILDREN*",DATA_GOES_HERE!#REF!)),"CHILDREN",
IF(ISNUMBER(SEARCH("*TEENS*",DATA_GOES_HERE!#REF!)),"TEENS"))))</f>
        <v>0</v>
      </c>
      <c r="C8" t="e">
        <f>#REF!</f>
        <v>#REF!</v>
      </c>
      <c r="D8" t="e">
        <f>CONCATENATE(#REF!,
CHAR(13),#REF!,
", ",
TEXT((#REF!),"MMM D"),
CHAR(13),
TEXT((#REF!), "h:mm am/pm"),CHAR(13),#REF!,CHAR(13))</f>
        <v>#REF!</v>
      </c>
    </row>
    <row r="9" spans="1:4" x14ac:dyDescent="0.25">
      <c r="A9" t="str">
        <f>VLOOKUP(DATA_GOES_HERE!Y7,VENUEID!$A$2:$B$28,1,TRUE)</f>
        <v>GOODLETTSVILLE</v>
      </c>
      <c r="B9" t="b">
        <f>IF(DATA_GOES_HERE!AH7="","",
IF(ISNUMBER(SEARCH("*ADULTS*",DATA_GOES_HERE!#REF!)),"ADULTS",
IF(ISNUMBER(SEARCH("*CHILDREN*",DATA_GOES_HERE!#REF!)),"CHILDREN",
IF(ISNUMBER(SEARCH("*TEENS*",DATA_GOES_HERE!#REF!)),"TEENS"))))</f>
        <v>0</v>
      </c>
      <c r="C9" t="e">
        <f>#REF!</f>
        <v>#REF!</v>
      </c>
      <c r="D9" t="e">
        <f>CONCATENATE(#REF!,
CHAR(13),#REF!,
", ",
TEXT((#REF!),"MMM D"),
CHAR(13),
TEXT((#REF!), "h:mm am/pm"),CHAR(13),#REF!,CHAR(13))</f>
        <v>#REF!</v>
      </c>
    </row>
    <row r="10" spans="1:4" x14ac:dyDescent="0.25">
      <c r="A10" t="e">
        <f>VLOOKUP(DATA_GOES_HERE!#REF!,VENUEID!$A$2:$B$28,1,TRUE)</f>
        <v>#REF!</v>
      </c>
      <c r="B10" t="e">
        <f>IF(DATA_GOES_HERE!#REF!="","",
IF(ISNUMBER(SEARCH("*ADULTS*",DATA_GOES_HERE!#REF!)),"ADULTS",
IF(ISNUMBER(SEARCH("*CHILDREN*",DATA_GOES_HERE!#REF!)),"CHILDREN",
IF(ISNUMBER(SEARCH("*TEENS*",DATA_GOES_HERE!#REF!)),"TEENS"))))</f>
        <v>#REF!</v>
      </c>
      <c r="C10" t="e">
        <f>#REF!</f>
        <v>#REF!</v>
      </c>
      <c r="D10" t="e">
        <f>CONCATENATE(#REF!,
CHAR(13),#REF!,
", ",
TEXT((#REF!),"MMM D"),
CHAR(13),
TEXT((#REF!), "h:mm am/pm"),CHAR(13),#REF!,CHAR(13))</f>
        <v>#REF!</v>
      </c>
    </row>
    <row r="11" spans="1:4" x14ac:dyDescent="0.25">
      <c r="A11" t="e">
        <f>VLOOKUP(DATA_GOES_HERE!#REF!,VENUEID!$A$2:$B$28,1,TRUE)</f>
        <v>#REF!</v>
      </c>
      <c r="B11" t="e">
        <f>IF(DATA_GOES_HERE!#REF!="","",
IF(ISNUMBER(SEARCH("*ADULTS*",DATA_GOES_HERE!#REF!)),"ADULTS",
IF(ISNUMBER(SEARCH("*CHILDREN*",DATA_GOES_HERE!#REF!)),"CHILDREN",
IF(ISNUMBER(SEARCH("*TEENS*",DATA_GOES_HERE!#REF!)),"TEENS"))))</f>
        <v>#REF!</v>
      </c>
      <c r="C11" t="e">
        <f>#REF!</f>
        <v>#REF!</v>
      </c>
      <c r="D11" t="e">
        <f>CONCATENATE(#REF!,
CHAR(13),#REF!,
", ",
TEXT((#REF!),"MMM D"),
CHAR(13),
TEXT((#REF!), "h:mm am/pm"),CHAR(13),#REF!,CHAR(13))</f>
        <v>#REF!</v>
      </c>
    </row>
    <row r="12" spans="1:4" x14ac:dyDescent="0.25">
      <c r="A12" t="e">
        <f>VLOOKUP(DATA_GOES_HERE!#REF!,VENUEID!$A$2:$B$28,1,TRUE)</f>
        <v>#REF!</v>
      </c>
      <c r="B12" t="e">
        <f>IF(DATA_GOES_HERE!#REF!="","",
IF(ISNUMBER(SEARCH("*ADULTS*",DATA_GOES_HERE!#REF!)),"ADULTS",
IF(ISNUMBER(SEARCH("*CHILDREN*",DATA_GOES_HERE!#REF!)),"CHILDREN",
IF(ISNUMBER(SEARCH("*TEENS*",DATA_GOES_HERE!#REF!)),"TEENS"))))</f>
        <v>#REF!</v>
      </c>
      <c r="C12" t="e">
        <f>#REF!</f>
        <v>#REF!</v>
      </c>
      <c r="D12" t="e">
        <f>CONCATENATE(#REF!,
CHAR(13),#REF!,
", ",
TEXT((#REF!),"MMM D"),
CHAR(13),
TEXT((#REF!), "h:mm am/pm"),CHAR(13),#REF!,CHAR(13))</f>
        <v>#REF!</v>
      </c>
    </row>
    <row r="13" spans="1:4" x14ac:dyDescent="0.25">
      <c r="A13" t="e">
        <f>VLOOKUP(DATA_GOES_HERE!#REF!,VENUEID!$A$2:$B$28,1,TRUE)</f>
        <v>#REF!</v>
      </c>
      <c r="B13" t="e">
        <f>IF(DATA_GOES_HERE!#REF!="","",
IF(ISNUMBER(SEARCH("*ADULTS*",DATA_GOES_HERE!#REF!)),"ADULTS",
IF(ISNUMBER(SEARCH("*CHILDREN*",DATA_GOES_HERE!#REF!)),"CHILDREN",
IF(ISNUMBER(SEARCH("*TEENS*",DATA_GOES_HERE!#REF!)),"TEENS"))))</f>
        <v>#REF!</v>
      </c>
      <c r="C13" t="e">
        <f>#REF!</f>
        <v>#REF!</v>
      </c>
      <c r="D13" t="e">
        <f>CONCATENATE(#REF!,
CHAR(13),#REF!,
", ",
TEXT((#REF!),"MMM D"),
CHAR(13),
TEXT((#REF!), "h:mm am/pm"),CHAR(13),#REF!,CHAR(13))</f>
        <v>#REF!</v>
      </c>
    </row>
    <row r="14" spans="1:4" x14ac:dyDescent="0.25">
      <c r="A14" t="e">
        <f>VLOOKUP(DATA_GOES_HERE!#REF!,VENUEID!$A$2:$B$28,1,TRUE)</f>
        <v>#REF!</v>
      </c>
      <c r="B14" t="e">
        <f>IF(DATA_GOES_HERE!#REF!="","",
IF(ISNUMBER(SEARCH("*ADULTS*",DATA_GOES_HERE!#REF!)),"ADULTS",
IF(ISNUMBER(SEARCH("*CHILDREN*",DATA_GOES_HERE!#REF!)),"CHILDREN",
IF(ISNUMBER(SEARCH("*TEENS*",DATA_GOES_HERE!#REF!)),"TEENS"))))</f>
        <v>#REF!</v>
      </c>
      <c r="C14" t="e">
        <f>#REF!</f>
        <v>#REF!</v>
      </c>
      <c r="D14" t="e">
        <f>CONCATENATE(#REF!,
CHAR(13),#REF!,
", ",
TEXT((#REF!),"MMM D"),
CHAR(13),
TEXT((#REF!), "h:mm am/pm"),CHAR(13),#REF!,CHAR(13))</f>
        <v>#REF!</v>
      </c>
    </row>
    <row r="15" spans="1:4" x14ac:dyDescent="0.25">
      <c r="A15" t="e">
        <f>VLOOKUP(DATA_GOES_HERE!#REF!,VENUEID!$A$2:$B$28,1,TRUE)</f>
        <v>#REF!</v>
      </c>
      <c r="B15" t="e">
        <f>IF(DATA_GOES_HERE!#REF!="","",
IF(ISNUMBER(SEARCH("*ADULTS*",DATA_GOES_HERE!#REF!)),"ADULTS",
IF(ISNUMBER(SEARCH("*CHILDREN*",DATA_GOES_HERE!#REF!)),"CHILDREN",
IF(ISNUMBER(SEARCH("*TEENS*",DATA_GOES_HERE!#REF!)),"TEENS"))))</f>
        <v>#REF!</v>
      </c>
      <c r="C15" t="e">
        <f>#REF!</f>
        <v>#REF!</v>
      </c>
      <c r="D15" t="e">
        <f>CONCATENATE(#REF!,
CHAR(13),#REF!,
", ",
TEXT((#REF!),"MMM D"),
CHAR(13),
TEXT((#REF!), "h:mm am/pm"),CHAR(13),#REF!,CHAR(13))</f>
        <v>#REF!</v>
      </c>
    </row>
    <row r="16" spans="1:4" x14ac:dyDescent="0.25">
      <c r="A16" t="e">
        <f>VLOOKUP(DATA_GOES_HERE!#REF!,VENUEID!$A$2:$B$28,1,TRUE)</f>
        <v>#REF!</v>
      </c>
      <c r="B16" t="e">
        <f>IF(DATA_GOES_HERE!#REF!="","",
IF(ISNUMBER(SEARCH("*ADULTS*",DATA_GOES_HERE!#REF!)),"ADULTS",
IF(ISNUMBER(SEARCH("*CHILDREN*",DATA_GOES_HERE!#REF!)),"CHILDREN",
IF(ISNUMBER(SEARCH("*TEENS*",DATA_GOES_HERE!#REF!)),"TEENS"))))</f>
        <v>#REF!</v>
      </c>
      <c r="C16" t="e">
        <f>#REF!</f>
        <v>#REF!</v>
      </c>
      <c r="D16" t="e">
        <f>CONCATENATE(#REF!,
CHAR(13),#REF!,
", ",
TEXT((#REF!),"MMM D"),
CHAR(13),
TEXT((#REF!), "h:mm am/pm"),CHAR(13),#REF!,CHAR(13))</f>
        <v>#REF!</v>
      </c>
    </row>
    <row r="17" spans="1:4" x14ac:dyDescent="0.25">
      <c r="A17" t="str">
        <f>VLOOKUP(DATA_GOES_HERE!Y8,VENUEID!$A$2:$B$28,1,TRUE)</f>
        <v>GOODLETTSVILLE</v>
      </c>
      <c r="B17" t="str">
        <f>IF(DATA_GOES_HERE!AH8="","",
IF(ISNUMBER(SEARCH("*ADULTS*",DATA_GOES_HERE!AH20)),"ADULTS",
IF(ISNUMBER(SEARCH("*CHILDREN*",DATA_GOES_HERE!AH20)),"CHILDREN",
IF(ISNUMBER(SEARCH("*TEENS*",DATA_GOES_HERE!AH20)),"TEENS"))))</f>
        <v>ADULTS</v>
      </c>
      <c r="C17" t="e">
        <f>#REF!</f>
        <v>#REF!</v>
      </c>
      <c r="D17" t="e">
        <f>CONCATENATE(#REF!,
CHAR(13),#REF!,
", ",
TEXT((#REF!),"MMM D"),
CHAR(13),
TEXT((#REF!), "h:mm am/pm"),CHAR(13),#REF!,CHAR(13))</f>
        <v>#REF!</v>
      </c>
    </row>
    <row r="18" spans="1:4" x14ac:dyDescent="0.25">
      <c r="A18" t="str">
        <f>VLOOKUP(DATA_GOES_HERE!Y9,VENUEID!$A$2:$B$28,1,TRUE)</f>
        <v>GOODLETTSVILLE</v>
      </c>
      <c r="B18" t="b">
        <f>IF(DATA_GOES_HERE!AH9="","",
IF(ISNUMBER(SEARCH("*ADULTS*",DATA_GOES_HERE!#REF!)),"ADULTS",
IF(ISNUMBER(SEARCH("*CHILDREN*",DATA_GOES_HERE!#REF!)),"CHILDREN",
IF(ISNUMBER(SEARCH("*TEENS*",DATA_GOES_HERE!#REF!)),"TEENS"))))</f>
        <v>0</v>
      </c>
      <c r="C18" t="e">
        <f>#REF!</f>
        <v>#REF!</v>
      </c>
      <c r="D18" t="e">
        <f>CONCATENATE(#REF!,
CHAR(13),#REF!,
", ",
TEXT((#REF!),"MMM D"),
CHAR(13),
TEXT((#REF!), "h:mm am/pm"),CHAR(13),#REF!,CHAR(13))</f>
        <v>#REF!</v>
      </c>
    </row>
    <row r="19" spans="1:4" x14ac:dyDescent="0.25">
      <c r="A19" t="e">
        <f>VLOOKUP(DATA_GOES_HERE!#REF!,VENUEID!$A$2:$B$28,1,TRUE)</f>
        <v>#REF!</v>
      </c>
      <c r="B19" t="e">
        <f>IF(DATA_GOES_HERE!#REF!="","",
IF(ISNUMBER(SEARCH("*ADULTS*",DATA_GOES_HERE!#REF!)),"ADULTS",
IF(ISNUMBER(SEARCH("*CHILDREN*",DATA_GOES_HERE!#REF!)),"CHILDREN",
IF(ISNUMBER(SEARCH("*TEENS*",DATA_GOES_HERE!#REF!)),"TEENS"))))</f>
        <v>#REF!</v>
      </c>
      <c r="C19" t="e">
        <f>#REF!</f>
        <v>#REF!</v>
      </c>
      <c r="D19" t="e">
        <f>CONCATENATE(#REF!,
CHAR(13),#REF!,
", ",
TEXT((#REF!),"MMM D"),
CHAR(13),
TEXT((#REF!), "h:mm am/pm"),CHAR(13),#REF!,CHAR(13))</f>
        <v>#REF!</v>
      </c>
    </row>
    <row r="20" spans="1:4" x14ac:dyDescent="0.25">
      <c r="A20" t="e">
        <f>VLOOKUP(DATA_GOES_HERE!#REF!,VENUEID!$A$2:$B$28,1,TRUE)</f>
        <v>#REF!</v>
      </c>
      <c r="B20" t="e">
        <f>IF(DATA_GOES_HERE!#REF!="","",
IF(ISNUMBER(SEARCH("*ADULTS*",DATA_GOES_HERE!#REF!)),"ADULTS",
IF(ISNUMBER(SEARCH("*CHILDREN*",DATA_GOES_HERE!#REF!)),"CHILDREN",
IF(ISNUMBER(SEARCH("*TEENS*",DATA_GOES_HERE!#REF!)),"TEENS"))))</f>
        <v>#REF!</v>
      </c>
      <c r="C20" t="e">
        <f>#REF!</f>
        <v>#REF!</v>
      </c>
      <c r="D20" t="e">
        <f>CONCATENATE(#REF!,
CHAR(13),#REF!,
", ",
TEXT((#REF!),"MMM D"),
CHAR(13),
TEXT((#REF!), "h:mm am/pm"),CHAR(13),#REF!,CHAR(13))</f>
        <v>#REF!</v>
      </c>
    </row>
    <row r="21" spans="1:4" x14ac:dyDescent="0.25">
      <c r="A21" t="str">
        <f>VLOOKUP(DATA_GOES_HERE!Y10,VENUEID!$A$2:$B$28,1,TRUE)</f>
        <v>GOODLETTSVILLE</v>
      </c>
      <c r="B21" t="str">
        <f>IF(DATA_GOES_HERE!AH10="","",
IF(ISNUMBER(SEARCH("*ADULTS*",DATA_GOES_HERE!AH21)),"ADULTS",
IF(ISNUMBER(SEARCH("*CHILDREN*",DATA_GOES_HERE!AH21)),"CHILDREN",
IF(ISNUMBER(SEARCH("*TEENS*",DATA_GOES_HERE!AH21)),"TEENS"))))</f>
        <v>CHILDREN</v>
      </c>
      <c r="C21" t="e">
        <f>#REF!</f>
        <v>#REF!</v>
      </c>
      <c r="D21" t="e">
        <f>CONCATENATE(#REF!,
CHAR(13),#REF!,
", ",
TEXT((#REF!),"MMM D"),
CHAR(13),
TEXT((#REF!), "h:mm am/pm"),CHAR(13),#REF!,CHAR(13))</f>
        <v>#REF!</v>
      </c>
    </row>
    <row r="22" spans="1:4" x14ac:dyDescent="0.25">
      <c r="A22" t="e">
        <f>VLOOKUP(DATA_GOES_HERE!#REF!,VENUEID!$A$2:$B$28,1,TRUE)</f>
        <v>#REF!</v>
      </c>
      <c r="B22" t="e">
        <f>IF(DATA_GOES_HERE!#REF!="","",
IF(ISNUMBER(SEARCH("*ADULTS*",DATA_GOES_HERE!#REF!)),"ADULTS",
IF(ISNUMBER(SEARCH("*CHILDREN*",DATA_GOES_HERE!#REF!)),"CHILDREN",
IF(ISNUMBER(SEARCH("*TEENS*",DATA_GOES_HERE!#REF!)),"TEENS"))))</f>
        <v>#REF!</v>
      </c>
      <c r="C22" t="e">
        <f>#REF!</f>
        <v>#REF!</v>
      </c>
      <c r="D22" t="e">
        <f>CONCATENATE(#REF!,
CHAR(13),#REF!,
", ",
TEXT((#REF!),"MMM D"),
CHAR(13),
TEXT((#REF!), "h:mm am/pm"),CHAR(13),#REF!,CHAR(13))</f>
        <v>#REF!</v>
      </c>
    </row>
    <row r="23" spans="1:4" x14ac:dyDescent="0.25">
      <c r="A23" t="str">
        <f>VLOOKUP(DATA_GOES_HERE!Y11,VENUEID!$A$2:$B$28,1,TRUE)</f>
        <v>GOODLETTSVILLE</v>
      </c>
      <c r="B23" t="str">
        <f>IF(DATA_GOES_HERE!AH11="","",
IF(ISNUMBER(SEARCH("*ADULTS*",DATA_GOES_HERE!AH22)),"ADULTS",
IF(ISNUMBER(SEARCH("*CHILDREN*",DATA_GOES_HERE!AH22)),"CHILDREN",
IF(ISNUMBER(SEARCH("*TEENS*",DATA_GOES_HERE!AH22)),"TEENS"))))</f>
        <v>ADULTS</v>
      </c>
      <c r="C23" t="e">
        <f>#REF!</f>
        <v>#REF!</v>
      </c>
      <c r="D23" t="e">
        <f>CONCATENATE(#REF!,
CHAR(13),#REF!,
", ",
TEXT((#REF!),"MMM D"),
CHAR(13),
TEXT((#REF!), "h:mm am/pm"),CHAR(13),#REF!,CHAR(13))</f>
        <v>#REF!</v>
      </c>
    </row>
    <row r="24" spans="1:4" x14ac:dyDescent="0.25">
      <c r="A24" t="e">
        <f>VLOOKUP(DATA_GOES_HERE!#REF!,VENUEID!$A$2:$B$28,1,TRUE)</f>
        <v>#REF!</v>
      </c>
      <c r="B24" t="e">
        <f>IF(DATA_GOES_HERE!#REF!="","",
IF(ISNUMBER(SEARCH("*ADULTS*",DATA_GOES_HERE!#REF!)),"ADULTS",
IF(ISNUMBER(SEARCH("*CHILDREN*",DATA_GOES_HERE!#REF!)),"CHILDREN",
IF(ISNUMBER(SEARCH("*TEENS*",DATA_GOES_HERE!#REF!)),"TEENS"))))</f>
        <v>#REF!</v>
      </c>
      <c r="C24" t="e">
        <f>#REF!</f>
        <v>#REF!</v>
      </c>
      <c r="D24" t="e">
        <f>CONCATENATE(#REF!,
CHAR(13),#REF!,
", ",
TEXT((#REF!),"MMM D"),
CHAR(13),
TEXT((#REF!), "h:mm am/pm"),CHAR(13),#REF!,CHAR(13))</f>
        <v>#REF!</v>
      </c>
    </row>
    <row r="25" spans="1:4" x14ac:dyDescent="0.25">
      <c r="A25" t="e">
        <f>VLOOKUP(DATA_GOES_HERE!#REF!,VENUEID!$A$2:$B$28,1,TRUE)</f>
        <v>#REF!</v>
      </c>
      <c r="B25" t="e">
        <f>IF(DATA_GOES_HERE!#REF!="","",
IF(ISNUMBER(SEARCH("*ADULTS*",DATA_GOES_HERE!#REF!)),"ADULTS",
IF(ISNUMBER(SEARCH("*CHILDREN*",DATA_GOES_HERE!#REF!)),"CHILDREN",
IF(ISNUMBER(SEARCH("*TEENS*",DATA_GOES_HERE!#REF!)),"TEENS"))))</f>
        <v>#REF!</v>
      </c>
      <c r="C25" t="e">
        <f>#REF!</f>
        <v>#REF!</v>
      </c>
      <c r="D25" t="e">
        <f>CONCATENATE(#REF!,
CHAR(13),#REF!,
", ",
TEXT((#REF!),"MMM D"),
CHAR(13),
TEXT((#REF!), "h:mm am/pm"),CHAR(13),#REF!,CHAR(13))</f>
        <v>#REF!</v>
      </c>
    </row>
    <row r="26" spans="1:4" x14ac:dyDescent="0.25">
      <c r="A26" t="e">
        <f>VLOOKUP(DATA_GOES_HERE!#REF!,VENUEID!$A$2:$B$28,1,TRUE)</f>
        <v>#REF!</v>
      </c>
      <c r="B26" t="e">
        <f>IF(DATA_GOES_HERE!#REF!="","",
IF(ISNUMBER(SEARCH("*ADULTS*",DATA_GOES_HERE!#REF!)),"ADULTS",
IF(ISNUMBER(SEARCH("*CHILDREN*",DATA_GOES_HERE!#REF!)),"CHILDREN",
IF(ISNUMBER(SEARCH("*TEENS*",DATA_GOES_HERE!#REF!)),"TEENS"))))</f>
        <v>#REF!</v>
      </c>
      <c r="C26" t="e">
        <f>#REF!</f>
        <v>#REF!</v>
      </c>
      <c r="D26" t="e">
        <f>CONCATENATE(#REF!,
CHAR(13),#REF!,
", ",
TEXT((#REF!),"MMM D"),
CHAR(13),
TEXT((#REF!), "h:mm am/pm"),CHAR(13),#REF!,CHAR(13))</f>
        <v>#REF!</v>
      </c>
    </row>
    <row r="27" spans="1:4" x14ac:dyDescent="0.25">
      <c r="A27" t="e">
        <f>VLOOKUP(DATA_GOES_HERE!#REF!,VENUEID!$A$2:$B$28,1,TRUE)</f>
        <v>#REF!</v>
      </c>
      <c r="B27" t="e">
        <f>IF(DATA_GOES_HERE!#REF!="","",
IF(ISNUMBER(SEARCH("*ADULTS*",DATA_GOES_HERE!AH23)),"ADULTS",
IF(ISNUMBER(SEARCH("*CHILDREN*",DATA_GOES_HERE!AH23)),"CHILDREN",
IF(ISNUMBER(SEARCH("*TEENS*",DATA_GOES_HERE!AH23)),"TEENS"))))</f>
        <v>#REF!</v>
      </c>
      <c r="C27" t="e">
        <f>#REF!</f>
        <v>#REF!</v>
      </c>
      <c r="D27" t="e">
        <f>CONCATENATE(#REF!,
CHAR(13),#REF!,
", ",
TEXT((#REF!),"MMM D"),
CHAR(13),
TEXT((#REF!), "h:mm am/pm"),CHAR(13),#REF!,CHAR(13))</f>
        <v>#REF!</v>
      </c>
    </row>
    <row r="28" spans="1:4" x14ac:dyDescent="0.25">
      <c r="A28" t="e">
        <f>VLOOKUP(DATA_GOES_HERE!#REF!,VENUEID!$A$2:$B$28,1,TRUE)</f>
        <v>#REF!</v>
      </c>
      <c r="B28" t="e">
        <f>IF(DATA_GOES_HERE!#REF!="","",
IF(ISNUMBER(SEARCH("*ADULTS*",DATA_GOES_HERE!#REF!)),"ADULTS",
IF(ISNUMBER(SEARCH("*CHILDREN*",DATA_GOES_HERE!#REF!)),"CHILDREN",
IF(ISNUMBER(SEARCH("*TEENS*",DATA_GOES_HERE!#REF!)),"TEENS"))))</f>
        <v>#REF!</v>
      </c>
      <c r="C28" t="e">
        <f>#REF!</f>
        <v>#REF!</v>
      </c>
      <c r="D28" t="e">
        <f>CONCATENATE(#REF!,
CHAR(13),#REF!,
", ",
TEXT((#REF!),"MMM D"),
CHAR(13),
TEXT((#REF!), "h:mm am/pm"),CHAR(13),#REF!,CHAR(13))</f>
        <v>#REF!</v>
      </c>
    </row>
    <row r="29" spans="1:4" x14ac:dyDescent="0.25">
      <c r="A29" t="e">
        <f>VLOOKUP(DATA_GOES_HERE!#REF!,VENUEID!$A$2:$B$28,1,TRUE)</f>
        <v>#REF!</v>
      </c>
      <c r="B29" t="e">
        <f>IF(DATA_GOES_HERE!#REF!="","",
IF(ISNUMBER(SEARCH("*ADULTS*",DATA_GOES_HERE!#REF!)),"ADULTS",
IF(ISNUMBER(SEARCH("*CHILDREN*",DATA_GOES_HERE!#REF!)),"CHILDREN",
IF(ISNUMBER(SEARCH("*TEENS*",DATA_GOES_HERE!#REF!)),"TEENS"))))</f>
        <v>#REF!</v>
      </c>
      <c r="C29" t="e">
        <f>#REF!</f>
        <v>#REF!</v>
      </c>
      <c r="D29" t="e">
        <f>CONCATENATE(#REF!,
CHAR(13),#REF!,
", ",
TEXT((#REF!),"MMM D"),
CHAR(13),
TEXT((#REF!), "h:mm am/pm"),CHAR(13),#REF!,CHAR(13))</f>
        <v>#REF!</v>
      </c>
    </row>
    <row r="30" spans="1:4" x14ac:dyDescent="0.25">
      <c r="A30" t="e">
        <f>VLOOKUP(DATA_GOES_HERE!#REF!,VENUEID!$A$2:$B$28,1,TRUE)</f>
        <v>#REF!</v>
      </c>
      <c r="B30" t="e">
        <f>IF(DATA_GOES_HERE!#REF!="","",
IF(ISNUMBER(SEARCH("*ADULTS*",DATA_GOES_HERE!#REF!)),"ADULTS",
IF(ISNUMBER(SEARCH("*CHILDREN*",DATA_GOES_HERE!#REF!)),"CHILDREN",
IF(ISNUMBER(SEARCH("*TEENS*",DATA_GOES_HERE!#REF!)),"TEENS"))))</f>
        <v>#REF!</v>
      </c>
      <c r="C30" t="e">
        <f>#REF!</f>
        <v>#REF!</v>
      </c>
      <c r="D30" t="e">
        <f>CONCATENATE(#REF!,
CHAR(13),#REF!,
", ",
TEXT((#REF!),"MMM D"),
CHAR(13),
TEXT((#REF!), "h:mm am/pm"),CHAR(13),#REF!,CHAR(13))</f>
        <v>#REF!</v>
      </c>
    </row>
    <row r="31" spans="1:4" x14ac:dyDescent="0.25">
      <c r="A31" t="e">
        <f>VLOOKUP(DATA_GOES_HERE!#REF!,VENUEID!$A$2:$B$28,1,TRUE)</f>
        <v>#REF!</v>
      </c>
      <c r="B31" t="e">
        <f>IF(DATA_GOES_HERE!#REF!="","",
IF(ISNUMBER(SEARCH("*ADULTS*",DATA_GOES_HERE!#REF!)),"ADULTS",
IF(ISNUMBER(SEARCH("*CHILDREN*",DATA_GOES_HERE!#REF!)),"CHILDREN",
IF(ISNUMBER(SEARCH("*TEENS*",DATA_GOES_HERE!#REF!)),"TEENS"))))</f>
        <v>#REF!</v>
      </c>
      <c r="C31" t="e">
        <f>#REF!</f>
        <v>#REF!</v>
      </c>
      <c r="D31" t="e">
        <f>CONCATENATE(#REF!,
CHAR(13),#REF!,
", ",
TEXT((#REF!),"MMM D"),
CHAR(13),
TEXT((#REF!), "h:mm am/pm"),CHAR(13),#REF!,CHAR(13))</f>
        <v>#REF!</v>
      </c>
    </row>
    <row r="32" spans="1:4" x14ac:dyDescent="0.25">
      <c r="A32" t="e">
        <f>VLOOKUP(DATA_GOES_HERE!#REF!,VENUEID!$A$2:$B$28,1,TRUE)</f>
        <v>#REF!</v>
      </c>
      <c r="B32" t="e">
        <f>IF(DATA_GOES_HERE!#REF!="","",
IF(ISNUMBER(SEARCH("*ADULTS*",DATA_GOES_HERE!#REF!)),"ADULTS",
IF(ISNUMBER(SEARCH("*CHILDREN*",DATA_GOES_HERE!#REF!)),"CHILDREN",
IF(ISNUMBER(SEARCH("*TEENS*",DATA_GOES_HERE!#REF!)),"TEENS"))))</f>
        <v>#REF!</v>
      </c>
      <c r="C32" t="e">
        <f>#REF!</f>
        <v>#REF!</v>
      </c>
      <c r="D32" t="e">
        <f>CONCATENATE(#REF!,
CHAR(13),#REF!,
", ",
TEXT((#REF!),"MMM D"),
CHAR(13),
TEXT((#REF!), "h:mm am/pm"),CHAR(13),#REF!,CHAR(13))</f>
        <v>#REF!</v>
      </c>
    </row>
    <row r="33" spans="1:4" x14ac:dyDescent="0.25">
      <c r="A33" t="e">
        <f>VLOOKUP(DATA_GOES_HERE!#REF!,VENUEID!$A$2:$B$28,1,TRUE)</f>
        <v>#REF!</v>
      </c>
      <c r="B33" t="e">
        <f>IF(DATA_GOES_HERE!#REF!="","",
IF(ISNUMBER(SEARCH("*ADULTS*",DATA_GOES_HERE!#REF!)),"ADULTS",
IF(ISNUMBER(SEARCH("*CHILDREN*",DATA_GOES_HERE!#REF!)),"CHILDREN",
IF(ISNUMBER(SEARCH("*TEENS*",DATA_GOES_HERE!#REF!)),"TEENS"))))</f>
        <v>#REF!</v>
      </c>
      <c r="C33" t="e">
        <f>#REF!</f>
        <v>#REF!</v>
      </c>
      <c r="D33" t="e">
        <f>CONCATENATE(#REF!,
CHAR(13),#REF!,
", ",
TEXT((#REF!),"MMM D"),
CHAR(13),
TEXT((#REF!), "h:mm am/pm"),CHAR(13),#REF!,CHAR(13))</f>
        <v>#REF!</v>
      </c>
    </row>
    <row r="34" spans="1:4" x14ac:dyDescent="0.25">
      <c r="A34" t="str">
        <f>VLOOKUP(DATA_GOES_HERE!Y12,VENUEID!$A$2:$B$28,1,TRUE)</f>
        <v>GOODLETTSVILLE</v>
      </c>
      <c r="B34" t="b">
        <f>IF(DATA_GOES_HERE!AH12="","",
IF(ISNUMBER(SEARCH("*ADULTS*",DATA_GOES_HERE!#REF!)),"ADULTS",
IF(ISNUMBER(SEARCH("*CHILDREN*",DATA_GOES_HERE!#REF!)),"CHILDREN",
IF(ISNUMBER(SEARCH("*TEENS*",DATA_GOES_HERE!#REF!)),"TEENS"))))</f>
        <v>0</v>
      </c>
      <c r="C34" t="e">
        <f>#REF!</f>
        <v>#REF!</v>
      </c>
      <c r="D34" t="e">
        <f>CONCATENATE(#REF!,
CHAR(13),#REF!,
", ",
TEXT((#REF!),"MMM D"),
CHAR(13),
TEXT((#REF!), "h:mm am/pm"),CHAR(13),#REF!,CHAR(13))</f>
        <v>#REF!</v>
      </c>
    </row>
    <row r="35" spans="1:4" x14ac:dyDescent="0.25">
      <c r="A35" t="e">
        <f>VLOOKUP(DATA_GOES_HERE!#REF!,VENUEID!$A$2:$B$28,1,TRUE)</f>
        <v>#REF!</v>
      </c>
      <c r="B35" t="e">
        <f>IF(DATA_GOES_HERE!#REF!="","",
IF(ISNUMBER(SEARCH("*ADULTS*",DATA_GOES_HERE!#REF!)),"ADULTS",
IF(ISNUMBER(SEARCH("*CHILDREN*",DATA_GOES_HERE!#REF!)),"CHILDREN",
IF(ISNUMBER(SEARCH("*TEENS*",DATA_GOES_HERE!#REF!)),"TEENS"))))</f>
        <v>#REF!</v>
      </c>
      <c r="C35" t="e">
        <f>#REF!</f>
        <v>#REF!</v>
      </c>
      <c r="D35" t="e">
        <f>CONCATENATE(#REF!,
CHAR(13),#REF!,
", ",
TEXT((#REF!),"MMM D"),
CHAR(13),
TEXT((#REF!), "h:mm am/pm"),CHAR(13),#REF!,CHAR(13))</f>
        <v>#REF!</v>
      </c>
    </row>
    <row r="36" spans="1:4" x14ac:dyDescent="0.25">
      <c r="A36" t="e">
        <f>VLOOKUP(DATA_GOES_HERE!#REF!,VENUEID!$A$2:$B$28,1,TRUE)</f>
        <v>#REF!</v>
      </c>
      <c r="B36" t="e">
        <f>IF(DATA_GOES_HERE!#REF!="","",
IF(ISNUMBER(SEARCH("*ADULTS*",DATA_GOES_HERE!#REF!)),"ADULTS",
IF(ISNUMBER(SEARCH("*CHILDREN*",DATA_GOES_HERE!#REF!)),"CHILDREN",
IF(ISNUMBER(SEARCH("*TEENS*",DATA_GOES_HERE!#REF!)),"TEENS"))))</f>
        <v>#REF!</v>
      </c>
      <c r="C36" t="e">
        <f>#REF!</f>
        <v>#REF!</v>
      </c>
      <c r="D36" t="e">
        <f>CONCATENATE(#REF!,
CHAR(13),#REF!,
", ",
TEXT((#REF!),"MMM D"),
CHAR(13),
TEXT((#REF!), "h:mm am/pm"),CHAR(13),#REF!,CHAR(13))</f>
        <v>#REF!</v>
      </c>
    </row>
    <row r="37" spans="1:4" x14ac:dyDescent="0.25">
      <c r="A37" t="str">
        <f>VLOOKUP(DATA_GOES_HERE!Y13,VENUEID!$A$2:$B$28,1,TRUE)</f>
        <v>GOODLETTSVILLE</v>
      </c>
      <c r="B37" t="str">
        <f>IF(DATA_GOES_HERE!AH13="","",
IF(ISNUMBER(SEARCH("*ADULTS*",DATA_GOES_HERE!AH24)),"ADULTS",
IF(ISNUMBER(SEARCH("*CHILDREN*",DATA_GOES_HERE!AH24)),"CHILDREN",
IF(ISNUMBER(SEARCH("*TEENS*",DATA_GOES_HERE!AH24)),"TEENS"))))</f>
        <v>CHILDREN</v>
      </c>
      <c r="C37" t="e">
        <f>#REF!</f>
        <v>#REF!</v>
      </c>
      <c r="D37" t="e">
        <f>CONCATENATE(#REF!,
CHAR(13),#REF!,
", ",
TEXT((#REF!),"MMM D"),
CHAR(13),
TEXT((#REF!), "h:mm am/pm"),CHAR(13),#REF!,CHAR(13))</f>
        <v>#REF!</v>
      </c>
    </row>
    <row r="38" spans="1:4" x14ac:dyDescent="0.25">
      <c r="A38" t="e">
        <f>VLOOKUP(DATA_GOES_HERE!#REF!,VENUEID!$A$2:$B$28,1,TRUE)</f>
        <v>#REF!</v>
      </c>
      <c r="B38" t="e">
        <f>IF(DATA_GOES_HERE!#REF!="","",
IF(ISNUMBER(SEARCH("*ADULTS*",DATA_GOES_HERE!#REF!)),"ADULTS",
IF(ISNUMBER(SEARCH("*CHILDREN*",DATA_GOES_HERE!#REF!)),"CHILDREN",
IF(ISNUMBER(SEARCH("*TEENS*",DATA_GOES_HERE!#REF!)),"TEENS"))))</f>
        <v>#REF!</v>
      </c>
      <c r="C38" t="e">
        <f>#REF!</f>
        <v>#REF!</v>
      </c>
      <c r="D38" t="e">
        <f>CONCATENATE(#REF!,
CHAR(13),#REF!,
", ",
TEXT((#REF!),"MMM D"),
CHAR(13),
TEXT((#REF!), "h:mm am/pm"),CHAR(13),#REF!,CHAR(13))</f>
        <v>#REF!</v>
      </c>
    </row>
    <row r="39" spans="1:4" x14ac:dyDescent="0.25">
      <c r="A39" t="e">
        <f>VLOOKUP(DATA_GOES_HERE!#REF!,VENUEID!$A$2:$B$28,1,TRUE)</f>
        <v>#REF!</v>
      </c>
      <c r="B39" t="e">
        <f>IF(DATA_GOES_HERE!#REF!="","",
IF(ISNUMBER(SEARCH("*ADULTS*",DATA_GOES_HERE!#REF!)),"ADULTS",
IF(ISNUMBER(SEARCH("*CHILDREN*",DATA_GOES_HERE!#REF!)),"CHILDREN",
IF(ISNUMBER(SEARCH("*TEENS*",DATA_GOES_HERE!#REF!)),"TEENS"))))</f>
        <v>#REF!</v>
      </c>
      <c r="C39" t="e">
        <f>#REF!</f>
        <v>#REF!</v>
      </c>
      <c r="D39" t="e">
        <f>CONCATENATE(#REF!,
CHAR(13),#REF!,
", ",
TEXT((#REF!),"MMM D"),
CHAR(13),
TEXT((#REF!), "h:mm am/pm"),CHAR(13),#REF!,CHAR(13))</f>
        <v>#REF!</v>
      </c>
    </row>
    <row r="40" spans="1:4" x14ac:dyDescent="0.25">
      <c r="A40" t="str">
        <f>VLOOKUP(DATA_GOES_HERE!Y14,VENUEID!$A$2:$B$28,1,TRUE)</f>
        <v>GOODLETTSVILLE</v>
      </c>
      <c r="B40" t="b">
        <f>IF(DATA_GOES_HERE!AH14="","",
IF(ISNUMBER(SEARCH("*ADULTS*",DATA_GOES_HERE!#REF!)),"ADULTS",
IF(ISNUMBER(SEARCH("*CHILDREN*",DATA_GOES_HERE!#REF!)),"CHILDREN",
IF(ISNUMBER(SEARCH("*TEENS*",DATA_GOES_HERE!#REF!)),"TEENS"))))</f>
        <v>0</v>
      </c>
      <c r="C40" t="e">
        <f>#REF!</f>
        <v>#REF!</v>
      </c>
      <c r="D40" t="e">
        <f>CONCATENATE(#REF!,
CHAR(13),#REF!,
", ",
TEXT((#REF!),"MMM D"),
CHAR(13),
TEXT((#REF!), "h:mm am/pm"),CHAR(13),#REF!,CHAR(13))</f>
        <v>#REF!</v>
      </c>
    </row>
    <row r="41" spans="1:4" x14ac:dyDescent="0.25">
      <c r="A41" t="e">
        <f>VLOOKUP(DATA_GOES_HERE!#REF!,VENUEID!$A$2:$B$28,1,TRUE)</f>
        <v>#REF!</v>
      </c>
      <c r="B41" t="e">
        <f>IF(DATA_GOES_HERE!#REF!="","",
IF(ISNUMBER(SEARCH("*ADULTS*",DATA_GOES_HERE!#REF!)),"ADULTS",
IF(ISNUMBER(SEARCH("*CHILDREN*",DATA_GOES_HERE!#REF!)),"CHILDREN",
IF(ISNUMBER(SEARCH("*TEENS*",DATA_GOES_HERE!#REF!)),"TEENS"))))</f>
        <v>#REF!</v>
      </c>
      <c r="C41" t="e">
        <f>#REF!</f>
        <v>#REF!</v>
      </c>
      <c r="D41" t="e">
        <f>CONCATENATE(#REF!,
CHAR(13),#REF!,
", ",
TEXT((#REF!),"MMM D"),
CHAR(13),
TEXT((#REF!), "h:mm am/pm"),CHAR(13),#REF!,CHAR(13))</f>
        <v>#REF!</v>
      </c>
    </row>
    <row r="42" spans="1:4" x14ac:dyDescent="0.25">
      <c r="A42" t="str">
        <f>VLOOKUP(DATA_GOES_HERE!Y15,VENUEID!$A$2:$B$28,1,TRUE)</f>
        <v>GOODLETTSVILLE</v>
      </c>
      <c r="B42" t="b">
        <f>IF(DATA_GOES_HERE!AH15="","",
IF(ISNUMBER(SEARCH("*ADULTS*",DATA_GOES_HERE!#REF!)),"ADULTS",
IF(ISNUMBER(SEARCH("*CHILDREN*",DATA_GOES_HERE!#REF!)),"CHILDREN",
IF(ISNUMBER(SEARCH("*TEENS*",DATA_GOES_HERE!#REF!)),"TEENS"))))</f>
        <v>0</v>
      </c>
      <c r="C42" t="e">
        <f>#REF!</f>
        <v>#REF!</v>
      </c>
      <c r="D42" t="e">
        <f>CONCATENATE(#REF!,
CHAR(13),#REF!,
", ",
TEXT((#REF!),"MMM D"),
CHAR(13),
TEXT((#REF!), "h:mm am/pm"),CHAR(13),#REF!,CHAR(13))</f>
        <v>#REF!</v>
      </c>
    </row>
    <row r="43" spans="1:4" x14ac:dyDescent="0.25">
      <c r="A43" t="e">
        <f>VLOOKUP(DATA_GOES_HERE!#REF!,VENUEID!$A$2:$B$28,1,TRUE)</f>
        <v>#REF!</v>
      </c>
      <c r="B43" t="e">
        <f>IF(DATA_GOES_HERE!#REF!="","",
IF(ISNUMBER(SEARCH("*ADULTS*",DATA_GOES_HERE!AH25)),"ADULTS",
IF(ISNUMBER(SEARCH("*CHILDREN*",DATA_GOES_HERE!AH25)),"CHILDREN",
IF(ISNUMBER(SEARCH("*TEENS*",DATA_GOES_HERE!AH25)),"TEENS"))))</f>
        <v>#REF!</v>
      </c>
      <c r="C43" t="e">
        <f>#REF!</f>
        <v>#REF!</v>
      </c>
      <c r="D43" t="e">
        <f>CONCATENATE(#REF!,
CHAR(13),#REF!,
", ",
TEXT((#REF!),"MMM D"),
CHAR(13),
TEXT((#REF!), "h:mm am/pm"),CHAR(13),#REF!,CHAR(13))</f>
        <v>#REF!</v>
      </c>
    </row>
    <row r="44" spans="1:4" x14ac:dyDescent="0.25">
      <c r="A44" t="e">
        <f>VLOOKUP(DATA_GOES_HERE!#REF!,VENUEID!$A$2:$B$28,1,TRUE)</f>
        <v>#REF!</v>
      </c>
      <c r="B44" t="e">
        <f>IF(DATA_GOES_HERE!#REF!="","",
IF(ISNUMBER(SEARCH("*ADULTS*",DATA_GOES_HERE!#REF!)),"ADULTS",
IF(ISNUMBER(SEARCH("*CHILDREN*",DATA_GOES_HERE!#REF!)),"CHILDREN",
IF(ISNUMBER(SEARCH("*TEENS*",DATA_GOES_HERE!#REF!)),"TEENS"))))</f>
        <v>#REF!</v>
      </c>
      <c r="C44" t="e">
        <f>#REF!</f>
        <v>#REF!</v>
      </c>
      <c r="D44" t="e">
        <f>CONCATENATE(#REF!,
CHAR(13),#REF!,
", ",
TEXT((#REF!),"MMM D"),
CHAR(13),
TEXT((#REF!), "h:mm am/pm"),CHAR(13),#REF!,CHAR(13))</f>
        <v>#REF!</v>
      </c>
    </row>
    <row r="45" spans="1:4" x14ac:dyDescent="0.25">
      <c r="A45" t="e">
        <f>VLOOKUP(DATA_GOES_HERE!#REF!,VENUEID!$A$2:$B$28,1,TRUE)</f>
        <v>#REF!</v>
      </c>
      <c r="B45" t="e">
        <f>IF(DATA_GOES_HERE!#REF!="","",
IF(ISNUMBER(SEARCH("*ADULTS*",DATA_GOES_HERE!AH26)),"ADULTS",
IF(ISNUMBER(SEARCH("*CHILDREN*",DATA_GOES_HERE!AH26)),"CHILDREN",
IF(ISNUMBER(SEARCH("*TEENS*",DATA_GOES_HERE!AH26)),"TEENS"))))</f>
        <v>#REF!</v>
      </c>
      <c r="C45" t="e">
        <f>#REF!</f>
        <v>#REF!</v>
      </c>
      <c r="D45" t="e">
        <f>CONCATENATE(#REF!,
CHAR(13),#REF!,
", ",
TEXT((#REF!),"MMM D"),
CHAR(13),
TEXT((#REF!), "h:mm am/pm"),CHAR(13),#REF!,CHAR(13))</f>
        <v>#REF!</v>
      </c>
    </row>
    <row r="46" spans="1:4" x14ac:dyDescent="0.25">
      <c r="A46" t="e">
        <f>VLOOKUP(DATA_GOES_HERE!#REF!,VENUEID!$A$2:$B$28,1,TRUE)</f>
        <v>#REF!</v>
      </c>
      <c r="B46" t="e">
        <f>IF(DATA_GOES_HERE!#REF!="","",
IF(ISNUMBER(SEARCH("*ADULTS*",DATA_GOES_HERE!#REF!)),"ADULTS",
IF(ISNUMBER(SEARCH("*CHILDREN*",DATA_GOES_HERE!#REF!)),"CHILDREN",
IF(ISNUMBER(SEARCH("*TEENS*",DATA_GOES_HERE!#REF!)),"TEENS"))))</f>
        <v>#REF!</v>
      </c>
      <c r="C46" t="e">
        <f>#REF!</f>
        <v>#REF!</v>
      </c>
      <c r="D46" t="e">
        <f>CONCATENATE(#REF!,
CHAR(13),#REF!,
", ",
TEXT((#REF!),"MMM D"),
CHAR(13),
TEXT((#REF!), "h:mm am/pm"),CHAR(13),#REF!,CHAR(13))</f>
        <v>#REF!</v>
      </c>
    </row>
    <row r="47" spans="1:4" x14ac:dyDescent="0.25">
      <c r="A47" t="e">
        <f>VLOOKUP(DATA_GOES_HERE!#REF!,VENUEID!$A$2:$B$28,1,TRUE)</f>
        <v>#REF!</v>
      </c>
      <c r="B47" t="e">
        <f>IF(DATA_GOES_HERE!#REF!="","",
IF(ISNUMBER(SEARCH("*ADULTS*",DATA_GOES_HERE!#REF!)),"ADULTS",
IF(ISNUMBER(SEARCH("*CHILDREN*",DATA_GOES_HERE!#REF!)),"CHILDREN",
IF(ISNUMBER(SEARCH("*TEENS*",DATA_GOES_HERE!#REF!)),"TEENS"))))</f>
        <v>#REF!</v>
      </c>
      <c r="C47" t="e">
        <f>#REF!</f>
        <v>#REF!</v>
      </c>
      <c r="D47" t="e">
        <f>CONCATENATE(#REF!,
CHAR(13),#REF!,
", ",
TEXT((#REF!),"MMM D"),
CHAR(13),
TEXT((#REF!), "h:mm am/pm"),CHAR(13),#REF!,CHAR(13))</f>
        <v>#REF!</v>
      </c>
    </row>
    <row r="48" spans="1:4" x14ac:dyDescent="0.25">
      <c r="A48" t="e">
        <f>VLOOKUP(DATA_GOES_HERE!#REF!,VENUEID!$A$2:$B$28,1,TRUE)</f>
        <v>#REF!</v>
      </c>
      <c r="B48" t="e">
        <f>IF(DATA_GOES_HERE!#REF!="","",
IF(ISNUMBER(SEARCH("*ADULTS*",DATA_GOES_HERE!#REF!)),"ADULTS",
IF(ISNUMBER(SEARCH("*CHILDREN*",DATA_GOES_HERE!#REF!)),"CHILDREN",
IF(ISNUMBER(SEARCH("*TEENS*",DATA_GOES_HERE!#REF!)),"TEENS"))))</f>
        <v>#REF!</v>
      </c>
      <c r="C48" t="e">
        <f>#REF!</f>
        <v>#REF!</v>
      </c>
      <c r="D48" t="e">
        <f>CONCATENATE(#REF!,
CHAR(13),#REF!,
", ",
TEXT((#REF!),"MMM D"),
CHAR(13),
TEXT((#REF!), "h:mm am/pm"),CHAR(13),#REF!,CHAR(13))</f>
        <v>#REF!</v>
      </c>
    </row>
    <row r="49" spans="1:4" x14ac:dyDescent="0.25">
      <c r="A49" t="e">
        <f>VLOOKUP(DATA_GOES_HERE!#REF!,VENUEID!$A$2:$B$28,1,TRUE)</f>
        <v>#REF!</v>
      </c>
      <c r="B49" t="e">
        <f>IF(DATA_GOES_HERE!#REF!="","",
IF(ISNUMBER(SEARCH("*ADULTS*",DATA_GOES_HERE!#REF!)),"ADULTS",
IF(ISNUMBER(SEARCH("*CHILDREN*",DATA_GOES_HERE!#REF!)),"CHILDREN",
IF(ISNUMBER(SEARCH("*TEENS*",DATA_GOES_HERE!#REF!)),"TEENS"))))</f>
        <v>#REF!</v>
      </c>
      <c r="C49" t="e">
        <f>#REF!</f>
        <v>#REF!</v>
      </c>
      <c r="D49" t="e">
        <f>CONCATENATE(#REF!,
CHAR(13),#REF!,
", ",
TEXT((#REF!),"MMM D"),
CHAR(13),
TEXT((#REF!), "h:mm am/pm"),CHAR(13),#REF!,CHAR(13))</f>
        <v>#REF!</v>
      </c>
    </row>
    <row r="50" spans="1:4" x14ac:dyDescent="0.25">
      <c r="A50" t="e">
        <f>VLOOKUP(DATA_GOES_HERE!#REF!,VENUEID!$A$2:$B$28,1,TRUE)</f>
        <v>#REF!</v>
      </c>
      <c r="B50" t="e">
        <f>IF(DATA_GOES_HERE!#REF!="","",
IF(ISNUMBER(SEARCH("*ADULTS*",DATA_GOES_HERE!#REF!)),"ADULTS",
IF(ISNUMBER(SEARCH("*CHILDREN*",DATA_GOES_HERE!#REF!)),"CHILDREN",
IF(ISNUMBER(SEARCH("*TEENS*",DATA_GOES_HERE!#REF!)),"TEENS"))))</f>
        <v>#REF!</v>
      </c>
      <c r="C50" t="e">
        <f>#REF!</f>
        <v>#REF!</v>
      </c>
      <c r="D50" t="e">
        <f>CONCATENATE(#REF!,
CHAR(13),#REF!,
", ",
TEXT((#REF!),"MMM D"),
CHAR(13),
TEXT((#REF!), "h:mm am/pm"),CHAR(13),#REF!,CHAR(13))</f>
        <v>#REF!</v>
      </c>
    </row>
    <row r="51" spans="1:4" x14ac:dyDescent="0.25">
      <c r="A51" t="e">
        <f>VLOOKUP(DATA_GOES_HERE!#REF!,VENUEID!$A$2:$B$28,1,TRUE)</f>
        <v>#REF!</v>
      </c>
      <c r="B51" t="e">
        <f>IF(DATA_GOES_HERE!#REF!="","",
IF(ISNUMBER(SEARCH("*ADULTS*",DATA_GOES_HERE!#REF!)),"ADULTS",
IF(ISNUMBER(SEARCH("*CHILDREN*",DATA_GOES_HERE!#REF!)),"CHILDREN",
IF(ISNUMBER(SEARCH("*TEENS*",DATA_GOES_HERE!#REF!)),"TEENS"))))</f>
        <v>#REF!</v>
      </c>
      <c r="C51" t="e">
        <f>#REF!</f>
        <v>#REF!</v>
      </c>
      <c r="D51" t="e">
        <f>CONCATENATE(#REF!,
CHAR(13),#REF!,
", ",
TEXT((#REF!),"MMM D"),
CHAR(13),
TEXT((#REF!), "h:mm am/pm"),CHAR(13),#REF!,CHAR(13))</f>
        <v>#REF!</v>
      </c>
    </row>
    <row r="52" spans="1:4" x14ac:dyDescent="0.25">
      <c r="A52" t="e">
        <f>VLOOKUP(DATA_GOES_HERE!#REF!,VENUEID!$A$2:$B$28,1,TRUE)</f>
        <v>#REF!</v>
      </c>
      <c r="B52" t="e">
        <f>IF(DATA_GOES_HERE!#REF!="","",
IF(ISNUMBER(SEARCH("*ADULTS*",DATA_GOES_HERE!#REF!)),"ADULTS",
IF(ISNUMBER(SEARCH("*CHILDREN*",DATA_GOES_HERE!#REF!)),"CHILDREN",
IF(ISNUMBER(SEARCH("*TEENS*",DATA_GOES_HERE!#REF!)),"TEENS"))))</f>
        <v>#REF!</v>
      </c>
      <c r="C52" t="e">
        <f>#REF!</f>
        <v>#REF!</v>
      </c>
      <c r="D52" t="e">
        <f>CONCATENATE(#REF!,
CHAR(13),#REF!,
", ",
TEXT((#REF!),"MMM D"),
CHAR(13),
TEXT((#REF!), "h:mm am/pm"),CHAR(13),#REF!,CHAR(13))</f>
        <v>#REF!</v>
      </c>
    </row>
    <row r="53" spans="1:4" x14ac:dyDescent="0.25">
      <c r="A53" t="e">
        <f>VLOOKUP(DATA_GOES_HERE!#REF!,VENUEID!$A$2:$B$28,1,TRUE)</f>
        <v>#REF!</v>
      </c>
      <c r="B53" t="e">
        <f>IF(DATA_GOES_HERE!#REF!="","",
IF(ISNUMBER(SEARCH("*ADULTS*",DATA_GOES_HERE!#REF!)),"ADULTS",
IF(ISNUMBER(SEARCH("*CHILDREN*",DATA_GOES_HERE!#REF!)),"CHILDREN",
IF(ISNUMBER(SEARCH("*TEENS*",DATA_GOES_HERE!#REF!)),"TEENS"))))</f>
        <v>#REF!</v>
      </c>
      <c r="C53" t="e">
        <f>#REF!</f>
        <v>#REF!</v>
      </c>
      <c r="D53" t="e">
        <f>CONCATENATE(#REF!,
CHAR(13),#REF!,
", ",
TEXT((#REF!),"MMM D"),
CHAR(13),
TEXT((#REF!), "h:mm am/pm"),CHAR(13),#REF!,CHAR(13))</f>
        <v>#REF!</v>
      </c>
    </row>
    <row r="54" spans="1:4" x14ac:dyDescent="0.25">
      <c r="A54" t="e">
        <f>VLOOKUP(DATA_GOES_HERE!#REF!,VENUEID!$A$2:$B$28,1,TRUE)</f>
        <v>#REF!</v>
      </c>
      <c r="B54" t="e">
        <f>IF(DATA_GOES_HERE!#REF!="","",
IF(ISNUMBER(SEARCH("*ADULTS*",DATA_GOES_HERE!AH27)),"ADULTS",
IF(ISNUMBER(SEARCH("*CHILDREN*",DATA_GOES_HERE!AH27)),"CHILDREN",
IF(ISNUMBER(SEARCH("*TEENS*",DATA_GOES_HERE!AH27)),"TEENS"))))</f>
        <v>#REF!</v>
      </c>
      <c r="C54" t="e">
        <f>#REF!</f>
        <v>#REF!</v>
      </c>
      <c r="D54" t="e">
        <f>CONCATENATE(#REF!,
CHAR(13),#REF!,
", ",
TEXT((#REF!),"MMM D"),
CHAR(13),
TEXT((#REF!), "h:mm am/pm"),CHAR(13),#REF!,CHAR(13))</f>
        <v>#REF!</v>
      </c>
    </row>
    <row r="55" spans="1:4" x14ac:dyDescent="0.25">
      <c r="A55" t="str">
        <f>VLOOKUP(DATA_GOES_HERE!Y16,VENUEID!$A$2:$B$28,1,TRUE)</f>
        <v>GOODLETTSVILLE</v>
      </c>
      <c r="B55" t="b">
        <f>IF(DATA_GOES_HERE!AH16="","",
IF(ISNUMBER(SEARCH("*ADULTS*",DATA_GOES_HERE!#REF!)),"ADULTS",
IF(ISNUMBER(SEARCH("*CHILDREN*",DATA_GOES_HERE!#REF!)),"CHILDREN",
IF(ISNUMBER(SEARCH("*TEENS*",DATA_GOES_HERE!#REF!)),"TEENS"))))</f>
        <v>0</v>
      </c>
      <c r="C55" t="e">
        <f>#REF!</f>
        <v>#REF!</v>
      </c>
      <c r="D55" t="e">
        <f>CONCATENATE(#REF!,
CHAR(13),#REF!,
", ",
TEXT((#REF!),"MMM D"),
CHAR(13),
TEXT((#REF!), "h:mm am/pm"),CHAR(13),#REF!,CHAR(13))</f>
        <v>#REF!</v>
      </c>
    </row>
    <row r="56" spans="1:4" x14ac:dyDescent="0.25">
      <c r="A56" t="e">
        <f>VLOOKUP(DATA_GOES_HERE!#REF!,VENUEID!$A$2:$B$28,1,TRUE)</f>
        <v>#REF!</v>
      </c>
      <c r="B56" t="e">
        <f>IF(DATA_GOES_HERE!#REF!="","",
IF(ISNUMBER(SEARCH("*ADULTS*",DATA_GOES_HERE!#REF!)),"ADULTS",
IF(ISNUMBER(SEARCH("*CHILDREN*",DATA_GOES_HERE!#REF!)),"CHILDREN",
IF(ISNUMBER(SEARCH("*TEENS*",DATA_GOES_HERE!#REF!)),"TEENS"))))</f>
        <v>#REF!</v>
      </c>
      <c r="C56" t="e">
        <f>#REF!</f>
        <v>#REF!</v>
      </c>
      <c r="D56" t="e">
        <f>CONCATENATE(#REF!,
CHAR(13),#REF!,
", ",
TEXT((#REF!),"MMM D"),
CHAR(13),
TEXT((#REF!), "h:mm am/pm"),CHAR(13),#REF!,CHAR(13))</f>
        <v>#REF!</v>
      </c>
    </row>
    <row r="57" spans="1:4" x14ac:dyDescent="0.25">
      <c r="A57" t="e">
        <f>VLOOKUP(DATA_GOES_HERE!#REF!,VENUEID!$A$2:$B$28,1,TRUE)</f>
        <v>#REF!</v>
      </c>
      <c r="B57" t="e">
        <f>IF(DATA_GOES_HERE!#REF!="","",
IF(ISNUMBER(SEARCH("*ADULTS*",DATA_GOES_HERE!#REF!)),"ADULTS",
IF(ISNUMBER(SEARCH("*CHILDREN*",DATA_GOES_HERE!#REF!)),"CHILDREN",
IF(ISNUMBER(SEARCH("*TEENS*",DATA_GOES_HERE!#REF!)),"TEENS"))))</f>
        <v>#REF!</v>
      </c>
      <c r="C57" t="e">
        <f>#REF!</f>
        <v>#REF!</v>
      </c>
      <c r="D57" t="e">
        <f>CONCATENATE(#REF!,
CHAR(13),#REF!,
", ",
TEXT((#REF!),"MMM D"),
CHAR(13),
TEXT((#REF!), "h:mm am/pm"),CHAR(13),#REF!,CHAR(13))</f>
        <v>#REF!</v>
      </c>
    </row>
    <row r="58" spans="1:4" x14ac:dyDescent="0.25">
      <c r="A58" t="e">
        <f>VLOOKUP(DATA_GOES_HERE!#REF!,VENUEID!$A$2:$B$28,1,TRUE)</f>
        <v>#REF!</v>
      </c>
      <c r="B58" t="e">
        <f>IF(DATA_GOES_HERE!#REF!="","",
IF(ISNUMBER(SEARCH("*ADULTS*",DATA_GOES_HERE!#REF!)),"ADULTS",
IF(ISNUMBER(SEARCH("*CHILDREN*",DATA_GOES_HERE!#REF!)),"CHILDREN",
IF(ISNUMBER(SEARCH("*TEENS*",DATA_GOES_HERE!#REF!)),"TEENS"))))</f>
        <v>#REF!</v>
      </c>
      <c r="C58" t="e">
        <f>#REF!</f>
        <v>#REF!</v>
      </c>
      <c r="D58" t="e">
        <f>CONCATENATE(#REF!,
CHAR(13),#REF!,
", ",
TEXT((#REF!),"MMM D"),
CHAR(13),
TEXT((#REF!), "h:mm am/pm"),CHAR(13),#REF!,CHAR(13))</f>
        <v>#REF!</v>
      </c>
    </row>
    <row r="59" spans="1:4" x14ac:dyDescent="0.25">
      <c r="A59" t="e">
        <f>VLOOKUP(DATA_GOES_HERE!#REF!,VENUEID!$A$2:$B$28,1,TRUE)</f>
        <v>#REF!</v>
      </c>
      <c r="B59" t="e">
        <f>IF(DATA_GOES_HERE!#REF!="","",
IF(ISNUMBER(SEARCH("*ADULTS*",DATA_GOES_HERE!#REF!)),"ADULTS",
IF(ISNUMBER(SEARCH("*CHILDREN*",DATA_GOES_HERE!#REF!)),"CHILDREN",
IF(ISNUMBER(SEARCH("*TEENS*",DATA_GOES_HERE!#REF!)),"TEENS"))))</f>
        <v>#REF!</v>
      </c>
      <c r="C59" t="e">
        <f>#REF!</f>
        <v>#REF!</v>
      </c>
      <c r="D59" t="e">
        <f>CONCATENATE(#REF!,
CHAR(13),#REF!,
", ",
TEXT((#REF!),"MMM D"),
CHAR(13),
TEXT((#REF!), "h:mm am/pm"),CHAR(13),#REF!,CHAR(13))</f>
        <v>#REF!</v>
      </c>
    </row>
    <row r="60" spans="1:4" x14ac:dyDescent="0.25">
      <c r="A60" t="str">
        <f>VLOOKUP(DATA_GOES_HERE!Y17,VENUEID!$A$2:$B$28,1,TRUE)</f>
        <v>GOODLETTSVILLE</v>
      </c>
      <c r="B60" t="b">
        <f>IF(DATA_GOES_HERE!AH17="","",
IF(ISNUMBER(SEARCH("*ADULTS*",DATA_GOES_HERE!#REF!)),"ADULTS",
IF(ISNUMBER(SEARCH("*CHILDREN*",DATA_GOES_HERE!#REF!)),"CHILDREN",
IF(ISNUMBER(SEARCH("*TEENS*",DATA_GOES_HERE!#REF!)),"TEENS"))))</f>
        <v>0</v>
      </c>
      <c r="C60" t="e">
        <f>#REF!</f>
        <v>#REF!</v>
      </c>
      <c r="D60" t="e">
        <f>CONCATENATE(#REF!,
CHAR(13),#REF!,
", ",
TEXT((#REF!),"MMM D"),
CHAR(13),
TEXT((#REF!), "h:mm am/pm"),CHAR(13),#REF!,CHAR(13))</f>
        <v>#REF!</v>
      </c>
    </row>
    <row r="61" spans="1:4" x14ac:dyDescent="0.25">
      <c r="A61" t="e">
        <f>VLOOKUP(DATA_GOES_HERE!#REF!,VENUEID!$A$2:$B$28,1,TRUE)</f>
        <v>#REF!</v>
      </c>
      <c r="B61" t="e">
        <f>IF(DATA_GOES_HERE!#REF!="","",
IF(ISNUMBER(SEARCH("*ADULTS*",DATA_GOES_HERE!AH28)),"ADULTS",
IF(ISNUMBER(SEARCH("*CHILDREN*",DATA_GOES_HERE!AH28)),"CHILDREN",
IF(ISNUMBER(SEARCH("*TEENS*",DATA_GOES_HERE!AH28)),"TEENS"))))</f>
        <v>#REF!</v>
      </c>
      <c r="C61" t="e">
        <f>#REF!</f>
        <v>#REF!</v>
      </c>
      <c r="D61" t="e">
        <f>CONCATENATE(#REF!,
CHAR(13),#REF!,
", ",
TEXT((#REF!),"MMM D"),
CHAR(13),
TEXT((#REF!), "h:mm am/pm"),CHAR(13),#REF!,CHAR(13))</f>
        <v>#REF!</v>
      </c>
    </row>
    <row r="62" spans="1:4" x14ac:dyDescent="0.25">
      <c r="A62" t="e">
        <f>VLOOKUP(DATA_GOES_HERE!#REF!,VENUEID!$A$2:$B$28,1,TRUE)</f>
        <v>#REF!</v>
      </c>
      <c r="B62" t="e">
        <f>IF(DATA_GOES_HERE!#REF!="","",
IF(ISNUMBER(SEARCH("*ADULTS*",DATA_GOES_HERE!#REF!)),"ADULTS",
IF(ISNUMBER(SEARCH("*CHILDREN*",DATA_GOES_HERE!#REF!)),"CHILDREN",
IF(ISNUMBER(SEARCH("*TEENS*",DATA_GOES_HERE!#REF!)),"TEENS"))))</f>
        <v>#REF!</v>
      </c>
      <c r="C62" t="e">
        <f>#REF!</f>
        <v>#REF!</v>
      </c>
      <c r="D62" t="e">
        <f>CONCATENATE(#REF!,
CHAR(13),#REF!,
", ",
TEXT((#REF!),"MMM D"),
CHAR(13),
TEXT((#REF!), "h:mm am/pm"),CHAR(13),#REF!,CHAR(13))</f>
        <v>#REF!</v>
      </c>
    </row>
    <row r="63" spans="1:4" x14ac:dyDescent="0.25">
      <c r="A63" t="e">
        <f>VLOOKUP(DATA_GOES_HERE!#REF!,VENUEID!$A$2:$B$28,1,TRUE)</f>
        <v>#REF!</v>
      </c>
      <c r="B63" t="e">
        <f>IF(DATA_GOES_HERE!#REF!="","",
IF(ISNUMBER(SEARCH("*ADULTS*",DATA_GOES_HERE!AH29)),"ADULTS",
IF(ISNUMBER(SEARCH("*CHILDREN*",DATA_GOES_HERE!AH29)),"CHILDREN",
IF(ISNUMBER(SEARCH("*TEENS*",DATA_GOES_HERE!AH29)),"TEENS"))))</f>
        <v>#REF!</v>
      </c>
      <c r="C63" t="e">
        <f>#REF!</f>
        <v>#REF!</v>
      </c>
      <c r="D63" t="e">
        <f>CONCATENATE(#REF!,
CHAR(13),#REF!,
", ",
TEXT((#REF!),"MMM D"),
CHAR(13),
TEXT((#REF!), "h:mm am/pm"),CHAR(13),#REF!,CHAR(13))</f>
        <v>#REF!</v>
      </c>
    </row>
    <row r="64" spans="1:4" x14ac:dyDescent="0.25">
      <c r="A64" t="e">
        <f>VLOOKUP(DATA_GOES_HERE!#REF!,VENUEID!$A$2:$B$28,1,TRUE)</f>
        <v>#REF!</v>
      </c>
      <c r="B64" t="e">
        <f>IF(DATA_GOES_HERE!#REF!="","",
IF(ISNUMBER(SEARCH("*ADULTS*",DATA_GOES_HERE!#REF!)),"ADULTS",
IF(ISNUMBER(SEARCH("*CHILDREN*",DATA_GOES_HERE!#REF!)),"CHILDREN",
IF(ISNUMBER(SEARCH("*TEENS*",DATA_GOES_HERE!#REF!)),"TEENS"))))</f>
        <v>#REF!</v>
      </c>
      <c r="C64" t="e">
        <f>#REF!</f>
        <v>#REF!</v>
      </c>
      <c r="D64" t="e">
        <f>CONCATENATE(#REF!,
CHAR(13),#REF!,
", ",
TEXT((#REF!),"MMM D"),
CHAR(13),
TEXT((#REF!), "h:mm am/pm"),CHAR(13),#REF!,CHAR(13))</f>
        <v>#REF!</v>
      </c>
    </row>
    <row r="65" spans="1:4" x14ac:dyDescent="0.25">
      <c r="A65" t="e">
        <f>VLOOKUP(DATA_GOES_HERE!#REF!,VENUEID!$A$2:$B$28,1,TRUE)</f>
        <v>#REF!</v>
      </c>
      <c r="B65" t="e">
        <f>IF(DATA_GOES_HERE!#REF!="","",
IF(ISNUMBER(SEARCH("*ADULTS*",DATA_GOES_HERE!#REF!)),"ADULTS",
IF(ISNUMBER(SEARCH("*CHILDREN*",DATA_GOES_HERE!#REF!)),"CHILDREN",
IF(ISNUMBER(SEARCH("*TEENS*",DATA_GOES_HERE!#REF!)),"TEENS"))))</f>
        <v>#REF!</v>
      </c>
      <c r="C65" t="e">
        <f>#REF!</f>
        <v>#REF!</v>
      </c>
      <c r="D65" t="e">
        <f>CONCATENATE(#REF!,
CHAR(13),#REF!,
", ",
TEXT((#REF!),"MMM D"),
CHAR(13),
TEXT((#REF!), "h:mm am/pm"),CHAR(13),#REF!,CHAR(13))</f>
        <v>#REF!</v>
      </c>
    </row>
    <row r="66" spans="1:4" x14ac:dyDescent="0.25">
      <c r="A66" t="e">
        <f>VLOOKUP(DATA_GOES_HERE!#REF!,VENUEID!$A$2:$B$28,1,TRUE)</f>
        <v>#REF!</v>
      </c>
      <c r="B66" t="e">
        <f>IF(DATA_GOES_HERE!#REF!="","",
IF(ISNUMBER(SEARCH("*ADULTS*",DATA_GOES_HERE!#REF!)),"ADULTS",
IF(ISNUMBER(SEARCH("*CHILDREN*",DATA_GOES_HERE!#REF!)),"CHILDREN",
IF(ISNUMBER(SEARCH("*TEENS*",DATA_GOES_HERE!#REF!)),"TEENS"))))</f>
        <v>#REF!</v>
      </c>
      <c r="C66" t="e">
        <f>#REF!</f>
        <v>#REF!</v>
      </c>
      <c r="D66" t="e">
        <f>CONCATENATE(#REF!,
CHAR(13),#REF!,
", ",
TEXT((#REF!),"MMM D"),
CHAR(13),
TEXT((#REF!), "h:mm am/pm"),CHAR(13),#REF!,CHAR(13))</f>
        <v>#REF!</v>
      </c>
    </row>
    <row r="67" spans="1:4" x14ac:dyDescent="0.25">
      <c r="A67" t="e">
        <f>VLOOKUP(DATA_GOES_HERE!#REF!,VENUEID!$A$2:$B$28,1,TRUE)</f>
        <v>#REF!</v>
      </c>
      <c r="B67" t="e">
        <f>IF(DATA_GOES_HERE!#REF!="","",
IF(ISNUMBER(SEARCH("*ADULTS*",DATA_GOES_HERE!#REF!)),"ADULTS",
IF(ISNUMBER(SEARCH("*CHILDREN*",DATA_GOES_HERE!#REF!)),"CHILDREN",
IF(ISNUMBER(SEARCH("*TEENS*",DATA_GOES_HERE!#REF!)),"TEENS"))))</f>
        <v>#REF!</v>
      </c>
      <c r="C67" t="e">
        <f>#REF!</f>
        <v>#REF!</v>
      </c>
      <c r="D67" t="e">
        <f>CONCATENATE(#REF!,
CHAR(13),#REF!,
", ",
TEXT((#REF!),"MMM D"),
CHAR(13),
TEXT((#REF!), "h:mm am/pm"),CHAR(13),#REF!,CHAR(13))</f>
        <v>#REF!</v>
      </c>
    </row>
    <row r="68" spans="1:4" x14ac:dyDescent="0.25">
      <c r="A68" t="e">
        <f>VLOOKUP(DATA_GOES_HERE!#REF!,VENUEID!$A$2:$B$28,1,TRUE)</f>
        <v>#REF!</v>
      </c>
      <c r="B68" t="e">
        <f>IF(DATA_GOES_HERE!#REF!="","",
IF(ISNUMBER(SEARCH("*ADULTS*",DATA_GOES_HERE!#REF!)),"ADULTS",
IF(ISNUMBER(SEARCH("*CHILDREN*",DATA_GOES_HERE!#REF!)),"CHILDREN",
IF(ISNUMBER(SEARCH("*TEENS*",DATA_GOES_HERE!#REF!)),"TEENS"))))</f>
        <v>#REF!</v>
      </c>
      <c r="C68" t="e">
        <f>#REF!</f>
        <v>#REF!</v>
      </c>
      <c r="D68" t="e">
        <f>CONCATENATE(#REF!,
CHAR(13),#REF!,
", ",
TEXT((#REF!),"MMM D"),
CHAR(13),
TEXT((#REF!), "h:mm am/pm"),CHAR(13),#REF!,CHAR(13))</f>
        <v>#REF!</v>
      </c>
    </row>
    <row r="69" spans="1:4" x14ac:dyDescent="0.25">
      <c r="A69" t="e">
        <f>VLOOKUP(DATA_GOES_HERE!#REF!,VENUEID!$A$2:$B$28,1,TRUE)</f>
        <v>#REF!</v>
      </c>
      <c r="B69" t="e">
        <f>IF(DATA_GOES_HERE!#REF!="","",
IF(ISNUMBER(SEARCH("*ADULTS*",DATA_GOES_HERE!#REF!)),"ADULTS",
IF(ISNUMBER(SEARCH("*CHILDREN*",DATA_GOES_HERE!#REF!)),"CHILDREN",
IF(ISNUMBER(SEARCH("*TEENS*",DATA_GOES_HERE!#REF!)),"TEENS"))))</f>
        <v>#REF!</v>
      </c>
      <c r="C69" t="e">
        <f>#REF!</f>
        <v>#REF!</v>
      </c>
      <c r="D69" t="e">
        <f>CONCATENATE(#REF!,
CHAR(13),#REF!,
", ",
TEXT((#REF!),"MMM D"),
CHAR(13),
TEXT((#REF!), "h:mm am/pm"),CHAR(13),#REF!,CHAR(13))</f>
        <v>#REF!</v>
      </c>
    </row>
    <row r="70" spans="1:4" x14ac:dyDescent="0.25">
      <c r="A70" t="e">
        <f>VLOOKUP(DATA_GOES_HERE!#REF!,VENUEID!$A$2:$B$28,1,TRUE)</f>
        <v>#REF!</v>
      </c>
      <c r="B70" t="e">
        <f>IF(DATA_GOES_HERE!#REF!="","",
IF(ISNUMBER(SEARCH("*ADULTS*",DATA_GOES_HERE!#REF!)),"ADULTS",
IF(ISNUMBER(SEARCH("*CHILDREN*",DATA_GOES_HERE!#REF!)),"CHILDREN",
IF(ISNUMBER(SEARCH("*TEENS*",DATA_GOES_HERE!#REF!)),"TEENS"))))</f>
        <v>#REF!</v>
      </c>
      <c r="C70" t="e">
        <f>#REF!</f>
        <v>#REF!</v>
      </c>
      <c r="D70" t="e">
        <f>CONCATENATE(#REF!,
CHAR(13),#REF!,
", ",
TEXT((#REF!),"MMM D"),
CHAR(13),
TEXT((#REF!), "h:mm am/pm"),CHAR(13),#REF!,CHAR(13))</f>
        <v>#REF!</v>
      </c>
    </row>
    <row r="71" spans="1:4" x14ac:dyDescent="0.25">
      <c r="A71" t="e">
        <f>VLOOKUP(DATA_GOES_HERE!#REF!,VENUEID!$A$2:$B$28,1,TRUE)</f>
        <v>#REF!</v>
      </c>
      <c r="B71" t="e">
        <f>IF(DATA_GOES_HERE!#REF!="","",
IF(ISNUMBER(SEARCH("*ADULTS*",DATA_GOES_HERE!#REF!)),"ADULTS",
IF(ISNUMBER(SEARCH("*CHILDREN*",DATA_GOES_HERE!#REF!)),"CHILDREN",
IF(ISNUMBER(SEARCH("*TEENS*",DATA_GOES_HERE!#REF!)),"TEENS"))))</f>
        <v>#REF!</v>
      </c>
      <c r="C71" t="e">
        <f>#REF!</f>
        <v>#REF!</v>
      </c>
      <c r="D71" t="e">
        <f>CONCATENATE(#REF!,
CHAR(13),#REF!,
", ",
TEXT((#REF!),"MMM D"),
CHAR(13),
TEXT((#REF!), "h:mm am/pm"),CHAR(13),#REF!,CHAR(13))</f>
        <v>#REF!</v>
      </c>
    </row>
    <row r="72" spans="1:4" x14ac:dyDescent="0.25">
      <c r="A72" t="e">
        <f>VLOOKUP(DATA_GOES_HERE!#REF!,VENUEID!$A$2:$B$28,1,TRUE)</f>
        <v>#REF!</v>
      </c>
      <c r="B72" t="e">
        <f>IF(DATA_GOES_HERE!#REF!="","",
IF(ISNUMBER(SEARCH("*ADULTS*",DATA_GOES_HERE!#REF!)),"ADULTS",
IF(ISNUMBER(SEARCH("*CHILDREN*",DATA_GOES_HERE!#REF!)),"CHILDREN",
IF(ISNUMBER(SEARCH("*TEENS*",DATA_GOES_HERE!#REF!)),"TEENS"))))</f>
        <v>#REF!</v>
      </c>
      <c r="C72" t="e">
        <f>#REF!</f>
        <v>#REF!</v>
      </c>
      <c r="D72" t="e">
        <f>CONCATENATE(#REF!,
CHAR(13),#REF!,
", ",
TEXT((#REF!),"MMM D"),
CHAR(13),
TEXT((#REF!), "h:mm am/pm"),CHAR(13),#REF!,CHAR(13))</f>
        <v>#REF!</v>
      </c>
    </row>
    <row r="73" spans="1:4" x14ac:dyDescent="0.25">
      <c r="A73" t="e">
        <f>VLOOKUP(DATA_GOES_HERE!#REF!,VENUEID!$A$2:$B$28,1,TRUE)</f>
        <v>#REF!</v>
      </c>
      <c r="B73" t="e">
        <f>IF(DATA_GOES_HERE!#REF!="","",
IF(ISNUMBER(SEARCH("*ADULTS*",DATA_GOES_HERE!#REF!)),"ADULTS",
IF(ISNUMBER(SEARCH("*CHILDREN*",DATA_GOES_HERE!#REF!)),"CHILDREN",
IF(ISNUMBER(SEARCH("*TEENS*",DATA_GOES_HERE!#REF!)),"TEENS"))))</f>
        <v>#REF!</v>
      </c>
      <c r="C73" t="e">
        <f>#REF!</f>
        <v>#REF!</v>
      </c>
      <c r="D73" t="e">
        <f>CONCATENATE(#REF!,
CHAR(13),#REF!,
", ",
TEXT((#REF!),"MMM D"),
CHAR(13),
TEXT((#REF!), "h:mm am/pm"),CHAR(13),#REF!,CHAR(13))</f>
        <v>#REF!</v>
      </c>
    </row>
    <row r="74" spans="1:4" x14ac:dyDescent="0.25">
      <c r="A74" t="str">
        <f>VLOOKUP(DATA_GOES_HERE!Y18,VENUEID!$A$2:$B$28,1,TRUE)</f>
        <v>GOODLETTSVILLE</v>
      </c>
      <c r="B74" t="b">
        <f>IF(DATA_GOES_HERE!AH18="","",
IF(ISNUMBER(SEARCH("*ADULTS*",DATA_GOES_HERE!#REF!)),"ADULTS",
IF(ISNUMBER(SEARCH("*CHILDREN*",DATA_GOES_HERE!#REF!)),"CHILDREN",
IF(ISNUMBER(SEARCH("*TEENS*",DATA_GOES_HERE!#REF!)),"TEENS"))))</f>
        <v>0</v>
      </c>
      <c r="C74" t="e">
        <f>#REF!</f>
        <v>#REF!</v>
      </c>
      <c r="D74" t="e">
        <f>CONCATENATE(#REF!,
CHAR(13),#REF!,
", ",
TEXT((#REF!),"MMM D"),
CHAR(13),
TEXT((#REF!), "h:mm am/pm"),CHAR(13),#REF!,CHAR(13))</f>
        <v>#REF!</v>
      </c>
    </row>
    <row r="75" spans="1:4" x14ac:dyDescent="0.25">
      <c r="A75" t="e">
        <f>VLOOKUP(DATA_GOES_HERE!#REF!,VENUEID!$A$2:$B$28,1,TRUE)</f>
        <v>#REF!</v>
      </c>
      <c r="B75" t="e">
        <f>IF(DATA_GOES_HERE!#REF!="","",
IF(ISNUMBER(SEARCH("*ADULTS*",DATA_GOES_HERE!#REF!)),"ADULTS",
IF(ISNUMBER(SEARCH("*CHILDREN*",DATA_GOES_HERE!#REF!)),"CHILDREN",
IF(ISNUMBER(SEARCH("*TEENS*",DATA_GOES_HERE!#REF!)),"TEENS"))))</f>
        <v>#REF!</v>
      </c>
      <c r="C75" t="e">
        <f>#REF!</f>
        <v>#REF!</v>
      </c>
      <c r="D75" t="e">
        <f>CONCATENATE(#REF!,
CHAR(13),#REF!,
", ",
TEXT((#REF!),"MMM D"),
CHAR(13),
TEXT((#REF!), "h:mm am/pm"),CHAR(13),#REF!,CHAR(13))</f>
        <v>#REF!</v>
      </c>
    </row>
    <row r="76" spans="1:4" x14ac:dyDescent="0.25">
      <c r="A76" t="str">
        <f>VLOOKUP(DATA_GOES_HERE!Y19,VENUEID!$A$2:$B$28,1,TRUE)</f>
        <v>GOODLETTSVILLE</v>
      </c>
      <c r="B76" t="b">
        <f>IF(DATA_GOES_HERE!AH19="","",
IF(ISNUMBER(SEARCH("*ADULTS*",DATA_GOES_HERE!#REF!)),"ADULTS",
IF(ISNUMBER(SEARCH("*CHILDREN*",DATA_GOES_HERE!#REF!)),"CHILDREN",
IF(ISNUMBER(SEARCH("*TEENS*",DATA_GOES_HERE!#REF!)),"TEENS"))))</f>
        <v>0</v>
      </c>
      <c r="C76" t="e">
        <f>#REF!</f>
        <v>#REF!</v>
      </c>
      <c r="D76" t="e">
        <f>CONCATENATE(#REF!,
CHAR(13),#REF!,
", ",
TEXT((#REF!),"MMM D"),
CHAR(13),
TEXT((#REF!), "h:mm am/pm"),CHAR(13),#REF!,CHAR(13))</f>
        <v>#REF!</v>
      </c>
    </row>
    <row r="77" spans="1:4" x14ac:dyDescent="0.25">
      <c r="A77" t="e">
        <f>VLOOKUP(DATA_GOES_HERE!#REF!,VENUEID!$A$2:$B$28,1,TRUE)</f>
        <v>#REF!</v>
      </c>
      <c r="B77" t="e">
        <f>IF(DATA_GOES_HERE!#REF!="","",
IF(ISNUMBER(SEARCH("*ADULTS*",DATA_GOES_HERE!AH30)),"ADULTS",
IF(ISNUMBER(SEARCH("*CHILDREN*",DATA_GOES_HERE!AH30)),"CHILDREN",
IF(ISNUMBER(SEARCH("*TEENS*",DATA_GOES_HERE!AH30)),"TEENS"))))</f>
        <v>#REF!</v>
      </c>
      <c r="C77" t="e">
        <f>#REF!</f>
        <v>#REF!</v>
      </c>
      <c r="D77" t="e">
        <f>CONCATENATE(#REF!,
CHAR(13),#REF!,
", ",
TEXT((#REF!),"MMM D"),
CHAR(13),
TEXT((#REF!), "h:mm am/pm"),CHAR(13),#REF!,CHAR(13))</f>
        <v>#REF!</v>
      </c>
    </row>
    <row r="78" spans="1:4" x14ac:dyDescent="0.25">
      <c r="A78" t="e">
        <f>VLOOKUP(DATA_GOES_HERE!#REF!,VENUEID!$A$2:$B$28,1,TRUE)</f>
        <v>#REF!</v>
      </c>
      <c r="B78" t="e">
        <f>IF(DATA_GOES_HERE!#REF!="","",
IF(ISNUMBER(SEARCH("*ADULTS*",DATA_GOES_HERE!AH31)),"ADULTS",
IF(ISNUMBER(SEARCH("*CHILDREN*",DATA_GOES_HERE!AH31)),"CHILDREN",
IF(ISNUMBER(SEARCH("*TEENS*",DATA_GOES_HERE!AH31)),"TEENS"))))</f>
        <v>#REF!</v>
      </c>
      <c r="C78" t="e">
        <f>#REF!</f>
        <v>#REF!</v>
      </c>
      <c r="D78" t="e">
        <f>CONCATENATE(#REF!,
CHAR(13),#REF!,
", ",
TEXT((#REF!),"MMM D"),
CHAR(13),
TEXT((#REF!), "h:mm am/pm"),CHAR(13),#REF!,CHAR(13))</f>
        <v>#REF!</v>
      </c>
    </row>
    <row r="79" spans="1:4" x14ac:dyDescent="0.25">
      <c r="A79" t="e">
        <f>VLOOKUP(DATA_GOES_HERE!#REF!,VENUEID!$A$2:$B$28,1,TRUE)</f>
        <v>#REF!</v>
      </c>
      <c r="B79" t="e">
        <f>IF(DATA_GOES_HERE!#REF!="","",
IF(ISNUMBER(SEARCH("*ADULTS*",DATA_GOES_HERE!#REF!)),"ADULTS",
IF(ISNUMBER(SEARCH("*CHILDREN*",DATA_GOES_HERE!#REF!)),"CHILDREN",
IF(ISNUMBER(SEARCH("*TEENS*",DATA_GOES_HERE!#REF!)),"TEENS"))))</f>
        <v>#REF!</v>
      </c>
      <c r="C79" t="e">
        <f>#REF!</f>
        <v>#REF!</v>
      </c>
      <c r="D79" t="e">
        <f>CONCATENATE(#REF!,
CHAR(13),#REF!,
", ",
TEXT((#REF!),"MMM D"),
CHAR(13),
TEXT((#REF!), "h:mm am/pm"),CHAR(13),#REF!,CHAR(13))</f>
        <v>#REF!</v>
      </c>
    </row>
    <row r="80" spans="1:4" x14ac:dyDescent="0.25">
      <c r="A80" t="e">
        <f>VLOOKUP(DATA_GOES_HERE!#REF!,VENUEID!$A$2:$B$28,1,TRUE)</f>
        <v>#REF!</v>
      </c>
      <c r="B80" t="e">
        <f>IF(DATA_GOES_HERE!#REF!="","",
IF(ISNUMBER(SEARCH("*ADULTS*",DATA_GOES_HERE!#REF!)),"ADULTS",
IF(ISNUMBER(SEARCH("*CHILDREN*",DATA_GOES_HERE!#REF!)),"CHILDREN",
IF(ISNUMBER(SEARCH("*TEENS*",DATA_GOES_HERE!#REF!)),"TEENS"))))</f>
        <v>#REF!</v>
      </c>
      <c r="C80" t="e">
        <f>#REF!</f>
        <v>#REF!</v>
      </c>
      <c r="D80" t="e">
        <f>CONCATENATE(#REF!,
CHAR(13),#REF!,
", ",
TEXT((#REF!),"MMM D"),
CHAR(13),
TEXT((#REF!), "h:mm am/pm"),CHAR(13),#REF!,CHAR(13))</f>
        <v>#REF!</v>
      </c>
    </row>
    <row r="81" spans="1:4" x14ac:dyDescent="0.25">
      <c r="A81" t="e">
        <f>VLOOKUP(DATA_GOES_HERE!#REF!,VENUEID!$A$2:$B$28,1,TRUE)</f>
        <v>#REF!</v>
      </c>
      <c r="B81" t="e">
        <f>IF(DATA_GOES_HERE!#REF!="","",
IF(ISNUMBER(SEARCH("*ADULTS*",DATA_GOES_HERE!#REF!)),"ADULTS",
IF(ISNUMBER(SEARCH("*CHILDREN*",DATA_GOES_HERE!#REF!)),"CHILDREN",
IF(ISNUMBER(SEARCH("*TEENS*",DATA_GOES_HERE!#REF!)),"TEENS"))))</f>
        <v>#REF!</v>
      </c>
      <c r="C81" t="e">
        <f>#REF!</f>
        <v>#REF!</v>
      </c>
      <c r="D81" t="e">
        <f>CONCATENATE(#REF!,
CHAR(13),#REF!,
", ",
TEXT((#REF!),"MMM D"),
CHAR(13),
TEXT((#REF!), "h:mm am/pm"),CHAR(13),#REF!,CHAR(13))</f>
        <v>#REF!</v>
      </c>
    </row>
    <row r="82" spans="1:4" x14ac:dyDescent="0.25">
      <c r="A82" t="e">
        <f>VLOOKUP(DATA_GOES_HERE!#REF!,VENUEID!$A$2:$B$28,1,TRUE)</f>
        <v>#REF!</v>
      </c>
      <c r="B82" t="e">
        <f>IF(DATA_GOES_HERE!#REF!="","",
IF(ISNUMBER(SEARCH("*ADULTS*",DATA_GOES_HERE!#REF!)),"ADULTS",
IF(ISNUMBER(SEARCH("*CHILDREN*",DATA_GOES_HERE!#REF!)),"CHILDREN",
IF(ISNUMBER(SEARCH("*TEENS*",DATA_GOES_HERE!#REF!)),"TEENS"))))</f>
        <v>#REF!</v>
      </c>
      <c r="C82" t="e">
        <f>#REF!</f>
        <v>#REF!</v>
      </c>
      <c r="D82" t="e">
        <f>CONCATENATE(#REF!,
CHAR(13),#REF!,
", ",
TEXT((#REF!),"MMM D"),
CHAR(13),
TEXT((#REF!), "h:mm am/pm"),CHAR(13),#REF!,CHAR(13))</f>
        <v>#REF!</v>
      </c>
    </row>
    <row r="83" spans="1:4" x14ac:dyDescent="0.25">
      <c r="A83" t="e">
        <f>VLOOKUP(DATA_GOES_HERE!#REF!,VENUEID!$A$2:$B$28,1,TRUE)</f>
        <v>#REF!</v>
      </c>
      <c r="B83" t="e">
        <f>IF(DATA_GOES_HERE!#REF!="","",
IF(ISNUMBER(SEARCH("*ADULTS*",DATA_GOES_HERE!#REF!)),"ADULTS",
IF(ISNUMBER(SEARCH("*CHILDREN*",DATA_GOES_HERE!#REF!)),"CHILDREN",
IF(ISNUMBER(SEARCH("*TEENS*",DATA_GOES_HERE!#REF!)),"TEENS"))))</f>
        <v>#REF!</v>
      </c>
      <c r="C83" t="e">
        <f>#REF!</f>
        <v>#REF!</v>
      </c>
      <c r="D83" t="e">
        <f>CONCATENATE(#REF!,
CHAR(13),#REF!,
", ",
TEXT((#REF!),"MMM D"),
CHAR(13),
TEXT((#REF!), "h:mm am/pm"),CHAR(13),#REF!,CHAR(13))</f>
        <v>#REF!</v>
      </c>
    </row>
    <row r="84" spans="1:4" x14ac:dyDescent="0.25">
      <c r="A84" t="e">
        <f>VLOOKUP(DATA_GOES_HERE!#REF!,VENUEID!$A$2:$B$28,1,TRUE)</f>
        <v>#REF!</v>
      </c>
      <c r="B84" t="e">
        <f>IF(DATA_GOES_HERE!#REF!="","",
IF(ISNUMBER(SEARCH("*ADULTS*",DATA_GOES_HERE!#REF!)),"ADULTS",
IF(ISNUMBER(SEARCH("*CHILDREN*",DATA_GOES_HERE!#REF!)),"CHILDREN",
IF(ISNUMBER(SEARCH("*TEENS*",DATA_GOES_HERE!#REF!)),"TEENS"))))</f>
        <v>#REF!</v>
      </c>
      <c r="C84" t="e">
        <f>#REF!</f>
        <v>#REF!</v>
      </c>
      <c r="D84" t="e">
        <f>CONCATENATE(#REF!,
CHAR(13),#REF!,
", ",
TEXT((#REF!),"MMM D"),
CHAR(13),
TEXT((#REF!), "h:mm am/pm"),CHAR(13),#REF!,CHAR(13))</f>
        <v>#REF!</v>
      </c>
    </row>
    <row r="85" spans="1:4" x14ac:dyDescent="0.25">
      <c r="A85" t="e">
        <f>VLOOKUP(DATA_GOES_HERE!#REF!,VENUEID!$A$2:$B$28,1,TRUE)</f>
        <v>#REF!</v>
      </c>
      <c r="B85" t="e">
        <f>IF(DATA_GOES_HERE!#REF!="","",
IF(ISNUMBER(SEARCH("*ADULTS*",DATA_GOES_HERE!#REF!)),"ADULTS",
IF(ISNUMBER(SEARCH("*CHILDREN*",DATA_GOES_HERE!#REF!)),"CHILDREN",
IF(ISNUMBER(SEARCH("*TEENS*",DATA_GOES_HERE!#REF!)),"TEENS"))))</f>
        <v>#REF!</v>
      </c>
      <c r="C85" t="e">
        <f>#REF!</f>
        <v>#REF!</v>
      </c>
      <c r="D85" t="e">
        <f>CONCATENATE(#REF!,
CHAR(13),#REF!,
", ",
TEXT((#REF!),"MMM D"),
CHAR(13),
TEXT((#REF!), "h:mm am/pm"),CHAR(13),#REF!,CHAR(13))</f>
        <v>#REF!</v>
      </c>
    </row>
    <row r="86" spans="1:4" x14ac:dyDescent="0.25">
      <c r="A86" t="str">
        <f>VLOOKUP(DATA_GOES_HERE!Y20,VENUEID!$A$2:$B$28,1,TRUE)</f>
        <v>GOODLETTSVILLE</v>
      </c>
      <c r="B86" t="b">
        <f>IF(DATA_GOES_HERE!AH20="","",
IF(ISNUMBER(SEARCH("*ADULTS*",DATA_GOES_HERE!#REF!)),"ADULTS",
IF(ISNUMBER(SEARCH("*CHILDREN*",DATA_GOES_HERE!#REF!)),"CHILDREN",
IF(ISNUMBER(SEARCH("*TEENS*",DATA_GOES_HERE!#REF!)),"TEENS"))))</f>
        <v>0</v>
      </c>
      <c r="C86" t="e">
        <f>#REF!</f>
        <v>#REF!</v>
      </c>
      <c r="D86" t="e">
        <f>CONCATENATE(#REF!,
CHAR(13),#REF!,
", ",
TEXT((#REF!),"MMM D"),
CHAR(13),
TEXT((#REF!), "h:mm am/pm"),CHAR(13),#REF!,CHAR(13))</f>
        <v>#REF!</v>
      </c>
    </row>
    <row r="87" spans="1:4" x14ac:dyDescent="0.25">
      <c r="A87" t="e">
        <f>VLOOKUP(DATA_GOES_HERE!#REF!,VENUEID!$A$2:$B$28,1,TRUE)</f>
        <v>#REF!</v>
      </c>
      <c r="B87" t="e">
        <f>IF(DATA_GOES_HERE!#REF!="","",
IF(ISNUMBER(SEARCH("*ADULTS*",DATA_GOES_HERE!#REF!)),"ADULTS",
IF(ISNUMBER(SEARCH("*CHILDREN*",DATA_GOES_HERE!#REF!)),"CHILDREN",
IF(ISNUMBER(SEARCH("*TEENS*",DATA_GOES_HERE!#REF!)),"TEENS"))))</f>
        <v>#REF!</v>
      </c>
      <c r="C87" t="e">
        <f>#REF!</f>
        <v>#REF!</v>
      </c>
      <c r="D87" t="e">
        <f>CONCATENATE(#REF!,
CHAR(13),#REF!,
", ",
TEXT((#REF!),"MMM D"),
CHAR(13),
TEXT((#REF!), "h:mm am/pm"),CHAR(13),#REF!,CHAR(13))</f>
        <v>#REF!</v>
      </c>
    </row>
    <row r="88" spans="1:4" x14ac:dyDescent="0.25">
      <c r="A88" t="e">
        <f>VLOOKUP(DATA_GOES_HERE!#REF!,VENUEID!$A$2:$B$28,1,TRUE)</f>
        <v>#REF!</v>
      </c>
      <c r="B88" t="e">
        <f>IF(DATA_GOES_HERE!#REF!="","",
IF(ISNUMBER(SEARCH("*ADULTS*",DATA_GOES_HERE!#REF!)),"ADULTS",
IF(ISNUMBER(SEARCH("*CHILDREN*",DATA_GOES_HERE!#REF!)),"CHILDREN",
IF(ISNUMBER(SEARCH("*TEENS*",DATA_GOES_HERE!#REF!)),"TEENS"))))</f>
        <v>#REF!</v>
      </c>
      <c r="C88" t="e">
        <f>#REF!</f>
        <v>#REF!</v>
      </c>
      <c r="D88" t="e">
        <f>CONCATENATE(#REF!,
CHAR(13),#REF!,
", ",
TEXT((#REF!),"MMM D"),
CHAR(13),
TEXT((#REF!), "h:mm am/pm"),CHAR(13),#REF!,CHAR(13))</f>
        <v>#REF!</v>
      </c>
    </row>
    <row r="89" spans="1:4" x14ac:dyDescent="0.25">
      <c r="A89" t="e">
        <f>VLOOKUP(DATA_GOES_HERE!#REF!,VENUEID!$A$2:$B$28,1,TRUE)</f>
        <v>#REF!</v>
      </c>
      <c r="B89" t="e">
        <f>IF(DATA_GOES_HERE!#REF!="","",
IF(ISNUMBER(SEARCH("*ADULTS*",DATA_GOES_HERE!#REF!)),"ADULTS",
IF(ISNUMBER(SEARCH("*CHILDREN*",DATA_GOES_HERE!#REF!)),"CHILDREN",
IF(ISNUMBER(SEARCH("*TEENS*",DATA_GOES_HERE!#REF!)),"TEENS"))))</f>
        <v>#REF!</v>
      </c>
      <c r="C89" t="e">
        <f>#REF!</f>
        <v>#REF!</v>
      </c>
      <c r="D89" t="e">
        <f>CONCATENATE(#REF!,
CHAR(13),#REF!,
", ",
TEXT((#REF!),"MMM D"),
CHAR(13),
TEXT((#REF!), "h:mm am/pm"),CHAR(13),#REF!,CHAR(13))</f>
        <v>#REF!</v>
      </c>
    </row>
    <row r="90" spans="1:4" x14ac:dyDescent="0.25">
      <c r="A90" t="str">
        <f>VLOOKUP(DATA_GOES_HERE!Y21,VENUEID!$A$2:$B$28,1,TRUE)</f>
        <v>GOODLETTSVILLE</v>
      </c>
      <c r="B90" t="b">
        <f>IF(DATA_GOES_HERE!AH21="","",
IF(ISNUMBER(SEARCH("*ADULTS*",DATA_GOES_HERE!#REF!)),"ADULTS",
IF(ISNUMBER(SEARCH("*CHILDREN*",DATA_GOES_HERE!#REF!)),"CHILDREN",
IF(ISNUMBER(SEARCH("*TEENS*",DATA_GOES_HERE!#REF!)),"TEENS"))))</f>
        <v>0</v>
      </c>
      <c r="C90" t="e">
        <f>#REF!</f>
        <v>#REF!</v>
      </c>
      <c r="D90" t="e">
        <f>CONCATENATE(#REF!,
CHAR(13),#REF!,
", ",
TEXT((#REF!),"MMM D"),
CHAR(13),
TEXT((#REF!), "h:mm am/pm"),CHAR(13),#REF!,CHAR(13))</f>
        <v>#REF!</v>
      </c>
    </row>
    <row r="91" spans="1:4" x14ac:dyDescent="0.25">
      <c r="A91" t="e">
        <f>VLOOKUP(DATA_GOES_HERE!#REF!,VENUEID!$A$2:$B$28,1,TRUE)</f>
        <v>#REF!</v>
      </c>
      <c r="B91" t="e">
        <f>IF(DATA_GOES_HERE!#REF!="","",
IF(ISNUMBER(SEARCH("*ADULTS*",DATA_GOES_HERE!#REF!)),"ADULTS",
IF(ISNUMBER(SEARCH("*CHILDREN*",DATA_GOES_HERE!#REF!)),"CHILDREN",
IF(ISNUMBER(SEARCH("*TEENS*",DATA_GOES_HERE!#REF!)),"TEENS"))))</f>
        <v>#REF!</v>
      </c>
      <c r="C91" t="e">
        <f>#REF!</f>
        <v>#REF!</v>
      </c>
      <c r="D91" t="e">
        <f>CONCATENATE(#REF!,
CHAR(13),#REF!,
", ",
TEXT((#REF!),"MMM D"),
CHAR(13),
TEXT((#REF!), "h:mm am/pm"),CHAR(13),#REF!,CHAR(13))</f>
        <v>#REF!</v>
      </c>
    </row>
    <row r="92" spans="1:4" x14ac:dyDescent="0.25">
      <c r="A92" t="str">
        <f>VLOOKUP(DATA_GOES_HERE!Y22,VENUEID!$A$2:$B$28,1,TRUE)</f>
        <v>GOODLETTSVILLE</v>
      </c>
      <c r="B92" t="b">
        <f>IF(DATA_GOES_HERE!AH22="","",
IF(ISNUMBER(SEARCH("*ADULTS*",DATA_GOES_HERE!#REF!)),"ADULTS",
IF(ISNUMBER(SEARCH("*CHILDREN*",DATA_GOES_HERE!#REF!)),"CHILDREN",
IF(ISNUMBER(SEARCH("*TEENS*",DATA_GOES_HERE!#REF!)),"TEENS"))))</f>
        <v>0</v>
      </c>
      <c r="C92" t="e">
        <f>#REF!</f>
        <v>#REF!</v>
      </c>
      <c r="D92" t="e">
        <f>CONCATENATE(#REF!,
CHAR(13),#REF!,
", ",
TEXT((#REF!),"MMM D"),
CHAR(13),
TEXT((#REF!), "h:mm am/pm"),CHAR(13),#REF!,CHAR(13))</f>
        <v>#REF!</v>
      </c>
    </row>
    <row r="93" spans="1:4" x14ac:dyDescent="0.25">
      <c r="A93" t="e">
        <f>VLOOKUP(DATA_GOES_HERE!#REF!,VENUEID!$A$2:$B$28,1,TRUE)</f>
        <v>#REF!</v>
      </c>
      <c r="B93" t="e">
        <f>IF(DATA_GOES_HERE!#REF!="","",
IF(ISNUMBER(SEARCH("*ADULTS*",DATA_GOES_HERE!#REF!)),"ADULTS",
IF(ISNUMBER(SEARCH("*CHILDREN*",DATA_GOES_HERE!#REF!)),"CHILDREN",
IF(ISNUMBER(SEARCH("*TEENS*",DATA_GOES_HERE!#REF!)),"TEENS"))))</f>
        <v>#REF!</v>
      </c>
      <c r="C93" t="e">
        <f>#REF!</f>
        <v>#REF!</v>
      </c>
      <c r="D93" t="e">
        <f>CONCATENATE(#REF!,
CHAR(13),#REF!,
", ",
TEXT((#REF!),"MMM D"),
CHAR(13),
TEXT((#REF!), "h:mm am/pm"),CHAR(13),#REF!,CHAR(13))</f>
        <v>#REF!</v>
      </c>
    </row>
    <row r="94" spans="1:4" x14ac:dyDescent="0.25">
      <c r="A94" t="e">
        <f>VLOOKUP(DATA_GOES_HERE!#REF!,VENUEID!$A$2:$B$28,1,TRUE)</f>
        <v>#REF!</v>
      </c>
      <c r="B94" t="e">
        <f>IF(DATA_GOES_HERE!#REF!="","",
IF(ISNUMBER(SEARCH("*ADULTS*",DATA_GOES_HERE!#REF!)),"ADULTS",
IF(ISNUMBER(SEARCH("*CHILDREN*",DATA_GOES_HERE!#REF!)),"CHILDREN",
IF(ISNUMBER(SEARCH("*TEENS*",DATA_GOES_HERE!#REF!)),"TEENS"))))</f>
        <v>#REF!</v>
      </c>
      <c r="C94" t="e">
        <f>#REF!</f>
        <v>#REF!</v>
      </c>
      <c r="D94" t="e">
        <f>CONCATENATE(#REF!,
CHAR(13),#REF!,
", ",
TEXT((#REF!),"MMM D"),
CHAR(13),
TEXT((#REF!), "h:mm am/pm"),CHAR(13),#REF!,CHAR(13))</f>
        <v>#REF!</v>
      </c>
    </row>
    <row r="95" spans="1:4" x14ac:dyDescent="0.25">
      <c r="A95" t="e">
        <f>VLOOKUP(DATA_GOES_HERE!#REF!,VENUEID!$A$2:$B$28,1,TRUE)</f>
        <v>#REF!</v>
      </c>
      <c r="B95" t="e">
        <f>IF(DATA_GOES_HERE!#REF!="","",
IF(ISNUMBER(SEARCH("*ADULTS*",DATA_GOES_HERE!#REF!)),"ADULTS",
IF(ISNUMBER(SEARCH("*CHILDREN*",DATA_GOES_HERE!#REF!)),"CHILDREN",
IF(ISNUMBER(SEARCH("*TEENS*",DATA_GOES_HERE!#REF!)),"TEENS"))))</f>
        <v>#REF!</v>
      </c>
      <c r="C95" t="e">
        <f>#REF!</f>
        <v>#REF!</v>
      </c>
      <c r="D95" t="e">
        <f>CONCATENATE(#REF!,
CHAR(13),#REF!,
", ",
TEXT((#REF!),"MMM D"),
CHAR(13),
TEXT((#REF!), "h:mm am/pm"),CHAR(13),#REF!,CHAR(13))</f>
        <v>#REF!</v>
      </c>
    </row>
    <row r="96" spans="1:4" x14ac:dyDescent="0.25">
      <c r="A96" t="str">
        <f>VLOOKUP(DATA_GOES_HERE!Y23,VENUEID!$A$2:$B$28,1,TRUE)</f>
        <v>GOODLETTSVILLE</v>
      </c>
      <c r="B96" t="b">
        <f>IF(DATA_GOES_HERE!AH23="","",
IF(ISNUMBER(SEARCH("*ADULTS*",DATA_GOES_HERE!#REF!)),"ADULTS",
IF(ISNUMBER(SEARCH("*CHILDREN*",DATA_GOES_HERE!#REF!)),"CHILDREN",
IF(ISNUMBER(SEARCH("*TEENS*",DATA_GOES_HERE!#REF!)),"TEENS"))))</f>
        <v>0</v>
      </c>
      <c r="C96" t="e">
        <f>#REF!</f>
        <v>#REF!</v>
      </c>
      <c r="D96" t="e">
        <f>CONCATENATE(#REF!,
CHAR(13),#REF!,
", ",
TEXT((#REF!),"MMM D"),
CHAR(13),
TEXT((#REF!), "h:mm am/pm"),CHAR(13),#REF!,CHAR(13))</f>
        <v>#REF!</v>
      </c>
    </row>
    <row r="97" spans="1:4" x14ac:dyDescent="0.25">
      <c r="A97" t="e">
        <f>VLOOKUP(DATA_GOES_HERE!#REF!,VENUEID!$A$2:$B$28,1,TRUE)</f>
        <v>#REF!</v>
      </c>
      <c r="B97" t="e">
        <f>IF(DATA_GOES_HERE!#REF!="","",
IF(ISNUMBER(SEARCH("*ADULTS*",DATA_GOES_HERE!#REF!)),"ADULTS",
IF(ISNUMBER(SEARCH("*CHILDREN*",DATA_GOES_HERE!#REF!)),"CHILDREN",
IF(ISNUMBER(SEARCH("*TEENS*",DATA_GOES_HERE!#REF!)),"TEENS"))))</f>
        <v>#REF!</v>
      </c>
      <c r="C97" t="e">
        <f>#REF!</f>
        <v>#REF!</v>
      </c>
      <c r="D97" t="e">
        <f>CONCATENATE(#REF!,
CHAR(13),#REF!,
", ",
TEXT((#REF!),"MMM D"),
CHAR(13),
TEXT((#REF!), "h:mm am/pm"),CHAR(13),#REF!,CHAR(13))</f>
        <v>#REF!</v>
      </c>
    </row>
    <row r="98" spans="1:4" x14ac:dyDescent="0.25">
      <c r="A98" t="e">
        <f>VLOOKUP(DATA_GOES_HERE!#REF!,VENUEID!$A$2:$B$28,1,TRUE)</f>
        <v>#REF!</v>
      </c>
      <c r="B98" t="e">
        <f>IF(DATA_GOES_HERE!#REF!="","",
IF(ISNUMBER(SEARCH("*ADULTS*",DATA_GOES_HERE!#REF!)),"ADULTS",
IF(ISNUMBER(SEARCH("*CHILDREN*",DATA_GOES_HERE!#REF!)),"CHILDREN",
IF(ISNUMBER(SEARCH("*TEENS*",DATA_GOES_HERE!#REF!)),"TEENS"))))</f>
        <v>#REF!</v>
      </c>
      <c r="C98" t="e">
        <f>#REF!</f>
        <v>#REF!</v>
      </c>
      <c r="D98" t="e">
        <f>CONCATENATE(#REF!,
CHAR(13),#REF!,
", ",
TEXT((#REF!),"MMM D"),
CHAR(13),
TEXT((#REF!), "h:mm am/pm"),CHAR(13),#REF!,CHAR(13))</f>
        <v>#REF!</v>
      </c>
    </row>
    <row r="99" spans="1:4" x14ac:dyDescent="0.25">
      <c r="A99" t="e">
        <f>VLOOKUP(DATA_GOES_HERE!#REF!,VENUEID!$A$2:$B$28,1,TRUE)</f>
        <v>#REF!</v>
      </c>
      <c r="B99" t="e">
        <f>IF(DATA_GOES_HERE!#REF!="","",
IF(ISNUMBER(SEARCH("*ADULTS*",DATA_GOES_HERE!#REF!)),"ADULTS",
IF(ISNUMBER(SEARCH("*CHILDREN*",DATA_GOES_HERE!#REF!)),"CHILDREN",
IF(ISNUMBER(SEARCH("*TEENS*",DATA_GOES_HERE!#REF!)),"TEENS"))))</f>
        <v>#REF!</v>
      </c>
      <c r="C99" t="e">
        <f>#REF!</f>
        <v>#REF!</v>
      </c>
      <c r="D99" t="e">
        <f>CONCATENATE(#REF!,
CHAR(13),#REF!,
", ",
TEXT((#REF!),"MMM D"),
CHAR(13),
TEXT((#REF!), "h:mm am/pm"),CHAR(13),#REF!,CHAR(13))</f>
        <v>#REF!</v>
      </c>
    </row>
    <row r="100" spans="1:4" x14ac:dyDescent="0.25">
      <c r="A100" t="e">
        <f>VLOOKUP(DATA_GOES_HERE!#REF!,VENUEID!$A$2:$B$28,1,TRUE)</f>
        <v>#REF!</v>
      </c>
      <c r="B100" t="e">
        <f>IF(DATA_GOES_HERE!#REF!="","",
IF(ISNUMBER(SEARCH("*ADULTS*",DATA_GOES_HERE!#REF!)),"ADULTS",
IF(ISNUMBER(SEARCH("*CHILDREN*",DATA_GOES_HERE!#REF!)),"CHILDREN",
IF(ISNUMBER(SEARCH("*TEENS*",DATA_GOES_HERE!#REF!)),"TEENS"))))</f>
        <v>#REF!</v>
      </c>
      <c r="C100" t="e">
        <f>#REF!</f>
        <v>#REF!</v>
      </c>
      <c r="D100" t="e">
        <f>CONCATENATE(#REF!,
CHAR(13),#REF!,
", ",
TEXT((#REF!),"MMM D"),
CHAR(13),
TEXT((#REF!), "h:mm am/pm"),CHAR(13),#REF!,CHAR(13))</f>
        <v>#REF!</v>
      </c>
    </row>
    <row r="101" spans="1:4" x14ac:dyDescent="0.25">
      <c r="A101" t="e">
        <f>VLOOKUP(DATA_GOES_HERE!#REF!,VENUEID!$A$2:$B$28,1,TRUE)</f>
        <v>#REF!</v>
      </c>
      <c r="B101" t="e">
        <f>IF(DATA_GOES_HERE!#REF!="","",
IF(ISNUMBER(SEARCH("*ADULTS*",DATA_GOES_HERE!#REF!)),"ADULTS",
IF(ISNUMBER(SEARCH("*CHILDREN*",DATA_GOES_HERE!#REF!)),"CHILDREN",
IF(ISNUMBER(SEARCH("*TEENS*",DATA_GOES_HERE!#REF!)),"TEENS"))))</f>
        <v>#REF!</v>
      </c>
      <c r="C101" t="e">
        <f>#REF!</f>
        <v>#REF!</v>
      </c>
      <c r="D101" t="e">
        <f>CONCATENATE(#REF!,
CHAR(13),#REF!,
", ",
TEXT((#REF!),"MMM D"),
CHAR(13),
TEXT((#REF!), "h:mm am/pm"),CHAR(13),#REF!,CHAR(13))</f>
        <v>#REF!</v>
      </c>
    </row>
    <row r="102" spans="1:4" x14ac:dyDescent="0.25">
      <c r="A102" t="e">
        <f>VLOOKUP(DATA_GOES_HERE!#REF!,VENUEID!$A$2:$B$28,1,TRUE)</f>
        <v>#REF!</v>
      </c>
      <c r="B102" t="e">
        <f>IF(DATA_GOES_HERE!#REF!="","",
IF(ISNUMBER(SEARCH("*ADULTS*",DATA_GOES_HERE!#REF!)),"ADULTS",
IF(ISNUMBER(SEARCH("*CHILDREN*",DATA_GOES_HERE!#REF!)),"CHILDREN",
IF(ISNUMBER(SEARCH("*TEENS*",DATA_GOES_HERE!#REF!)),"TEENS"))))</f>
        <v>#REF!</v>
      </c>
      <c r="C102" t="e">
        <f>#REF!</f>
        <v>#REF!</v>
      </c>
      <c r="D102" t="e">
        <f>CONCATENATE(#REF!,
CHAR(13),#REF!,
", ",
TEXT((#REF!),"MMM D"),
CHAR(13),
TEXT((#REF!), "h:mm am/pm"),CHAR(13),#REF!,CHAR(13))</f>
        <v>#REF!</v>
      </c>
    </row>
    <row r="103" spans="1:4" x14ac:dyDescent="0.25">
      <c r="A103" t="e">
        <f>VLOOKUP(DATA_GOES_HERE!#REF!,VENUEID!$A$2:$B$28,1,TRUE)</f>
        <v>#REF!</v>
      </c>
      <c r="B103" t="e">
        <f>IF(DATA_GOES_HERE!#REF!="","",
IF(ISNUMBER(SEARCH("*ADULTS*",DATA_GOES_HERE!#REF!)),"ADULTS",
IF(ISNUMBER(SEARCH("*CHILDREN*",DATA_GOES_HERE!#REF!)),"CHILDREN",
IF(ISNUMBER(SEARCH("*TEENS*",DATA_GOES_HERE!#REF!)),"TEENS"))))</f>
        <v>#REF!</v>
      </c>
      <c r="C103" t="e">
        <f>#REF!</f>
        <v>#REF!</v>
      </c>
      <c r="D103" t="e">
        <f>CONCATENATE(#REF!,
CHAR(13),#REF!,
", ",
TEXT((#REF!),"MMM D"),
CHAR(13),
TEXT((#REF!), "h:mm am/pm"),CHAR(13),#REF!,CHAR(13))</f>
        <v>#REF!</v>
      </c>
    </row>
    <row r="104" spans="1:4" x14ac:dyDescent="0.25">
      <c r="A104" t="e">
        <f>VLOOKUP(DATA_GOES_HERE!#REF!,VENUEID!$A$2:$B$28,1,TRUE)</f>
        <v>#REF!</v>
      </c>
      <c r="B104" t="e">
        <f>IF(DATA_GOES_HERE!#REF!="","",
IF(ISNUMBER(SEARCH("*ADULTS*",DATA_GOES_HERE!#REF!)),"ADULTS",
IF(ISNUMBER(SEARCH("*CHILDREN*",DATA_GOES_HERE!#REF!)),"CHILDREN",
IF(ISNUMBER(SEARCH("*TEENS*",DATA_GOES_HERE!#REF!)),"TEENS"))))</f>
        <v>#REF!</v>
      </c>
      <c r="C104" t="e">
        <f>#REF!</f>
        <v>#REF!</v>
      </c>
      <c r="D104" t="e">
        <f>CONCATENATE(#REF!,
CHAR(13),#REF!,
", ",
TEXT((#REF!),"MMM D"),
CHAR(13),
TEXT((#REF!), "h:mm am/pm"),CHAR(13),#REF!,CHAR(13))</f>
        <v>#REF!</v>
      </c>
    </row>
    <row r="105" spans="1:4" x14ac:dyDescent="0.25">
      <c r="A105" t="e">
        <f>VLOOKUP(DATA_GOES_HERE!#REF!,VENUEID!$A$2:$B$28,1,TRUE)</f>
        <v>#REF!</v>
      </c>
      <c r="B105" t="e">
        <f>IF(DATA_GOES_HERE!#REF!="","",
IF(ISNUMBER(SEARCH("*ADULTS*",DATA_GOES_HERE!#REF!)),"ADULTS",
IF(ISNUMBER(SEARCH("*CHILDREN*",DATA_GOES_HERE!#REF!)),"CHILDREN",
IF(ISNUMBER(SEARCH("*TEENS*",DATA_GOES_HERE!#REF!)),"TEENS"))))</f>
        <v>#REF!</v>
      </c>
      <c r="C105" t="e">
        <f>#REF!</f>
        <v>#REF!</v>
      </c>
      <c r="D105" t="e">
        <f>CONCATENATE(#REF!,
CHAR(13),#REF!,
", ",
TEXT((#REF!),"MMM D"),
CHAR(13),
TEXT((#REF!), "h:mm am/pm"),CHAR(13),#REF!,CHAR(13))</f>
        <v>#REF!</v>
      </c>
    </row>
    <row r="106" spans="1:4" x14ac:dyDescent="0.25">
      <c r="A106" t="str">
        <f>VLOOKUP(DATA_GOES_HERE!Y24,VENUEID!$A$2:$B$28,1,TRUE)</f>
        <v>GOODLETTSVILLE</v>
      </c>
      <c r="B106" t="b">
        <f>IF(DATA_GOES_HERE!AH24="","",
IF(ISNUMBER(SEARCH("*ADULTS*",DATA_GOES_HERE!#REF!)),"ADULTS",
IF(ISNUMBER(SEARCH("*CHILDREN*",DATA_GOES_HERE!#REF!)),"CHILDREN",
IF(ISNUMBER(SEARCH("*TEENS*",DATA_GOES_HERE!#REF!)),"TEENS"))))</f>
        <v>0</v>
      </c>
      <c r="C106" t="e">
        <f>#REF!</f>
        <v>#REF!</v>
      </c>
      <c r="D106" t="e">
        <f>CONCATENATE(#REF!,
CHAR(13),#REF!,
", ",
TEXT((#REF!),"MMM D"),
CHAR(13),
TEXT((#REF!), "h:mm am/pm"),CHAR(13),#REF!,CHAR(13))</f>
        <v>#REF!</v>
      </c>
    </row>
    <row r="107" spans="1:4" x14ac:dyDescent="0.25">
      <c r="A107" t="e">
        <f>VLOOKUP(DATA_GOES_HERE!#REF!,VENUEID!$A$2:$B$28,1,TRUE)</f>
        <v>#REF!</v>
      </c>
      <c r="B107" t="e">
        <f>IF(DATA_GOES_HERE!#REF!="","",
IF(ISNUMBER(SEARCH("*ADULTS*",DATA_GOES_HERE!#REF!)),"ADULTS",
IF(ISNUMBER(SEARCH("*CHILDREN*",DATA_GOES_HERE!#REF!)),"CHILDREN",
IF(ISNUMBER(SEARCH("*TEENS*",DATA_GOES_HERE!#REF!)),"TEENS"))))</f>
        <v>#REF!</v>
      </c>
      <c r="C107" t="e">
        <f>#REF!</f>
        <v>#REF!</v>
      </c>
      <c r="D107" t="e">
        <f>CONCATENATE(#REF!,
CHAR(13),#REF!,
", ",
TEXT((#REF!),"MMM D"),
CHAR(13),
TEXT((#REF!), "h:mm am/pm"),CHAR(13),#REF!,CHAR(13))</f>
        <v>#REF!</v>
      </c>
    </row>
    <row r="108" spans="1:4" x14ac:dyDescent="0.25">
      <c r="A108" t="e">
        <f>VLOOKUP(DATA_GOES_HERE!#REF!,VENUEID!$A$2:$B$28,1,TRUE)</f>
        <v>#REF!</v>
      </c>
      <c r="B108" t="e">
        <f>IF(DATA_GOES_HERE!#REF!="","",
IF(ISNUMBER(SEARCH("*ADULTS*",DATA_GOES_HERE!#REF!)),"ADULTS",
IF(ISNUMBER(SEARCH("*CHILDREN*",DATA_GOES_HERE!#REF!)),"CHILDREN",
IF(ISNUMBER(SEARCH("*TEENS*",DATA_GOES_HERE!#REF!)),"TEENS"))))</f>
        <v>#REF!</v>
      </c>
      <c r="C108" t="e">
        <f>#REF!</f>
        <v>#REF!</v>
      </c>
      <c r="D108" t="e">
        <f>CONCATENATE(#REF!,
CHAR(13),#REF!,
", ",
TEXT((#REF!),"MMM D"),
CHAR(13),
TEXT((#REF!), "h:mm am/pm"),CHAR(13),#REF!,CHAR(13))</f>
        <v>#REF!</v>
      </c>
    </row>
    <row r="109" spans="1:4" x14ac:dyDescent="0.25">
      <c r="A109" t="e">
        <f>VLOOKUP(DATA_GOES_HERE!#REF!,VENUEID!$A$2:$B$28,1,TRUE)</f>
        <v>#REF!</v>
      </c>
      <c r="B109" t="e">
        <f>IF(DATA_GOES_HERE!#REF!="","",
IF(ISNUMBER(SEARCH("*ADULTS*",DATA_GOES_HERE!#REF!)),"ADULTS",
IF(ISNUMBER(SEARCH("*CHILDREN*",DATA_GOES_HERE!#REF!)),"CHILDREN",
IF(ISNUMBER(SEARCH("*TEENS*",DATA_GOES_HERE!#REF!)),"TEENS"))))</f>
        <v>#REF!</v>
      </c>
      <c r="C109" t="e">
        <f>#REF!</f>
        <v>#REF!</v>
      </c>
      <c r="D109" t="e">
        <f>CONCATENATE(#REF!,
CHAR(13),#REF!,
", ",
TEXT((#REF!),"MMM D"),
CHAR(13),
TEXT((#REF!), "h:mm am/pm"),CHAR(13),#REF!,CHAR(13))</f>
        <v>#REF!</v>
      </c>
    </row>
    <row r="110" spans="1:4" x14ac:dyDescent="0.25">
      <c r="A110" t="e">
        <f>VLOOKUP(DATA_GOES_HERE!#REF!,VENUEID!$A$2:$B$28,1,TRUE)</f>
        <v>#REF!</v>
      </c>
      <c r="B110" t="e">
        <f>IF(DATA_GOES_HERE!#REF!="","",
IF(ISNUMBER(SEARCH("*ADULTS*",DATA_GOES_HERE!#REF!)),"ADULTS",
IF(ISNUMBER(SEARCH("*CHILDREN*",DATA_GOES_HERE!#REF!)),"CHILDREN",
IF(ISNUMBER(SEARCH("*TEENS*",DATA_GOES_HERE!#REF!)),"TEENS"))))</f>
        <v>#REF!</v>
      </c>
      <c r="C110" t="e">
        <f>#REF!</f>
        <v>#REF!</v>
      </c>
      <c r="D110" t="e">
        <f>CONCATENATE(#REF!,
CHAR(13),#REF!,
", ",
TEXT((#REF!),"MMM D"),
CHAR(13),
TEXT((#REF!), "h:mm am/pm"),CHAR(13),#REF!,CHAR(13))</f>
        <v>#REF!</v>
      </c>
    </row>
    <row r="111" spans="1:4" x14ac:dyDescent="0.25">
      <c r="A111" t="e">
        <f>VLOOKUP(DATA_GOES_HERE!#REF!,VENUEID!$A$2:$B$28,1,TRUE)</f>
        <v>#REF!</v>
      </c>
      <c r="B111" t="e">
        <f>IF(DATA_GOES_HERE!#REF!="","",
IF(ISNUMBER(SEARCH("*ADULTS*",DATA_GOES_HERE!#REF!)),"ADULTS",
IF(ISNUMBER(SEARCH("*CHILDREN*",DATA_GOES_HERE!#REF!)),"CHILDREN",
IF(ISNUMBER(SEARCH("*TEENS*",DATA_GOES_HERE!#REF!)),"TEENS"))))</f>
        <v>#REF!</v>
      </c>
      <c r="C111" t="e">
        <f>#REF!</f>
        <v>#REF!</v>
      </c>
      <c r="D111" t="e">
        <f>CONCATENATE(#REF!,
CHAR(13),#REF!,
", ",
TEXT((#REF!),"MMM D"),
CHAR(13),
TEXT((#REF!), "h:mm am/pm"),CHAR(13),#REF!,CHAR(13))</f>
        <v>#REF!</v>
      </c>
    </row>
    <row r="112" spans="1:4" x14ac:dyDescent="0.25">
      <c r="A112" t="str">
        <f>VLOOKUP(DATA_GOES_HERE!Y25,VENUEID!$A$2:$B$28,1,TRUE)</f>
        <v>GOODLETTSVILLE</v>
      </c>
      <c r="B112" t="b">
        <f>IF(DATA_GOES_HERE!AH25="","",
IF(ISNUMBER(SEARCH("*ADULTS*",DATA_GOES_HERE!#REF!)),"ADULTS",
IF(ISNUMBER(SEARCH("*CHILDREN*",DATA_GOES_HERE!#REF!)),"CHILDREN",
IF(ISNUMBER(SEARCH("*TEENS*",DATA_GOES_HERE!#REF!)),"TEENS"))))</f>
        <v>0</v>
      </c>
      <c r="C112" t="e">
        <f>#REF!</f>
        <v>#REF!</v>
      </c>
      <c r="D112" t="e">
        <f>CONCATENATE(#REF!,
CHAR(13),#REF!,
", ",
TEXT((#REF!),"MMM D"),
CHAR(13),
TEXT((#REF!), "h:mm am/pm"),CHAR(13),#REF!,CHAR(13))</f>
        <v>#REF!</v>
      </c>
    </row>
    <row r="113" spans="1:4" x14ac:dyDescent="0.25">
      <c r="A113" t="e">
        <f>VLOOKUP(DATA_GOES_HERE!#REF!,VENUEID!$A$2:$B$28,1,TRUE)</f>
        <v>#REF!</v>
      </c>
      <c r="B113" t="e">
        <f>IF(DATA_GOES_HERE!#REF!="","",
IF(ISNUMBER(SEARCH("*ADULTS*",DATA_GOES_HERE!#REF!)),"ADULTS",
IF(ISNUMBER(SEARCH("*CHILDREN*",DATA_GOES_HERE!#REF!)),"CHILDREN",
IF(ISNUMBER(SEARCH("*TEENS*",DATA_GOES_HERE!#REF!)),"TEENS"))))</f>
        <v>#REF!</v>
      </c>
      <c r="C113" t="e">
        <f>#REF!</f>
        <v>#REF!</v>
      </c>
      <c r="D113" t="e">
        <f>CONCATENATE(#REF!,
CHAR(13),#REF!,
", ",
TEXT((#REF!),"MMM D"),
CHAR(13),
TEXT((#REF!), "h:mm am/pm"),CHAR(13),#REF!,CHAR(13))</f>
        <v>#REF!</v>
      </c>
    </row>
    <row r="114" spans="1:4" x14ac:dyDescent="0.25">
      <c r="A114" t="str">
        <f>VLOOKUP(DATA_GOES_HERE!Y26,VENUEID!$A$2:$B$28,1,TRUE)</f>
        <v>GOODLETTSVILLE</v>
      </c>
      <c r="B114" t="b">
        <f>IF(DATA_GOES_HERE!AH26="","",
IF(ISNUMBER(SEARCH("*ADULTS*",DATA_GOES_HERE!#REF!)),"ADULTS",
IF(ISNUMBER(SEARCH("*CHILDREN*",DATA_GOES_HERE!#REF!)),"CHILDREN",
IF(ISNUMBER(SEARCH("*TEENS*",DATA_GOES_HERE!#REF!)),"TEENS"))))</f>
        <v>0</v>
      </c>
      <c r="C114" t="e">
        <f>#REF!</f>
        <v>#REF!</v>
      </c>
      <c r="D114" t="e">
        <f>CONCATENATE(#REF!,
CHAR(13),#REF!,
", ",
TEXT((#REF!),"MMM D"),
CHAR(13),
TEXT((#REF!), "h:mm am/pm"),CHAR(13),#REF!,CHAR(13))</f>
        <v>#REF!</v>
      </c>
    </row>
    <row r="115" spans="1:4" x14ac:dyDescent="0.25">
      <c r="A115" t="e">
        <f>VLOOKUP(DATA_GOES_HERE!#REF!,VENUEID!$A$2:$B$28,1,TRUE)</f>
        <v>#REF!</v>
      </c>
      <c r="B115" t="e">
        <f>IF(DATA_GOES_HERE!#REF!="","",
IF(ISNUMBER(SEARCH("*ADULTS*",DATA_GOES_HERE!#REF!)),"ADULTS",
IF(ISNUMBER(SEARCH("*CHILDREN*",DATA_GOES_HERE!#REF!)),"CHILDREN",
IF(ISNUMBER(SEARCH("*TEENS*",DATA_GOES_HERE!#REF!)),"TEENS"))))</f>
        <v>#REF!</v>
      </c>
      <c r="C115" t="e">
        <f>#REF!</f>
        <v>#REF!</v>
      </c>
      <c r="D115" t="e">
        <f>CONCATENATE(#REF!,
CHAR(13),#REF!,
", ",
TEXT((#REF!),"MMM D"),
CHAR(13),
TEXT((#REF!), "h:mm am/pm"),CHAR(13),#REF!,CHAR(13))</f>
        <v>#REF!</v>
      </c>
    </row>
    <row r="116" spans="1:4" x14ac:dyDescent="0.25">
      <c r="A116" t="e">
        <f>VLOOKUP(DATA_GOES_HERE!#REF!,VENUEID!$A$2:$B$28,1,TRUE)</f>
        <v>#REF!</v>
      </c>
      <c r="B116" t="e">
        <f>IF(DATA_GOES_HERE!#REF!="","",
IF(ISNUMBER(SEARCH("*ADULTS*",DATA_GOES_HERE!#REF!)),"ADULTS",
IF(ISNUMBER(SEARCH("*CHILDREN*",DATA_GOES_HERE!#REF!)),"CHILDREN",
IF(ISNUMBER(SEARCH("*TEENS*",DATA_GOES_HERE!#REF!)),"TEENS"))))</f>
        <v>#REF!</v>
      </c>
      <c r="C116" t="e">
        <f>#REF!</f>
        <v>#REF!</v>
      </c>
      <c r="D116" t="e">
        <f>CONCATENATE(#REF!,
CHAR(13),#REF!,
", ",
TEXT((#REF!),"MMM D"),
CHAR(13),
TEXT((#REF!), "h:mm am/pm"),CHAR(13),#REF!,CHAR(13))</f>
        <v>#REF!</v>
      </c>
    </row>
    <row r="117" spans="1:4" x14ac:dyDescent="0.25">
      <c r="A117" t="e">
        <f>VLOOKUP(DATA_GOES_HERE!#REF!,VENUEID!$A$2:$B$28,1,TRUE)</f>
        <v>#REF!</v>
      </c>
      <c r="B117" t="e">
        <f>IF(DATA_GOES_HERE!#REF!="","",
IF(ISNUMBER(SEARCH("*ADULTS*",DATA_GOES_HERE!#REF!)),"ADULTS",
IF(ISNUMBER(SEARCH("*CHILDREN*",DATA_GOES_HERE!#REF!)),"CHILDREN",
IF(ISNUMBER(SEARCH("*TEENS*",DATA_GOES_HERE!#REF!)),"TEENS"))))</f>
        <v>#REF!</v>
      </c>
      <c r="C117" t="e">
        <f>#REF!</f>
        <v>#REF!</v>
      </c>
      <c r="D117" t="e">
        <f>CONCATENATE(#REF!,
CHAR(13),#REF!,
", ",
TEXT((#REF!),"MMM D"),
CHAR(13),
TEXT((#REF!), "h:mm am/pm"),CHAR(13),#REF!,CHAR(13))</f>
        <v>#REF!</v>
      </c>
    </row>
    <row r="118" spans="1:4" x14ac:dyDescent="0.25">
      <c r="A118" t="e">
        <f>VLOOKUP(DATA_GOES_HERE!#REF!,VENUEID!$A$2:$B$28,1,TRUE)</f>
        <v>#REF!</v>
      </c>
      <c r="B118" t="e">
        <f>IF(DATA_GOES_HERE!#REF!="","",
IF(ISNUMBER(SEARCH("*ADULTS*",DATA_GOES_HERE!#REF!)),"ADULTS",
IF(ISNUMBER(SEARCH("*CHILDREN*",DATA_GOES_HERE!#REF!)),"CHILDREN",
IF(ISNUMBER(SEARCH("*TEENS*",DATA_GOES_HERE!#REF!)),"TEENS"))))</f>
        <v>#REF!</v>
      </c>
      <c r="C118" t="e">
        <f>#REF!</f>
        <v>#REF!</v>
      </c>
      <c r="D118" t="e">
        <f>CONCATENATE(#REF!,
CHAR(13),#REF!,
", ",
TEXT((#REF!),"MMM D"),
CHAR(13),
TEXT((#REF!), "h:mm am/pm"),CHAR(13),#REF!,CHAR(13))</f>
        <v>#REF!</v>
      </c>
    </row>
    <row r="119" spans="1:4" x14ac:dyDescent="0.25">
      <c r="A119" t="e">
        <f>VLOOKUP(DATA_GOES_HERE!#REF!,VENUEID!$A$2:$B$28,1,TRUE)</f>
        <v>#REF!</v>
      </c>
      <c r="B119" t="e">
        <f>IF(DATA_GOES_HERE!#REF!="","",
IF(ISNUMBER(SEARCH("*ADULTS*",DATA_GOES_HERE!#REF!)),"ADULTS",
IF(ISNUMBER(SEARCH("*CHILDREN*",DATA_GOES_HERE!#REF!)),"CHILDREN",
IF(ISNUMBER(SEARCH("*TEENS*",DATA_GOES_HERE!#REF!)),"TEENS"))))</f>
        <v>#REF!</v>
      </c>
      <c r="C119" t="e">
        <f>#REF!</f>
        <v>#REF!</v>
      </c>
      <c r="D119" t="e">
        <f>CONCATENATE(#REF!,
CHAR(13),#REF!,
", ",
TEXT((#REF!),"MMM D"),
CHAR(13),
TEXT((#REF!), "h:mm am/pm"),CHAR(13),#REF!,CHAR(13))</f>
        <v>#REF!</v>
      </c>
    </row>
    <row r="120" spans="1:4" x14ac:dyDescent="0.25">
      <c r="A120" t="e">
        <f>VLOOKUP(DATA_GOES_HERE!#REF!,VENUEID!$A$2:$B$28,1,TRUE)</f>
        <v>#REF!</v>
      </c>
      <c r="B120" t="e">
        <f>IF(DATA_GOES_HERE!#REF!="","",
IF(ISNUMBER(SEARCH("*ADULTS*",DATA_GOES_HERE!#REF!)),"ADULTS",
IF(ISNUMBER(SEARCH("*CHILDREN*",DATA_GOES_HERE!#REF!)),"CHILDREN",
IF(ISNUMBER(SEARCH("*TEENS*",DATA_GOES_HERE!#REF!)),"TEENS"))))</f>
        <v>#REF!</v>
      </c>
      <c r="C120" t="e">
        <f>#REF!</f>
        <v>#REF!</v>
      </c>
      <c r="D120" t="e">
        <f>CONCATENATE(#REF!,
CHAR(13),#REF!,
", ",
TEXT((#REF!),"MMM D"),
CHAR(13),
TEXT((#REF!), "h:mm am/pm"),CHAR(13),#REF!,CHAR(13))</f>
        <v>#REF!</v>
      </c>
    </row>
    <row r="121" spans="1:4" x14ac:dyDescent="0.25">
      <c r="A121" t="e">
        <f>VLOOKUP(DATA_GOES_HERE!#REF!,VENUEID!$A$2:$B$28,1,TRUE)</f>
        <v>#REF!</v>
      </c>
      <c r="B121" t="e">
        <f>IF(DATA_GOES_HERE!#REF!="","",
IF(ISNUMBER(SEARCH("*ADULTS*",DATA_GOES_HERE!#REF!)),"ADULTS",
IF(ISNUMBER(SEARCH("*CHILDREN*",DATA_GOES_HERE!#REF!)),"CHILDREN",
IF(ISNUMBER(SEARCH("*TEENS*",DATA_GOES_HERE!#REF!)),"TEENS"))))</f>
        <v>#REF!</v>
      </c>
      <c r="C121" t="e">
        <f>#REF!</f>
        <v>#REF!</v>
      </c>
      <c r="D121" t="e">
        <f>CONCATENATE(#REF!,
CHAR(13),#REF!,
", ",
TEXT((#REF!),"MMM D"),
CHAR(13),
TEXT((#REF!), "h:mm am/pm"),CHAR(13),#REF!,CHAR(13))</f>
        <v>#REF!</v>
      </c>
    </row>
    <row r="122" spans="1:4" x14ac:dyDescent="0.25">
      <c r="A122" t="e">
        <f>VLOOKUP(DATA_GOES_HERE!#REF!,VENUEID!$A$2:$B$28,1,TRUE)</f>
        <v>#REF!</v>
      </c>
      <c r="B122" t="e">
        <f>IF(DATA_GOES_HERE!#REF!="","",
IF(ISNUMBER(SEARCH("*ADULTS*",DATA_GOES_HERE!#REF!)),"ADULTS",
IF(ISNUMBER(SEARCH("*CHILDREN*",DATA_GOES_HERE!#REF!)),"CHILDREN",
IF(ISNUMBER(SEARCH("*TEENS*",DATA_GOES_HERE!#REF!)),"TEENS"))))</f>
        <v>#REF!</v>
      </c>
      <c r="C122" t="e">
        <f>#REF!</f>
        <v>#REF!</v>
      </c>
      <c r="D122" t="e">
        <f>CONCATENATE(#REF!,
CHAR(13),#REF!,
", ",
TEXT((#REF!),"MMM D"),
CHAR(13),
TEXT((#REF!), "h:mm am/pm"),CHAR(13),#REF!,CHAR(13))</f>
        <v>#REF!</v>
      </c>
    </row>
    <row r="123" spans="1:4" x14ac:dyDescent="0.25">
      <c r="A123" t="str">
        <f>VLOOKUP(DATA_GOES_HERE!Y27,VENUEID!$A$2:$B$28,1,TRUE)</f>
        <v>GOODLETTSVILLE</v>
      </c>
      <c r="B123" t="b">
        <f>IF(DATA_GOES_HERE!AH27="","",
IF(ISNUMBER(SEARCH("*ADULTS*",DATA_GOES_HERE!#REF!)),"ADULTS",
IF(ISNUMBER(SEARCH("*CHILDREN*",DATA_GOES_HERE!#REF!)),"CHILDREN",
IF(ISNUMBER(SEARCH("*TEENS*",DATA_GOES_HERE!#REF!)),"TEENS"))))</f>
        <v>0</v>
      </c>
      <c r="C123" t="e">
        <f>#REF!</f>
        <v>#REF!</v>
      </c>
      <c r="D123" t="e">
        <f>CONCATENATE(#REF!,
CHAR(13),#REF!,
", ",
TEXT((#REF!),"MMM D"),
CHAR(13),
TEXT((#REF!), "h:mm am/pm"),CHAR(13),#REF!,CHAR(13))</f>
        <v>#REF!</v>
      </c>
    </row>
    <row r="124" spans="1:4" x14ac:dyDescent="0.25">
      <c r="A124" t="e">
        <f>VLOOKUP(DATA_GOES_HERE!#REF!,VENUEID!$A$2:$B$28,1,TRUE)</f>
        <v>#REF!</v>
      </c>
      <c r="B124" t="e">
        <f>IF(DATA_GOES_HERE!#REF!="","",
IF(ISNUMBER(SEARCH("*ADULTS*",DATA_GOES_HERE!#REF!)),"ADULTS",
IF(ISNUMBER(SEARCH("*CHILDREN*",DATA_GOES_HERE!#REF!)),"CHILDREN",
IF(ISNUMBER(SEARCH("*TEENS*",DATA_GOES_HERE!#REF!)),"TEENS"))))</f>
        <v>#REF!</v>
      </c>
      <c r="C124" t="e">
        <f>#REF!</f>
        <v>#REF!</v>
      </c>
      <c r="D124" t="e">
        <f>CONCATENATE(#REF!,
CHAR(13),#REF!,
", ",
TEXT((#REF!),"MMM D"),
CHAR(13),
TEXT((#REF!), "h:mm am/pm"),CHAR(13),#REF!,CHAR(13))</f>
        <v>#REF!</v>
      </c>
    </row>
    <row r="125" spans="1:4" x14ac:dyDescent="0.25">
      <c r="A125" t="e">
        <f>VLOOKUP(DATA_GOES_HERE!#REF!,VENUEID!$A$2:$B$28,1,TRUE)</f>
        <v>#REF!</v>
      </c>
      <c r="B125" t="e">
        <f>IF(DATA_GOES_HERE!#REF!="","",
IF(ISNUMBER(SEARCH("*ADULTS*",DATA_GOES_HERE!AH32)),"ADULTS",
IF(ISNUMBER(SEARCH("*CHILDREN*",DATA_GOES_HERE!AH32)),"CHILDREN",
IF(ISNUMBER(SEARCH("*TEENS*",DATA_GOES_HERE!AH32)),"TEENS"))))</f>
        <v>#REF!</v>
      </c>
      <c r="C125" t="e">
        <f>#REF!</f>
        <v>#REF!</v>
      </c>
      <c r="D125" t="e">
        <f>CONCATENATE(#REF!,
CHAR(13),#REF!,
", ",
TEXT((#REF!),"MMM D"),
CHAR(13),
TEXT((#REF!), "h:mm am/pm"),CHAR(13),#REF!,CHAR(13))</f>
        <v>#REF!</v>
      </c>
    </row>
    <row r="126" spans="1:4" x14ac:dyDescent="0.25">
      <c r="A126" t="e">
        <f>VLOOKUP(DATA_GOES_HERE!#REF!,VENUEID!$A$2:$B$28,1,TRUE)</f>
        <v>#REF!</v>
      </c>
      <c r="B126" t="e">
        <f>IF(DATA_GOES_HERE!#REF!="","",
IF(ISNUMBER(SEARCH("*ADULTS*",DATA_GOES_HERE!#REF!)),"ADULTS",
IF(ISNUMBER(SEARCH("*CHILDREN*",DATA_GOES_HERE!#REF!)),"CHILDREN",
IF(ISNUMBER(SEARCH("*TEENS*",DATA_GOES_HERE!#REF!)),"TEENS"))))</f>
        <v>#REF!</v>
      </c>
      <c r="C126" t="e">
        <f>#REF!</f>
        <v>#REF!</v>
      </c>
      <c r="D126" t="e">
        <f>CONCATENATE(#REF!,
CHAR(13),#REF!,
", ",
TEXT((#REF!),"MMM D"),
CHAR(13),
TEXT((#REF!), "h:mm am/pm"),CHAR(13),#REF!,CHAR(13))</f>
        <v>#REF!</v>
      </c>
    </row>
    <row r="127" spans="1:4" x14ac:dyDescent="0.25">
      <c r="A127" t="e">
        <f>VLOOKUP(DATA_GOES_HERE!#REF!,VENUEID!$A$2:$B$28,1,TRUE)</f>
        <v>#REF!</v>
      </c>
      <c r="B127" t="e">
        <f>IF(DATA_GOES_HERE!#REF!="","",
IF(ISNUMBER(SEARCH("*ADULTS*",DATA_GOES_HERE!#REF!)),"ADULTS",
IF(ISNUMBER(SEARCH("*CHILDREN*",DATA_GOES_HERE!#REF!)),"CHILDREN",
IF(ISNUMBER(SEARCH("*TEENS*",DATA_GOES_HERE!#REF!)),"TEENS"))))</f>
        <v>#REF!</v>
      </c>
      <c r="C127" t="e">
        <f>#REF!</f>
        <v>#REF!</v>
      </c>
      <c r="D127" t="e">
        <f>CONCATENATE(#REF!,
CHAR(13),#REF!,
", ",
TEXT((#REF!),"MMM D"),
CHAR(13),
TEXT((#REF!), "h:mm am/pm"),CHAR(13),#REF!,CHAR(13))</f>
        <v>#REF!</v>
      </c>
    </row>
    <row r="128" spans="1:4" x14ac:dyDescent="0.25">
      <c r="A128" t="e">
        <f>VLOOKUP(DATA_GOES_HERE!#REF!,VENUEID!$A$2:$B$28,1,TRUE)</f>
        <v>#REF!</v>
      </c>
      <c r="B128" t="e">
        <f>IF(DATA_GOES_HERE!#REF!="","",
IF(ISNUMBER(SEARCH("*ADULTS*",DATA_GOES_HERE!AH33)),"ADULTS",
IF(ISNUMBER(SEARCH("*CHILDREN*",DATA_GOES_HERE!AH33)),"CHILDREN",
IF(ISNUMBER(SEARCH("*TEENS*",DATA_GOES_HERE!AH33)),"TEENS"))))</f>
        <v>#REF!</v>
      </c>
      <c r="C128" t="e">
        <f>#REF!</f>
        <v>#REF!</v>
      </c>
      <c r="D128" t="e">
        <f>CONCATENATE(#REF!,
CHAR(13),#REF!,
", ",
TEXT((#REF!),"MMM D"),
CHAR(13),
TEXT((#REF!), "h:mm am/pm"),CHAR(13),#REF!,CHAR(13))</f>
        <v>#REF!</v>
      </c>
    </row>
    <row r="129" spans="1:4" x14ac:dyDescent="0.25">
      <c r="A129" t="e">
        <f>VLOOKUP(DATA_GOES_HERE!#REF!,VENUEID!$A$2:$B$28,1,TRUE)</f>
        <v>#REF!</v>
      </c>
      <c r="B129" t="e">
        <f>IF(DATA_GOES_HERE!#REF!="","",
IF(ISNUMBER(SEARCH("*ADULTS*",DATA_GOES_HERE!#REF!)),"ADULTS",
IF(ISNUMBER(SEARCH("*CHILDREN*",DATA_GOES_HERE!#REF!)),"CHILDREN",
IF(ISNUMBER(SEARCH("*TEENS*",DATA_GOES_HERE!#REF!)),"TEENS"))))</f>
        <v>#REF!</v>
      </c>
      <c r="C129" t="e">
        <f>#REF!</f>
        <v>#REF!</v>
      </c>
      <c r="D129" t="e">
        <f>CONCATENATE(#REF!,
CHAR(13),#REF!,
", ",
TEXT((#REF!),"MMM D"),
CHAR(13),
TEXT((#REF!), "h:mm am/pm"),CHAR(13),#REF!,CHAR(13))</f>
        <v>#REF!</v>
      </c>
    </row>
    <row r="130" spans="1:4" x14ac:dyDescent="0.25">
      <c r="A130" t="str">
        <f>VLOOKUP(DATA_GOES_HERE!Y28,VENUEID!$A$2:$B$28,1,TRUE)</f>
        <v>GOODLETTSVILLE</v>
      </c>
      <c r="B130" t="b">
        <f>IF(DATA_GOES_HERE!AH28="","",
IF(ISNUMBER(SEARCH("*ADULTS*",DATA_GOES_HERE!#REF!)),"ADULTS",
IF(ISNUMBER(SEARCH("*CHILDREN*",DATA_GOES_HERE!#REF!)),"CHILDREN",
IF(ISNUMBER(SEARCH("*TEENS*",DATA_GOES_HERE!#REF!)),"TEENS"))))</f>
        <v>0</v>
      </c>
      <c r="C130" t="e">
        <f>#REF!</f>
        <v>#REF!</v>
      </c>
      <c r="D130" t="e">
        <f>CONCATENATE(#REF!,
CHAR(13),#REF!,
", ",
TEXT((#REF!),"MMM D"),
CHAR(13),
TEXT((#REF!), "h:mm am/pm"),CHAR(13),#REF!,CHAR(13))</f>
        <v>#REF!</v>
      </c>
    </row>
    <row r="131" spans="1:4" x14ac:dyDescent="0.25">
      <c r="A131" t="e">
        <f>VLOOKUP(DATA_GOES_HERE!#REF!,VENUEID!$A$2:$B$28,1,TRUE)</f>
        <v>#REF!</v>
      </c>
      <c r="B131" t="e">
        <f>IF(DATA_GOES_HERE!#REF!="","",
IF(ISNUMBER(SEARCH("*ADULTS*",DATA_GOES_HERE!#REF!)),"ADULTS",
IF(ISNUMBER(SEARCH("*CHILDREN*",DATA_GOES_HERE!#REF!)),"CHILDREN",
IF(ISNUMBER(SEARCH("*TEENS*",DATA_GOES_HERE!#REF!)),"TEENS"))))</f>
        <v>#REF!</v>
      </c>
      <c r="C131" t="e">
        <f>#REF!</f>
        <v>#REF!</v>
      </c>
      <c r="D131" t="e">
        <f>CONCATENATE(#REF!,
CHAR(13),#REF!,
", ",
TEXT((#REF!),"MMM D"),
CHAR(13),
TEXT((#REF!), "h:mm am/pm"),CHAR(13),#REF!,CHAR(13))</f>
        <v>#REF!</v>
      </c>
    </row>
    <row r="132" spans="1:4" x14ac:dyDescent="0.25">
      <c r="A132" t="str">
        <f>VLOOKUP(DATA_GOES_HERE!Y29,VENUEID!$A$2:$B$28,1,TRUE)</f>
        <v>GOODLETTSVILLE</v>
      </c>
      <c r="B132" t="b">
        <f>IF(DATA_GOES_HERE!AH29="","",
IF(ISNUMBER(SEARCH("*ADULTS*",DATA_GOES_HERE!#REF!)),"ADULTS",
IF(ISNUMBER(SEARCH("*CHILDREN*",DATA_GOES_HERE!#REF!)),"CHILDREN",
IF(ISNUMBER(SEARCH("*TEENS*",DATA_GOES_HERE!#REF!)),"TEENS"))))</f>
        <v>0</v>
      </c>
      <c r="C132" t="e">
        <f>#REF!</f>
        <v>#REF!</v>
      </c>
      <c r="D132" t="e">
        <f>CONCATENATE(#REF!,
CHAR(13),#REF!,
", ",
TEXT((#REF!),"MMM D"),
CHAR(13),
TEXT((#REF!), "h:mm am/pm"),CHAR(13),#REF!,CHAR(13))</f>
        <v>#REF!</v>
      </c>
    </row>
    <row r="133" spans="1:4" x14ac:dyDescent="0.25">
      <c r="A133" t="e">
        <f>VLOOKUP(DATA_GOES_HERE!#REF!,VENUEID!$A$2:$B$28,1,TRUE)</f>
        <v>#REF!</v>
      </c>
      <c r="B133" t="e">
        <f>IF(DATA_GOES_HERE!#REF!="","",
IF(ISNUMBER(SEARCH("*ADULTS*",DATA_GOES_HERE!#REF!)),"ADULTS",
IF(ISNUMBER(SEARCH("*CHILDREN*",DATA_GOES_HERE!#REF!)),"CHILDREN",
IF(ISNUMBER(SEARCH("*TEENS*",DATA_GOES_HERE!#REF!)),"TEENS"))))</f>
        <v>#REF!</v>
      </c>
      <c r="C133" t="e">
        <f>#REF!</f>
        <v>#REF!</v>
      </c>
      <c r="D133" t="e">
        <f>CONCATENATE(#REF!,
CHAR(13),#REF!,
", ",
TEXT((#REF!),"MMM D"),
CHAR(13),
TEXT((#REF!), "h:mm am/pm"),CHAR(13),#REF!,CHAR(13))</f>
        <v>#REF!</v>
      </c>
    </row>
    <row r="134" spans="1:4" x14ac:dyDescent="0.25">
      <c r="A134" t="e">
        <f>VLOOKUP(DATA_GOES_HERE!#REF!,VENUEID!$A$2:$B$28,1,TRUE)</f>
        <v>#REF!</v>
      </c>
      <c r="B134" t="e">
        <f>IF(DATA_GOES_HERE!#REF!="","",
IF(ISNUMBER(SEARCH("*ADULTS*",DATA_GOES_HERE!#REF!)),"ADULTS",
IF(ISNUMBER(SEARCH("*CHILDREN*",DATA_GOES_HERE!#REF!)),"CHILDREN",
IF(ISNUMBER(SEARCH("*TEENS*",DATA_GOES_HERE!#REF!)),"TEENS"))))</f>
        <v>#REF!</v>
      </c>
      <c r="C134" t="e">
        <f>#REF!</f>
        <v>#REF!</v>
      </c>
      <c r="D134" t="e">
        <f>CONCATENATE(#REF!,
CHAR(13),#REF!,
", ",
TEXT((#REF!),"MMM D"),
CHAR(13),
TEXT((#REF!), "h:mm am/pm"),CHAR(13),#REF!,CHAR(13))</f>
        <v>#REF!</v>
      </c>
    </row>
    <row r="135" spans="1:4" x14ac:dyDescent="0.25">
      <c r="A135" t="e">
        <f>VLOOKUP(DATA_GOES_HERE!#REF!,VENUEID!$A$2:$B$28,1,TRUE)</f>
        <v>#REF!</v>
      </c>
      <c r="B135" t="e">
        <f>IF(DATA_GOES_HERE!#REF!="","",
IF(ISNUMBER(SEARCH("*ADULTS*",DATA_GOES_HERE!#REF!)),"ADULTS",
IF(ISNUMBER(SEARCH("*CHILDREN*",DATA_GOES_HERE!#REF!)),"CHILDREN",
IF(ISNUMBER(SEARCH("*TEENS*",DATA_GOES_HERE!#REF!)),"TEENS"))))</f>
        <v>#REF!</v>
      </c>
      <c r="C135" t="e">
        <f>#REF!</f>
        <v>#REF!</v>
      </c>
      <c r="D135" t="e">
        <f>CONCATENATE(#REF!,
CHAR(13),#REF!,
", ",
TEXT((#REF!),"MMM D"),
CHAR(13),
TEXT((#REF!), "h:mm am/pm"),CHAR(13),#REF!,CHAR(13))</f>
        <v>#REF!</v>
      </c>
    </row>
    <row r="136" spans="1:4" x14ac:dyDescent="0.25">
      <c r="A136" t="e">
        <f>VLOOKUP(DATA_GOES_HERE!#REF!,VENUEID!$A$2:$B$28,1,TRUE)</f>
        <v>#REF!</v>
      </c>
      <c r="B136" t="e">
        <f>IF(DATA_GOES_HERE!#REF!="","",
IF(ISNUMBER(SEARCH("*ADULTS*",DATA_GOES_HERE!#REF!)),"ADULTS",
IF(ISNUMBER(SEARCH("*CHILDREN*",DATA_GOES_HERE!#REF!)),"CHILDREN",
IF(ISNUMBER(SEARCH("*TEENS*",DATA_GOES_HERE!#REF!)),"TEENS"))))</f>
        <v>#REF!</v>
      </c>
      <c r="C136" t="e">
        <f>#REF!</f>
        <v>#REF!</v>
      </c>
      <c r="D136" t="e">
        <f>CONCATENATE(#REF!,
CHAR(13),#REF!,
", ",
TEXT((#REF!),"MMM D"),
CHAR(13),
TEXT((#REF!), "h:mm am/pm"),CHAR(13),#REF!,CHAR(13))</f>
        <v>#REF!</v>
      </c>
    </row>
    <row r="137" spans="1:4" x14ac:dyDescent="0.25">
      <c r="A137" t="e">
        <f>VLOOKUP(DATA_GOES_HERE!#REF!,VENUEID!$A$2:$B$28,1,TRUE)</f>
        <v>#REF!</v>
      </c>
      <c r="B137" t="e">
        <f>IF(DATA_GOES_HERE!#REF!="","",
IF(ISNUMBER(SEARCH("*ADULTS*",DATA_GOES_HERE!#REF!)),"ADULTS",
IF(ISNUMBER(SEARCH("*CHILDREN*",DATA_GOES_HERE!#REF!)),"CHILDREN",
IF(ISNUMBER(SEARCH("*TEENS*",DATA_GOES_HERE!#REF!)),"TEENS"))))</f>
        <v>#REF!</v>
      </c>
      <c r="C137" t="e">
        <f>#REF!</f>
        <v>#REF!</v>
      </c>
      <c r="D137" t="e">
        <f>CONCATENATE(#REF!,
CHAR(13),#REF!,
", ",
TEXT((#REF!),"MMM D"),
CHAR(13),
TEXT((#REF!), "h:mm am/pm"),CHAR(13),#REF!,CHAR(13))</f>
        <v>#REF!</v>
      </c>
    </row>
    <row r="138" spans="1:4" x14ac:dyDescent="0.25">
      <c r="A138" t="e">
        <f>VLOOKUP(DATA_GOES_HERE!#REF!,VENUEID!$A$2:$B$28,1,TRUE)</f>
        <v>#REF!</v>
      </c>
      <c r="B138" t="e">
        <f>IF(DATA_GOES_HERE!#REF!="","",
IF(ISNUMBER(SEARCH("*ADULTS*",DATA_GOES_HERE!#REF!)),"ADULTS",
IF(ISNUMBER(SEARCH("*CHILDREN*",DATA_GOES_HERE!#REF!)),"CHILDREN",
IF(ISNUMBER(SEARCH("*TEENS*",DATA_GOES_HERE!#REF!)),"TEENS"))))</f>
        <v>#REF!</v>
      </c>
      <c r="C138" t="e">
        <f>#REF!</f>
        <v>#REF!</v>
      </c>
      <c r="D138" t="e">
        <f>CONCATENATE(#REF!,
CHAR(13),#REF!,
", ",
TEXT((#REF!),"MMM D"),
CHAR(13),
TEXT((#REF!), "h:mm am/pm"),CHAR(13),#REF!,CHAR(13))</f>
        <v>#REF!</v>
      </c>
    </row>
    <row r="139" spans="1:4" x14ac:dyDescent="0.25">
      <c r="A139" t="e">
        <f>VLOOKUP(DATA_GOES_HERE!#REF!,VENUEID!$A$2:$B$28,1,TRUE)</f>
        <v>#REF!</v>
      </c>
      <c r="B139" t="e">
        <f>IF(DATA_GOES_HERE!#REF!="","",
IF(ISNUMBER(SEARCH("*ADULTS*",DATA_GOES_HERE!#REF!)),"ADULTS",
IF(ISNUMBER(SEARCH("*CHILDREN*",DATA_GOES_HERE!#REF!)),"CHILDREN",
IF(ISNUMBER(SEARCH("*TEENS*",DATA_GOES_HERE!#REF!)),"TEENS"))))</f>
        <v>#REF!</v>
      </c>
      <c r="C139" t="e">
        <f>#REF!</f>
        <v>#REF!</v>
      </c>
      <c r="D139" t="e">
        <f>CONCATENATE(#REF!,
CHAR(13),#REF!,
", ",
TEXT((#REF!),"MMM D"),
CHAR(13),
TEXT((#REF!), "h:mm am/pm"),CHAR(13),#REF!,CHAR(13))</f>
        <v>#REF!</v>
      </c>
    </row>
    <row r="140" spans="1:4" x14ac:dyDescent="0.25">
      <c r="A140" t="e">
        <f>VLOOKUP(DATA_GOES_HERE!#REF!,VENUEID!$A$2:$B$28,1,TRUE)</f>
        <v>#REF!</v>
      </c>
      <c r="B140" t="e">
        <f>IF(DATA_GOES_HERE!#REF!="","",
IF(ISNUMBER(SEARCH("*ADULTS*",DATA_GOES_HERE!#REF!)),"ADULTS",
IF(ISNUMBER(SEARCH("*CHILDREN*",DATA_GOES_HERE!#REF!)),"CHILDREN",
IF(ISNUMBER(SEARCH("*TEENS*",DATA_GOES_HERE!#REF!)),"TEENS"))))</f>
        <v>#REF!</v>
      </c>
      <c r="C140" t="e">
        <f>#REF!</f>
        <v>#REF!</v>
      </c>
      <c r="D140" t="e">
        <f>CONCATENATE(#REF!,
CHAR(13),#REF!,
", ",
TEXT((#REF!),"MMM D"),
CHAR(13),
TEXT((#REF!), "h:mm am/pm"),CHAR(13),#REF!,CHAR(13))</f>
        <v>#REF!</v>
      </c>
    </row>
    <row r="141" spans="1:4" x14ac:dyDescent="0.25">
      <c r="A141" t="e">
        <f>VLOOKUP(DATA_GOES_HERE!#REF!,VENUEID!$A$2:$B$28,1,TRUE)</f>
        <v>#REF!</v>
      </c>
      <c r="B141" t="e">
        <f>IF(DATA_GOES_HERE!#REF!="","",
IF(ISNUMBER(SEARCH("*ADULTS*",DATA_GOES_HERE!#REF!)),"ADULTS",
IF(ISNUMBER(SEARCH("*CHILDREN*",DATA_GOES_HERE!#REF!)),"CHILDREN",
IF(ISNUMBER(SEARCH("*TEENS*",DATA_GOES_HERE!#REF!)),"TEENS"))))</f>
        <v>#REF!</v>
      </c>
      <c r="C141" t="e">
        <f>#REF!</f>
        <v>#REF!</v>
      </c>
      <c r="D141" t="e">
        <f>CONCATENATE(#REF!,
CHAR(13),#REF!,
", ",
TEXT((#REF!),"MMM D"),
CHAR(13),
TEXT((#REF!), "h:mm am/pm"),CHAR(13),#REF!,CHAR(13))</f>
        <v>#REF!</v>
      </c>
    </row>
    <row r="142" spans="1:4" x14ac:dyDescent="0.25">
      <c r="A142" t="e">
        <f>VLOOKUP(DATA_GOES_HERE!#REF!,VENUEID!$A$2:$B$28,1,TRUE)</f>
        <v>#REF!</v>
      </c>
      <c r="B142" t="e">
        <f>IF(DATA_GOES_HERE!#REF!="","",
IF(ISNUMBER(SEARCH("*ADULTS*",DATA_GOES_HERE!#REF!)),"ADULTS",
IF(ISNUMBER(SEARCH("*CHILDREN*",DATA_GOES_HERE!#REF!)),"CHILDREN",
IF(ISNUMBER(SEARCH("*TEENS*",DATA_GOES_HERE!#REF!)),"TEENS"))))</f>
        <v>#REF!</v>
      </c>
      <c r="C142" t="e">
        <f>#REF!</f>
        <v>#REF!</v>
      </c>
      <c r="D142" t="e">
        <f>CONCATENATE(#REF!,
CHAR(13),#REF!,
", ",
TEXT((#REF!),"MMM D"),
CHAR(13),
TEXT((#REF!), "h:mm am/pm"),CHAR(13),#REF!,CHAR(13))</f>
        <v>#REF!</v>
      </c>
    </row>
    <row r="143" spans="1:4" x14ac:dyDescent="0.25">
      <c r="A143" t="e">
        <f>VLOOKUP(DATA_GOES_HERE!#REF!,VENUEID!$A$2:$B$28,1,TRUE)</f>
        <v>#REF!</v>
      </c>
      <c r="B143" t="e">
        <f>IF(DATA_GOES_HERE!#REF!="","",
IF(ISNUMBER(SEARCH("*ADULTS*",DATA_GOES_HERE!#REF!)),"ADULTS",
IF(ISNUMBER(SEARCH("*CHILDREN*",DATA_GOES_HERE!#REF!)),"CHILDREN",
IF(ISNUMBER(SEARCH("*TEENS*",DATA_GOES_HERE!#REF!)),"TEENS"))))</f>
        <v>#REF!</v>
      </c>
      <c r="C143" t="e">
        <f>#REF!</f>
        <v>#REF!</v>
      </c>
      <c r="D143" t="e">
        <f>CONCATENATE(#REF!,
CHAR(13),#REF!,
", ",
TEXT((#REF!),"MMM D"),
CHAR(13),
TEXT((#REF!), "h:mm am/pm"),CHAR(13),#REF!,CHAR(13))</f>
        <v>#REF!</v>
      </c>
    </row>
    <row r="144" spans="1:4" x14ac:dyDescent="0.25">
      <c r="A144" t="e">
        <f>VLOOKUP(DATA_GOES_HERE!#REF!,VENUEID!$A$2:$B$28,1,TRUE)</f>
        <v>#REF!</v>
      </c>
      <c r="B144" t="e">
        <f>IF(DATA_GOES_HERE!#REF!="","",
IF(ISNUMBER(SEARCH("*ADULTS*",DATA_GOES_HERE!#REF!)),"ADULTS",
IF(ISNUMBER(SEARCH("*CHILDREN*",DATA_GOES_HERE!#REF!)),"CHILDREN",
IF(ISNUMBER(SEARCH("*TEENS*",DATA_GOES_HERE!#REF!)),"TEENS"))))</f>
        <v>#REF!</v>
      </c>
      <c r="C144" t="e">
        <f>#REF!</f>
        <v>#REF!</v>
      </c>
      <c r="D144" t="e">
        <f>CONCATENATE(#REF!,
CHAR(13),#REF!,
", ",
TEXT((#REF!),"MMM D"),
CHAR(13),
TEXT((#REF!), "h:mm am/pm"),CHAR(13),#REF!,CHAR(13))</f>
        <v>#REF!</v>
      </c>
    </row>
    <row r="145" spans="1:4" x14ac:dyDescent="0.25">
      <c r="A145" t="e">
        <f>VLOOKUP(DATA_GOES_HERE!#REF!,VENUEID!$A$2:$B$28,1,TRUE)</f>
        <v>#REF!</v>
      </c>
      <c r="B145" t="e">
        <f>IF(DATA_GOES_HERE!#REF!="","",
IF(ISNUMBER(SEARCH("*ADULTS*",DATA_GOES_HERE!#REF!)),"ADULTS",
IF(ISNUMBER(SEARCH("*CHILDREN*",DATA_GOES_HERE!#REF!)),"CHILDREN",
IF(ISNUMBER(SEARCH("*TEENS*",DATA_GOES_HERE!#REF!)),"TEENS"))))</f>
        <v>#REF!</v>
      </c>
      <c r="C145" t="e">
        <f>#REF!</f>
        <v>#REF!</v>
      </c>
      <c r="D145" t="e">
        <f>CONCATENATE(#REF!,
CHAR(13),#REF!,
", ",
TEXT((#REF!),"MMM D"),
CHAR(13),
TEXT((#REF!), "h:mm am/pm"),CHAR(13),#REF!,CHAR(13))</f>
        <v>#REF!</v>
      </c>
    </row>
    <row r="146" spans="1:4" x14ac:dyDescent="0.25">
      <c r="A146" t="str">
        <f>VLOOKUP(DATA_GOES_HERE!Y30,VENUEID!$A$2:$B$28,1,TRUE)</f>
        <v>GOODLETTSVILLE</v>
      </c>
      <c r="B146" t="b">
        <f>IF(DATA_GOES_HERE!AH30="","",
IF(ISNUMBER(SEARCH("*ADULTS*",DATA_GOES_HERE!#REF!)),"ADULTS",
IF(ISNUMBER(SEARCH("*CHILDREN*",DATA_GOES_HERE!#REF!)),"CHILDREN",
IF(ISNUMBER(SEARCH("*TEENS*",DATA_GOES_HERE!#REF!)),"TEENS"))))</f>
        <v>0</v>
      </c>
      <c r="C146" t="e">
        <f>#REF!</f>
        <v>#REF!</v>
      </c>
      <c r="D146" t="e">
        <f>CONCATENATE(#REF!,
CHAR(13),#REF!,
", ",
TEXT((#REF!),"MMM D"),
CHAR(13),
TEXT((#REF!), "h:mm am/pm"),CHAR(13),#REF!,CHAR(13))</f>
        <v>#REF!</v>
      </c>
    </row>
    <row r="147" spans="1:4" x14ac:dyDescent="0.25">
      <c r="A147" t="str">
        <f>VLOOKUP(DATA_GOES_HERE!Y31,VENUEID!$A$2:$B$28,1,TRUE)</f>
        <v>GOODLETTSVILLE</v>
      </c>
      <c r="B147" t="b">
        <f>IF(DATA_GOES_HERE!AH31="","",
IF(ISNUMBER(SEARCH("*ADULTS*",DATA_GOES_HERE!#REF!)),"ADULTS",
IF(ISNUMBER(SEARCH("*CHILDREN*",DATA_GOES_HERE!#REF!)),"CHILDREN",
IF(ISNUMBER(SEARCH("*TEENS*",DATA_GOES_HERE!#REF!)),"TEENS"))))</f>
        <v>0</v>
      </c>
      <c r="C147" t="e">
        <f>#REF!</f>
        <v>#REF!</v>
      </c>
      <c r="D147" t="e">
        <f>CONCATENATE(#REF!,
CHAR(13),#REF!,
", ",
TEXT((#REF!),"MMM D"),
CHAR(13),
TEXT((#REF!), "h:mm am/pm"),CHAR(13),#REF!,CHAR(13))</f>
        <v>#REF!</v>
      </c>
    </row>
    <row r="148" spans="1:4" x14ac:dyDescent="0.25">
      <c r="A148" t="e">
        <f>VLOOKUP(DATA_GOES_HERE!#REF!,VENUEID!$A$2:$B$28,1,TRUE)</f>
        <v>#REF!</v>
      </c>
      <c r="B148" t="e">
        <f>IF(DATA_GOES_HERE!#REF!="","",
IF(ISNUMBER(SEARCH("*ADULTS*",DATA_GOES_HERE!#REF!)),"ADULTS",
IF(ISNUMBER(SEARCH("*CHILDREN*",DATA_GOES_HERE!#REF!)),"CHILDREN",
IF(ISNUMBER(SEARCH("*TEENS*",DATA_GOES_HERE!#REF!)),"TEENS"))))</f>
        <v>#REF!</v>
      </c>
      <c r="C148" t="e">
        <f>#REF!</f>
        <v>#REF!</v>
      </c>
      <c r="D148" t="e">
        <f>CONCATENATE(#REF!,
CHAR(13),#REF!,
", ",
TEXT((#REF!),"MMM D"),
CHAR(13),
TEXT((#REF!), "h:mm am/pm"),CHAR(13),#REF!,CHAR(13))</f>
        <v>#REF!</v>
      </c>
    </row>
    <row r="149" spans="1:4" x14ac:dyDescent="0.25">
      <c r="A149" t="e">
        <f>VLOOKUP(DATA_GOES_HERE!#REF!,VENUEID!$A$2:$B$28,1,TRUE)</f>
        <v>#REF!</v>
      </c>
      <c r="B149" t="e">
        <f>IF(DATA_GOES_HERE!#REF!="","",
IF(ISNUMBER(SEARCH("*ADULTS*",DATA_GOES_HERE!AH59)),"ADULTS",
IF(ISNUMBER(SEARCH("*CHILDREN*",DATA_GOES_HERE!AH59)),"CHILDREN",
IF(ISNUMBER(SEARCH("*TEENS*",DATA_GOES_HERE!AH59)),"TEENS"))))</f>
        <v>#REF!</v>
      </c>
      <c r="C149" t="e">
        <f>#REF!</f>
        <v>#REF!</v>
      </c>
      <c r="D149" t="e">
        <f>CONCATENATE(#REF!,
CHAR(13),#REF!,
", ",
TEXT((#REF!),"MMM D"),
CHAR(13),
TEXT((#REF!), "h:mm am/pm"),CHAR(13),#REF!,CHAR(13))</f>
        <v>#REF!</v>
      </c>
    </row>
    <row r="150" spans="1:4" x14ac:dyDescent="0.25">
      <c r="A150" t="e">
        <f>VLOOKUP(DATA_GOES_HERE!#REF!,VENUEID!$A$2:$B$28,1,TRUE)</f>
        <v>#REF!</v>
      </c>
      <c r="B150" t="e">
        <f>IF(DATA_GOES_HERE!#REF!="","",
IF(ISNUMBER(SEARCH("*ADULTS*",DATA_GOES_HERE!AH60)),"ADULTS",
IF(ISNUMBER(SEARCH("*CHILDREN*",DATA_GOES_HERE!AH60)),"CHILDREN",
IF(ISNUMBER(SEARCH("*TEENS*",DATA_GOES_HERE!AH60)),"TEENS"))))</f>
        <v>#REF!</v>
      </c>
      <c r="C150" t="e">
        <f>#REF!</f>
        <v>#REF!</v>
      </c>
      <c r="D150" t="e">
        <f>CONCATENATE(#REF!,
CHAR(13),#REF!,
", ",
TEXT((#REF!),"MMM D"),
CHAR(13),
TEXT((#REF!), "h:mm am/pm"),CHAR(13),#REF!,CHAR(13))</f>
        <v>#REF!</v>
      </c>
    </row>
    <row r="151" spans="1:4" x14ac:dyDescent="0.25">
      <c r="A151" t="e">
        <f>VLOOKUP(DATA_GOES_HERE!#REF!,VENUEID!$A$2:$B$28,1,TRUE)</f>
        <v>#REF!</v>
      </c>
      <c r="B151" t="e">
        <f>IF(DATA_GOES_HERE!#REF!="","",
IF(ISNUMBER(SEARCH("*ADULTS*",DATA_GOES_HERE!AH61)),"ADULTS",
IF(ISNUMBER(SEARCH("*CHILDREN*",DATA_GOES_HERE!AH61)),"CHILDREN",
IF(ISNUMBER(SEARCH("*TEENS*",DATA_GOES_HERE!AH61)),"TEENS"))))</f>
        <v>#REF!</v>
      </c>
      <c r="C151" t="e">
        <f>#REF!</f>
        <v>#REF!</v>
      </c>
      <c r="D151" t="e">
        <f>CONCATENATE(#REF!,
CHAR(13),#REF!,
", ",
TEXT((#REF!),"MMM D"),
CHAR(13),
TEXT((#REF!), "h:mm am/pm"),CHAR(13),#REF!,CHAR(13))</f>
        <v>#REF!</v>
      </c>
    </row>
    <row r="152" spans="1:4" x14ac:dyDescent="0.25">
      <c r="A152" t="e">
        <f>VLOOKUP(DATA_GOES_HERE!#REF!,VENUEID!$A$2:$B$28,1,TRUE)</f>
        <v>#REF!</v>
      </c>
      <c r="B152" t="e">
        <f>IF(DATA_GOES_HERE!#REF!="","",
IF(ISNUMBER(SEARCH("*ADULTS*",DATA_GOES_HERE!AH62)),"ADULTS",
IF(ISNUMBER(SEARCH("*CHILDREN*",DATA_GOES_HERE!AH62)),"CHILDREN",
IF(ISNUMBER(SEARCH("*TEENS*",DATA_GOES_HERE!AH62)),"TEENS"))))</f>
        <v>#REF!</v>
      </c>
      <c r="C152" t="e">
        <f>#REF!</f>
        <v>#REF!</v>
      </c>
      <c r="D152" t="e">
        <f>CONCATENATE(#REF!,
CHAR(13),#REF!,
", ",
TEXT((#REF!),"MMM D"),
CHAR(13),
TEXT((#REF!), "h:mm am/pm"),CHAR(13),#REF!,CHAR(13))</f>
        <v>#REF!</v>
      </c>
    </row>
    <row r="153" spans="1:4" x14ac:dyDescent="0.25">
      <c r="A153" t="e">
        <f>VLOOKUP(DATA_GOES_HERE!#REF!,VENUEID!$A$2:$B$28,1,TRUE)</f>
        <v>#REF!</v>
      </c>
      <c r="B153" t="e">
        <f>IF(DATA_GOES_HERE!#REF!="","",
IF(ISNUMBER(SEARCH("*ADULTS*",DATA_GOES_HERE!AH63)),"ADULTS",
IF(ISNUMBER(SEARCH("*CHILDREN*",DATA_GOES_HERE!AH63)),"CHILDREN",
IF(ISNUMBER(SEARCH("*TEENS*",DATA_GOES_HERE!AH63)),"TEENS"))))</f>
        <v>#REF!</v>
      </c>
      <c r="C153" t="e">
        <f>#REF!</f>
        <v>#REF!</v>
      </c>
      <c r="D153" t="e">
        <f>CONCATENATE(#REF!,
CHAR(13),#REF!,
", ",
TEXT((#REF!),"MMM D"),
CHAR(13),
TEXT((#REF!), "h:mm am/pm"),CHAR(13),#REF!,CHAR(13))</f>
        <v>#REF!</v>
      </c>
    </row>
    <row r="154" spans="1:4" x14ac:dyDescent="0.25">
      <c r="A154" t="e">
        <f>VLOOKUP(DATA_GOES_HERE!#REF!,VENUEID!$A$2:$B$28,1,TRUE)</f>
        <v>#REF!</v>
      </c>
      <c r="B154" t="e">
        <f>IF(DATA_GOES_HERE!#REF!="","",
IF(ISNUMBER(SEARCH("*ADULTS*",DATA_GOES_HERE!AH64)),"ADULTS",
IF(ISNUMBER(SEARCH("*CHILDREN*",DATA_GOES_HERE!AH64)),"CHILDREN",
IF(ISNUMBER(SEARCH("*TEENS*",DATA_GOES_HERE!AH64)),"TEENS"))))</f>
        <v>#REF!</v>
      </c>
      <c r="C154" t="e">
        <f>#REF!</f>
        <v>#REF!</v>
      </c>
      <c r="D154" t="e">
        <f>CONCATENATE(#REF!,
CHAR(13),#REF!,
", ",
TEXT((#REF!),"MMM D"),
CHAR(13),
TEXT((#REF!), "h:mm am/pm"),CHAR(13),#REF!,CHAR(13))</f>
        <v>#REF!</v>
      </c>
    </row>
    <row r="155" spans="1:4" x14ac:dyDescent="0.25">
      <c r="A155" t="e">
        <f>VLOOKUP(DATA_GOES_HERE!#REF!,VENUEID!$A$2:$B$28,1,TRUE)</f>
        <v>#REF!</v>
      </c>
      <c r="B155" t="e">
        <f>IF(DATA_GOES_HERE!#REF!="","",
IF(ISNUMBER(SEARCH("*ADULTS*",DATA_GOES_HERE!AH65)),"ADULTS",
IF(ISNUMBER(SEARCH("*CHILDREN*",DATA_GOES_HERE!AH65)),"CHILDREN",
IF(ISNUMBER(SEARCH("*TEENS*",DATA_GOES_HERE!AH65)),"TEENS"))))</f>
        <v>#REF!</v>
      </c>
      <c r="C155" t="e">
        <f>#REF!</f>
        <v>#REF!</v>
      </c>
      <c r="D155" t="e">
        <f>CONCATENATE(#REF!,
CHAR(13),#REF!,
", ",
TEXT((#REF!),"MMM D"),
CHAR(13),
TEXT((#REF!), "h:mm am/pm"),CHAR(13),#REF!,CHAR(13))</f>
        <v>#REF!</v>
      </c>
    </row>
    <row r="156" spans="1:4" x14ac:dyDescent="0.25">
      <c r="A156" t="e">
        <f>VLOOKUP(DATA_GOES_HERE!#REF!,VENUEID!$A$2:$B$28,1,TRUE)</f>
        <v>#REF!</v>
      </c>
      <c r="B156" t="e">
        <f>IF(DATA_GOES_HERE!#REF!="","",
IF(ISNUMBER(SEARCH("*ADULTS*",DATA_GOES_HERE!AH66)),"ADULTS",
IF(ISNUMBER(SEARCH("*CHILDREN*",DATA_GOES_HERE!AH66)),"CHILDREN",
IF(ISNUMBER(SEARCH("*TEENS*",DATA_GOES_HERE!AH66)),"TEENS"))))</f>
        <v>#REF!</v>
      </c>
      <c r="C156" t="e">
        <f>#REF!</f>
        <v>#REF!</v>
      </c>
      <c r="D156" t="e">
        <f>CONCATENATE(#REF!,
CHAR(13),#REF!,
", ",
TEXT((#REF!),"MMM D"),
CHAR(13),
TEXT((#REF!), "h:mm am/pm"),CHAR(13),#REF!,CHAR(13))</f>
        <v>#REF!</v>
      </c>
    </row>
    <row r="157" spans="1:4" x14ac:dyDescent="0.25">
      <c r="A157" t="e">
        <f>VLOOKUP(DATA_GOES_HERE!#REF!,VENUEID!$A$2:$B$28,1,TRUE)</f>
        <v>#REF!</v>
      </c>
      <c r="B157" t="e">
        <f>IF(DATA_GOES_HERE!#REF!="","",
IF(ISNUMBER(SEARCH("*ADULTS*",DATA_GOES_HERE!AH67)),"ADULTS",
IF(ISNUMBER(SEARCH("*CHILDREN*",DATA_GOES_HERE!AH67)),"CHILDREN",
IF(ISNUMBER(SEARCH("*TEENS*",DATA_GOES_HERE!AH67)),"TEENS"))))</f>
        <v>#REF!</v>
      </c>
      <c r="C157" t="e">
        <f>#REF!</f>
        <v>#REF!</v>
      </c>
      <c r="D157" t="e">
        <f>CONCATENATE(#REF!,
CHAR(13),#REF!,
", ",
TEXT((#REF!),"MMM D"),
CHAR(13),
TEXT((#REF!), "h:mm am/pm"),CHAR(13),#REF!,CHAR(13))</f>
        <v>#REF!</v>
      </c>
    </row>
    <row r="158" spans="1:4" x14ac:dyDescent="0.25">
      <c r="A158" t="e">
        <f>VLOOKUP(DATA_GOES_HERE!#REF!,VENUEID!$A$2:$B$28,1,TRUE)</f>
        <v>#REF!</v>
      </c>
      <c r="B158" t="e">
        <f>IF(DATA_GOES_HERE!#REF!="","",
IF(ISNUMBER(SEARCH("*ADULTS*",DATA_GOES_HERE!AH68)),"ADULTS",
IF(ISNUMBER(SEARCH("*CHILDREN*",DATA_GOES_HERE!AH68)),"CHILDREN",
IF(ISNUMBER(SEARCH("*TEENS*",DATA_GOES_HERE!AH68)),"TEENS"))))</f>
        <v>#REF!</v>
      </c>
      <c r="C158" t="e">
        <f>#REF!</f>
        <v>#REF!</v>
      </c>
      <c r="D158" t="e">
        <f>CONCATENATE(#REF!,
CHAR(13),#REF!,
", ",
TEXT((#REF!),"MMM D"),
CHAR(13),
TEXT((#REF!), "h:mm am/pm"),CHAR(13),#REF!,CHAR(13))</f>
        <v>#REF!</v>
      </c>
    </row>
    <row r="159" spans="1:4" x14ac:dyDescent="0.25">
      <c r="A159" t="e">
        <f>VLOOKUP(DATA_GOES_HERE!#REF!,VENUEID!$A$2:$B$28,1,TRUE)</f>
        <v>#REF!</v>
      </c>
      <c r="B159" t="e">
        <f>IF(DATA_GOES_HERE!#REF!="","",
IF(ISNUMBER(SEARCH("*ADULTS*",DATA_GOES_HERE!AH69)),"ADULTS",
IF(ISNUMBER(SEARCH("*CHILDREN*",DATA_GOES_HERE!AH69)),"CHILDREN",
IF(ISNUMBER(SEARCH("*TEENS*",DATA_GOES_HERE!AH69)),"TEENS"))))</f>
        <v>#REF!</v>
      </c>
      <c r="C159" t="e">
        <f>#REF!</f>
        <v>#REF!</v>
      </c>
      <c r="D159" t="e">
        <f>CONCATENATE(#REF!,
CHAR(13),#REF!,
", ",
TEXT((#REF!),"MMM D"),
CHAR(13),
TEXT((#REF!), "h:mm am/pm"),CHAR(13),#REF!,CHAR(13))</f>
        <v>#REF!</v>
      </c>
    </row>
    <row r="160" spans="1:4" x14ac:dyDescent="0.25">
      <c r="A160" t="e">
        <f>VLOOKUP(DATA_GOES_HERE!#REF!,VENUEID!$A$2:$B$28,1,TRUE)</f>
        <v>#REF!</v>
      </c>
      <c r="B160" t="e">
        <f>IF(DATA_GOES_HERE!#REF!="","",
IF(ISNUMBER(SEARCH("*ADULTS*",DATA_GOES_HERE!AH70)),"ADULTS",
IF(ISNUMBER(SEARCH("*CHILDREN*",DATA_GOES_HERE!AH70)),"CHILDREN",
IF(ISNUMBER(SEARCH("*TEENS*",DATA_GOES_HERE!AH70)),"TEENS"))))</f>
        <v>#REF!</v>
      </c>
      <c r="C160" t="e">
        <f>#REF!</f>
        <v>#REF!</v>
      </c>
      <c r="D160" t="e">
        <f>CONCATENATE(#REF!,
CHAR(13),#REF!,
", ",
TEXT((#REF!),"MMM D"),
CHAR(13),
TEXT((#REF!), "h:mm am/pm"),CHAR(13),#REF!,CHAR(13))</f>
        <v>#REF!</v>
      </c>
    </row>
    <row r="161" spans="1:4" x14ac:dyDescent="0.25">
      <c r="A161" t="e">
        <f>VLOOKUP(DATA_GOES_HERE!#REF!,VENUEID!$A$2:$B$28,1,TRUE)</f>
        <v>#REF!</v>
      </c>
      <c r="B161" t="e">
        <f>IF(DATA_GOES_HERE!#REF!="","",
IF(ISNUMBER(SEARCH("*ADULTS*",DATA_GOES_HERE!AH71)),"ADULTS",
IF(ISNUMBER(SEARCH("*CHILDREN*",DATA_GOES_HERE!AH71)),"CHILDREN",
IF(ISNUMBER(SEARCH("*TEENS*",DATA_GOES_HERE!AH71)),"TEENS"))))</f>
        <v>#REF!</v>
      </c>
      <c r="C161" t="e">
        <f>#REF!</f>
        <v>#REF!</v>
      </c>
      <c r="D161" t="e">
        <f>CONCATENATE(#REF!,
CHAR(13),#REF!,
", ",
TEXT((#REF!),"MMM D"),
CHAR(13),
TEXT((#REF!), "h:mm am/pm"),CHAR(13),#REF!,CHAR(13))</f>
        <v>#REF!</v>
      </c>
    </row>
    <row r="162" spans="1:4" x14ac:dyDescent="0.25">
      <c r="A162" t="e">
        <f>VLOOKUP(DATA_GOES_HERE!#REF!,VENUEID!$A$2:$B$28,1,TRUE)</f>
        <v>#REF!</v>
      </c>
      <c r="B162" t="e">
        <f>IF(DATA_GOES_HERE!#REF!="","",
IF(ISNUMBER(SEARCH("*ADULTS*",DATA_GOES_HERE!AH72)),"ADULTS",
IF(ISNUMBER(SEARCH("*CHILDREN*",DATA_GOES_HERE!AH72)),"CHILDREN",
IF(ISNUMBER(SEARCH("*TEENS*",DATA_GOES_HERE!AH72)),"TEENS"))))</f>
        <v>#REF!</v>
      </c>
      <c r="C162" t="e">
        <f>#REF!</f>
        <v>#REF!</v>
      </c>
      <c r="D162" t="e">
        <f>CONCATENATE(#REF!,
CHAR(13),#REF!,
", ",
TEXT((#REF!),"MMM D"),
CHAR(13),
TEXT((#REF!), "h:mm am/pm"),CHAR(13),#REF!,CHAR(13))</f>
        <v>#REF!</v>
      </c>
    </row>
    <row r="163" spans="1:4" x14ac:dyDescent="0.25">
      <c r="A163" t="e">
        <f>VLOOKUP(DATA_GOES_HERE!#REF!,VENUEID!$A$2:$B$28,1,TRUE)</f>
        <v>#REF!</v>
      </c>
      <c r="B163" t="e">
        <f>IF(DATA_GOES_HERE!#REF!="","",
IF(ISNUMBER(SEARCH("*ADULTS*",DATA_GOES_HERE!AH73)),"ADULTS",
IF(ISNUMBER(SEARCH("*CHILDREN*",DATA_GOES_HERE!AH73)),"CHILDREN",
IF(ISNUMBER(SEARCH("*TEENS*",DATA_GOES_HERE!AH73)),"TEENS"))))</f>
        <v>#REF!</v>
      </c>
      <c r="C163" t="e">
        <f>#REF!</f>
        <v>#REF!</v>
      </c>
      <c r="D163" t="e">
        <f>CONCATENATE(#REF!,
CHAR(13),#REF!,
", ",
TEXT((#REF!),"MMM D"),
CHAR(13),
TEXT((#REF!), "h:mm am/pm"),CHAR(13),#REF!,CHAR(13))</f>
        <v>#REF!</v>
      </c>
    </row>
    <row r="164" spans="1:4" x14ac:dyDescent="0.25">
      <c r="A164" t="e">
        <f>VLOOKUP(DATA_GOES_HERE!#REF!,VENUEID!$A$2:$B$28,1,TRUE)</f>
        <v>#REF!</v>
      </c>
      <c r="B164" t="e">
        <f>IF(DATA_GOES_HERE!#REF!="","",
IF(ISNUMBER(SEARCH("*ADULTS*",DATA_GOES_HERE!AH74)),"ADULTS",
IF(ISNUMBER(SEARCH("*CHILDREN*",DATA_GOES_HERE!AH74)),"CHILDREN",
IF(ISNUMBER(SEARCH("*TEENS*",DATA_GOES_HERE!AH74)),"TEENS"))))</f>
        <v>#REF!</v>
      </c>
      <c r="C164" t="e">
        <f>#REF!</f>
        <v>#REF!</v>
      </c>
      <c r="D164" t="e">
        <f>CONCATENATE(#REF!,
CHAR(13),#REF!,
", ",
TEXT((#REF!),"MMM D"),
CHAR(13),
TEXT((#REF!), "h:mm am/pm"),CHAR(13),#REF!,CHAR(13))</f>
        <v>#REF!</v>
      </c>
    </row>
    <row r="165" spans="1:4" x14ac:dyDescent="0.25">
      <c r="A165" t="e">
        <f>VLOOKUP(DATA_GOES_HERE!#REF!,VENUEID!$A$2:$B$28,1,TRUE)</f>
        <v>#REF!</v>
      </c>
      <c r="B165" t="e">
        <f>IF(DATA_GOES_HERE!#REF!="","",
IF(ISNUMBER(SEARCH("*ADULTS*",DATA_GOES_HERE!AH75)),"ADULTS",
IF(ISNUMBER(SEARCH("*CHILDREN*",DATA_GOES_HERE!AH75)),"CHILDREN",
IF(ISNUMBER(SEARCH("*TEENS*",DATA_GOES_HERE!AH75)),"TEENS"))))</f>
        <v>#REF!</v>
      </c>
      <c r="C165" t="e">
        <f>#REF!</f>
        <v>#REF!</v>
      </c>
      <c r="D165" t="e">
        <f>CONCATENATE(#REF!,
CHAR(13),#REF!,
", ",
TEXT((#REF!),"MMM D"),
CHAR(13),
TEXT((#REF!), "h:mm am/pm"),CHAR(13),#REF!,CHAR(13))</f>
        <v>#REF!</v>
      </c>
    </row>
    <row r="166" spans="1:4" x14ac:dyDescent="0.25">
      <c r="A166" t="e">
        <f>VLOOKUP(DATA_GOES_HERE!#REF!,VENUEID!$A$2:$B$28,1,TRUE)</f>
        <v>#REF!</v>
      </c>
      <c r="B166" t="e">
        <f>IF(DATA_GOES_HERE!#REF!="","",
IF(ISNUMBER(SEARCH("*ADULTS*",DATA_GOES_HERE!AH76)),"ADULTS",
IF(ISNUMBER(SEARCH("*CHILDREN*",DATA_GOES_HERE!AH76)),"CHILDREN",
IF(ISNUMBER(SEARCH("*TEENS*",DATA_GOES_HERE!AH76)),"TEENS"))))</f>
        <v>#REF!</v>
      </c>
      <c r="C166" t="e">
        <f>#REF!</f>
        <v>#REF!</v>
      </c>
      <c r="D166" t="e">
        <f>CONCATENATE(#REF!,
CHAR(13),#REF!,
", ",
TEXT((#REF!),"MMM D"),
CHAR(13),
TEXT((#REF!), "h:mm am/pm"),CHAR(13),#REF!,CHAR(13))</f>
        <v>#REF!</v>
      </c>
    </row>
    <row r="167" spans="1:4" x14ac:dyDescent="0.25">
      <c r="A167" t="e">
        <f>VLOOKUP(DATA_GOES_HERE!#REF!,VENUEID!$A$2:$B$28,1,TRUE)</f>
        <v>#REF!</v>
      </c>
      <c r="B167" t="e">
        <f>IF(DATA_GOES_HERE!#REF!="","",
IF(ISNUMBER(SEARCH("*ADULTS*",DATA_GOES_HERE!AH77)),"ADULTS",
IF(ISNUMBER(SEARCH("*CHILDREN*",DATA_GOES_HERE!AH77)),"CHILDREN",
IF(ISNUMBER(SEARCH("*TEENS*",DATA_GOES_HERE!AH77)),"TEENS"))))</f>
        <v>#REF!</v>
      </c>
      <c r="C167" t="e">
        <f>#REF!</f>
        <v>#REF!</v>
      </c>
      <c r="D167" t="e">
        <f>CONCATENATE(#REF!,
CHAR(13),#REF!,
", ",
TEXT((#REF!),"MMM D"),
CHAR(13),
TEXT((#REF!), "h:mm am/pm"),CHAR(13),#REF!,CHAR(13))</f>
        <v>#REF!</v>
      </c>
    </row>
    <row r="168" spans="1:4" x14ac:dyDescent="0.25">
      <c r="A168" t="e">
        <f>VLOOKUP(DATA_GOES_HERE!#REF!,VENUEID!$A$2:$B$28,1,TRUE)</f>
        <v>#REF!</v>
      </c>
      <c r="B168" t="e">
        <f>IF(DATA_GOES_HERE!#REF!="","",
IF(ISNUMBER(SEARCH("*ADULTS*",DATA_GOES_HERE!AH78)),"ADULTS",
IF(ISNUMBER(SEARCH("*CHILDREN*",DATA_GOES_HERE!AH78)),"CHILDREN",
IF(ISNUMBER(SEARCH("*TEENS*",DATA_GOES_HERE!AH78)),"TEENS"))))</f>
        <v>#REF!</v>
      </c>
      <c r="C168" t="e">
        <f>#REF!</f>
        <v>#REF!</v>
      </c>
      <c r="D168" t="e">
        <f>CONCATENATE(#REF!,
CHAR(13),#REF!,
", ",
TEXT((#REF!),"MMM D"),
CHAR(13),
TEXT((#REF!), "h:mm am/pm"),CHAR(13),#REF!,CHAR(13))</f>
        <v>#REF!</v>
      </c>
    </row>
    <row r="169" spans="1:4" x14ac:dyDescent="0.25">
      <c r="A169" t="e">
        <f>VLOOKUP(DATA_GOES_HERE!#REF!,VENUEID!$A$2:$B$28,1,TRUE)</f>
        <v>#REF!</v>
      </c>
      <c r="B169" t="e">
        <f>IF(DATA_GOES_HERE!#REF!="","",
IF(ISNUMBER(SEARCH("*ADULTS*",DATA_GOES_HERE!AH79)),"ADULTS",
IF(ISNUMBER(SEARCH("*CHILDREN*",DATA_GOES_HERE!AH79)),"CHILDREN",
IF(ISNUMBER(SEARCH("*TEENS*",DATA_GOES_HERE!AH79)),"TEENS"))))</f>
        <v>#REF!</v>
      </c>
      <c r="C169" t="e">
        <f>#REF!</f>
        <v>#REF!</v>
      </c>
      <c r="D169" t="e">
        <f>CONCATENATE(#REF!,
CHAR(13),#REF!,
", ",
TEXT((#REF!),"MMM D"),
CHAR(13),
TEXT((#REF!), "h:mm am/pm"),CHAR(13),#REF!,CHAR(13))</f>
        <v>#REF!</v>
      </c>
    </row>
    <row r="170" spans="1:4" x14ac:dyDescent="0.25">
      <c r="A170" t="e">
        <f>VLOOKUP(DATA_GOES_HERE!#REF!,VENUEID!$A$2:$B$28,1,TRUE)</f>
        <v>#REF!</v>
      </c>
      <c r="B170" t="e">
        <f>IF(DATA_GOES_HERE!#REF!="","",
IF(ISNUMBER(SEARCH("*ADULTS*",DATA_GOES_HERE!AH80)),"ADULTS",
IF(ISNUMBER(SEARCH("*CHILDREN*",DATA_GOES_HERE!AH80)),"CHILDREN",
IF(ISNUMBER(SEARCH("*TEENS*",DATA_GOES_HERE!AH80)),"TEENS"))))</f>
        <v>#REF!</v>
      </c>
      <c r="C170" t="e">
        <f>#REF!</f>
        <v>#REF!</v>
      </c>
      <c r="D170" t="e">
        <f>CONCATENATE(#REF!,
CHAR(13),#REF!,
", ",
TEXT((#REF!),"MMM D"),
CHAR(13),
TEXT((#REF!), "h:mm am/pm"),CHAR(13),#REF!,CHAR(13))</f>
        <v>#REF!</v>
      </c>
    </row>
    <row r="171" spans="1:4" x14ac:dyDescent="0.25">
      <c r="A171" t="e">
        <f>VLOOKUP(DATA_GOES_HERE!#REF!,VENUEID!$A$2:$B$28,1,TRUE)</f>
        <v>#REF!</v>
      </c>
      <c r="B171" t="e">
        <f>IF(DATA_GOES_HERE!#REF!="","",
IF(ISNUMBER(SEARCH("*ADULTS*",DATA_GOES_HERE!AH81)),"ADULTS",
IF(ISNUMBER(SEARCH("*CHILDREN*",DATA_GOES_HERE!AH81)),"CHILDREN",
IF(ISNUMBER(SEARCH("*TEENS*",DATA_GOES_HERE!AH81)),"TEENS"))))</f>
        <v>#REF!</v>
      </c>
      <c r="C171" t="e">
        <f>#REF!</f>
        <v>#REF!</v>
      </c>
      <c r="D171" t="e">
        <f>CONCATENATE(#REF!,
CHAR(13),#REF!,
", ",
TEXT((#REF!),"MMM D"),
CHAR(13),
TEXT((#REF!), "h:mm am/pm"),CHAR(13),#REF!,CHAR(13))</f>
        <v>#REF!</v>
      </c>
    </row>
    <row r="172" spans="1:4" x14ac:dyDescent="0.25">
      <c r="A172" t="e">
        <f>VLOOKUP(DATA_GOES_HERE!#REF!,VENUEID!$A$2:$B$28,1,TRUE)</f>
        <v>#REF!</v>
      </c>
      <c r="B172" t="e">
        <f>IF(DATA_GOES_HERE!#REF!="","",
IF(ISNUMBER(SEARCH("*ADULTS*",DATA_GOES_HERE!AH82)),"ADULTS",
IF(ISNUMBER(SEARCH("*CHILDREN*",DATA_GOES_HERE!AH82)),"CHILDREN",
IF(ISNUMBER(SEARCH("*TEENS*",DATA_GOES_HERE!AH82)),"TEENS"))))</f>
        <v>#REF!</v>
      </c>
      <c r="C172" t="e">
        <f>#REF!</f>
        <v>#REF!</v>
      </c>
      <c r="D172" t="e">
        <f>CONCATENATE(#REF!,
CHAR(13),#REF!,
", ",
TEXT((#REF!),"MMM D"),
CHAR(13),
TEXT((#REF!), "h:mm am/pm"),CHAR(13),#REF!,CHAR(13))</f>
        <v>#REF!</v>
      </c>
    </row>
    <row r="173" spans="1:4" x14ac:dyDescent="0.25">
      <c r="A173" t="e">
        <f>VLOOKUP(DATA_GOES_HERE!#REF!,VENUEID!$A$2:$B$28,1,TRUE)</f>
        <v>#REF!</v>
      </c>
      <c r="B173" t="e">
        <f>IF(DATA_GOES_HERE!#REF!="","",
IF(ISNUMBER(SEARCH("*ADULTS*",DATA_GOES_HERE!AH83)),"ADULTS",
IF(ISNUMBER(SEARCH("*CHILDREN*",DATA_GOES_HERE!AH83)),"CHILDREN",
IF(ISNUMBER(SEARCH("*TEENS*",DATA_GOES_HERE!AH83)),"TEENS"))))</f>
        <v>#REF!</v>
      </c>
      <c r="C173" t="e">
        <f>#REF!</f>
        <v>#REF!</v>
      </c>
      <c r="D173" t="e">
        <f>CONCATENATE(#REF!,
CHAR(13),#REF!,
", ",
TEXT((#REF!),"MMM D"),
CHAR(13),
TEXT((#REF!), "h:mm am/pm"),CHAR(13),#REF!,CHAR(13))</f>
        <v>#REF!</v>
      </c>
    </row>
    <row r="174" spans="1:4" x14ac:dyDescent="0.25">
      <c r="A174" t="e">
        <f>VLOOKUP(DATA_GOES_HERE!#REF!,VENUEID!$A$2:$B$28,1,TRUE)</f>
        <v>#REF!</v>
      </c>
      <c r="B174" t="e">
        <f>IF(DATA_GOES_HERE!#REF!="","",
IF(ISNUMBER(SEARCH("*ADULTS*",DATA_GOES_HERE!AH84)),"ADULTS",
IF(ISNUMBER(SEARCH("*CHILDREN*",DATA_GOES_HERE!AH84)),"CHILDREN",
IF(ISNUMBER(SEARCH("*TEENS*",DATA_GOES_HERE!AH84)),"TEENS"))))</f>
        <v>#REF!</v>
      </c>
      <c r="C174" t="e">
        <f>#REF!</f>
        <v>#REF!</v>
      </c>
      <c r="D174" t="e">
        <f>CONCATENATE(#REF!,
CHAR(13),#REF!,
", ",
TEXT((#REF!),"MMM D"),
CHAR(13),
TEXT((#REF!), "h:mm am/pm"),CHAR(13),#REF!,CHAR(13))</f>
        <v>#REF!</v>
      </c>
    </row>
    <row r="175" spans="1:4" x14ac:dyDescent="0.25">
      <c r="A175" t="e">
        <f>VLOOKUP(DATA_GOES_HERE!#REF!,VENUEID!$A$2:$B$28,1,TRUE)</f>
        <v>#REF!</v>
      </c>
      <c r="B175" t="e">
        <f>IF(DATA_GOES_HERE!#REF!="","",
IF(ISNUMBER(SEARCH("*ADULTS*",DATA_GOES_HERE!AH85)),"ADULTS",
IF(ISNUMBER(SEARCH("*CHILDREN*",DATA_GOES_HERE!AH85)),"CHILDREN",
IF(ISNUMBER(SEARCH("*TEENS*",DATA_GOES_HERE!AH85)),"TEENS"))))</f>
        <v>#REF!</v>
      </c>
      <c r="C175" t="e">
        <f>#REF!</f>
        <v>#REF!</v>
      </c>
      <c r="D175" t="e">
        <f>CONCATENATE(#REF!,
CHAR(13),#REF!,
", ",
TEXT((#REF!),"MMM D"),
CHAR(13),
TEXT((#REF!), "h:mm am/pm"),CHAR(13),#REF!,CHAR(13))</f>
        <v>#REF!</v>
      </c>
    </row>
    <row r="176" spans="1:4" x14ac:dyDescent="0.25">
      <c r="A176" t="e">
        <f>VLOOKUP(DATA_GOES_HERE!#REF!,VENUEID!$A$2:$B$28,1,TRUE)</f>
        <v>#REF!</v>
      </c>
      <c r="B176" t="e">
        <f>IF(DATA_GOES_HERE!#REF!="","",
IF(ISNUMBER(SEARCH("*ADULTS*",DATA_GOES_HERE!AH86)),"ADULTS",
IF(ISNUMBER(SEARCH("*CHILDREN*",DATA_GOES_HERE!AH86)),"CHILDREN",
IF(ISNUMBER(SEARCH("*TEENS*",DATA_GOES_HERE!AH86)),"TEENS"))))</f>
        <v>#REF!</v>
      </c>
      <c r="C176" t="e">
        <f>#REF!</f>
        <v>#REF!</v>
      </c>
      <c r="D176" t="e">
        <f>CONCATENATE(#REF!,
CHAR(13),#REF!,
", ",
TEXT((#REF!),"MMM D"),
CHAR(13),
TEXT((#REF!), "h:mm am/pm"),CHAR(13),#REF!,CHAR(13))</f>
        <v>#REF!</v>
      </c>
    </row>
    <row r="177" spans="1:4" x14ac:dyDescent="0.25">
      <c r="A177" t="e">
        <f>VLOOKUP(DATA_GOES_HERE!#REF!,VENUEID!$A$2:$B$28,1,TRUE)</f>
        <v>#REF!</v>
      </c>
      <c r="B177" t="e">
        <f>IF(DATA_GOES_HERE!#REF!="","",
IF(ISNUMBER(SEARCH("*ADULTS*",DATA_GOES_HERE!AH87)),"ADULTS",
IF(ISNUMBER(SEARCH("*CHILDREN*",DATA_GOES_HERE!AH87)),"CHILDREN",
IF(ISNUMBER(SEARCH("*TEENS*",DATA_GOES_HERE!AH87)),"TEENS"))))</f>
        <v>#REF!</v>
      </c>
      <c r="C177" t="e">
        <f>#REF!</f>
        <v>#REF!</v>
      </c>
      <c r="D177" t="e">
        <f>CONCATENATE(#REF!,
CHAR(13),#REF!,
", ",
TEXT((#REF!),"MMM D"),
CHAR(13),
TEXT((#REF!), "h:mm am/pm"),CHAR(13),#REF!,CHAR(13))</f>
        <v>#REF!</v>
      </c>
    </row>
    <row r="178" spans="1:4" x14ac:dyDescent="0.25">
      <c r="A178" t="e">
        <f>VLOOKUP(DATA_GOES_HERE!#REF!,VENUEID!$A$2:$B$28,1,TRUE)</f>
        <v>#REF!</v>
      </c>
      <c r="B178" t="e">
        <f>IF(DATA_GOES_HERE!#REF!="","",
IF(ISNUMBER(SEARCH("*ADULTS*",DATA_GOES_HERE!AH88)),"ADULTS",
IF(ISNUMBER(SEARCH("*CHILDREN*",DATA_GOES_HERE!AH88)),"CHILDREN",
IF(ISNUMBER(SEARCH("*TEENS*",DATA_GOES_HERE!AH88)),"TEENS"))))</f>
        <v>#REF!</v>
      </c>
      <c r="C178" t="e">
        <f>#REF!</f>
        <v>#REF!</v>
      </c>
      <c r="D178" t="e">
        <f>CONCATENATE(#REF!,
CHAR(13),#REF!,
", ",
TEXT((#REF!),"MMM D"),
CHAR(13),
TEXT((#REF!), "h:mm am/pm"),CHAR(13),#REF!,CHAR(13))</f>
        <v>#REF!</v>
      </c>
    </row>
    <row r="179" spans="1:4" x14ac:dyDescent="0.25">
      <c r="A179" t="e">
        <f>VLOOKUP(DATA_GOES_HERE!#REF!,VENUEID!$A$2:$B$28,1,TRUE)</f>
        <v>#REF!</v>
      </c>
      <c r="B179" t="e">
        <f>IF(DATA_GOES_HERE!#REF!="","",
IF(ISNUMBER(SEARCH("*ADULTS*",DATA_GOES_HERE!AH89)),"ADULTS",
IF(ISNUMBER(SEARCH("*CHILDREN*",DATA_GOES_HERE!AH89)),"CHILDREN",
IF(ISNUMBER(SEARCH("*TEENS*",DATA_GOES_HERE!AH89)),"TEENS"))))</f>
        <v>#REF!</v>
      </c>
      <c r="C179" t="e">
        <f>#REF!</f>
        <v>#REF!</v>
      </c>
      <c r="D179" t="e">
        <f>CONCATENATE(#REF!,
CHAR(13),#REF!,
", ",
TEXT((#REF!),"MMM D"),
CHAR(13),
TEXT((#REF!), "h:mm am/pm"),CHAR(13),#REF!,CHAR(13))</f>
        <v>#REF!</v>
      </c>
    </row>
    <row r="180" spans="1:4" x14ac:dyDescent="0.25">
      <c r="A180" t="e">
        <f>VLOOKUP(DATA_GOES_HERE!#REF!,VENUEID!$A$2:$B$28,1,TRUE)</f>
        <v>#REF!</v>
      </c>
      <c r="B180" t="e">
        <f>IF(DATA_GOES_HERE!#REF!="","",
IF(ISNUMBER(SEARCH("*ADULTS*",DATA_GOES_HERE!AH90)),"ADULTS",
IF(ISNUMBER(SEARCH("*CHILDREN*",DATA_GOES_HERE!AH90)),"CHILDREN",
IF(ISNUMBER(SEARCH("*TEENS*",DATA_GOES_HERE!AH90)),"TEENS"))))</f>
        <v>#REF!</v>
      </c>
      <c r="C180" t="e">
        <f>#REF!</f>
        <v>#REF!</v>
      </c>
      <c r="D180" t="e">
        <f>CONCATENATE(#REF!,
CHAR(13),#REF!,
", ",
TEXT((#REF!),"MMM D"),
CHAR(13),
TEXT((#REF!), "h:mm am/pm"),CHAR(13),#REF!,CHAR(13))</f>
        <v>#REF!</v>
      </c>
    </row>
    <row r="181" spans="1:4" x14ac:dyDescent="0.25">
      <c r="A181" t="e">
        <f>VLOOKUP(DATA_GOES_HERE!#REF!,VENUEID!$A$2:$B$28,1,TRUE)</f>
        <v>#REF!</v>
      </c>
      <c r="B181" t="e">
        <f>IF(DATA_GOES_HERE!#REF!="","",
IF(ISNUMBER(SEARCH("*ADULTS*",DATA_GOES_HERE!AH91)),"ADULTS",
IF(ISNUMBER(SEARCH("*CHILDREN*",DATA_GOES_HERE!AH91)),"CHILDREN",
IF(ISNUMBER(SEARCH("*TEENS*",DATA_GOES_HERE!AH91)),"TEENS"))))</f>
        <v>#REF!</v>
      </c>
      <c r="C181" t="e">
        <f>#REF!</f>
        <v>#REF!</v>
      </c>
      <c r="D181" t="e">
        <f>CONCATENATE(#REF!,
CHAR(13),#REF!,
", ",
TEXT((#REF!),"MMM D"),
CHAR(13),
TEXT((#REF!), "h:mm am/pm"),CHAR(13),#REF!,CHAR(13))</f>
        <v>#REF!</v>
      </c>
    </row>
    <row r="182" spans="1:4" x14ac:dyDescent="0.25">
      <c r="A182" t="e">
        <f>VLOOKUP(DATA_GOES_HERE!#REF!,VENUEID!$A$2:$B$28,1,TRUE)</f>
        <v>#REF!</v>
      </c>
      <c r="B182" t="e">
        <f>IF(DATA_GOES_HERE!#REF!="","",
IF(ISNUMBER(SEARCH("*ADULTS*",DATA_GOES_HERE!AH92)),"ADULTS",
IF(ISNUMBER(SEARCH("*CHILDREN*",DATA_GOES_HERE!AH92)),"CHILDREN",
IF(ISNUMBER(SEARCH("*TEENS*",DATA_GOES_HERE!AH92)),"TEENS"))))</f>
        <v>#REF!</v>
      </c>
      <c r="C182" t="e">
        <f>#REF!</f>
        <v>#REF!</v>
      </c>
      <c r="D182" t="e">
        <f>CONCATENATE(#REF!,
CHAR(13),#REF!,
", ",
TEXT((#REF!),"MMM D"),
CHAR(13),
TEXT((#REF!), "h:mm am/pm"),CHAR(13),#REF!,CHAR(13))</f>
        <v>#REF!</v>
      </c>
    </row>
    <row r="183" spans="1:4" x14ac:dyDescent="0.25">
      <c r="A183" t="e">
        <f>VLOOKUP(DATA_GOES_HERE!#REF!,VENUEID!$A$2:$B$28,1,TRUE)</f>
        <v>#REF!</v>
      </c>
      <c r="B183" t="e">
        <f>IF(DATA_GOES_HERE!#REF!="","",
IF(ISNUMBER(SEARCH("*ADULTS*",DATA_GOES_HERE!AH93)),"ADULTS",
IF(ISNUMBER(SEARCH("*CHILDREN*",DATA_GOES_HERE!AH93)),"CHILDREN",
IF(ISNUMBER(SEARCH("*TEENS*",DATA_GOES_HERE!AH93)),"TEENS"))))</f>
        <v>#REF!</v>
      </c>
      <c r="C183" t="e">
        <f>#REF!</f>
        <v>#REF!</v>
      </c>
      <c r="D183" t="e">
        <f>CONCATENATE(#REF!,
CHAR(13),#REF!,
", ",
TEXT((#REF!),"MMM D"),
CHAR(13),
TEXT((#REF!), "h:mm am/pm"),CHAR(13),#REF!,CHAR(13))</f>
        <v>#REF!</v>
      </c>
    </row>
    <row r="184" spans="1:4" x14ac:dyDescent="0.25">
      <c r="A184" t="e">
        <f>VLOOKUP(DATA_GOES_HERE!#REF!,VENUEID!$A$2:$B$28,1,TRUE)</f>
        <v>#REF!</v>
      </c>
      <c r="B184" t="e">
        <f>IF(DATA_GOES_HERE!#REF!="","",
IF(ISNUMBER(SEARCH("*ADULTS*",DATA_GOES_HERE!AH94)),"ADULTS",
IF(ISNUMBER(SEARCH("*CHILDREN*",DATA_GOES_HERE!AH94)),"CHILDREN",
IF(ISNUMBER(SEARCH("*TEENS*",DATA_GOES_HERE!AH94)),"TEENS"))))</f>
        <v>#REF!</v>
      </c>
      <c r="C184" t="e">
        <f>#REF!</f>
        <v>#REF!</v>
      </c>
      <c r="D184" t="e">
        <f>CONCATENATE(#REF!,
CHAR(13),#REF!,
", ",
TEXT((#REF!),"MMM D"),
CHAR(13),
TEXT((#REF!), "h:mm am/pm"),CHAR(13),#REF!,CHAR(13))</f>
        <v>#REF!</v>
      </c>
    </row>
    <row r="185" spans="1:4" x14ac:dyDescent="0.25">
      <c r="A185" t="e">
        <f>VLOOKUP(DATA_GOES_HERE!#REF!,VENUEID!$A$2:$B$28,1,TRUE)</f>
        <v>#REF!</v>
      </c>
      <c r="B185" t="e">
        <f>IF(DATA_GOES_HERE!#REF!="","",
IF(ISNUMBER(SEARCH("*ADULTS*",DATA_GOES_HERE!AH95)),"ADULTS",
IF(ISNUMBER(SEARCH("*CHILDREN*",DATA_GOES_HERE!AH95)),"CHILDREN",
IF(ISNUMBER(SEARCH("*TEENS*",DATA_GOES_HERE!AH95)),"TEENS"))))</f>
        <v>#REF!</v>
      </c>
      <c r="C185" t="e">
        <f>#REF!</f>
        <v>#REF!</v>
      </c>
      <c r="D185" t="e">
        <f>CONCATENATE(#REF!,
CHAR(13),#REF!,
", ",
TEXT((#REF!),"MMM D"),
CHAR(13),
TEXT((#REF!), "h:mm am/pm"),CHAR(13),#REF!,CHAR(13))</f>
        <v>#REF!</v>
      </c>
    </row>
    <row r="186" spans="1:4" x14ac:dyDescent="0.25">
      <c r="A186" t="e">
        <f>VLOOKUP(DATA_GOES_HERE!#REF!,VENUEID!$A$2:$B$28,1,TRUE)</f>
        <v>#REF!</v>
      </c>
      <c r="B186" t="e">
        <f>IF(DATA_GOES_HERE!#REF!="","",
IF(ISNUMBER(SEARCH("*ADULTS*",DATA_GOES_HERE!AH96)),"ADULTS",
IF(ISNUMBER(SEARCH("*CHILDREN*",DATA_GOES_HERE!AH96)),"CHILDREN",
IF(ISNUMBER(SEARCH("*TEENS*",DATA_GOES_HERE!AH96)),"TEENS"))))</f>
        <v>#REF!</v>
      </c>
      <c r="C186" t="e">
        <f>#REF!</f>
        <v>#REF!</v>
      </c>
      <c r="D186" t="e">
        <f>CONCATENATE(#REF!,
CHAR(13),#REF!,
", ",
TEXT((#REF!),"MMM D"),
CHAR(13),
TEXT((#REF!), "h:mm am/pm"),CHAR(13),#REF!,CHAR(13))</f>
        <v>#REF!</v>
      </c>
    </row>
    <row r="187" spans="1:4" x14ac:dyDescent="0.25">
      <c r="A187" t="e">
        <f>VLOOKUP(DATA_GOES_HERE!#REF!,VENUEID!$A$2:$B$28,1,TRUE)</f>
        <v>#REF!</v>
      </c>
      <c r="B187" t="e">
        <f>IF(DATA_GOES_HERE!#REF!="","",
IF(ISNUMBER(SEARCH("*ADULTS*",DATA_GOES_HERE!AH97)),"ADULTS",
IF(ISNUMBER(SEARCH("*CHILDREN*",DATA_GOES_HERE!AH97)),"CHILDREN",
IF(ISNUMBER(SEARCH("*TEENS*",DATA_GOES_HERE!AH97)),"TEENS"))))</f>
        <v>#REF!</v>
      </c>
      <c r="C187" t="e">
        <f>#REF!</f>
        <v>#REF!</v>
      </c>
      <c r="D187" t="e">
        <f>CONCATENATE(#REF!,
CHAR(13),#REF!,
", ",
TEXT((#REF!),"MMM D"),
CHAR(13),
TEXT((#REF!), "h:mm am/pm"),CHAR(13),#REF!,CHAR(13))</f>
        <v>#REF!</v>
      </c>
    </row>
    <row r="188" spans="1:4" x14ac:dyDescent="0.25">
      <c r="A188" t="e">
        <f>VLOOKUP(DATA_GOES_HERE!#REF!,VENUEID!$A$2:$B$28,1,TRUE)</f>
        <v>#REF!</v>
      </c>
      <c r="B188" t="e">
        <f>IF(DATA_GOES_HERE!#REF!="","",
IF(ISNUMBER(SEARCH("*ADULTS*",DATA_GOES_HERE!AH98)),"ADULTS",
IF(ISNUMBER(SEARCH("*CHILDREN*",DATA_GOES_HERE!AH98)),"CHILDREN",
IF(ISNUMBER(SEARCH("*TEENS*",DATA_GOES_HERE!AH98)),"TEENS"))))</f>
        <v>#REF!</v>
      </c>
      <c r="C188" t="e">
        <f>#REF!</f>
        <v>#REF!</v>
      </c>
      <c r="D188" t="e">
        <f>CONCATENATE(#REF!,
CHAR(13),#REF!,
", ",
TEXT((#REF!),"MMM D"),
CHAR(13),
TEXT((#REF!), "h:mm am/pm"),CHAR(13),#REF!,CHAR(13))</f>
        <v>#REF!</v>
      </c>
    </row>
    <row r="189" spans="1:4" x14ac:dyDescent="0.25">
      <c r="A189" t="e">
        <f>VLOOKUP(DATA_GOES_HERE!#REF!,VENUEID!$A$2:$B$28,1,TRUE)</f>
        <v>#REF!</v>
      </c>
      <c r="B189" t="e">
        <f>IF(DATA_GOES_HERE!#REF!="","",
IF(ISNUMBER(SEARCH("*ADULTS*",DATA_GOES_HERE!AH99)),"ADULTS",
IF(ISNUMBER(SEARCH("*CHILDREN*",DATA_GOES_HERE!AH99)),"CHILDREN",
IF(ISNUMBER(SEARCH("*TEENS*",DATA_GOES_HERE!AH99)),"TEENS"))))</f>
        <v>#REF!</v>
      </c>
      <c r="C189" t="e">
        <f>#REF!</f>
        <v>#REF!</v>
      </c>
      <c r="D189" t="e">
        <f>CONCATENATE(#REF!,
CHAR(13),#REF!,
", ",
TEXT((#REF!),"MMM D"),
CHAR(13),
TEXT((#REF!), "h:mm am/pm"),CHAR(13),#REF!,CHAR(13))</f>
        <v>#REF!</v>
      </c>
    </row>
    <row r="190" spans="1:4" x14ac:dyDescent="0.25">
      <c r="A190" t="e">
        <f>VLOOKUP(DATA_GOES_HERE!#REF!,VENUEID!$A$2:$B$28,1,TRUE)</f>
        <v>#REF!</v>
      </c>
      <c r="B190" t="e">
        <f>IF(DATA_GOES_HERE!#REF!="","",
IF(ISNUMBER(SEARCH("*ADULTS*",DATA_GOES_HERE!AH100)),"ADULTS",
IF(ISNUMBER(SEARCH("*CHILDREN*",DATA_GOES_HERE!AH100)),"CHILDREN",
IF(ISNUMBER(SEARCH("*TEENS*",DATA_GOES_HERE!AH100)),"TEENS"))))</f>
        <v>#REF!</v>
      </c>
      <c r="C190" t="e">
        <f>#REF!</f>
        <v>#REF!</v>
      </c>
      <c r="D190" t="e">
        <f>CONCATENATE(#REF!,
CHAR(13),#REF!,
", ",
TEXT((#REF!),"MMM D"),
CHAR(13),
TEXT((#REF!), "h:mm am/pm"),CHAR(13),#REF!,CHAR(13))</f>
        <v>#REF!</v>
      </c>
    </row>
    <row r="191" spans="1:4" x14ac:dyDescent="0.25">
      <c r="A191" t="e">
        <f>VLOOKUP(DATA_GOES_HERE!#REF!,VENUEID!$A$2:$B$28,1,TRUE)</f>
        <v>#REF!</v>
      </c>
      <c r="B191" t="e">
        <f>IF(DATA_GOES_HERE!#REF!="","",
IF(ISNUMBER(SEARCH("*ADULTS*",DATA_GOES_HERE!AH101)),"ADULTS",
IF(ISNUMBER(SEARCH("*CHILDREN*",DATA_GOES_HERE!AH101)),"CHILDREN",
IF(ISNUMBER(SEARCH("*TEENS*",DATA_GOES_HERE!AH101)),"TEENS"))))</f>
        <v>#REF!</v>
      </c>
      <c r="C191" t="e">
        <f>#REF!</f>
        <v>#REF!</v>
      </c>
      <c r="D191" t="e">
        <f>CONCATENATE(#REF!,
CHAR(13),#REF!,
", ",
TEXT((#REF!),"MMM D"),
CHAR(13),
TEXT((#REF!), "h:mm am/pm"),CHAR(13),#REF!,CHAR(13))</f>
        <v>#REF!</v>
      </c>
    </row>
    <row r="192" spans="1:4" x14ac:dyDescent="0.25">
      <c r="A192" t="e">
        <f>VLOOKUP(DATA_GOES_HERE!#REF!,VENUEID!$A$2:$B$28,1,TRUE)</f>
        <v>#REF!</v>
      </c>
      <c r="B192" t="e">
        <f>IF(DATA_GOES_HERE!#REF!="","",
IF(ISNUMBER(SEARCH("*ADULTS*",DATA_GOES_HERE!AH102)),"ADULTS",
IF(ISNUMBER(SEARCH("*CHILDREN*",DATA_GOES_HERE!AH102)),"CHILDREN",
IF(ISNUMBER(SEARCH("*TEENS*",DATA_GOES_HERE!AH102)),"TEENS"))))</f>
        <v>#REF!</v>
      </c>
      <c r="C192" t="e">
        <f>#REF!</f>
        <v>#REF!</v>
      </c>
      <c r="D192" t="e">
        <f>CONCATENATE(#REF!,
CHAR(13),#REF!,
", ",
TEXT((#REF!),"MMM D"),
CHAR(13),
TEXT((#REF!), "h:mm am/pm"),CHAR(13),#REF!,CHAR(13))</f>
        <v>#REF!</v>
      </c>
    </row>
    <row r="193" spans="1:4" x14ac:dyDescent="0.25">
      <c r="A193" t="e">
        <f>VLOOKUP(DATA_GOES_HERE!#REF!,VENUEID!$A$2:$B$28,1,TRUE)</f>
        <v>#REF!</v>
      </c>
      <c r="B193" t="e">
        <f>IF(DATA_GOES_HERE!#REF!="","",
IF(ISNUMBER(SEARCH("*ADULTS*",DATA_GOES_HERE!AH103)),"ADULTS",
IF(ISNUMBER(SEARCH("*CHILDREN*",DATA_GOES_HERE!AH103)),"CHILDREN",
IF(ISNUMBER(SEARCH("*TEENS*",DATA_GOES_HERE!AH103)),"TEENS"))))</f>
        <v>#REF!</v>
      </c>
      <c r="C193" t="e">
        <f>#REF!</f>
        <v>#REF!</v>
      </c>
      <c r="D193" t="e">
        <f>CONCATENATE(#REF!,
CHAR(13),#REF!,
", ",
TEXT((#REF!),"MMM D"),
CHAR(13),
TEXT((#REF!), "h:mm am/pm"),CHAR(13),#REF!,CHAR(13))</f>
        <v>#REF!</v>
      </c>
    </row>
    <row r="194" spans="1:4" x14ac:dyDescent="0.25">
      <c r="A194" t="str">
        <f>VLOOKUP(DATA_GOES_HERE!Y32,VENUEID!$A$2:$B$28,1,TRUE)</f>
        <v>GOODLETTSVILLE</v>
      </c>
      <c r="B194" t="b">
        <f>IF(DATA_GOES_HERE!AH32="","",
IF(ISNUMBER(SEARCH("*ADULTS*",DATA_GOES_HERE!AH104)),"ADULTS",
IF(ISNUMBER(SEARCH("*CHILDREN*",DATA_GOES_HERE!AH104)),"CHILDREN",
IF(ISNUMBER(SEARCH("*TEENS*",DATA_GOES_HERE!AH104)),"TEENS"))))</f>
        <v>0</v>
      </c>
      <c r="C194" t="e">
        <f>#REF!</f>
        <v>#REF!</v>
      </c>
      <c r="D194" t="e">
        <f>CONCATENATE(#REF!,
CHAR(13),#REF!,
", ",
TEXT((#REF!),"MMM D"),
CHAR(13),
TEXT((#REF!), "h:mm am/pm"),CHAR(13),#REF!,CHAR(13))</f>
        <v>#REF!</v>
      </c>
    </row>
    <row r="195" spans="1:4" x14ac:dyDescent="0.25">
      <c r="A195" t="e">
        <f>VLOOKUP(DATA_GOES_HERE!#REF!,VENUEID!$A$2:$B$28,1,TRUE)</f>
        <v>#REF!</v>
      </c>
      <c r="B195" t="e">
        <f>IF(DATA_GOES_HERE!#REF!="","",
IF(ISNUMBER(SEARCH("*ADULTS*",DATA_GOES_HERE!AH105)),"ADULTS",
IF(ISNUMBER(SEARCH("*CHILDREN*",DATA_GOES_HERE!AH105)),"CHILDREN",
IF(ISNUMBER(SEARCH("*TEENS*",DATA_GOES_HERE!AH105)),"TEENS"))))</f>
        <v>#REF!</v>
      </c>
      <c r="C195" t="e">
        <f>#REF!</f>
        <v>#REF!</v>
      </c>
      <c r="D195" t="e">
        <f>CONCATENATE(#REF!,
CHAR(13),#REF!,
", ",
TEXT((#REF!),"MMM D"),
CHAR(13),
TEXT((#REF!), "h:mm am/pm"),CHAR(13),#REF!,CHAR(13))</f>
        <v>#REF!</v>
      </c>
    </row>
    <row r="196" spans="1:4" x14ac:dyDescent="0.25">
      <c r="A196" t="e">
        <f>VLOOKUP(DATA_GOES_HERE!#REF!,VENUEID!$A$2:$B$28,1,TRUE)</f>
        <v>#REF!</v>
      </c>
      <c r="B196" t="e">
        <f>IF(DATA_GOES_HERE!#REF!="","",
IF(ISNUMBER(SEARCH("*ADULTS*",DATA_GOES_HERE!AH106)),"ADULTS",
IF(ISNUMBER(SEARCH("*CHILDREN*",DATA_GOES_HERE!AH106)),"CHILDREN",
IF(ISNUMBER(SEARCH("*TEENS*",DATA_GOES_HERE!AH106)),"TEENS"))))</f>
        <v>#REF!</v>
      </c>
      <c r="C196" t="e">
        <f>#REF!</f>
        <v>#REF!</v>
      </c>
      <c r="D196" t="e">
        <f>CONCATENATE(#REF!,
CHAR(13),#REF!,
", ",
TEXT((#REF!),"MMM D"),
CHAR(13),
TEXT((#REF!), "h:mm am/pm"),CHAR(13),#REF!,CHAR(13))</f>
        <v>#REF!</v>
      </c>
    </row>
    <row r="197" spans="1:4" x14ac:dyDescent="0.25">
      <c r="A197" t="str">
        <f>VLOOKUP(DATA_GOES_HERE!Y33,VENUEID!$A$2:$B$28,1,TRUE)</f>
        <v>GOODLETTSVILLE</v>
      </c>
      <c r="B197" t="b">
        <f>IF(DATA_GOES_HERE!AH33="","",
IF(ISNUMBER(SEARCH("*ADULTS*",DATA_GOES_HERE!AH107)),"ADULTS",
IF(ISNUMBER(SEARCH("*CHILDREN*",DATA_GOES_HERE!AH107)),"CHILDREN",
IF(ISNUMBER(SEARCH("*TEENS*",DATA_GOES_HERE!AH107)),"TEENS"))))</f>
        <v>0</v>
      </c>
      <c r="C197" t="e">
        <f>#REF!</f>
        <v>#REF!</v>
      </c>
      <c r="D197" t="e">
        <f>CONCATENATE(#REF!,
CHAR(13),#REF!,
", ",
TEXT((#REF!),"MMM D"),
CHAR(13),
TEXT((#REF!), "h:mm am/pm"),CHAR(13),#REF!,CHAR(13))</f>
        <v>#REF!</v>
      </c>
    </row>
    <row r="198" spans="1:4" x14ac:dyDescent="0.25">
      <c r="A198" t="e">
        <f>VLOOKUP(DATA_GOES_HERE!#REF!,VENUEID!$A$2:$B$28,1,TRUE)</f>
        <v>#REF!</v>
      </c>
      <c r="B198" t="e">
        <f>IF(DATA_GOES_HERE!#REF!="","",
IF(ISNUMBER(SEARCH("*ADULTS*",DATA_GOES_HERE!AH108)),"ADULTS",
IF(ISNUMBER(SEARCH("*CHILDREN*",DATA_GOES_HERE!AH108)),"CHILDREN",
IF(ISNUMBER(SEARCH("*TEENS*",DATA_GOES_HERE!AH108)),"TEENS"))))</f>
        <v>#REF!</v>
      </c>
      <c r="C198" t="e">
        <f>#REF!</f>
        <v>#REF!</v>
      </c>
      <c r="D198" t="e">
        <f>CONCATENATE(#REF!,
CHAR(13),#REF!,
", ",
TEXT((#REF!),"MMM D"),
CHAR(13),
TEXT((#REF!), "h:mm am/pm"),CHAR(13),#REF!,CHAR(13))</f>
        <v>#REF!</v>
      </c>
    </row>
    <row r="199" spans="1:4" x14ac:dyDescent="0.25">
      <c r="A199" t="e">
        <f>VLOOKUP(DATA_GOES_HERE!#REF!,VENUEID!$A$2:$B$28,1,TRUE)</f>
        <v>#REF!</v>
      </c>
      <c r="B199" t="e">
        <f>IF(DATA_GOES_HERE!#REF!="","",
IF(ISNUMBER(SEARCH("*ADULTS*",DATA_GOES_HERE!AH109)),"ADULTS",
IF(ISNUMBER(SEARCH("*CHILDREN*",DATA_GOES_HERE!AH109)),"CHILDREN",
IF(ISNUMBER(SEARCH("*TEENS*",DATA_GOES_HERE!AH109)),"TEENS"))))</f>
        <v>#REF!</v>
      </c>
      <c r="C199" t="e">
        <f>#REF!</f>
        <v>#REF!</v>
      </c>
      <c r="D199" t="e">
        <f>CONCATENATE(#REF!,
CHAR(13),#REF!,
", ",
TEXT((#REF!),"MMM D"),
CHAR(13),
TEXT((#REF!), "h:mm am/pm"),CHAR(13),#REF!,CHAR(13))</f>
        <v>#REF!</v>
      </c>
    </row>
    <row r="200" spans="1:4" x14ac:dyDescent="0.25">
      <c r="A200" t="e">
        <f>VLOOKUP(DATA_GOES_HERE!#REF!,VENUEID!$A$2:$B$28,1,TRUE)</f>
        <v>#REF!</v>
      </c>
      <c r="B200" t="e">
        <f>IF(DATA_GOES_HERE!#REF!="","",
IF(ISNUMBER(SEARCH("*ADULTS*",DATA_GOES_HERE!AH110)),"ADULTS",
IF(ISNUMBER(SEARCH("*CHILDREN*",DATA_GOES_HERE!AH110)),"CHILDREN",
IF(ISNUMBER(SEARCH("*TEENS*",DATA_GOES_HERE!AH110)),"TEENS"))))</f>
        <v>#REF!</v>
      </c>
      <c r="C200" t="e">
        <f>#REF!</f>
        <v>#REF!</v>
      </c>
      <c r="D200" t="e">
        <f>CONCATENATE(#REF!,
CHAR(13),#REF!,
", ",
TEXT((#REF!),"MMM D"),
CHAR(13),
TEXT((#REF!), "h:mm am/pm"),CHAR(13),#REF!,CHAR(13))</f>
        <v>#REF!</v>
      </c>
    </row>
    <row r="201" spans="1:4" x14ac:dyDescent="0.25">
      <c r="A201" t="e">
        <f>VLOOKUP(DATA_GOES_HERE!#REF!,VENUEID!$A$2:$B$28,1,TRUE)</f>
        <v>#REF!</v>
      </c>
      <c r="B201" t="e">
        <f>IF(DATA_GOES_HERE!#REF!="","",
IF(ISNUMBER(SEARCH("*ADULTS*",DATA_GOES_HERE!AH111)),"ADULTS",
IF(ISNUMBER(SEARCH("*CHILDREN*",DATA_GOES_HERE!AH111)),"CHILDREN",
IF(ISNUMBER(SEARCH("*TEENS*",DATA_GOES_HERE!AH111)),"TEENS"))))</f>
        <v>#REF!</v>
      </c>
      <c r="C201" t="e">
        <f>#REF!</f>
        <v>#REF!</v>
      </c>
      <c r="D201" t="e">
        <f>CONCATENATE(#REF!,
CHAR(13),#REF!,
", ",
TEXT((#REF!),"MMM D"),
CHAR(13),
TEXT((#REF!), "h:mm am/pm"),CHAR(13),#REF!,CHAR(13))</f>
        <v>#REF!</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71"/>
  <sheetViews>
    <sheetView workbookViewId="0">
      <pane ySplit="1" topLeftCell="A2" activePane="bottomLeft" state="frozen"/>
      <selection pane="bottomLeft" activeCell="A2" sqref="A2"/>
    </sheetView>
  </sheetViews>
  <sheetFormatPr defaultColWidth="8.85546875" defaultRowHeight="15" x14ac:dyDescent="0.25"/>
  <cols>
    <col min="1" max="1" width="27" bestFit="1" customWidth="1"/>
    <col min="2" max="2" width="34.7109375" bestFit="1" customWidth="1"/>
    <col min="4" max="4" width="74.5703125" customWidth="1"/>
    <col min="5" max="5" width="17.28515625" customWidth="1"/>
    <col min="6" max="6" width="24.85546875" customWidth="1"/>
    <col min="7" max="7" width="74.5703125" customWidth="1"/>
    <col min="8" max="8" width="13.7109375" bestFit="1" customWidth="1"/>
    <col min="9" max="11" width="13.7109375" customWidth="1"/>
    <col min="12" max="13" width="10.7109375" bestFit="1" customWidth="1"/>
  </cols>
  <sheetData>
    <row r="1" spans="1:24" ht="30" x14ac:dyDescent="0.25">
      <c r="A1" s="5" t="s">
        <v>184</v>
      </c>
      <c r="B1" s="5" t="s">
        <v>185</v>
      </c>
      <c r="C1" s="7" t="s">
        <v>186</v>
      </c>
      <c r="D1" s="5" t="s">
        <v>187</v>
      </c>
      <c r="E1" s="5" t="s">
        <v>188</v>
      </c>
      <c r="F1" s="5" t="s">
        <v>189</v>
      </c>
      <c r="G1" s="5" t="s">
        <v>203</v>
      </c>
      <c r="H1" t="s">
        <v>190</v>
      </c>
      <c r="I1" s="5" t="s">
        <v>191</v>
      </c>
      <c r="J1" t="s">
        <v>192</v>
      </c>
      <c r="K1" t="s">
        <v>193</v>
      </c>
      <c r="L1" s="6" t="s">
        <v>194</v>
      </c>
      <c r="M1" s="5" t="s">
        <v>195</v>
      </c>
      <c r="N1" t="s">
        <v>38</v>
      </c>
      <c r="O1" t="s">
        <v>39</v>
      </c>
      <c r="P1" t="s">
        <v>40</v>
      </c>
      <c r="Q1" t="s">
        <v>41</v>
      </c>
      <c r="R1" t="s">
        <v>42</v>
      </c>
      <c r="S1" t="s">
        <v>34</v>
      </c>
      <c r="T1" t="s">
        <v>35</v>
      </c>
      <c r="U1" t="s">
        <v>196</v>
      </c>
      <c r="V1" t="s">
        <v>197</v>
      </c>
      <c r="W1" t="s">
        <v>198</v>
      </c>
      <c r="X1" t="s">
        <v>199</v>
      </c>
    </row>
    <row r="2" spans="1:24" x14ac:dyDescent="0.25">
      <c r="A2" t="str">
        <f>Table14[[#This Row],[ summary]]</f>
        <v xml:space="preserve"> Needle Arts</v>
      </c>
      <c r="B2">
        <v>31158</v>
      </c>
      <c r="C2">
        <f>VLOOKUP(Table14[[#This Row],[locationaddress]],VENUEID!$A$2:$B$28,2,TRUE)</f>
        <v>31250</v>
      </c>
      <c r="D2" t="str">
        <f>Table14[[#This Row],[description]]</f>
        <v>Every 1st Thursday of the month. Do you have an interest in crocheting, knitting, sewing, or other needle arts? Bring your own project and get new ideas.</v>
      </c>
      <c r="E2">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24</v>
      </c>
      <c r="F2">
        <v>23</v>
      </c>
      <c r="G2" t="str">
        <f>IF((ISTEXT(Table14[[#This Row],[link]])),(Table14[[#This Row],[link]]),"")</f>
        <v/>
      </c>
      <c r="H2" t="str">
        <f>VLOOKUP(Table14[[#This Row],[locationaddress]],VENUEID!$A$2:$C25,3,TRUE)</f>
        <v>(615) 862-5862</v>
      </c>
      <c r="L2" s="1">
        <f>Table14[[#This Row],[startshortdate]]</f>
        <v>42614</v>
      </c>
      <c r="M2" s="1">
        <f>Table14[[#This Row],[endshortdate]]</f>
        <v>42614</v>
      </c>
      <c r="N2" s="11" t="str">
        <f>IF(Table14[[#This Row],[startdayname]]="Monday",Table14[[#This Row],[starttime]]," ")</f>
        <v xml:space="preserve"> </v>
      </c>
      <c r="O2" s="11" t="str">
        <f>IF(Table14[[#This Row],[startdayname]]="Tuesday",Table14[[#This Row],[starttime]]," ")</f>
        <v xml:space="preserve"> </v>
      </c>
      <c r="P2" s="11" t="str">
        <f>IF(Table14[[#This Row],[startdayname]]="Wednesday",Table14[[#This Row],[starttime]]," ")</f>
        <v xml:space="preserve"> </v>
      </c>
      <c r="Q2" s="11">
        <f>IF(Table14[[#This Row],[startdayname]]="Thursday",Table14[[#This Row],[starttime]]," ")</f>
        <v>0.77083333333333337</v>
      </c>
      <c r="R2" s="11" t="str">
        <f>IF(Table14[[#This Row],[startdayname]]="Friday",Table14[[#This Row],[starttime]]," ")</f>
        <v xml:space="preserve"> </v>
      </c>
      <c r="S2" s="11" t="str">
        <f>IF(Table14[[#This Row],[startdayname]]="Saturday",Table14[[#This Row],[starttime]]," ")</f>
        <v xml:space="preserve"> </v>
      </c>
      <c r="T2" s="11" t="str">
        <f>IF(Table14[[#This Row],[endshortdate]]="Sunday",Table14[[#This Row],[starttime]]," ")</f>
        <v xml:space="preserve"> </v>
      </c>
      <c r="V2" t="s">
        <v>200</v>
      </c>
      <c r="W2" t="s">
        <v>201</v>
      </c>
      <c r="X2" t="s">
        <v>202</v>
      </c>
    </row>
    <row r="3" spans="1:24" x14ac:dyDescent="0.25">
      <c r="A3" t="str">
        <f>Table14[[#This Row],[ summary]]</f>
        <v xml:space="preserve"> Teen Time</v>
      </c>
      <c r="B3">
        <v>31158</v>
      </c>
      <c r="C3">
        <f>VLOOKUP(Table14[[#This Row],[locationaddress]],VENUEID!$A$2:$B$28,2,TRUE)</f>
        <v>31250</v>
      </c>
      <c r="D3" t="str">
        <f>Table14[[#This Row],[description]]</f>
        <v>Every Tuesday. Time for teens to gather and enjoy a variety of activities including crafts, games, snacks, video games, and more! For ages 12 to 18.</v>
      </c>
      <c r="E3">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85</v>
      </c>
      <c r="F3">
        <v>23</v>
      </c>
      <c r="G3" t="str">
        <f>IF((ISTEXT(Table14[[#This Row],[link]])),(Table14[[#This Row],[link]]),"")</f>
        <v/>
      </c>
      <c r="H3" t="str">
        <f>VLOOKUP(Table14[[#This Row],[locationaddress]],VENUEID!$A$2:$C26,3,TRUE)</f>
        <v>(615) 862-5862</v>
      </c>
      <c r="L3" s="1">
        <f>Table14[[#This Row],[startshortdate]]</f>
        <v>42619</v>
      </c>
      <c r="M3" s="1">
        <f>Table14[[#This Row],[endshortdate]]</f>
        <v>42703</v>
      </c>
      <c r="N3" s="11" t="str">
        <f>IF(Table14[[#This Row],[startdayname]]="Monday",Table14[[#This Row],[starttime]]," ")</f>
        <v xml:space="preserve"> </v>
      </c>
      <c r="O3" s="11">
        <f>IF(Table14[[#This Row],[startdayname]]="Tuesday",Table14[[#This Row],[starttime]]," ")</f>
        <v>0.6875</v>
      </c>
      <c r="P3" s="11" t="str">
        <f>IF(Table14[[#This Row],[startdayname]]="Wednesday",Table14[[#This Row],[starttime]]," ")</f>
        <v xml:space="preserve"> </v>
      </c>
      <c r="Q3" s="11" t="str">
        <f>IF(Table14[[#This Row],[startdayname]]="Thursday",Table14[[#This Row],[starttime]]," ")</f>
        <v xml:space="preserve"> </v>
      </c>
      <c r="R3" s="11" t="str">
        <f>IF(Table14[[#This Row],[startdayname]]="Friday",Table14[[#This Row],[starttime]]," ")</f>
        <v xml:space="preserve"> </v>
      </c>
      <c r="S3" s="11" t="str">
        <f>IF(Table14[[#This Row],[startdayname]]="Saturday",Table14[[#This Row],[starttime]]," ")</f>
        <v xml:space="preserve"> </v>
      </c>
      <c r="T3" s="11" t="str">
        <f>IF(Table14[[#This Row],[endshortdate]]="Sunday",Table14[[#This Row],[starttime]]," ")</f>
        <v xml:space="preserve"> </v>
      </c>
      <c r="V3" t="str">
        <f>V2</f>
        <v>Kyle Cook</v>
      </c>
      <c r="W3" t="str">
        <f t="shared" ref="W3:X18" si="0">W2</f>
        <v>615-880-2367</v>
      </c>
      <c r="X3" t="str">
        <f t="shared" si="0"/>
        <v>kyle.cook@nashville.gov</v>
      </c>
    </row>
    <row r="4" spans="1:24" x14ac:dyDescent="0.25">
      <c r="A4" t="str">
        <f>Table14[[#This Row],[ summary]]</f>
        <v xml:space="preserve"> Preschool Story Time</v>
      </c>
      <c r="B4">
        <v>31158</v>
      </c>
      <c r="C4">
        <f>VLOOKUP(Table14[[#This Row],[locationaddress]],VENUEID!$A$2:$B$28,2,TRUE)</f>
        <v>31250</v>
      </c>
      <c r="D4" t="str">
        <f>Table14[[#This Row],[description]]</f>
        <v>Every Wednesday. Includes stories, songs, fingerplays and a craft. Ages 3 to 5.</v>
      </c>
      <c r="E4">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64</v>
      </c>
      <c r="F4">
        <v>23</v>
      </c>
      <c r="G4" t="str">
        <f>IF((ISTEXT(Table14[[#This Row],[link]])),(Table14[[#This Row],[link]]),"")</f>
        <v/>
      </c>
      <c r="H4" t="str">
        <f>VLOOKUP(Table14[[#This Row],[locationaddress]],VENUEID!$A$2:$C27,3,TRUE)</f>
        <v>(615) 862-5862</v>
      </c>
      <c r="L4" s="1">
        <f>Table14[[#This Row],[startshortdate]]</f>
        <v>42620</v>
      </c>
      <c r="M4" s="1">
        <f>Table14[[#This Row],[endshortdate]]</f>
        <v>42704</v>
      </c>
      <c r="N4" s="11" t="str">
        <f>IF(Table14[[#This Row],[startdayname]]="Monday",Table14[[#This Row],[starttime]]," ")</f>
        <v xml:space="preserve"> </v>
      </c>
      <c r="O4" s="11" t="str">
        <f>IF(Table14[[#This Row],[startdayname]]="Tuesday",Table14[[#This Row],[starttime]]," ")</f>
        <v xml:space="preserve"> </v>
      </c>
      <c r="P4" s="11">
        <f>IF(Table14[[#This Row],[startdayname]]="Wednesday",Table14[[#This Row],[starttime]]," ")</f>
        <v>0.4375</v>
      </c>
      <c r="Q4" s="11" t="str">
        <f>IF(Table14[[#This Row],[startdayname]]="Thursday",Table14[[#This Row],[starttime]]," ")</f>
        <v xml:space="preserve"> </v>
      </c>
      <c r="R4" s="11" t="str">
        <f>IF(Table14[[#This Row],[startdayname]]="Friday",Table14[[#This Row],[starttime]]," ")</f>
        <v xml:space="preserve"> </v>
      </c>
      <c r="S4" s="11" t="str">
        <f>IF(Table14[[#This Row],[startdayname]]="Saturday",Table14[[#This Row],[starttime]]," ")</f>
        <v xml:space="preserve"> </v>
      </c>
      <c r="T4" s="11" t="str">
        <f>IF(Table14[[#This Row],[endshortdate]]="Sunday",Table14[[#This Row],[starttime]]," ")</f>
        <v xml:space="preserve"> </v>
      </c>
      <c r="V4" t="str">
        <f t="shared" ref="V4:X58" si="1">V3</f>
        <v>Kyle Cook</v>
      </c>
      <c r="W4" t="str">
        <f t="shared" si="0"/>
        <v>615-880-2367</v>
      </c>
      <c r="X4" t="str">
        <f t="shared" si="0"/>
        <v>kyle.cook@nashville.gov</v>
      </c>
    </row>
    <row r="5" spans="1:24" ht="15.75" customHeight="1" x14ac:dyDescent="0.25">
      <c r="A5" t="str">
        <f>Table14[[#This Row],[ summary]]</f>
        <v xml:space="preserve"> Studio NPL Learning Lab</v>
      </c>
      <c r="B5">
        <v>31158</v>
      </c>
      <c r="C5">
        <f>VLOOKUP(Table14[[#This Row],[locationaddress]],VENUEID!$A$2:$B$28,2,TRUE)</f>
        <v>31250</v>
      </c>
      <c r="D5" t="str">
        <f>Table14[[#This Row],[description]]</f>
        <v>Every Thursday. Studio NPL is a learning lab for photography, video, circuits, making, and more. For ages 12 to 18.</v>
      </c>
      <c r="E5">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85</v>
      </c>
      <c r="F5">
        <v>23</v>
      </c>
      <c r="G5" t="str">
        <f>IF((ISTEXT(Table14[[#This Row],[link]])),(Table14[[#This Row],[link]]),"")</f>
        <v/>
      </c>
      <c r="H5" t="str">
        <f>VLOOKUP(Table14[[#This Row],[locationaddress]],VENUEID!$A$2:$C28,3,TRUE)</f>
        <v>(615) 862-5862</v>
      </c>
      <c r="L5" s="1">
        <f>Table14[[#This Row],[startshortdate]]</f>
        <v>42621</v>
      </c>
      <c r="M5" s="1">
        <f>Table14[[#This Row],[endshortdate]]</f>
        <v>42621</v>
      </c>
      <c r="N5" s="11" t="str">
        <f>IF(Table14[[#This Row],[startdayname]]="Monday",Table14[[#This Row],[starttime]]," ")</f>
        <v xml:space="preserve"> </v>
      </c>
      <c r="O5" s="11" t="str">
        <f>IF(Table14[[#This Row],[startdayname]]="Tuesday",Table14[[#This Row],[starttime]]," ")</f>
        <v xml:space="preserve"> </v>
      </c>
      <c r="P5" s="11" t="str">
        <f>IF(Table14[[#This Row],[startdayname]]="Wednesday",Table14[[#This Row],[starttime]]," ")</f>
        <v xml:space="preserve"> </v>
      </c>
      <c r="Q5" s="11">
        <f>IF(Table14[[#This Row],[startdayname]]="Thursday",Table14[[#This Row],[starttime]]," ")</f>
        <v>0.6875</v>
      </c>
      <c r="R5" s="11" t="str">
        <f>IF(Table14[[#This Row],[startdayname]]="Friday",Table14[[#This Row],[starttime]]," ")</f>
        <v xml:space="preserve"> </v>
      </c>
      <c r="S5" s="11" t="str">
        <f>IF(Table14[[#This Row],[startdayname]]="Saturday",Table14[[#This Row],[starttime]]," ")</f>
        <v xml:space="preserve"> </v>
      </c>
      <c r="T5" s="11" t="str">
        <f>IF(Table14[[#This Row],[endshortdate]]="Sunday",Table14[[#This Row],[starttime]]," ")</f>
        <v xml:space="preserve"> </v>
      </c>
      <c r="V5" t="str">
        <f t="shared" si="1"/>
        <v>Kyle Cook</v>
      </c>
      <c r="W5" t="str">
        <f t="shared" si="0"/>
        <v>615-880-2367</v>
      </c>
      <c r="X5" t="str">
        <f t="shared" si="0"/>
        <v>kyle.cook@nashville.gov</v>
      </c>
    </row>
    <row r="6" spans="1:24" x14ac:dyDescent="0.25">
      <c r="A6" t="str">
        <f>Table14[[#This Row],[ summary]]</f>
        <v xml:space="preserve"> Music and Movement</v>
      </c>
      <c r="B6">
        <v>31158</v>
      </c>
      <c r="C6">
        <f>VLOOKUP(Table14[[#This Row],[locationaddress]],VENUEID!$A$2:$B$28,2,TRUE)</f>
        <v>31250</v>
      </c>
      <c r="D6" t="str">
        <f>Table14[[#This Row],[description]]</f>
        <v>The 2nd Saturday of every month, come work up a sweat with us. We read books, dance, and do yoga! For ages 3 to 10.</v>
      </c>
      <c r="E6">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6">
        <v>23</v>
      </c>
      <c r="G6" t="str">
        <f>IF((ISTEXT(Table14[[#This Row],[link]])),(Table14[[#This Row],[link]]),"")</f>
        <v/>
      </c>
      <c r="H6" t="str">
        <f>VLOOKUP(Table14[[#This Row],[locationaddress]],VENUEID!$A$2:$C29,3,TRUE)</f>
        <v>(615) 862-5862</v>
      </c>
      <c r="L6" s="1">
        <f>Table14[[#This Row],[startshortdate]]</f>
        <v>42623</v>
      </c>
      <c r="M6" s="1">
        <f>Table14[[#This Row],[endshortdate]]</f>
        <v>42623</v>
      </c>
      <c r="N6" s="11" t="str">
        <f>IF(Table14[[#This Row],[startdayname]]="Monday",Table14[[#This Row],[starttime]]," ")</f>
        <v xml:space="preserve"> </v>
      </c>
      <c r="O6" s="11" t="str">
        <f>IF(Table14[[#This Row],[startdayname]]="Tuesday",Table14[[#This Row],[starttime]]," ")</f>
        <v xml:space="preserve"> </v>
      </c>
      <c r="P6" s="11" t="str">
        <f>IF(Table14[[#This Row],[startdayname]]="Wednesday",Table14[[#This Row],[starttime]]," ")</f>
        <v xml:space="preserve"> </v>
      </c>
      <c r="Q6" s="11" t="str">
        <f>IF(Table14[[#This Row],[startdayname]]="Thursday",Table14[[#This Row],[starttime]]," ")</f>
        <v xml:space="preserve"> </v>
      </c>
      <c r="R6" s="11" t="str">
        <f>IF(Table14[[#This Row],[startdayname]]="Friday",Table14[[#This Row],[starttime]]," ")</f>
        <v xml:space="preserve"> </v>
      </c>
      <c r="S6" s="11">
        <f>IF(Table14[[#This Row],[startdayname]]="Saturday",Table14[[#This Row],[starttime]]," ")</f>
        <v>0.4375</v>
      </c>
      <c r="T6" s="11" t="str">
        <f>IF(Table14[[#This Row],[endshortdate]]="Sunday",Table14[[#This Row],[starttime]]," ")</f>
        <v xml:space="preserve"> </v>
      </c>
      <c r="V6" t="str">
        <f t="shared" si="1"/>
        <v>Kyle Cook</v>
      </c>
      <c r="W6" t="str">
        <f t="shared" si="0"/>
        <v>615-880-2367</v>
      </c>
      <c r="X6" t="str">
        <f t="shared" si="0"/>
        <v>kyle.cook@nashville.gov</v>
      </c>
    </row>
    <row r="7" spans="1:24" x14ac:dyDescent="0.25">
      <c r="A7" t="str">
        <f>Table14[[#This Row],[ summary]]</f>
        <v xml:space="preserve"> Toddler Time</v>
      </c>
      <c r="B7">
        <v>31158</v>
      </c>
      <c r="C7">
        <f>VLOOKUP(Table14[[#This Row],[locationaddress]],VENUEID!$A$2:$B$28,2,TRUE)</f>
        <v>31250</v>
      </c>
      <c r="D7" t="str">
        <f>Table14[[#This Row],[description]]</f>
        <v>Every Monday. Includes 15 minutes of stories, songs, and fingerplays, and 15 minutes of socialization through play for ages 18 months to 3 years.</v>
      </c>
      <c r="E7">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64</v>
      </c>
      <c r="F7">
        <v>23</v>
      </c>
      <c r="G7" t="str">
        <f>IF((ISTEXT(Table14[[#This Row],[link]])),(Table14[[#This Row],[link]]),"")</f>
        <v/>
      </c>
      <c r="H7" t="str">
        <f>VLOOKUP(Table14[[#This Row],[locationaddress]],VENUEID!$A$2:$C30,3,TRUE)</f>
        <v>(615) 862-5862</v>
      </c>
      <c r="L7" s="1">
        <f>Table14[[#This Row],[startshortdate]]</f>
        <v>42625</v>
      </c>
      <c r="M7" s="1">
        <f>Table14[[#This Row],[endshortdate]]</f>
        <v>42702</v>
      </c>
      <c r="N7" s="11">
        <f>IF(Table14[[#This Row],[startdayname]]="Monday",Table14[[#This Row],[starttime]]," ")</f>
        <v>0.4375</v>
      </c>
      <c r="O7" s="11" t="str">
        <f>IF(Table14[[#This Row],[startdayname]]="Tuesday",Table14[[#This Row],[starttime]]," ")</f>
        <v xml:space="preserve"> </v>
      </c>
      <c r="P7" s="11" t="str">
        <f>IF(Table14[[#This Row],[startdayname]]="Wednesday",Table14[[#This Row],[starttime]]," ")</f>
        <v xml:space="preserve"> </v>
      </c>
      <c r="Q7" s="11" t="str">
        <f>IF(Table14[[#This Row],[startdayname]]="Thursday",Table14[[#This Row],[starttime]]," ")</f>
        <v xml:space="preserve"> </v>
      </c>
      <c r="R7" s="11" t="str">
        <f>IF(Table14[[#This Row],[startdayname]]="Friday",Table14[[#This Row],[starttime]]," ")</f>
        <v xml:space="preserve"> </v>
      </c>
      <c r="S7" s="11" t="str">
        <f>IF(Table14[[#This Row],[startdayname]]="Saturday",Table14[[#This Row],[starttime]]," ")</f>
        <v xml:space="preserve"> </v>
      </c>
      <c r="T7" s="11" t="str">
        <f>IF(Table14[[#This Row],[endshortdate]]="Sunday",Table14[[#This Row],[starttime]]," ")</f>
        <v xml:space="preserve"> </v>
      </c>
      <c r="V7" t="str">
        <f t="shared" si="1"/>
        <v>Kyle Cook</v>
      </c>
      <c r="W7" t="str">
        <f t="shared" si="0"/>
        <v>615-880-2367</v>
      </c>
      <c r="X7" t="str">
        <f t="shared" si="0"/>
        <v>kyle.cook@nashville.gov</v>
      </c>
    </row>
    <row r="8" spans="1:24" x14ac:dyDescent="0.25">
      <c r="A8" t="str">
        <f>Table14[[#This Row],[ summary]]</f>
        <v xml:space="preserve"> Senior Movie Day</v>
      </c>
      <c r="B8">
        <v>31158</v>
      </c>
      <c r="C8">
        <f>VLOOKUP(Table14[[#This Row],[locationaddress]],VENUEID!$A$2:$B$28,2,TRUE)</f>
        <v>31250</v>
      </c>
      <c r="D8" t="str">
        <f>Table14[[#This Row],[description]]</f>
        <v xml:space="preserve">Monthly movie viewings geared for seniors. </v>
      </c>
      <c r="E8">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17</v>
      </c>
      <c r="F8">
        <v>23</v>
      </c>
      <c r="G8" t="str">
        <f>IF((ISTEXT(Table14[[#This Row],[link]])),(Table14[[#This Row],[link]]),"")</f>
        <v/>
      </c>
      <c r="H8" t="str">
        <f>VLOOKUP(Table14[[#This Row],[locationaddress]],VENUEID!$A$2:$C31,3,TRUE)</f>
        <v>(615) 862-5862</v>
      </c>
      <c r="L8" s="1">
        <f>Table14[[#This Row],[startshortdate]]</f>
        <v>42628</v>
      </c>
      <c r="M8" s="1">
        <f>Table14[[#This Row],[endshortdate]]</f>
        <v>42628</v>
      </c>
      <c r="N8" s="11" t="str">
        <f>IF(Table14[[#This Row],[startdayname]]="Monday",Table14[[#This Row],[starttime]]," ")</f>
        <v xml:space="preserve"> </v>
      </c>
      <c r="O8" s="11" t="str">
        <f>IF(Table14[[#This Row],[startdayname]]="Tuesday",Table14[[#This Row],[starttime]]," ")</f>
        <v xml:space="preserve"> </v>
      </c>
      <c r="P8" s="11" t="str">
        <f>IF(Table14[[#This Row],[startdayname]]="Wednesday",Table14[[#This Row],[starttime]]," ")</f>
        <v xml:space="preserve"> </v>
      </c>
      <c r="Q8" s="11">
        <f>IF(Table14[[#This Row],[startdayname]]="Thursday",Table14[[#This Row],[starttime]]," ")</f>
        <v>0.52083333333333337</v>
      </c>
      <c r="R8" s="11" t="str">
        <f>IF(Table14[[#This Row],[startdayname]]="Friday",Table14[[#This Row],[starttime]]," ")</f>
        <v xml:space="preserve"> </v>
      </c>
      <c r="S8" s="11" t="str">
        <f>IF(Table14[[#This Row],[startdayname]]="Saturday",Table14[[#This Row],[starttime]]," ")</f>
        <v xml:space="preserve"> </v>
      </c>
      <c r="T8" s="11" t="str">
        <f>IF(Table14[[#This Row],[endshortdate]]="Sunday",Table14[[#This Row],[starttime]]," ")</f>
        <v xml:space="preserve"> </v>
      </c>
      <c r="V8" t="str">
        <f t="shared" si="1"/>
        <v>Kyle Cook</v>
      </c>
      <c r="W8" t="str">
        <f t="shared" si="0"/>
        <v>615-880-2367</v>
      </c>
      <c r="X8" t="str">
        <f t="shared" si="0"/>
        <v>kyle.cook@nashville.gov</v>
      </c>
    </row>
    <row r="9" spans="1:24" x14ac:dyDescent="0.25">
      <c r="A9" t="str">
        <f>Table14[[#This Row],[ summary]]</f>
        <v xml:space="preserve"> READing Paws</v>
      </c>
      <c r="B9">
        <v>31158</v>
      </c>
      <c r="C9">
        <f>VLOOKUP(Table14[[#This Row],[locationaddress]],VENUEID!$A$2:$B$28,2,TRUE)</f>
        <v>31250</v>
      </c>
      <c r="D9" t="str">
        <f>Table14[[#This Row],[description]]</f>
        <v>The 3rd Thursday of every month, Children ages 5 to 12 can read to a furry friend. Registration is required. Please call (615) 862-5862 to register.</v>
      </c>
      <c r="E9">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9">
        <v>23</v>
      </c>
      <c r="G9" t="str">
        <f>IF((ISTEXT(Table14[[#This Row],[link]])),(Table14[[#This Row],[link]]),"")</f>
        <v/>
      </c>
      <c r="H9" t="str">
        <f>VLOOKUP(Table14[[#This Row],[locationaddress]],VENUEID!$A$2:$C32,3,TRUE)</f>
        <v>(615) 862-5862</v>
      </c>
      <c r="L9" s="1">
        <f>Table14[[#This Row],[startshortdate]]</f>
        <v>42628</v>
      </c>
      <c r="M9" s="1">
        <f>Table14[[#This Row],[endshortdate]]</f>
        <v>42628</v>
      </c>
      <c r="N9" s="11" t="str">
        <f>IF(Table14[[#This Row],[startdayname]]="Monday",Table14[[#This Row],[starttime]]," ")</f>
        <v xml:space="preserve"> </v>
      </c>
      <c r="O9" s="11" t="str">
        <f>IF(Table14[[#This Row],[startdayname]]="Tuesday",Table14[[#This Row],[starttime]]," ")</f>
        <v xml:space="preserve"> </v>
      </c>
      <c r="P9" s="11" t="str">
        <f>IF(Table14[[#This Row],[startdayname]]="Wednesday",Table14[[#This Row],[starttime]]," ")</f>
        <v xml:space="preserve"> </v>
      </c>
      <c r="Q9" s="11">
        <f>IF(Table14[[#This Row],[startdayname]]="Thursday",Table14[[#This Row],[starttime]]," ")</f>
        <v>0.66666666666666663</v>
      </c>
      <c r="R9" s="11" t="str">
        <f>IF(Table14[[#This Row],[startdayname]]="Friday",Table14[[#This Row],[starttime]]," ")</f>
        <v xml:space="preserve"> </v>
      </c>
      <c r="S9" s="11" t="str">
        <f>IF(Table14[[#This Row],[startdayname]]="Saturday",Table14[[#This Row],[starttime]]," ")</f>
        <v xml:space="preserve"> </v>
      </c>
      <c r="T9" s="11" t="str">
        <f>IF(Table14[[#This Row],[endshortdate]]="Sunday",Table14[[#This Row],[starttime]]," ")</f>
        <v xml:space="preserve"> </v>
      </c>
      <c r="V9" t="str">
        <f t="shared" si="1"/>
        <v>Kyle Cook</v>
      </c>
      <c r="W9" t="str">
        <f t="shared" si="0"/>
        <v>615-880-2367</v>
      </c>
      <c r="X9" t="str">
        <f t="shared" si="0"/>
        <v>kyle.cook@nashville.gov</v>
      </c>
    </row>
    <row r="10" spans="1:24" x14ac:dyDescent="0.25">
      <c r="A10" t="str">
        <f>Table14[[#This Row],[ summary]]</f>
        <v xml:space="preserve"> Celebrate International Talk Like a Pirate Day with Tom Mason and the Blue Buccaneers!&amp;nbsp;</v>
      </c>
      <c r="B10">
        <v>31158</v>
      </c>
      <c r="C10">
        <f>VLOOKUP(Table14[[#This Row],[locationaddress]],VENUEID!$A$2:$B$28,2,TRUE)</f>
        <v>31250</v>
      </c>
      <c r="D10" t="str">
        <f>Table14[[#This Row],[description]]</f>
        <v>Kids love to sing and dance along with these fun-loving pirates, who will take you back three hundred years with a joyous smorgasbord of rhythms plundered from far and wide. They also perform sing-along shanties of their own making and a few favorites soaked in their own concoction of seawater and grog - all served up with a generous helping of fun and even some history lessons. Tom and his Buccaneers will have the crew talking like pirates in no time! For all ages.</v>
      </c>
      <c r="E10">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64</v>
      </c>
      <c r="F10">
        <v>23</v>
      </c>
      <c r="G10" t="str">
        <f>IF((ISTEXT(Table14[[#This Row],[link]])),(Table14[[#This Row],[link]]),"")</f>
        <v/>
      </c>
      <c r="H10" t="str">
        <f>VLOOKUP(Table14[[#This Row],[locationaddress]],VENUEID!$A$2:$C33,3,TRUE)</f>
        <v>(615) 862-5862</v>
      </c>
      <c r="L10" s="1">
        <f>Table14[[#This Row],[startshortdate]]</f>
        <v>42630</v>
      </c>
      <c r="M10" s="1">
        <f>Table14[[#This Row],[endshortdate]]</f>
        <v>42630</v>
      </c>
      <c r="N10" s="11" t="str">
        <f>IF(Table14[[#This Row],[startdayname]]="Monday",Table14[[#This Row],[starttime]]," ")</f>
        <v xml:space="preserve"> </v>
      </c>
      <c r="O10" s="11" t="str">
        <f>IF(Table14[[#This Row],[startdayname]]="Tuesday",Table14[[#This Row],[starttime]]," ")</f>
        <v xml:space="preserve"> </v>
      </c>
      <c r="P10" s="11" t="str">
        <f>IF(Table14[[#This Row],[startdayname]]="Wednesday",Table14[[#This Row],[starttime]]," ")</f>
        <v xml:space="preserve"> </v>
      </c>
      <c r="Q10" s="11" t="str">
        <f>IF(Table14[[#This Row],[startdayname]]="Thursday",Table14[[#This Row],[starttime]]," ")</f>
        <v xml:space="preserve"> </v>
      </c>
      <c r="R10" s="11" t="str">
        <f>IF(Table14[[#This Row],[startdayname]]="Friday",Table14[[#This Row],[starttime]]," ")</f>
        <v xml:space="preserve"> </v>
      </c>
      <c r="S10" s="11">
        <f>IF(Table14[[#This Row],[startdayname]]="Saturday",Table14[[#This Row],[starttime]]," ")</f>
        <v>0.41666666666666669</v>
      </c>
      <c r="T10" s="11" t="str">
        <f>IF(Table14[[#This Row],[endshortdate]]="Sunday",Table14[[#This Row],[starttime]]," ")</f>
        <v xml:space="preserve"> </v>
      </c>
      <c r="V10" t="str">
        <f t="shared" si="1"/>
        <v>Kyle Cook</v>
      </c>
      <c r="W10" t="str">
        <f t="shared" si="0"/>
        <v>615-880-2367</v>
      </c>
      <c r="X10" t="str">
        <f t="shared" si="0"/>
        <v>kyle.cook@nashville.gov</v>
      </c>
    </row>
    <row r="11" spans="1:24" x14ac:dyDescent="0.25">
      <c r="A11" t="str">
        <f>Table14[[#This Row],[ summary]]</f>
        <v xml:space="preserve"> Getting Your Ducks in a Row Pt. 1</v>
      </c>
      <c r="B11">
        <v>31158</v>
      </c>
      <c r="C11">
        <f>VLOOKUP(Table14[[#This Row],[locationaddress]],VENUEID!$A$2:$B$28,2,TRUE)</f>
        <v>31250</v>
      </c>
      <c r="D11" t="str">
        <f>Table14[[#This Row],[description]]</f>
        <v>Join us while long-time and esteemed elder law professional, Tim Takacs, discusses the essentials of legal documents and understanding the healthcare maze.</v>
      </c>
      <c r="E11">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30</v>
      </c>
      <c r="F11">
        <v>23</v>
      </c>
      <c r="G11" t="str">
        <f>IF((ISTEXT(Table14[[#This Row],[link]])),(Table14[[#This Row],[link]]),"")</f>
        <v/>
      </c>
      <c r="H11" t="str">
        <f>VLOOKUP(Table14[[#This Row],[locationaddress]],VENUEID!$A$2:$C34,3,TRUE)</f>
        <v>(615) 862-5862</v>
      </c>
      <c r="L11" s="1">
        <f>Table14[[#This Row],[startshortdate]]</f>
        <v>42630</v>
      </c>
      <c r="M11" s="1">
        <f>Table14[[#This Row],[endshortdate]]</f>
        <v>42630</v>
      </c>
      <c r="N11" s="11" t="str">
        <f>IF(Table14[[#This Row],[startdayname]]="Monday",Table14[[#This Row],[starttime]]," ")</f>
        <v xml:space="preserve"> </v>
      </c>
      <c r="O11" s="11" t="str">
        <f>IF(Table14[[#This Row],[startdayname]]="Tuesday",Table14[[#This Row],[starttime]]," ")</f>
        <v xml:space="preserve"> </v>
      </c>
      <c r="P11" s="11" t="str">
        <f>IF(Table14[[#This Row],[startdayname]]="Wednesday",Table14[[#This Row],[starttime]]," ")</f>
        <v xml:space="preserve"> </v>
      </c>
      <c r="Q11" s="11" t="str">
        <f>IF(Table14[[#This Row],[startdayname]]="Thursday",Table14[[#This Row],[starttime]]," ")</f>
        <v xml:space="preserve"> </v>
      </c>
      <c r="R11" s="11" t="str">
        <f>IF(Table14[[#This Row],[startdayname]]="Friday",Table14[[#This Row],[starttime]]," ")</f>
        <v xml:space="preserve"> </v>
      </c>
      <c r="S11" s="11">
        <f>IF(Table14[[#This Row],[startdayname]]="Saturday",Table14[[#This Row],[starttime]]," ")</f>
        <v>0.4375</v>
      </c>
      <c r="T11" s="11" t="str">
        <f>IF(Table14[[#This Row],[endshortdate]]="Sunday",Table14[[#This Row],[starttime]]," ")</f>
        <v xml:space="preserve"> </v>
      </c>
      <c r="V11" t="str">
        <f t="shared" si="1"/>
        <v>Kyle Cook</v>
      </c>
      <c r="W11" t="str">
        <f t="shared" si="0"/>
        <v>615-880-2367</v>
      </c>
      <c r="X11" t="str">
        <f t="shared" si="0"/>
        <v>kyle.cook@nashville.gov</v>
      </c>
    </row>
    <row r="12" spans="1:24" x14ac:dyDescent="0.25">
      <c r="A12" t="str">
        <f>Table14[[#This Row],[ summary]]</f>
        <v xml:space="preserve"> Crafts in the Garden</v>
      </c>
      <c r="B12">
        <v>31158</v>
      </c>
      <c r="C12">
        <f>VLOOKUP(Table14[[#This Row],[locationaddress]],VENUEID!$A$2:$B$28,2,TRUE)</f>
        <v>31250</v>
      </c>
      <c r="D12" t="str">
        <f>Table14[[#This Row],[description]]</f>
        <v>Join us for a craft in our Garrett Family Gardens. We will be making Apple Prints! Registration is required. Please call (615) 862-5862 to register.  For ages 7 to 12.\n\n9/20, 10/18, 11/15</v>
      </c>
      <c r="E12">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12">
        <v>23</v>
      </c>
      <c r="G12" t="str">
        <f>IF((ISTEXT(Table14[[#This Row],[link]])),(Table14[[#This Row],[link]]),"")</f>
        <v/>
      </c>
      <c r="H12" t="str">
        <f>VLOOKUP(Table14[[#This Row],[locationaddress]],VENUEID!$A$2:$C35,3,TRUE)</f>
        <v>(615) 862-5862</v>
      </c>
      <c r="L12" s="1">
        <f>Table14[[#This Row],[startshortdate]]</f>
        <v>42633</v>
      </c>
      <c r="M12" s="1">
        <f>Table14[[#This Row],[endshortdate]]</f>
        <v>42633</v>
      </c>
      <c r="N12" s="11" t="str">
        <f>IF(Table14[[#This Row],[startdayname]]="Monday",Table14[[#This Row],[starttime]]," ")</f>
        <v xml:space="preserve"> </v>
      </c>
      <c r="O12" s="11">
        <f>IF(Table14[[#This Row],[startdayname]]="Tuesday",Table14[[#This Row],[starttime]]," ")</f>
        <v>0.72916666666666663</v>
      </c>
      <c r="P12" s="11" t="str">
        <f>IF(Table14[[#This Row],[startdayname]]="Wednesday",Table14[[#This Row],[starttime]]," ")</f>
        <v xml:space="preserve"> </v>
      </c>
      <c r="Q12" s="11" t="str">
        <f>IF(Table14[[#This Row],[startdayname]]="Thursday",Table14[[#This Row],[starttime]]," ")</f>
        <v xml:space="preserve"> </v>
      </c>
      <c r="R12" s="11" t="str">
        <f>IF(Table14[[#This Row],[startdayname]]="Friday",Table14[[#This Row],[starttime]]," ")</f>
        <v xml:space="preserve"> </v>
      </c>
      <c r="S12" s="11" t="str">
        <f>IF(Table14[[#This Row],[startdayname]]="Saturday",Table14[[#This Row],[starttime]]," ")</f>
        <v xml:space="preserve"> </v>
      </c>
      <c r="T12" s="11" t="str">
        <f>IF(Table14[[#This Row],[endshortdate]]="Sunday",Table14[[#This Row],[starttime]]," ")</f>
        <v xml:space="preserve"> </v>
      </c>
      <c r="V12" t="str">
        <f t="shared" si="1"/>
        <v>Kyle Cook</v>
      </c>
      <c r="W12" t="str">
        <f t="shared" si="0"/>
        <v>615-880-2367</v>
      </c>
      <c r="X12" t="str">
        <f t="shared" si="0"/>
        <v>kyle.cook@nashville.gov</v>
      </c>
    </row>
    <row r="13" spans="1:24" x14ac:dyDescent="0.25">
      <c r="A13" t="str">
        <f>Table14[[#This Row],[ summary]]</f>
        <v xml:space="preserve"> Getting Your Ducks in a Row Pt. 2</v>
      </c>
      <c r="B13">
        <v>31158</v>
      </c>
      <c r="C13">
        <f>VLOOKUP(Table14[[#This Row],[locationaddress]],VENUEID!$A$2:$B$28,2,TRUE)</f>
        <v>31250</v>
      </c>
      <c r="D13" t="str">
        <f>Table14[[#This Row],[description]]</f>
        <v>Join us while Barbara McGinnis, an experienced and dedicated elder law professional, discusses how health care gets paid and survival tips for elders and their caregivers.</v>
      </c>
      <c r="E13">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30</v>
      </c>
      <c r="F13">
        <v>23</v>
      </c>
      <c r="G13" t="str">
        <f>IF((ISTEXT(Table14[[#This Row],[link]])),(Table14[[#This Row],[link]]),"")</f>
        <v/>
      </c>
      <c r="H13" t="str">
        <f>VLOOKUP(Table14[[#This Row],[locationaddress]],VENUEID!$A$2:$C36,3,TRUE)</f>
        <v>(615) 862-5862</v>
      </c>
      <c r="L13" s="1">
        <f>Table14[[#This Row],[startshortdate]]</f>
        <v>42637</v>
      </c>
      <c r="M13" s="1">
        <f>Table14[[#This Row],[endshortdate]]</f>
        <v>42637</v>
      </c>
      <c r="N13" s="11" t="str">
        <f>IF(Table14[[#This Row],[startdayname]]="Monday",Table14[[#This Row],[starttime]]," ")</f>
        <v xml:space="preserve"> </v>
      </c>
      <c r="O13" s="11" t="str">
        <f>IF(Table14[[#This Row],[startdayname]]="Tuesday",Table14[[#This Row],[starttime]]," ")</f>
        <v xml:space="preserve"> </v>
      </c>
      <c r="P13" s="11" t="str">
        <f>IF(Table14[[#This Row],[startdayname]]="Wednesday",Table14[[#This Row],[starttime]]," ")</f>
        <v xml:space="preserve"> </v>
      </c>
      <c r="Q13" s="11" t="str">
        <f>IF(Table14[[#This Row],[startdayname]]="Thursday",Table14[[#This Row],[starttime]]," ")</f>
        <v xml:space="preserve"> </v>
      </c>
      <c r="R13" s="11" t="str">
        <f>IF(Table14[[#This Row],[startdayname]]="Friday",Table14[[#This Row],[starttime]]," ")</f>
        <v xml:space="preserve"> </v>
      </c>
      <c r="S13" s="11">
        <f>IF(Table14[[#This Row],[startdayname]]="Saturday",Table14[[#This Row],[starttime]]," ")</f>
        <v>0.4375</v>
      </c>
      <c r="T13" s="11" t="str">
        <f>IF(Table14[[#This Row],[endshortdate]]="Sunday",Table14[[#This Row],[starttime]]," ")</f>
        <v xml:space="preserve"> </v>
      </c>
      <c r="V13" t="str">
        <f t="shared" si="1"/>
        <v>Kyle Cook</v>
      </c>
      <c r="W13" t="str">
        <f t="shared" si="0"/>
        <v>615-880-2367</v>
      </c>
      <c r="X13" t="str">
        <f t="shared" si="0"/>
        <v>kyle.cook@nashville.gov</v>
      </c>
    </row>
    <row r="14" spans="1:24" x14ac:dyDescent="0.25">
      <c r="A14" t="str">
        <f>Table14[[#This Row],[ summary]]</f>
        <v xml:space="preserve"> Nashville Ballet Presents: Ferdinand the Bull</v>
      </c>
      <c r="B14">
        <v>31158</v>
      </c>
      <c r="C14">
        <f>VLOOKUP(Table14[[#This Row],[locationaddress]],VENUEID!$A$2:$B$28,2,TRUE)</f>
        <v>31250</v>
      </c>
      <c r="D14" t="str">
        <f>Table14[[#This Row],[description]]</f>
        <v>Enjoy the story of a peaceful bull, unfit for bullfighting rings because he only wants to smell the flowers. Original choreography and music, and bright, colorful costumes bring to life the story as told by Munro Leaf in his classic children&amp;rsquo;s book.  For children of all ages.</v>
      </c>
      <c r="E14">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14">
        <v>23</v>
      </c>
      <c r="G14" t="str">
        <f>IF((ISTEXT(Table14[[#This Row],[link]])),(Table14[[#This Row],[link]]),"")</f>
        <v/>
      </c>
      <c r="H14" t="str">
        <f>VLOOKUP(Table14[[#This Row],[locationaddress]],VENUEID!$A$2:$C37,3,TRUE)</f>
        <v>(615) 862-5862</v>
      </c>
      <c r="L14" s="1">
        <f>Table14[[#This Row],[startshortdate]]</f>
        <v>42637</v>
      </c>
      <c r="M14" s="1">
        <f>Table14[[#This Row],[endshortdate]]</f>
        <v>42637</v>
      </c>
      <c r="N14" s="11" t="str">
        <f>IF(Table14[[#This Row],[startdayname]]="Monday",Table14[[#This Row],[starttime]]," ")</f>
        <v xml:space="preserve"> </v>
      </c>
      <c r="O14" s="11" t="str">
        <f>IF(Table14[[#This Row],[startdayname]]="Tuesday",Table14[[#This Row],[starttime]]," ")</f>
        <v xml:space="preserve"> </v>
      </c>
      <c r="P14" s="11" t="str">
        <f>IF(Table14[[#This Row],[startdayname]]="Wednesday",Table14[[#This Row],[starttime]]," ")</f>
        <v xml:space="preserve"> </v>
      </c>
      <c r="Q14" s="11" t="str">
        <f>IF(Table14[[#This Row],[startdayname]]="Thursday",Table14[[#This Row],[starttime]]," ")</f>
        <v xml:space="preserve"> </v>
      </c>
      <c r="R14" s="11" t="str">
        <f>IF(Table14[[#This Row],[startdayname]]="Friday",Table14[[#This Row],[starttime]]," ")</f>
        <v xml:space="preserve"> </v>
      </c>
      <c r="S14" s="11">
        <f>IF(Table14[[#This Row],[startdayname]]="Saturday",Table14[[#This Row],[starttime]]," ")</f>
        <v>0.58333333333333337</v>
      </c>
      <c r="T14" s="11" t="str">
        <f>IF(Table14[[#This Row],[endshortdate]]="Sunday",Table14[[#This Row],[starttime]]," ")</f>
        <v xml:space="preserve"> </v>
      </c>
      <c r="V14" t="str">
        <f t="shared" si="1"/>
        <v>Kyle Cook</v>
      </c>
      <c r="W14" t="str">
        <f t="shared" si="0"/>
        <v>615-880-2367</v>
      </c>
      <c r="X14" t="str">
        <f t="shared" si="0"/>
        <v>kyle.cook@nashville.gov</v>
      </c>
    </row>
    <row r="15" spans="1:24" x14ac:dyDescent="0.25">
      <c r="A15" t="str">
        <f>Table14[[#This Row],[ summary]]</f>
        <v xml:space="preserve"> Celebrating Hispanic Heritage month with&amp;nbsp;Bilingual Music and Movement for Little Amigos</v>
      </c>
      <c r="B15">
        <v>31158</v>
      </c>
      <c r="C15">
        <f>VLOOKUP(Table14[[#This Row],[locationaddress]],VENUEID!$A$2:$B$28,2,TRUE)</f>
        <v>31250</v>
      </c>
      <c r="D15" t="str">
        <f>Table14[[#This Row],[description]]</f>
        <v>Learn about Hispanic cultures through stories, music and dance with Rachel Rodriguez. She is a singer, songwriter, mother and creative movement and music teacher. Rachel recently released a bilingual children&amp;rsquo;s album, &amp;quot;Songs for My Little Amigos&amp;quot;.&amp;nbsp; For ages 18 months to 3 years.</v>
      </c>
      <c r="E15">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64</v>
      </c>
      <c r="F15">
        <v>23</v>
      </c>
      <c r="G15" t="str">
        <f>IF((ISTEXT(Table14[[#This Row],[link]])),(Table14[[#This Row],[link]]),"")</f>
        <v/>
      </c>
      <c r="H15" t="str">
        <f>VLOOKUP(Table14[[#This Row],[locationaddress]],VENUEID!$A$2:$C38,3,TRUE)</f>
        <v>(615) 862-5862</v>
      </c>
      <c r="L15" s="1">
        <f>Table14[[#This Row],[startshortdate]]</f>
        <v>42639</v>
      </c>
      <c r="M15" s="1">
        <f>Table14[[#This Row],[endshortdate]]</f>
        <v>42639</v>
      </c>
      <c r="N15" s="11">
        <f>IF(Table14[[#This Row],[startdayname]]="Monday",Table14[[#This Row],[starttime]]," ")</f>
        <v>0.4375</v>
      </c>
      <c r="O15" s="11" t="str">
        <f>IF(Table14[[#This Row],[startdayname]]="Tuesday",Table14[[#This Row],[starttime]]," ")</f>
        <v xml:space="preserve"> </v>
      </c>
      <c r="P15" s="11" t="str">
        <f>IF(Table14[[#This Row],[startdayname]]="Wednesday",Table14[[#This Row],[starttime]]," ")</f>
        <v xml:space="preserve"> </v>
      </c>
      <c r="Q15" s="11" t="str">
        <f>IF(Table14[[#This Row],[startdayname]]="Thursday",Table14[[#This Row],[starttime]]," ")</f>
        <v xml:space="preserve"> </v>
      </c>
      <c r="R15" s="11" t="str">
        <f>IF(Table14[[#This Row],[startdayname]]="Friday",Table14[[#This Row],[starttime]]," ")</f>
        <v xml:space="preserve"> </v>
      </c>
      <c r="S15" s="11" t="str">
        <f>IF(Table14[[#This Row],[startdayname]]="Saturday",Table14[[#This Row],[starttime]]," ")</f>
        <v xml:space="preserve"> </v>
      </c>
      <c r="T15" s="11" t="str">
        <f>IF(Table14[[#This Row],[endshortdate]]="Sunday",Table14[[#This Row],[starttime]]," ")</f>
        <v xml:space="preserve"> </v>
      </c>
      <c r="V15" t="str">
        <f t="shared" si="1"/>
        <v>Kyle Cook</v>
      </c>
      <c r="W15" t="str">
        <f t="shared" si="0"/>
        <v>615-880-2367</v>
      </c>
      <c r="X15" t="str">
        <f t="shared" si="0"/>
        <v>kyle.cook@nashville.gov</v>
      </c>
    </row>
    <row r="16" spans="1:24" x14ac:dyDescent="0.25">
      <c r="A16" t="str">
        <f>Table14[[#This Row],[ summary]]</f>
        <v xml:space="preserve"> Page Turners Book Club</v>
      </c>
      <c r="B16">
        <v>31158</v>
      </c>
      <c r="C16">
        <f>VLOOKUP(Table14[[#This Row],[locationaddress]],VENUEID!$A$2:$B$28,2,TRUE)</f>
        <v>31250</v>
      </c>
      <c r="D16" t="str">
        <f>Table14[[#This Row],[description]]</f>
        <v>Lively book discussions every month except December. This month's selection is In the Time of Butterflies by Julia Alvarez.</v>
      </c>
      <c r="E16">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60</v>
      </c>
      <c r="F16">
        <v>23</v>
      </c>
      <c r="G16" t="str">
        <f>IF((ISTEXT(Table14[[#This Row],[link]])),(Table14[[#This Row],[link]]),"")</f>
        <v/>
      </c>
      <c r="H16" t="str">
        <f>VLOOKUP(Table14[[#This Row],[locationaddress]],VENUEID!$A$2:$C39,3,TRUE)</f>
        <v>(615) 862-5862</v>
      </c>
      <c r="L16" s="1">
        <f>Table14[[#This Row],[startshortdate]]</f>
        <v>42640</v>
      </c>
      <c r="M16" s="1">
        <f>Table14[[#This Row],[endshortdate]]</f>
        <v>42640</v>
      </c>
      <c r="N16" s="11" t="str">
        <f>IF(Table14[[#This Row],[startdayname]]="Monday",Table14[[#This Row],[starttime]]," ")</f>
        <v xml:space="preserve"> </v>
      </c>
      <c r="O16" s="11">
        <f>IF(Table14[[#This Row],[startdayname]]="Tuesday",Table14[[#This Row],[starttime]]," ")</f>
        <v>0.77083333333333337</v>
      </c>
      <c r="P16" s="11" t="str">
        <f>IF(Table14[[#This Row],[startdayname]]="Wednesday",Table14[[#This Row],[starttime]]," ")</f>
        <v xml:space="preserve"> </v>
      </c>
      <c r="Q16" s="11" t="str">
        <f>IF(Table14[[#This Row],[startdayname]]="Thursday",Table14[[#This Row],[starttime]]," ")</f>
        <v xml:space="preserve"> </v>
      </c>
      <c r="R16" s="11" t="str">
        <f>IF(Table14[[#This Row],[startdayname]]="Friday",Table14[[#This Row],[starttime]]," ")</f>
        <v xml:space="preserve"> </v>
      </c>
      <c r="S16" s="11" t="str">
        <f>IF(Table14[[#This Row],[startdayname]]="Saturday",Table14[[#This Row],[starttime]]," ")</f>
        <v xml:space="preserve"> </v>
      </c>
      <c r="T16" s="11" t="str">
        <f>IF(Table14[[#This Row],[endshortdate]]="Sunday",Table14[[#This Row],[starttime]]," ")</f>
        <v xml:space="preserve"> </v>
      </c>
      <c r="V16" t="str">
        <f t="shared" si="1"/>
        <v>Kyle Cook</v>
      </c>
      <c r="W16" t="str">
        <f t="shared" si="0"/>
        <v>615-880-2367</v>
      </c>
      <c r="X16" t="str">
        <f t="shared" si="0"/>
        <v>kyle.cook@nashville.gov</v>
      </c>
    </row>
    <row r="17" spans="1:24" x14ac:dyDescent="0.25">
      <c r="A17" t="str">
        <f>Table14[[#This Row],[ summary]]</f>
        <v xml:space="preserve"> Puppet Truck Presents: The Amazing Twins: Ancient Maya Tales from the Popol Wuj</v>
      </c>
      <c r="B17">
        <v>31158</v>
      </c>
      <c r="C17">
        <f>VLOOKUP(Table14[[#This Row],[locationaddress]],VENUEID!$A$2:$B$28,2,TRUE)</f>
        <v>31250</v>
      </c>
      <c r="D17" t="str">
        <f>Table14[[#This Row],[description]]</f>
        <v>Puppets of all types illuminate the ancient Maya tales of Creation and the Amazing Twins. Follow the Amazing Twins through the nefarious and mysterious underworld as they attempt to save themselves and, in turn, all of mankind. \n\nWishing Chair Productions created this colorful show in collaboration with Vanderbilt&amp;rsquo;s Center for Latin American Studies. \n\nDue to content, ages 6 and older only. Run time: 25 min.</v>
      </c>
      <c r="E17">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17">
        <v>23</v>
      </c>
      <c r="G17" t="str">
        <f>IF((ISTEXT(Table14[[#This Row],[link]])),(Table14[[#This Row],[link]]),"")</f>
        <v/>
      </c>
      <c r="H17" t="str">
        <f>VLOOKUP(Table14[[#This Row],[locationaddress]],VENUEID!$A$2:$C40,3,TRUE)</f>
        <v>(615) 862-5862</v>
      </c>
      <c r="L17" s="1">
        <f>Table14[[#This Row],[startshortdate]]</f>
        <v>42641</v>
      </c>
      <c r="M17" s="1">
        <f>Table14[[#This Row],[endshortdate]]</f>
        <v>42641</v>
      </c>
      <c r="N17" s="11" t="str">
        <f>IF(Table14[[#This Row],[startdayname]]="Monday",Table14[[#This Row],[starttime]]," ")</f>
        <v xml:space="preserve"> </v>
      </c>
      <c r="O17" s="11" t="str">
        <f>IF(Table14[[#This Row],[startdayname]]="Tuesday",Table14[[#This Row],[starttime]]," ")</f>
        <v xml:space="preserve"> </v>
      </c>
      <c r="P17" s="11">
        <f>IF(Table14[[#This Row],[startdayname]]="Wednesday",Table14[[#This Row],[starttime]]," ")</f>
        <v>0.4375</v>
      </c>
      <c r="Q17" s="11" t="str">
        <f>IF(Table14[[#This Row],[startdayname]]="Thursday",Table14[[#This Row],[starttime]]," ")</f>
        <v xml:space="preserve"> </v>
      </c>
      <c r="R17" s="11" t="str">
        <f>IF(Table14[[#This Row],[startdayname]]="Friday",Table14[[#This Row],[starttime]]," ")</f>
        <v xml:space="preserve"> </v>
      </c>
      <c r="S17" s="11" t="str">
        <f>IF(Table14[[#This Row],[startdayname]]="Saturday",Table14[[#This Row],[starttime]]," ")</f>
        <v xml:space="preserve"> </v>
      </c>
      <c r="T17" s="11" t="str">
        <f>IF(Table14[[#This Row],[endshortdate]]="Sunday",Table14[[#This Row],[starttime]]," ")</f>
        <v xml:space="preserve"> </v>
      </c>
      <c r="V17" t="str">
        <f t="shared" si="1"/>
        <v>Kyle Cook</v>
      </c>
      <c r="W17" t="str">
        <f t="shared" si="0"/>
        <v>615-880-2367</v>
      </c>
      <c r="X17" t="str">
        <f t="shared" si="0"/>
        <v>kyle.cook@nashville.gov</v>
      </c>
    </row>
    <row r="18" spans="1:24" x14ac:dyDescent="0.25">
      <c r="A18" t="str">
        <f>Table14[[#This Row],[ summary]]</f>
        <v xml:space="preserve"> Learn Basic Embroidery: Sugar Skulls</v>
      </c>
      <c r="B18">
        <v>31158</v>
      </c>
      <c r="C18">
        <f>VLOOKUP(Table14[[#This Row],[locationaddress]],VENUEID!$A$2:$B$28,2,TRUE)</f>
        <v>31250</v>
      </c>
      <c r="D18" t="str">
        <f>Table14[[#This Row],[description]]</f>
        <v>Learn several simple stitches and discover the joy of embroidery with super-cute sugar skull designs! Class covers intro to hand-stitching with an option to try machine sewing as well. For ages 12 to 18. Registration is required; please call (615) 862-5862 to register.</v>
      </c>
      <c r="E18">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85</v>
      </c>
      <c r="F18">
        <v>23</v>
      </c>
      <c r="G18" t="str">
        <f>IF((ISTEXT(Table14[[#This Row],[link]])),(Table14[[#This Row],[link]]),"")</f>
        <v/>
      </c>
      <c r="H18" t="str">
        <f>VLOOKUP(Table14[[#This Row],[locationaddress]],VENUEID!$A$2:$C41,3,TRUE)</f>
        <v>(615) 862-5862</v>
      </c>
      <c r="L18" s="1">
        <f>Table14[[#This Row],[startshortdate]]</f>
        <v>42647</v>
      </c>
      <c r="M18" s="1">
        <f>Table14[[#This Row],[endshortdate]]</f>
        <v>42647</v>
      </c>
      <c r="N18" s="11" t="str">
        <f>IF(Table14[[#This Row],[startdayname]]="Monday",Table14[[#This Row],[starttime]]," ")</f>
        <v xml:space="preserve"> </v>
      </c>
      <c r="O18" s="11">
        <f>IF(Table14[[#This Row],[startdayname]]="Tuesday",Table14[[#This Row],[starttime]]," ")</f>
        <v>0.6875</v>
      </c>
      <c r="P18" s="11" t="str">
        <f>IF(Table14[[#This Row],[startdayname]]="Wednesday",Table14[[#This Row],[starttime]]," ")</f>
        <v xml:space="preserve"> </v>
      </c>
      <c r="Q18" s="11" t="str">
        <f>IF(Table14[[#This Row],[startdayname]]="Thursday",Table14[[#This Row],[starttime]]," ")</f>
        <v xml:space="preserve"> </v>
      </c>
      <c r="R18" s="11" t="str">
        <f>IF(Table14[[#This Row],[startdayname]]="Friday",Table14[[#This Row],[starttime]]," ")</f>
        <v xml:space="preserve"> </v>
      </c>
      <c r="S18" s="11" t="str">
        <f>IF(Table14[[#This Row],[startdayname]]="Saturday",Table14[[#This Row],[starttime]]," ")</f>
        <v xml:space="preserve"> </v>
      </c>
      <c r="T18" s="11" t="str">
        <f>IF(Table14[[#This Row],[endshortdate]]="Sunday",Table14[[#This Row],[starttime]]," ")</f>
        <v xml:space="preserve"> </v>
      </c>
      <c r="V18" t="str">
        <f t="shared" si="1"/>
        <v>Kyle Cook</v>
      </c>
      <c r="W18" t="str">
        <f t="shared" si="0"/>
        <v>615-880-2367</v>
      </c>
      <c r="X18" t="str">
        <f t="shared" si="0"/>
        <v>kyle.cook@nashville.gov</v>
      </c>
    </row>
    <row r="19" spans="1:24" x14ac:dyDescent="0.25">
      <c r="A19" t="str">
        <f>Table14[[#This Row],[ summary]]</f>
        <v xml:space="preserve"> Music with Jacob Johnson</v>
      </c>
      <c r="B19">
        <v>31158</v>
      </c>
      <c r="C19">
        <f>VLOOKUP(Table14[[#This Row],[locationaddress]],VENUEID!$A$2:$B$28,2,TRUE)</f>
        <v>31250</v>
      </c>
      <c r="D19" t="str">
        <f>Table14[[#This Row],[description]]</f>
        <v>Jacob Johnson is a multi-instrumentalist who uses a highly interactive approach to educating and entertaining children. Whether it&amp;rsquo;s the upright bass, a guitar, a ukulele or even an erhu, Jacob engages young children.  For ages 3 to 5.</v>
      </c>
      <c r="E19">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19">
        <v>23</v>
      </c>
      <c r="G19" t="str">
        <f>IF((ISTEXT(Table14[[#This Row],[link]])),(Table14[[#This Row],[link]]),"")</f>
        <v/>
      </c>
      <c r="H19" t="str">
        <f>VLOOKUP(Table14[[#This Row],[locationaddress]],VENUEID!$A$2:$C42,3,TRUE)</f>
        <v>(615) 862-5862</v>
      </c>
      <c r="L19" s="1">
        <f>Table14[[#This Row],[startshortdate]]</f>
        <v>42648</v>
      </c>
      <c r="M19" s="1">
        <f>Table14[[#This Row],[endshortdate]]</f>
        <v>42648</v>
      </c>
      <c r="N19" s="11" t="str">
        <f>IF(Table14[[#This Row],[startdayname]]="Monday",Table14[[#This Row],[starttime]]," ")</f>
        <v xml:space="preserve"> </v>
      </c>
      <c r="O19" s="11" t="str">
        <f>IF(Table14[[#This Row],[startdayname]]="Tuesday",Table14[[#This Row],[starttime]]," ")</f>
        <v xml:space="preserve"> </v>
      </c>
      <c r="P19" s="11">
        <f>IF(Table14[[#This Row],[startdayname]]="Wednesday",Table14[[#This Row],[starttime]]," ")</f>
        <v>0.4375</v>
      </c>
      <c r="Q19" s="11" t="str">
        <f>IF(Table14[[#This Row],[startdayname]]="Thursday",Table14[[#This Row],[starttime]]," ")</f>
        <v xml:space="preserve"> </v>
      </c>
      <c r="R19" s="11" t="str">
        <f>IF(Table14[[#This Row],[startdayname]]="Friday",Table14[[#This Row],[starttime]]," ")</f>
        <v xml:space="preserve"> </v>
      </c>
      <c r="S19" s="11" t="str">
        <f>IF(Table14[[#This Row],[startdayname]]="Saturday",Table14[[#This Row],[starttime]]," ")</f>
        <v xml:space="preserve"> </v>
      </c>
      <c r="T19" s="11" t="str">
        <f>IF(Table14[[#This Row],[endshortdate]]="Sunday",Table14[[#This Row],[starttime]]," ")</f>
        <v xml:space="preserve"> </v>
      </c>
      <c r="V19" t="str">
        <f t="shared" si="1"/>
        <v>Kyle Cook</v>
      </c>
      <c r="W19" t="str">
        <f t="shared" si="1"/>
        <v>615-880-2367</v>
      </c>
      <c r="X19" t="str">
        <f t="shared" si="1"/>
        <v>kyle.cook@nashville.gov</v>
      </c>
    </row>
    <row r="20" spans="1:24" x14ac:dyDescent="0.25">
      <c r="A20" t="str">
        <f>Table14[[#This Row],[ summary]]</f>
        <v xml:space="preserve"> Needle Arts</v>
      </c>
      <c r="B20">
        <v>31158</v>
      </c>
      <c r="C20">
        <f>VLOOKUP(Table14[[#This Row],[locationaddress]],VENUEID!$A$2:$B$28,2,TRUE)</f>
        <v>31250</v>
      </c>
      <c r="D20" t="str">
        <f>Table14[[#This Row],[description]]</f>
        <v>Every 1st Thursday of the month. Do you have an interest in crocheting, knitting, sewing, or other needle arts? Bring your own project and get new ideas.</v>
      </c>
      <c r="E20">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24</v>
      </c>
      <c r="F20">
        <v>23</v>
      </c>
      <c r="G20" t="str">
        <f>IF((ISTEXT(Table14[[#This Row],[link]])),(Table14[[#This Row],[link]]),"")</f>
        <v/>
      </c>
      <c r="H20" t="str">
        <f>VLOOKUP(Table14[[#This Row],[locationaddress]],VENUEID!$A$2:$C43,3,TRUE)</f>
        <v>(615) 862-5862</v>
      </c>
      <c r="L20" s="1">
        <f>Table14[[#This Row],[startshortdate]]</f>
        <v>42649</v>
      </c>
      <c r="M20" s="1">
        <f>Table14[[#This Row],[endshortdate]]</f>
        <v>42649</v>
      </c>
      <c r="N20" s="11" t="str">
        <f>IF(Table14[[#This Row],[startdayname]]="Monday",Table14[[#This Row],[starttime]]," ")</f>
        <v xml:space="preserve"> </v>
      </c>
      <c r="O20" s="11" t="str">
        <f>IF(Table14[[#This Row],[startdayname]]="Tuesday",Table14[[#This Row],[starttime]]," ")</f>
        <v xml:space="preserve"> </v>
      </c>
      <c r="P20" s="11" t="str">
        <f>IF(Table14[[#This Row],[startdayname]]="Wednesday",Table14[[#This Row],[starttime]]," ")</f>
        <v xml:space="preserve"> </v>
      </c>
      <c r="Q20" s="11">
        <f>IF(Table14[[#This Row],[startdayname]]="Thursday",Table14[[#This Row],[starttime]]," ")</f>
        <v>0.77083333333333337</v>
      </c>
      <c r="R20" s="11" t="str">
        <f>IF(Table14[[#This Row],[startdayname]]="Friday",Table14[[#This Row],[starttime]]," ")</f>
        <v xml:space="preserve"> </v>
      </c>
      <c r="S20" s="11" t="str">
        <f>IF(Table14[[#This Row],[startdayname]]="Saturday",Table14[[#This Row],[starttime]]," ")</f>
        <v xml:space="preserve"> </v>
      </c>
      <c r="T20" s="11" t="str">
        <f>IF(Table14[[#This Row],[endshortdate]]="Sunday",Table14[[#This Row],[starttime]]," ")</f>
        <v xml:space="preserve"> </v>
      </c>
      <c r="V20" t="str">
        <f t="shared" si="1"/>
        <v>Kyle Cook</v>
      </c>
      <c r="W20" t="str">
        <f t="shared" si="1"/>
        <v>615-880-2367</v>
      </c>
      <c r="X20" t="str">
        <f t="shared" si="1"/>
        <v>kyle.cook@nashville.gov</v>
      </c>
    </row>
    <row r="21" spans="1:24" x14ac:dyDescent="0.25">
      <c r="A21" t="str">
        <f>Table14[[#This Row],[ summary]]</f>
        <v xml:space="preserve"> Music and Movement</v>
      </c>
      <c r="B21">
        <v>31158</v>
      </c>
      <c r="C21">
        <f>VLOOKUP(Table14[[#This Row],[locationaddress]],VENUEID!$A$2:$B$28,2,TRUE)</f>
        <v>31250</v>
      </c>
      <c r="D21" t="str">
        <f>Table14[[#This Row],[description]]</f>
        <v>The 2nd Saturday of every month, come work up a sweat with us. We read books, dance, and do yoga! For ages 3 to 10.</v>
      </c>
      <c r="E21">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21">
        <v>23</v>
      </c>
      <c r="G21" t="str">
        <f>IF((ISTEXT(Table14[[#This Row],[link]])),(Table14[[#This Row],[link]]),"")</f>
        <v/>
      </c>
      <c r="H21" t="str">
        <f>VLOOKUP(Table14[[#This Row],[locationaddress]],VENUEID!$A$2:$C44,3,TRUE)</f>
        <v>(615) 862-5862</v>
      </c>
      <c r="L21" s="1">
        <f>Table14[[#This Row],[startshortdate]]</f>
        <v>42651</v>
      </c>
      <c r="M21" s="1">
        <f>Table14[[#This Row],[endshortdate]]</f>
        <v>42651</v>
      </c>
      <c r="N21" s="11" t="str">
        <f>IF(Table14[[#This Row],[startdayname]]="Monday",Table14[[#This Row],[starttime]]," ")</f>
        <v xml:space="preserve"> </v>
      </c>
      <c r="O21" s="11" t="str">
        <f>IF(Table14[[#This Row],[startdayname]]="Tuesday",Table14[[#This Row],[starttime]]," ")</f>
        <v xml:space="preserve"> </v>
      </c>
      <c r="P21" s="11" t="str">
        <f>IF(Table14[[#This Row],[startdayname]]="Wednesday",Table14[[#This Row],[starttime]]," ")</f>
        <v xml:space="preserve"> </v>
      </c>
      <c r="Q21" s="11" t="str">
        <f>IF(Table14[[#This Row],[startdayname]]="Thursday",Table14[[#This Row],[starttime]]," ")</f>
        <v xml:space="preserve"> </v>
      </c>
      <c r="R21" s="11" t="str">
        <f>IF(Table14[[#This Row],[startdayname]]="Friday",Table14[[#This Row],[starttime]]," ")</f>
        <v xml:space="preserve"> </v>
      </c>
      <c r="S21" s="11">
        <f>IF(Table14[[#This Row],[startdayname]]="Saturday",Table14[[#This Row],[starttime]]," ")</f>
        <v>0.4375</v>
      </c>
      <c r="T21" s="11" t="str">
        <f>IF(Table14[[#This Row],[endshortdate]]="Sunday",Table14[[#This Row],[starttime]]," ")</f>
        <v xml:space="preserve"> </v>
      </c>
      <c r="V21" t="str">
        <f t="shared" si="1"/>
        <v>Kyle Cook</v>
      </c>
      <c r="W21" t="str">
        <f t="shared" si="1"/>
        <v>615-880-2367</v>
      </c>
      <c r="X21" t="str">
        <f t="shared" si="1"/>
        <v>kyle.cook@nashville.gov</v>
      </c>
    </row>
    <row r="22" spans="1:24" x14ac:dyDescent="0.25">
      <c r="A22" t="str">
        <f>Table14[[#This Row],[ summary]]</f>
        <v xml:space="preserve"> Creative Art Series featuring Samantha Ornellas</v>
      </c>
      <c r="B22">
        <v>31158</v>
      </c>
      <c r="C22">
        <f>VLOOKUP(Table14[[#This Row],[locationaddress]],VENUEID!$A$2:$B$28,2,TRUE)</f>
        <v>31250</v>
      </c>
      <c r="D22" t="str">
        <f>Table14[[#This Row],[description]]</f>
        <v>Come sip on some tea while Samantha Ornellas, a dazzling local painter, speaks about her journey into the art world and her amazing work.</v>
      </c>
      <c r="E22">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24</v>
      </c>
      <c r="F22">
        <v>23</v>
      </c>
      <c r="G22" t="str">
        <f>IF((ISTEXT(Table14[[#This Row],[link]])),(Table14[[#This Row],[link]]),"")</f>
        <v/>
      </c>
      <c r="H22" t="str">
        <f>VLOOKUP(Table14[[#This Row],[locationaddress]],VENUEID!$A$2:$C45,3,TRUE)</f>
        <v>(615) 862-5862</v>
      </c>
      <c r="L22" s="1">
        <f>Table14[[#This Row],[startshortdate]]</f>
        <v>42651</v>
      </c>
      <c r="M22" s="1">
        <f>Table14[[#This Row],[endshortdate]]</f>
        <v>42651</v>
      </c>
      <c r="N22" s="11" t="str">
        <f>IF(Table14[[#This Row],[startdayname]]="Monday",Table14[[#This Row],[starttime]]," ")</f>
        <v xml:space="preserve"> </v>
      </c>
      <c r="O22" s="11" t="str">
        <f>IF(Table14[[#This Row],[startdayname]]="Tuesday",Table14[[#This Row],[starttime]]," ")</f>
        <v xml:space="preserve"> </v>
      </c>
      <c r="P22" s="11" t="str">
        <f>IF(Table14[[#This Row],[startdayname]]="Wednesday",Table14[[#This Row],[starttime]]," ")</f>
        <v xml:space="preserve"> </v>
      </c>
      <c r="Q22" s="11" t="str">
        <f>IF(Table14[[#This Row],[startdayname]]="Thursday",Table14[[#This Row],[starttime]]," ")</f>
        <v xml:space="preserve"> </v>
      </c>
      <c r="R22" s="11" t="str">
        <f>IF(Table14[[#This Row],[startdayname]]="Friday",Table14[[#This Row],[starttime]]," ")</f>
        <v xml:space="preserve"> </v>
      </c>
      <c r="S22" s="11">
        <f>IF(Table14[[#This Row],[startdayname]]="Saturday",Table14[[#This Row],[starttime]]," ")</f>
        <v>0.58333333333333337</v>
      </c>
      <c r="T22" s="11" t="str">
        <f>IF(Table14[[#This Row],[endshortdate]]="Sunday",Table14[[#This Row],[starttime]]," ")</f>
        <v xml:space="preserve"> </v>
      </c>
      <c r="V22" t="str">
        <f t="shared" si="1"/>
        <v>Kyle Cook</v>
      </c>
      <c r="W22" t="str">
        <f t="shared" si="1"/>
        <v>615-880-2367</v>
      </c>
      <c r="X22" t="str">
        <f t="shared" si="1"/>
        <v>kyle.cook@nashville.gov</v>
      </c>
    </row>
    <row r="23" spans="1:24" x14ac:dyDescent="0.25">
      <c r="A23" t="str">
        <f>Table14[[#This Row],[ summary]]</f>
        <v xml:space="preserve"> Master Gardener's Workshop: Bulbs</v>
      </c>
      <c r="B23">
        <v>31158</v>
      </c>
      <c r="C23">
        <f>VLOOKUP(Table14[[#This Row],[locationaddress]],VENUEID!$A$2:$B$28,2,TRUE)</f>
        <v>31250</v>
      </c>
      <c r="D23" t="str">
        <f>Table14[[#This Row],[description]]</f>
        <v xml:space="preserve">Join the Master Gardeners of Davidson county and learn effective strategies for starting bulbs this fall. </v>
      </c>
      <c r="E23">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23</v>
      </c>
      <c r="F23">
        <v>23</v>
      </c>
      <c r="G23" t="str">
        <f>IF((ISTEXT(Table14[[#This Row],[link]])),(Table14[[#This Row],[link]]),"")</f>
        <v/>
      </c>
      <c r="H23" t="str">
        <f>VLOOKUP(Table14[[#This Row],[locationaddress]],VENUEID!$A$2:$C46,3,TRUE)</f>
        <v>(615) 862-5862</v>
      </c>
      <c r="L23" s="1">
        <f>Table14[[#This Row],[startshortdate]]</f>
        <v>42653</v>
      </c>
      <c r="M23" s="1">
        <f>Table14[[#This Row],[endshortdate]]</f>
        <v>42653</v>
      </c>
      <c r="N23" s="11">
        <f>IF(Table14[[#This Row],[startdayname]]="Monday",Table14[[#This Row],[starttime]]," ")</f>
        <v>0.41666666666666669</v>
      </c>
      <c r="O23" s="11" t="str">
        <f>IF(Table14[[#This Row],[startdayname]]="Tuesday",Table14[[#This Row],[starttime]]," ")</f>
        <v xml:space="preserve"> </v>
      </c>
      <c r="P23" s="11" t="str">
        <f>IF(Table14[[#This Row],[startdayname]]="Wednesday",Table14[[#This Row],[starttime]]," ")</f>
        <v xml:space="preserve"> </v>
      </c>
      <c r="Q23" s="11" t="str">
        <f>IF(Table14[[#This Row],[startdayname]]="Thursday",Table14[[#This Row],[starttime]]," ")</f>
        <v xml:space="preserve"> </v>
      </c>
      <c r="R23" s="11" t="str">
        <f>IF(Table14[[#This Row],[startdayname]]="Friday",Table14[[#This Row],[starttime]]," ")</f>
        <v xml:space="preserve"> </v>
      </c>
      <c r="S23" s="11" t="str">
        <f>IF(Table14[[#This Row],[startdayname]]="Saturday",Table14[[#This Row],[starttime]]," ")</f>
        <v xml:space="preserve"> </v>
      </c>
      <c r="T23" s="11" t="str">
        <f>IF(Table14[[#This Row],[endshortdate]]="Sunday",Table14[[#This Row],[starttime]]," ")</f>
        <v xml:space="preserve"> </v>
      </c>
      <c r="V23" t="str">
        <f t="shared" si="1"/>
        <v>Kyle Cook</v>
      </c>
      <c r="W23" t="str">
        <f t="shared" si="1"/>
        <v>615-880-2367</v>
      </c>
      <c r="X23" t="str">
        <f t="shared" si="1"/>
        <v>kyle.cook@nashville.gov</v>
      </c>
    </row>
    <row r="24" spans="1:24" x14ac:dyDescent="0.25">
      <c r="A24" t="str">
        <f>Table14[[#This Row],[ summary]]</f>
        <v xml:space="preserve"> International Folk Dance with Loren Freed</v>
      </c>
      <c r="B24">
        <v>31158</v>
      </c>
      <c r="C24">
        <f>VLOOKUP(Table14[[#This Row],[locationaddress]],VENUEID!$A$2:$B$28,2,TRUE)</f>
        <v>31250</v>
      </c>
      <c r="D24" t="str">
        <f>Table14[[#This Row],[description]]</f>
        <v>Folk Dance is found all over the world! Learn dances from Mexico, Great Britain, Appalachia, Sweden, Russia, and other countries.&amp;nbsp; Fun and easy to learn, these dances provide an active cultural arts experience for all ages.&amp;nbsp; Bring the family! For ages 3 to 5.</v>
      </c>
      <c r="E24">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24">
        <v>23</v>
      </c>
      <c r="G24" t="str">
        <f>IF((ISTEXT(Table14[[#This Row],[link]])),(Table14[[#This Row],[link]]),"")</f>
        <v/>
      </c>
      <c r="H24" t="str">
        <f>VLOOKUP(Table14[[#This Row],[locationaddress]],VENUEID!$A$2:$C47,3,TRUE)</f>
        <v>(615) 862-5862</v>
      </c>
      <c r="L24" s="1">
        <f>Table14[[#This Row],[startshortdate]]</f>
        <v>42655</v>
      </c>
      <c r="M24" s="1">
        <f>Table14[[#This Row],[endshortdate]]</f>
        <v>42655</v>
      </c>
      <c r="N24" s="11" t="str">
        <f>IF(Table14[[#This Row],[startdayname]]="Monday",Table14[[#This Row],[starttime]]," ")</f>
        <v xml:space="preserve"> </v>
      </c>
      <c r="O24" s="11" t="str">
        <f>IF(Table14[[#This Row],[startdayname]]="Tuesday",Table14[[#This Row],[starttime]]," ")</f>
        <v xml:space="preserve"> </v>
      </c>
      <c r="P24" s="11">
        <f>IF(Table14[[#This Row],[startdayname]]="Wednesday",Table14[[#This Row],[starttime]]," ")</f>
        <v>0.4375</v>
      </c>
      <c r="Q24" s="11" t="str">
        <f>IF(Table14[[#This Row],[startdayname]]="Thursday",Table14[[#This Row],[starttime]]," ")</f>
        <v xml:space="preserve"> </v>
      </c>
      <c r="R24" s="11" t="str">
        <f>IF(Table14[[#This Row],[startdayname]]="Friday",Table14[[#This Row],[starttime]]," ")</f>
        <v xml:space="preserve"> </v>
      </c>
      <c r="S24" s="11" t="str">
        <f>IF(Table14[[#This Row],[startdayname]]="Saturday",Table14[[#This Row],[starttime]]," ")</f>
        <v xml:space="preserve"> </v>
      </c>
      <c r="T24" s="11" t="str">
        <f>IF(Table14[[#This Row],[endshortdate]]="Sunday",Table14[[#This Row],[starttime]]," ")</f>
        <v xml:space="preserve"> </v>
      </c>
      <c r="V24" t="str">
        <f t="shared" si="1"/>
        <v>Kyle Cook</v>
      </c>
      <c r="W24" t="str">
        <f t="shared" si="1"/>
        <v>615-880-2367</v>
      </c>
      <c r="X24" t="str">
        <f t="shared" si="1"/>
        <v>kyle.cook@nashville.gov</v>
      </c>
    </row>
    <row r="25" spans="1:24" x14ac:dyDescent="0.25">
      <c r="A25" t="str">
        <f>Table14[[#This Row],[ summary]]</f>
        <v xml:space="preserve"> Self-Portraits in the Style of Frida Kahlo with Turnip Green</v>
      </c>
      <c r="B25">
        <v>31158</v>
      </c>
      <c r="C25">
        <f>VLOOKUP(Table14[[#This Row],[locationaddress]],VENUEID!$A$2:$B$28,2,TRUE)</f>
        <v>31250</v>
      </c>
      <c r="D25" t="str">
        <f>Table14[[#This Row],[description]]</f>
        <v>Create your own self-portrait, in the style of great Mexican artist Frida Kahlo, using reusable materials. For all ages.</v>
      </c>
      <c r="E25">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25">
        <v>23</v>
      </c>
      <c r="G25" t="str">
        <f>IF((ISTEXT(Table14[[#This Row],[link]])),(Table14[[#This Row],[link]]),"")</f>
        <v/>
      </c>
      <c r="H25" t="str">
        <f>VLOOKUP(Table14[[#This Row],[locationaddress]],VENUEID!$A$2:$C48,3,TRUE)</f>
        <v>(615) 862-5862</v>
      </c>
      <c r="L25" s="1">
        <f>Table14[[#This Row],[startshortdate]]</f>
        <v>42656</v>
      </c>
      <c r="M25" s="1">
        <f>Table14[[#This Row],[endshortdate]]</f>
        <v>42656</v>
      </c>
      <c r="N25" s="11" t="str">
        <f>IF(Table14[[#This Row],[startdayname]]="Monday",Table14[[#This Row],[starttime]]," ")</f>
        <v xml:space="preserve"> </v>
      </c>
      <c r="O25" s="11" t="str">
        <f>IF(Table14[[#This Row],[startdayname]]="Tuesday",Table14[[#This Row],[starttime]]," ")</f>
        <v xml:space="preserve"> </v>
      </c>
      <c r="P25" s="11" t="str">
        <f>IF(Table14[[#This Row],[startdayname]]="Wednesday",Table14[[#This Row],[starttime]]," ")</f>
        <v xml:space="preserve"> </v>
      </c>
      <c r="Q25" s="11">
        <f>IF(Table14[[#This Row],[startdayname]]="Thursday",Table14[[#This Row],[starttime]]," ")</f>
        <v>0.72916666666666663</v>
      </c>
      <c r="R25" s="11" t="str">
        <f>IF(Table14[[#This Row],[startdayname]]="Friday",Table14[[#This Row],[starttime]]," ")</f>
        <v xml:space="preserve"> </v>
      </c>
      <c r="S25" s="11" t="str">
        <f>IF(Table14[[#This Row],[startdayname]]="Saturday",Table14[[#This Row],[starttime]]," ")</f>
        <v xml:space="preserve"> </v>
      </c>
      <c r="T25" s="11" t="str">
        <f>IF(Table14[[#This Row],[endshortdate]]="Sunday",Table14[[#This Row],[starttime]]," ")</f>
        <v xml:space="preserve"> </v>
      </c>
      <c r="V25" t="str">
        <f t="shared" si="1"/>
        <v>Kyle Cook</v>
      </c>
      <c r="W25" t="str">
        <f t="shared" si="1"/>
        <v>615-880-2367</v>
      </c>
      <c r="X25" t="str">
        <f t="shared" si="1"/>
        <v>kyle.cook@nashville.gov</v>
      </c>
    </row>
    <row r="26" spans="1:24" x14ac:dyDescent="0.25">
      <c r="A26" t="str">
        <f>Table14[[#This Row],[ summary]]</f>
        <v xml:space="preserve"> Advocacy and Caregiver Issues Pt. 1 </v>
      </c>
      <c r="B26">
        <v>31158</v>
      </c>
      <c r="C26">
        <f>VLOOKUP(Table14[[#This Row],[locationaddress]],VENUEID!$A$2:$B$28,2,TRUE)</f>
        <v>31250</v>
      </c>
      <c r="D26" t="str">
        <f>Table14[[#This Row],[description]]</f>
        <v>Join us while Pati Bedwell, an experienced and dedicated elder law professional, discusses care and advocacy for yourself and loved ones, including care transitions.</v>
      </c>
      <c r="E26">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30</v>
      </c>
      <c r="F26">
        <v>23</v>
      </c>
      <c r="G26" t="str">
        <f>IF((ISTEXT(Table14[[#This Row],[link]])),(Table14[[#This Row],[link]]),"")</f>
        <v/>
      </c>
      <c r="H26" t="str">
        <f>VLOOKUP(Table14[[#This Row],[locationaddress]],VENUEID!$A$2:$C49,3,TRUE)</f>
        <v>(615) 862-5862</v>
      </c>
      <c r="L26" s="1">
        <f>Table14[[#This Row],[startshortdate]]</f>
        <v>42658</v>
      </c>
      <c r="M26" s="1">
        <f>Table14[[#This Row],[endshortdate]]</f>
        <v>42658</v>
      </c>
      <c r="N26" s="11" t="str">
        <f>IF(Table14[[#This Row],[startdayname]]="Monday",Table14[[#This Row],[starttime]]," ")</f>
        <v xml:space="preserve"> </v>
      </c>
      <c r="O26" s="11" t="str">
        <f>IF(Table14[[#This Row],[startdayname]]="Tuesday",Table14[[#This Row],[starttime]]," ")</f>
        <v xml:space="preserve"> </v>
      </c>
      <c r="P26" s="11" t="str">
        <f>IF(Table14[[#This Row],[startdayname]]="Wednesday",Table14[[#This Row],[starttime]]," ")</f>
        <v xml:space="preserve"> </v>
      </c>
      <c r="Q26" s="11" t="str">
        <f>IF(Table14[[#This Row],[startdayname]]="Thursday",Table14[[#This Row],[starttime]]," ")</f>
        <v xml:space="preserve"> </v>
      </c>
      <c r="R26" s="11" t="str">
        <f>IF(Table14[[#This Row],[startdayname]]="Friday",Table14[[#This Row],[starttime]]," ")</f>
        <v xml:space="preserve"> </v>
      </c>
      <c r="S26" s="11">
        <f>IF(Table14[[#This Row],[startdayname]]="Saturday",Table14[[#This Row],[starttime]]," ")</f>
        <v>0.4375</v>
      </c>
      <c r="T26" s="11" t="str">
        <f>IF(Table14[[#This Row],[endshortdate]]="Sunday",Table14[[#This Row],[starttime]]," ")</f>
        <v xml:space="preserve"> </v>
      </c>
      <c r="V26" t="str">
        <f t="shared" si="1"/>
        <v>Kyle Cook</v>
      </c>
      <c r="W26" t="str">
        <f t="shared" si="1"/>
        <v>615-880-2367</v>
      </c>
      <c r="X26" t="str">
        <f t="shared" si="1"/>
        <v>kyle.cook@nashville.gov</v>
      </c>
    </row>
    <row r="27" spans="1:24" x14ac:dyDescent="0.25">
      <c r="A27" t="str">
        <f>Table14[[#This Row],[ summary]]</f>
        <v xml:space="preserve"> Creative Art Series featuring George Teren</v>
      </c>
      <c r="B27">
        <v>31158</v>
      </c>
      <c r="C27">
        <f>VLOOKUP(Table14[[#This Row],[locationaddress]],VENUEID!$A$2:$B$28,2,TRUE)</f>
        <v>31250</v>
      </c>
      <c r="D27" t="str">
        <f>Table14[[#This Row],[description]]</f>
        <v>Come sip on some tea while George Teren, world famous country music song writer, speaks about his journey into the art world and his award-winning work.</v>
      </c>
      <c r="E27">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24</v>
      </c>
      <c r="F27">
        <v>23</v>
      </c>
      <c r="G27" t="str">
        <f>IF((ISTEXT(Table14[[#This Row],[link]])),(Table14[[#This Row],[link]]),"")</f>
        <v/>
      </c>
      <c r="H27" t="str">
        <f>VLOOKUP(Table14[[#This Row],[locationaddress]],VENUEID!$A$2:$C50,3,TRUE)</f>
        <v>(615) 862-5862</v>
      </c>
      <c r="L27" s="1">
        <f>Table14[[#This Row],[startshortdate]]</f>
        <v>42658</v>
      </c>
      <c r="M27" s="1">
        <f>Table14[[#This Row],[endshortdate]]</f>
        <v>42658</v>
      </c>
      <c r="N27" s="11" t="str">
        <f>IF(Table14[[#This Row],[startdayname]]="Monday",Table14[[#This Row],[starttime]]," ")</f>
        <v xml:space="preserve"> </v>
      </c>
      <c r="O27" s="11" t="str">
        <f>IF(Table14[[#This Row],[startdayname]]="Tuesday",Table14[[#This Row],[starttime]]," ")</f>
        <v xml:space="preserve"> </v>
      </c>
      <c r="P27" s="11" t="str">
        <f>IF(Table14[[#This Row],[startdayname]]="Wednesday",Table14[[#This Row],[starttime]]," ")</f>
        <v xml:space="preserve"> </v>
      </c>
      <c r="Q27" s="11" t="str">
        <f>IF(Table14[[#This Row],[startdayname]]="Thursday",Table14[[#This Row],[starttime]]," ")</f>
        <v xml:space="preserve"> </v>
      </c>
      <c r="R27" s="11" t="str">
        <f>IF(Table14[[#This Row],[startdayname]]="Friday",Table14[[#This Row],[starttime]]," ")</f>
        <v xml:space="preserve"> </v>
      </c>
      <c r="S27" s="11">
        <f>IF(Table14[[#This Row],[startdayname]]="Saturday",Table14[[#This Row],[starttime]]," ")</f>
        <v>0.58333333333333337</v>
      </c>
      <c r="T27" s="11" t="str">
        <f>IF(Table14[[#This Row],[endshortdate]]="Sunday",Table14[[#This Row],[starttime]]," ")</f>
        <v xml:space="preserve"> </v>
      </c>
      <c r="V27" t="str">
        <f t="shared" si="1"/>
        <v>Kyle Cook</v>
      </c>
      <c r="W27" t="str">
        <f t="shared" si="1"/>
        <v>615-880-2367</v>
      </c>
      <c r="X27" t="str">
        <f t="shared" si="1"/>
        <v>kyle.cook@nashville.gov</v>
      </c>
    </row>
    <row r="28" spans="1:24" x14ac:dyDescent="0.25">
      <c r="A28" t="str">
        <f>Table14[[#This Row],[ summary]]</f>
        <v xml:space="preserve"> Introduction to Comic Book Drawing with Shirley Barker</v>
      </c>
      <c r="B28">
        <v>31158</v>
      </c>
      <c r="C28">
        <f>VLOOKUP(Table14[[#This Row],[locationaddress]],VENUEID!$A$2:$B$28,2,TRUE)</f>
        <v>31250</v>
      </c>
      <c r="D28" t="str">
        <f>Table14[[#This Row],[description]]</f>
        <v>This comic book drawing class is for the beginning artist interested in super hero illustration. Students will be introduced to materials, techniques and tricks of the trade. Superhero anatomy and body mass are also introduced. No experience required. Registration is required; please call (615) 862-5862 to register.</v>
      </c>
      <c r="E28">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85</v>
      </c>
      <c r="F28">
        <v>23</v>
      </c>
      <c r="G28" t="str">
        <f>IF((ISTEXT(Table14[[#This Row],[link]])),(Table14[[#This Row],[link]]),"")</f>
        <v/>
      </c>
      <c r="H28" t="str">
        <f>VLOOKUP(Table14[[#This Row],[locationaddress]],VENUEID!$A$2:$C51,3,TRUE)</f>
        <v>(615) 862-5862</v>
      </c>
      <c r="L28" s="1">
        <f>Table14[[#This Row],[startshortdate]]</f>
        <v>42661</v>
      </c>
      <c r="M28" s="1">
        <f>Table14[[#This Row],[endshortdate]]</f>
        <v>42661</v>
      </c>
      <c r="N28" s="11" t="str">
        <f>IF(Table14[[#This Row],[startdayname]]="Monday",Table14[[#This Row],[starttime]]," ")</f>
        <v xml:space="preserve"> </v>
      </c>
      <c r="O28" s="11">
        <f>IF(Table14[[#This Row],[startdayname]]="Tuesday",Table14[[#This Row],[starttime]]," ")</f>
        <v>0.6875</v>
      </c>
      <c r="P28" s="11" t="str">
        <f>IF(Table14[[#This Row],[startdayname]]="Wednesday",Table14[[#This Row],[starttime]]," ")</f>
        <v xml:space="preserve"> </v>
      </c>
      <c r="Q28" s="11" t="str">
        <f>IF(Table14[[#This Row],[startdayname]]="Thursday",Table14[[#This Row],[starttime]]," ")</f>
        <v xml:space="preserve"> </v>
      </c>
      <c r="R28" s="11" t="str">
        <f>IF(Table14[[#This Row],[startdayname]]="Friday",Table14[[#This Row],[starttime]]," ")</f>
        <v xml:space="preserve"> </v>
      </c>
      <c r="S28" s="11" t="str">
        <f>IF(Table14[[#This Row],[startdayname]]="Saturday",Table14[[#This Row],[starttime]]," ")</f>
        <v xml:space="preserve"> </v>
      </c>
      <c r="T28" s="11" t="str">
        <f>IF(Table14[[#This Row],[endshortdate]]="Sunday",Table14[[#This Row],[starttime]]," ")</f>
        <v xml:space="preserve"> </v>
      </c>
      <c r="V28" t="str">
        <f t="shared" si="1"/>
        <v>Kyle Cook</v>
      </c>
      <c r="W28" t="str">
        <f t="shared" si="1"/>
        <v>615-880-2367</v>
      </c>
      <c r="X28" t="str">
        <f t="shared" si="1"/>
        <v>kyle.cook@nashville.gov</v>
      </c>
    </row>
    <row r="29" spans="1:24" x14ac:dyDescent="0.25">
      <c r="A29" t="str">
        <f>Table14[[#This Row],[ summary]]</f>
        <v xml:space="preserve"> Crafts in the Garden</v>
      </c>
      <c r="B29">
        <v>31158</v>
      </c>
      <c r="C29">
        <f>VLOOKUP(Table14[[#This Row],[locationaddress]],VENUEID!$A$2:$B$28,2,TRUE)</f>
        <v>31250</v>
      </c>
      <c r="D29" t="str">
        <f>Table14[[#This Row],[description]]</f>
        <v>Join us for a craft in our Garrett Family Gardens. We will be making Apple Prints! Registration is required. Please call (615) 862-5862 to register.  For ages 7 to 12.\n\n9/20, 10/18, 11/15</v>
      </c>
      <c r="E29">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29">
        <v>23</v>
      </c>
      <c r="G29" t="str">
        <f>IF((ISTEXT(Table14[[#This Row],[link]])),(Table14[[#This Row],[link]]),"")</f>
        <v/>
      </c>
      <c r="H29" t="str">
        <f>VLOOKUP(Table14[[#This Row],[locationaddress]],VENUEID!$A$2:$C52,3,TRUE)</f>
        <v>(615) 862-5862</v>
      </c>
      <c r="L29" s="1">
        <f>Table14[[#This Row],[startshortdate]]</f>
        <v>42661</v>
      </c>
      <c r="M29" s="1">
        <f>Table14[[#This Row],[endshortdate]]</f>
        <v>42661</v>
      </c>
      <c r="N29" s="11" t="str">
        <f>IF(Table14[[#This Row],[startdayname]]="Monday",Table14[[#This Row],[starttime]]," ")</f>
        <v xml:space="preserve"> </v>
      </c>
      <c r="O29" s="11">
        <f>IF(Table14[[#This Row],[startdayname]]="Tuesday",Table14[[#This Row],[starttime]]," ")</f>
        <v>0.72916666666666663</v>
      </c>
      <c r="P29" s="11" t="str">
        <f>IF(Table14[[#This Row],[startdayname]]="Wednesday",Table14[[#This Row],[starttime]]," ")</f>
        <v xml:space="preserve"> </v>
      </c>
      <c r="Q29" s="11" t="str">
        <f>IF(Table14[[#This Row],[startdayname]]="Thursday",Table14[[#This Row],[starttime]]," ")</f>
        <v xml:space="preserve"> </v>
      </c>
      <c r="R29" s="11" t="str">
        <f>IF(Table14[[#This Row],[startdayname]]="Friday",Table14[[#This Row],[starttime]]," ")</f>
        <v xml:space="preserve"> </v>
      </c>
      <c r="S29" s="11" t="str">
        <f>IF(Table14[[#This Row],[startdayname]]="Saturday",Table14[[#This Row],[starttime]]," ")</f>
        <v xml:space="preserve"> </v>
      </c>
      <c r="T29" s="11" t="str">
        <f>IF(Table14[[#This Row],[endshortdate]]="Sunday",Table14[[#This Row],[starttime]]," ")</f>
        <v xml:space="preserve"> </v>
      </c>
      <c r="V29" t="str">
        <f t="shared" si="1"/>
        <v>Kyle Cook</v>
      </c>
      <c r="W29" t="str">
        <f t="shared" si="1"/>
        <v>615-880-2367</v>
      </c>
      <c r="X29" t="str">
        <f t="shared" si="1"/>
        <v>kyle.cook@nashville.gov</v>
      </c>
    </row>
    <row r="30" spans="1:24" x14ac:dyDescent="0.25">
      <c r="A30" t="str">
        <f>Table14[[#This Row],[ summary]]</f>
        <v xml:space="preserve"> Senior Movie Day</v>
      </c>
      <c r="B30">
        <v>31158</v>
      </c>
      <c r="C30">
        <f>VLOOKUP(Table14[[#This Row],[locationaddress]],VENUEID!$A$2:$B$28,2,TRUE)</f>
        <v>31250</v>
      </c>
      <c r="D30" t="str">
        <f>Table14[[#This Row],[description]]</f>
        <v xml:space="preserve">Monthly movie viewings geared for seniors. </v>
      </c>
      <c r="E30">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17</v>
      </c>
      <c r="F30">
        <v>23</v>
      </c>
      <c r="G30" t="str">
        <f>IF((ISTEXT(Table14[[#This Row],[link]])),(Table14[[#This Row],[link]]),"")</f>
        <v/>
      </c>
      <c r="H30" t="str">
        <f>VLOOKUP(Table14[[#This Row],[locationaddress]],VENUEID!$A$2:$C53,3,TRUE)</f>
        <v>(615) 862-5862</v>
      </c>
      <c r="L30" s="1">
        <f>Table14[[#This Row],[startshortdate]]</f>
        <v>42663</v>
      </c>
      <c r="M30" s="1">
        <f>Table14[[#This Row],[endshortdate]]</f>
        <v>42663</v>
      </c>
      <c r="N30" s="11" t="str">
        <f>IF(Table14[[#This Row],[startdayname]]="Monday",Table14[[#This Row],[starttime]]," ")</f>
        <v xml:space="preserve"> </v>
      </c>
      <c r="O30" s="11" t="str">
        <f>IF(Table14[[#This Row],[startdayname]]="Tuesday",Table14[[#This Row],[starttime]]," ")</f>
        <v xml:space="preserve"> </v>
      </c>
      <c r="P30" s="11" t="str">
        <f>IF(Table14[[#This Row],[startdayname]]="Wednesday",Table14[[#This Row],[starttime]]," ")</f>
        <v xml:space="preserve"> </v>
      </c>
      <c r="Q30" s="11">
        <f>IF(Table14[[#This Row],[startdayname]]="Thursday",Table14[[#This Row],[starttime]]," ")</f>
        <v>0.52083333333333337</v>
      </c>
      <c r="R30" s="11" t="str">
        <f>IF(Table14[[#This Row],[startdayname]]="Friday",Table14[[#This Row],[starttime]]," ")</f>
        <v xml:space="preserve"> </v>
      </c>
      <c r="S30" s="11" t="str">
        <f>IF(Table14[[#This Row],[startdayname]]="Saturday",Table14[[#This Row],[starttime]]," ")</f>
        <v xml:space="preserve"> </v>
      </c>
      <c r="T30" s="11" t="str">
        <f>IF(Table14[[#This Row],[endshortdate]]="Sunday",Table14[[#This Row],[starttime]]," ")</f>
        <v xml:space="preserve"> </v>
      </c>
      <c r="V30" t="str">
        <f t="shared" si="1"/>
        <v>Kyle Cook</v>
      </c>
      <c r="W30" t="str">
        <f t="shared" si="1"/>
        <v>615-880-2367</v>
      </c>
      <c r="X30" t="str">
        <f t="shared" si="1"/>
        <v>kyle.cook@nashville.gov</v>
      </c>
    </row>
    <row r="31" spans="1:24" x14ac:dyDescent="0.25">
      <c r="A31" t="str">
        <f>Table14[[#This Row],[ summary]]</f>
        <v xml:space="preserve"> READing Paws</v>
      </c>
      <c r="B31">
        <v>31158</v>
      </c>
      <c r="C31">
        <f>VLOOKUP(Table14[[#This Row],[locationaddress]],VENUEID!$A$2:$B$28,2,TRUE)</f>
        <v>31250</v>
      </c>
      <c r="D31" t="str">
        <f>Table14[[#This Row],[description]]</f>
        <v>The 3rd Thursday of every month, Children ages 5 to 12 can read to a furry friend. Registration is required. Please call (615) 862-5862 to register.</v>
      </c>
      <c r="E31">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31">
        <v>23</v>
      </c>
      <c r="G31" t="str">
        <f>IF((ISTEXT(Table14[[#This Row],[link]])),(Table14[[#This Row],[link]]),"")</f>
        <v/>
      </c>
      <c r="H31" t="str">
        <f>VLOOKUP(Table14[[#This Row],[locationaddress]],VENUEID!$A$2:$C54,3,TRUE)</f>
        <v>(615) 862-5862</v>
      </c>
      <c r="L31" s="1">
        <f>Table14[[#This Row],[startshortdate]]</f>
        <v>42663</v>
      </c>
      <c r="M31" s="1">
        <f>Table14[[#This Row],[endshortdate]]</f>
        <v>42663</v>
      </c>
      <c r="N31" s="11" t="str">
        <f>IF(Table14[[#This Row],[startdayname]]="Monday",Table14[[#This Row],[starttime]]," ")</f>
        <v xml:space="preserve"> </v>
      </c>
      <c r="O31" s="11" t="str">
        <f>IF(Table14[[#This Row],[startdayname]]="Tuesday",Table14[[#This Row],[starttime]]," ")</f>
        <v xml:space="preserve"> </v>
      </c>
      <c r="P31" s="11" t="str">
        <f>IF(Table14[[#This Row],[startdayname]]="Wednesday",Table14[[#This Row],[starttime]]," ")</f>
        <v xml:space="preserve"> </v>
      </c>
      <c r="Q31" s="11">
        <f>IF(Table14[[#This Row],[startdayname]]="Thursday",Table14[[#This Row],[starttime]]," ")</f>
        <v>0.66666666666666663</v>
      </c>
      <c r="R31" s="11" t="str">
        <f>IF(Table14[[#This Row],[startdayname]]="Friday",Table14[[#This Row],[starttime]]," ")</f>
        <v xml:space="preserve"> </v>
      </c>
      <c r="S31" s="11" t="str">
        <f>IF(Table14[[#This Row],[startdayname]]="Saturday",Table14[[#This Row],[starttime]]," ")</f>
        <v xml:space="preserve"> </v>
      </c>
      <c r="T31" s="11" t="str">
        <f>IF(Table14[[#This Row],[endshortdate]]="Sunday",Table14[[#This Row],[starttime]]," ")</f>
        <v xml:space="preserve"> </v>
      </c>
      <c r="V31" t="str">
        <f t="shared" si="1"/>
        <v>Kyle Cook</v>
      </c>
      <c r="W31" t="str">
        <f t="shared" si="1"/>
        <v>615-880-2367</v>
      </c>
      <c r="X31" t="str">
        <f t="shared" si="1"/>
        <v>kyle.cook@nashville.gov</v>
      </c>
    </row>
    <row r="32" spans="1:24" x14ac:dyDescent="0.25">
      <c r="A32" t="str">
        <f>Table14[[#This Row],[ summary]]</f>
        <v xml:space="preserve"> Advocacy and Caregiver Issues Pt. 2 </v>
      </c>
      <c r="B32">
        <v>31158</v>
      </c>
      <c r="C32">
        <f>VLOOKUP(Table14[[#This Row],[locationaddress]],VENUEID!$A$2:$B$28,2,TRUE)</f>
        <v>31250</v>
      </c>
      <c r="D32" t="str">
        <f>Table14[[#This Row],[description]]</f>
        <v>Join us while Debra King, an experienced and dedicated elder law professional, discusses survival tips for elders and their caregivers and understanding hospice.</v>
      </c>
      <c r="E32">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30</v>
      </c>
      <c r="F32">
        <v>23</v>
      </c>
      <c r="G32" t="str">
        <f>IF((ISTEXT(Table14[[#This Row],[link]])),(Table14[[#This Row],[link]]),"")</f>
        <v/>
      </c>
      <c r="H32" t="str">
        <f>VLOOKUP(Table14[[#This Row],[locationaddress]],VENUEID!$A$2:$C55,3,TRUE)</f>
        <v>(615) 862-5862</v>
      </c>
      <c r="L32" s="1">
        <f>Table14[[#This Row],[startshortdate]]</f>
        <v>42665</v>
      </c>
      <c r="M32" s="1">
        <f>Table14[[#This Row],[endshortdate]]</f>
        <v>42665</v>
      </c>
      <c r="N32" s="11" t="str">
        <f>IF(Table14[[#This Row],[startdayname]]="Monday",Table14[[#This Row],[starttime]]," ")</f>
        <v xml:space="preserve"> </v>
      </c>
      <c r="O32" s="11" t="str">
        <f>IF(Table14[[#This Row],[startdayname]]="Tuesday",Table14[[#This Row],[starttime]]," ")</f>
        <v xml:space="preserve"> </v>
      </c>
      <c r="P32" s="11" t="str">
        <f>IF(Table14[[#This Row],[startdayname]]="Wednesday",Table14[[#This Row],[starttime]]," ")</f>
        <v xml:space="preserve"> </v>
      </c>
      <c r="Q32" s="11" t="str">
        <f>IF(Table14[[#This Row],[startdayname]]="Thursday",Table14[[#This Row],[starttime]]," ")</f>
        <v xml:space="preserve"> </v>
      </c>
      <c r="R32" s="11" t="str">
        <f>IF(Table14[[#This Row],[startdayname]]="Friday",Table14[[#This Row],[starttime]]," ")</f>
        <v xml:space="preserve"> </v>
      </c>
      <c r="S32" s="11">
        <f>IF(Table14[[#This Row],[startdayname]]="Saturday",Table14[[#This Row],[starttime]]," ")</f>
        <v>0.4375</v>
      </c>
      <c r="T32" s="11" t="str">
        <f>IF(Table14[[#This Row],[endshortdate]]="Sunday",Table14[[#This Row],[starttime]]," ")</f>
        <v xml:space="preserve"> </v>
      </c>
      <c r="V32" t="str">
        <f t="shared" si="1"/>
        <v>Kyle Cook</v>
      </c>
      <c r="W32" t="str">
        <f t="shared" si="1"/>
        <v>615-880-2367</v>
      </c>
      <c r="X32" t="str">
        <f t="shared" si="1"/>
        <v>kyle.cook@nashville.gov</v>
      </c>
    </row>
    <row r="33" spans="1:24" x14ac:dyDescent="0.25">
      <c r="A33" t="str">
        <f>Table14[[#This Row],[ summary]]</f>
        <v xml:space="preserve"> Creative Art Series featuring Katie Gonzalez</v>
      </c>
      <c r="B33">
        <v>31158</v>
      </c>
      <c r="C33">
        <f>VLOOKUP(Table14[[#This Row],[locationaddress]],VENUEID!$A$2:$B$28,2,TRUE)</f>
        <v>31250</v>
      </c>
      <c r="D33" t="str">
        <f>Table14[[#This Row],[description]]</f>
        <v>Come sip on some tea while Katie Gonzalez, innovative and inspiring book binder, discusses her journey into the art world and her beautiful work.  Bonus: learn how to bind your own books!</v>
      </c>
      <c r="E33">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24</v>
      </c>
      <c r="F33">
        <v>23</v>
      </c>
      <c r="G33" t="str">
        <f>IF((ISTEXT(Table14[[#This Row],[link]])),(Table14[[#This Row],[link]]),"")</f>
        <v/>
      </c>
      <c r="H33" t="str">
        <f>VLOOKUP(Table14[[#This Row],[locationaddress]],VENUEID!$A$2:$C56,3,TRUE)</f>
        <v>(615) 862-5862</v>
      </c>
      <c r="L33" s="1">
        <f>Table14[[#This Row],[startshortdate]]</f>
        <v>42665</v>
      </c>
      <c r="M33" s="1">
        <f>Table14[[#This Row],[endshortdate]]</f>
        <v>42665</v>
      </c>
      <c r="N33" s="11" t="str">
        <f>IF(Table14[[#This Row],[startdayname]]="Monday",Table14[[#This Row],[starttime]]," ")</f>
        <v xml:space="preserve"> </v>
      </c>
      <c r="O33" s="11" t="str">
        <f>IF(Table14[[#This Row],[startdayname]]="Tuesday",Table14[[#This Row],[starttime]]," ")</f>
        <v xml:space="preserve"> </v>
      </c>
      <c r="P33" s="11" t="str">
        <f>IF(Table14[[#This Row],[startdayname]]="Wednesday",Table14[[#This Row],[starttime]]," ")</f>
        <v xml:space="preserve"> </v>
      </c>
      <c r="Q33" s="11" t="str">
        <f>IF(Table14[[#This Row],[startdayname]]="Thursday",Table14[[#This Row],[starttime]]," ")</f>
        <v xml:space="preserve"> </v>
      </c>
      <c r="R33" s="11" t="str">
        <f>IF(Table14[[#This Row],[startdayname]]="Friday",Table14[[#This Row],[starttime]]," ")</f>
        <v xml:space="preserve"> </v>
      </c>
      <c r="S33" s="11">
        <f>IF(Table14[[#This Row],[startdayname]]="Saturday",Table14[[#This Row],[starttime]]," ")</f>
        <v>0.58333333333333337</v>
      </c>
      <c r="T33" s="11" t="str">
        <f>IF(Table14[[#This Row],[endshortdate]]="Sunday",Table14[[#This Row],[starttime]]," ")</f>
        <v xml:space="preserve"> </v>
      </c>
      <c r="V33" t="str">
        <f t="shared" si="1"/>
        <v>Kyle Cook</v>
      </c>
      <c r="W33" t="str">
        <f t="shared" si="1"/>
        <v>615-880-2367</v>
      </c>
      <c r="X33" t="str">
        <f t="shared" si="1"/>
        <v>kyle.cook@nashville.gov</v>
      </c>
    </row>
    <row r="34" spans="1:24" x14ac:dyDescent="0.25">
      <c r="A34" t="str">
        <f>Table14[[#This Row],[ summary]]</f>
        <v xml:space="preserve"> Page Turners Book Club</v>
      </c>
      <c r="B34">
        <v>31158</v>
      </c>
      <c r="C34">
        <f>VLOOKUP(Table14[[#This Row],[locationaddress]],VENUEID!$A$2:$B$28,2,TRUE)</f>
        <v>31250</v>
      </c>
      <c r="D34" t="str">
        <f>Table14[[#This Row],[description]]</f>
        <v>Lively book discussions every month except December. This month's selection is The Alchemist by Paulo Coelho.</v>
      </c>
      <c r="E34">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60</v>
      </c>
      <c r="F34">
        <v>23</v>
      </c>
      <c r="G34" t="str">
        <f>IF((ISTEXT(Table14[[#This Row],[link]])),(Table14[[#This Row],[link]]),"")</f>
        <v/>
      </c>
      <c r="H34" t="str">
        <f>VLOOKUP(Table14[[#This Row],[locationaddress]],VENUEID!$A$2:$C57,3,TRUE)</f>
        <v>(615) 862-5862</v>
      </c>
      <c r="L34" s="1">
        <f>Table14[[#This Row],[startshortdate]]</f>
        <v>42668</v>
      </c>
      <c r="M34" s="1">
        <f>Table14[[#This Row],[endshortdate]]</f>
        <v>42668</v>
      </c>
      <c r="N34" s="11" t="str">
        <f>IF(Table14[[#This Row],[startdayname]]="Monday",Table14[[#This Row],[starttime]]," ")</f>
        <v xml:space="preserve"> </v>
      </c>
      <c r="O34" s="11">
        <f>IF(Table14[[#This Row],[startdayname]]="Tuesday",Table14[[#This Row],[starttime]]," ")</f>
        <v>0.77083333333333337</v>
      </c>
      <c r="P34" s="11" t="str">
        <f>IF(Table14[[#This Row],[startdayname]]="Wednesday",Table14[[#This Row],[starttime]]," ")</f>
        <v xml:space="preserve"> </v>
      </c>
      <c r="Q34" s="11" t="str">
        <f>IF(Table14[[#This Row],[startdayname]]="Thursday",Table14[[#This Row],[starttime]]," ")</f>
        <v xml:space="preserve"> </v>
      </c>
      <c r="R34" s="11" t="str">
        <f>IF(Table14[[#This Row],[startdayname]]="Friday",Table14[[#This Row],[starttime]]," ")</f>
        <v xml:space="preserve"> </v>
      </c>
      <c r="S34" s="11" t="str">
        <f>IF(Table14[[#This Row],[startdayname]]="Saturday",Table14[[#This Row],[starttime]]," ")</f>
        <v xml:space="preserve"> </v>
      </c>
      <c r="T34" s="11" t="str">
        <f>IF(Table14[[#This Row],[endshortdate]]="Sunday",Table14[[#This Row],[starttime]]," ")</f>
        <v xml:space="preserve"> </v>
      </c>
      <c r="V34" t="str">
        <f t="shared" si="1"/>
        <v>Kyle Cook</v>
      </c>
      <c r="W34" t="str">
        <f t="shared" si="1"/>
        <v>615-880-2367</v>
      </c>
      <c r="X34" t="str">
        <f t="shared" si="1"/>
        <v>kyle.cook@nashville.gov</v>
      </c>
    </row>
    <row r="35" spans="1:24" x14ac:dyDescent="0.25">
      <c r="A35" t="str">
        <f>Table14[[#This Row],[ summary]]</f>
        <v xml:space="preserve"> Walden's Puddle</v>
      </c>
      <c r="B35">
        <v>31158</v>
      </c>
      <c r="C35">
        <f>VLOOKUP(Table14[[#This Row],[locationaddress]],VENUEID!$A$2:$B$28,2,TRUE)</f>
        <v>31250</v>
      </c>
      <c r="D35" t="str">
        <f>Table14[[#This Row],[description]]</f>
        <v>Animal Ambassadors will come talk about the different types of wildlife found around Tennessee, with their live wild animal friends! For ages 5 and up.</v>
      </c>
      <c r="E35">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35">
        <v>23</v>
      </c>
      <c r="G35" t="str">
        <f>IF((ISTEXT(Table14[[#This Row],[link]])),(Table14[[#This Row],[link]]),"")</f>
        <v/>
      </c>
      <c r="H35" t="str">
        <f>VLOOKUP(Table14[[#This Row],[locationaddress]],VENUEID!$A$2:$C58,3,TRUE)</f>
        <v>(615) 862-5862</v>
      </c>
      <c r="L35" s="1">
        <f>Table14[[#This Row],[startshortdate]]</f>
        <v>42669</v>
      </c>
      <c r="M35" s="1">
        <f>Table14[[#This Row],[endshortdate]]</f>
        <v>42669</v>
      </c>
      <c r="N35" s="11" t="str">
        <f>IF(Table14[[#This Row],[startdayname]]="Monday",Table14[[#This Row],[starttime]]," ")</f>
        <v xml:space="preserve"> </v>
      </c>
      <c r="O35" s="11" t="str">
        <f>IF(Table14[[#This Row],[startdayname]]="Tuesday",Table14[[#This Row],[starttime]]," ")</f>
        <v xml:space="preserve"> </v>
      </c>
      <c r="P35" s="11">
        <f>IF(Table14[[#This Row],[startdayname]]="Wednesday",Table14[[#This Row],[starttime]]," ")</f>
        <v>0.625</v>
      </c>
      <c r="Q35" s="11" t="str">
        <f>IF(Table14[[#This Row],[startdayname]]="Thursday",Table14[[#This Row],[starttime]]," ")</f>
        <v xml:space="preserve"> </v>
      </c>
      <c r="R35" s="11" t="str">
        <f>IF(Table14[[#This Row],[startdayname]]="Friday",Table14[[#This Row],[starttime]]," ")</f>
        <v xml:space="preserve"> </v>
      </c>
      <c r="S35" s="11" t="str">
        <f>IF(Table14[[#This Row],[startdayname]]="Saturday",Table14[[#This Row],[starttime]]," ")</f>
        <v xml:space="preserve"> </v>
      </c>
      <c r="T35" s="11" t="str">
        <f>IF(Table14[[#This Row],[endshortdate]]="Sunday",Table14[[#This Row],[starttime]]," ")</f>
        <v xml:space="preserve"> </v>
      </c>
      <c r="V35" t="str">
        <f t="shared" si="1"/>
        <v>Kyle Cook</v>
      </c>
      <c r="W35" t="str">
        <f t="shared" si="1"/>
        <v>615-880-2367</v>
      </c>
      <c r="X35" t="str">
        <f t="shared" si="1"/>
        <v>kyle.cook@nashville.gov</v>
      </c>
    </row>
    <row r="36" spans="1:24" x14ac:dyDescent="0.25">
      <c r="A36" t="str">
        <f>Table14[[#This Row],[ summary]]</f>
        <v xml:space="preserve"> Music and Movement</v>
      </c>
      <c r="B36">
        <v>31158</v>
      </c>
      <c r="C36">
        <f>VLOOKUP(Table14[[#This Row],[locationaddress]],VENUEID!$A$2:$B$28,2,TRUE)</f>
        <v>31250</v>
      </c>
      <c r="D36" t="str">
        <f>Table14[[#This Row],[description]]</f>
        <v>The 2nd Saturday of every month, come work up a sweat with us. We read books, dance, and do yoga! For ages 3 to 10.</v>
      </c>
      <c r="E36">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36">
        <v>23</v>
      </c>
      <c r="G36" t="str">
        <f>IF((ISTEXT(Table14[[#This Row],[link]])),(Table14[[#This Row],[link]]),"")</f>
        <v/>
      </c>
      <c r="H36" t="str">
        <f>VLOOKUP(Table14[[#This Row],[locationaddress]],VENUEID!$A$2:$C59,3,TRUE)</f>
        <v>(615) 862-5862</v>
      </c>
      <c r="L36" s="1">
        <f>Table14[[#This Row],[startshortdate]]</f>
        <v>42686</v>
      </c>
      <c r="M36" s="1">
        <f>Table14[[#This Row],[endshortdate]]</f>
        <v>42686</v>
      </c>
      <c r="N36" s="11" t="str">
        <f>IF(Table14[[#This Row],[startdayname]]="Monday",Table14[[#This Row],[starttime]]," ")</f>
        <v xml:space="preserve"> </v>
      </c>
      <c r="O36" s="11" t="str">
        <f>IF(Table14[[#This Row],[startdayname]]="Tuesday",Table14[[#This Row],[starttime]]," ")</f>
        <v xml:space="preserve"> </v>
      </c>
      <c r="P36" s="11" t="str">
        <f>IF(Table14[[#This Row],[startdayname]]="Wednesday",Table14[[#This Row],[starttime]]," ")</f>
        <v xml:space="preserve"> </v>
      </c>
      <c r="Q36" s="11" t="str">
        <f>IF(Table14[[#This Row],[startdayname]]="Thursday",Table14[[#This Row],[starttime]]," ")</f>
        <v xml:space="preserve"> </v>
      </c>
      <c r="R36" s="11" t="str">
        <f>IF(Table14[[#This Row],[startdayname]]="Friday",Table14[[#This Row],[starttime]]," ")</f>
        <v xml:space="preserve"> </v>
      </c>
      <c r="S36" s="11">
        <f>IF(Table14[[#This Row],[startdayname]]="Saturday",Table14[[#This Row],[starttime]]," ")</f>
        <v>0.4375</v>
      </c>
      <c r="T36" s="11" t="str">
        <f>IF(Table14[[#This Row],[endshortdate]]="Sunday",Table14[[#This Row],[starttime]]," ")</f>
        <v xml:space="preserve"> </v>
      </c>
      <c r="V36" t="str">
        <f t="shared" si="1"/>
        <v>Kyle Cook</v>
      </c>
      <c r="W36" t="str">
        <f t="shared" si="1"/>
        <v>615-880-2367</v>
      </c>
      <c r="X36" t="str">
        <f t="shared" si="1"/>
        <v>kyle.cook@nashville.gov</v>
      </c>
    </row>
    <row r="37" spans="1:24" x14ac:dyDescent="0.25">
      <c r="A37" t="str">
        <f>Table14[[#This Row],[ summary]]</f>
        <v xml:space="preserve"> Crafts in the Garden</v>
      </c>
      <c r="B37">
        <v>31158</v>
      </c>
      <c r="C37">
        <f>VLOOKUP(Table14[[#This Row],[locationaddress]],VENUEID!$A$2:$B$28,2,TRUE)</f>
        <v>31250</v>
      </c>
      <c r="D37" t="str">
        <f>Table14[[#This Row],[description]]</f>
        <v>Join us for a craft in our Garrett Family Gardens. We will be making Apple Prints! Registration is required. Please call (615) 862-5862 to register.  For ages 7 to 12.\n\n9/20, 10/18, 11/15</v>
      </c>
      <c r="E37">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37">
        <v>23</v>
      </c>
      <c r="G37" t="str">
        <f>IF((ISTEXT(Table14[[#This Row],[link]])),(Table14[[#This Row],[link]]),"")</f>
        <v/>
      </c>
      <c r="H37" t="str">
        <f>VLOOKUP(Table14[[#This Row],[locationaddress]],VENUEID!$A$2:$C60,3,TRUE)</f>
        <v>(615) 862-5862</v>
      </c>
      <c r="L37" s="1">
        <f>Table14[[#This Row],[startshortdate]]</f>
        <v>42689</v>
      </c>
      <c r="M37" s="1">
        <f>Table14[[#This Row],[endshortdate]]</f>
        <v>42689</v>
      </c>
      <c r="N37" s="11" t="str">
        <f>IF(Table14[[#This Row],[startdayname]]="Monday",Table14[[#This Row],[starttime]]," ")</f>
        <v xml:space="preserve"> </v>
      </c>
      <c r="O37" s="11">
        <f>IF(Table14[[#This Row],[startdayname]]="Tuesday",Table14[[#This Row],[starttime]]," ")</f>
        <v>0.72916666666666663</v>
      </c>
      <c r="P37" s="11" t="str">
        <f>IF(Table14[[#This Row],[startdayname]]="Wednesday",Table14[[#This Row],[starttime]]," ")</f>
        <v xml:space="preserve"> </v>
      </c>
      <c r="Q37" s="11" t="str">
        <f>IF(Table14[[#This Row],[startdayname]]="Thursday",Table14[[#This Row],[starttime]]," ")</f>
        <v xml:space="preserve"> </v>
      </c>
      <c r="R37" s="11" t="str">
        <f>IF(Table14[[#This Row],[startdayname]]="Friday",Table14[[#This Row],[starttime]]," ")</f>
        <v xml:space="preserve"> </v>
      </c>
      <c r="S37" s="11" t="str">
        <f>IF(Table14[[#This Row],[startdayname]]="Saturday",Table14[[#This Row],[starttime]]," ")</f>
        <v xml:space="preserve"> </v>
      </c>
      <c r="T37" s="11" t="str">
        <f>IF(Table14[[#This Row],[endshortdate]]="Sunday",Table14[[#This Row],[starttime]]," ")</f>
        <v xml:space="preserve"> </v>
      </c>
      <c r="V37" t="str">
        <f t="shared" si="1"/>
        <v>Kyle Cook</v>
      </c>
      <c r="W37" t="str">
        <f t="shared" si="1"/>
        <v>615-880-2367</v>
      </c>
      <c r="X37" t="str">
        <f t="shared" si="1"/>
        <v>kyle.cook@nashville.gov</v>
      </c>
    </row>
    <row r="38" spans="1:24" x14ac:dyDescent="0.25">
      <c r="A38" t="str">
        <f>Table14[[#This Row],[ summary]]</f>
        <v xml:space="preserve"> Senior Movie Day</v>
      </c>
      <c r="B38">
        <v>31158</v>
      </c>
      <c r="C38">
        <f>VLOOKUP(Table14[[#This Row],[locationaddress]],VENUEID!$A$2:$B$28,2,TRUE)</f>
        <v>31250</v>
      </c>
      <c r="D38" t="str">
        <f>Table14[[#This Row],[description]]</f>
        <v xml:space="preserve">Monthly movie viewings geared for seniors. </v>
      </c>
      <c r="E38">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17</v>
      </c>
      <c r="F38">
        <v>23</v>
      </c>
      <c r="G38" t="str">
        <f>IF((ISTEXT(Table14[[#This Row],[link]])),(Table14[[#This Row],[link]]),"")</f>
        <v/>
      </c>
      <c r="H38" t="str">
        <f>VLOOKUP(Table14[[#This Row],[locationaddress]],VENUEID!$A$2:$C61,3,TRUE)</f>
        <v>(615) 862-5862</v>
      </c>
      <c r="L38" s="1">
        <f>Table14[[#This Row],[startshortdate]]</f>
        <v>42691</v>
      </c>
      <c r="M38" s="1">
        <f>Table14[[#This Row],[endshortdate]]</f>
        <v>42691</v>
      </c>
      <c r="N38" s="11" t="str">
        <f>IF(Table14[[#This Row],[startdayname]]="Monday",Table14[[#This Row],[starttime]]," ")</f>
        <v xml:space="preserve"> </v>
      </c>
      <c r="O38" s="11" t="str">
        <f>IF(Table14[[#This Row],[startdayname]]="Tuesday",Table14[[#This Row],[starttime]]," ")</f>
        <v xml:space="preserve"> </v>
      </c>
      <c r="P38" s="11" t="str">
        <f>IF(Table14[[#This Row],[startdayname]]="Wednesday",Table14[[#This Row],[starttime]]," ")</f>
        <v xml:space="preserve"> </v>
      </c>
      <c r="Q38" s="11">
        <f>IF(Table14[[#This Row],[startdayname]]="Thursday",Table14[[#This Row],[starttime]]," ")</f>
        <v>0.52083333333333337</v>
      </c>
      <c r="R38" s="11" t="str">
        <f>IF(Table14[[#This Row],[startdayname]]="Friday",Table14[[#This Row],[starttime]]," ")</f>
        <v xml:space="preserve"> </v>
      </c>
      <c r="S38" s="11" t="str">
        <f>IF(Table14[[#This Row],[startdayname]]="Saturday",Table14[[#This Row],[starttime]]," ")</f>
        <v xml:space="preserve"> </v>
      </c>
      <c r="T38" s="11" t="str">
        <f>IF(Table14[[#This Row],[endshortdate]]="Sunday",Table14[[#This Row],[starttime]]," ")</f>
        <v xml:space="preserve"> </v>
      </c>
      <c r="V38" t="str">
        <f t="shared" si="1"/>
        <v>Kyle Cook</v>
      </c>
      <c r="W38" t="str">
        <f t="shared" si="1"/>
        <v>615-880-2367</v>
      </c>
      <c r="X38" t="str">
        <f t="shared" si="1"/>
        <v>kyle.cook@nashville.gov</v>
      </c>
    </row>
    <row r="39" spans="1:24" x14ac:dyDescent="0.25">
      <c r="A39" t="str">
        <f>Table14[[#This Row],[ summary]]</f>
        <v xml:space="preserve"> READing Paws</v>
      </c>
      <c r="B39">
        <v>31158</v>
      </c>
      <c r="C39">
        <f>VLOOKUP(Table14[[#This Row],[locationaddress]],VENUEID!$A$2:$B$28,2,TRUE)</f>
        <v>31250</v>
      </c>
      <c r="D39" t="str">
        <f>Table14[[#This Row],[description]]</f>
        <v>The 3rd Thursday of every month, Children ages 5 to 12 can read to a furry friend. Registration is required. Please call (615) 862-5862 to register.</v>
      </c>
      <c r="E39">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39">
        <v>23</v>
      </c>
      <c r="G39" t="str">
        <f>IF((ISTEXT(Table14[[#This Row],[link]])),(Table14[[#This Row],[link]]),"")</f>
        <v/>
      </c>
      <c r="H39" t="str">
        <f>VLOOKUP(Table14[[#This Row],[locationaddress]],VENUEID!$A$2:$C62,3,TRUE)</f>
        <v>(615) 862-5862</v>
      </c>
      <c r="L39" s="1">
        <f>Table14[[#This Row],[startshortdate]]</f>
        <v>42691</v>
      </c>
      <c r="M39" s="1">
        <f>Table14[[#This Row],[endshortdate]]</f>
        <v>42691</v>
      </c>
      <c r="N39" s="11" t="str">
        <f>IF(Table14[[#This Row],[startdayname]]="Monday",Table14[[#This Row],[starttime]]," ")</f>
        <v xml:space="preserve"> </v>
      </c>
      <c r="O39" s="11" t="str">
        <f>IF(Table14[[#This Row],[startdayname]]="Tuesday",Table14[[#This Row],[starttime]]," ")</f>
        <v xml:space="preserve"> </v>
      </c>
      <c r="P39" s="11" t="str">
        <f>IF(Table14[[#This Row],[startdayname]]="Wednesday",Table14[[#This Row],[starttime]]," ")</f>
        <v xml:space="preserve"> </v>
      </c>
      <c r="Q39" s="11">
        <f>IF(Table14[[#This Row],[startdayname]]="Thursday",Table14[[#This Row],[starttime]]," ")</f>
        <v>0.66666666666666663</v>
      </c>
      <c r="R39" s="11" t="str">
        <f>IF(Table14[[#This Row],[startdayname]]="Friday",Table14[[#This Row],[starttime]]," ")</f>
        <v xml:space="preserve"> </v>
      </c>
      <c r="S39" s="11" t="str">
        <f>IF(Table14[[#This Row],[startdayname]]="Saturday",Table14[[#This Row],[starttime]]," ")</f>
        <v xml:space="preserve"> </v>
      </c>
      <c r="T39" s="11" t="str">
        <f>IF(Table14[[#This Row],[endshortdate]]="Sunday",Table14[[#This Row],[starttime]]," ")</f>
        <v xml:space="preserve"> </v>
      </c>
      <c r="V39" t="str">
        <f t="shared" si="1"/>
        <v>Kyle Cook</v>
      </c>
      <c r="W39" t="str">
        <f t="shared" si="1"/>
        <v>615-880-2367</v>
      </c>
      <c r="X39" t="str">
        <f t="shared" si="1"/>
        <v>kyle.cook@nashville.gov</v>
      </c>
    </row>
    <row r="40" spans="1:24" x14ac:dyDescent="0.25">
      <c r="A40" t="str">
        <f>Table14[[#This Row],[ summary]]</f>
        <v xml:space="preserve"> Needle Arts</v>
      </c>
      <c r="B40">
        <v>31158</v>
      </c>
      <c r="C40">
        <f>VLOOKUP(Table14[[#This Row],[locationaddress]],VENUEID!$A$2:$B$28,2,TRUE)</f>
        <v>31250</v>
      </c>
      <c r="D40" t="str">
        <f>Table14[[#This Row],[description]]</f>
        <v>Every 1st Thursday of the month. Do you have an interest in crocheting, knitting, sewing, or other needle arts? Bring your own project and get new ideas.</v>
      </c>
      <c r="E40">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24</v>
      </c>
      <c r="F40">
        <v>23</v>
      </c>
      <c r="G40" t="str">
        <f>IF((ISTEXT(Table14[[#This Row],[link]])),(Table14[[#This Row],[link]]),"")</f>
        <v/>
      </c>
      <c r="H40" t="str">
        <f>VLOOKUP(Table14[[#This Row],[locationaddress]],VENUEID!$A$2:$C63,3,TRUE)</f>
        <v>(615) 862-5862</v>
      </c>
      <c r="L40" s="1">
        <f>Table14[[#This Row],[startshortdate]]</f>
        <v>42692</v>
      </c>
      <c r="M40" s="1">
        <f>Table14[[#This Row],[endshortdate]]</f>
        <v>42692</v>
      </c>
      <c r="N40" s="11" t="str">
        <f>IF(Table14[[#This Row],[startdayname]]="Monday",Table14[[#This Row],[starttime]]," ")</f>
        <v xml:space="preserve"> </v>
      </c>
      <c r="O40" s="11" t="str">
        <f>IF(Table14[[#This Row],[startdayname]]="Tuesday",Table14[[#This Row],[starttime]]," ")</f>
        <v xml:space="preserve"> </v>
      </c>
      <c r="P40" s="11" t="str">
        <f>IF(Table14[[#This Row],[startdayname]]="Wednesday",Table14[[#This Row],[starttime]]," ")</f>
        <v xml:space="preserve"> </v>
      </c>
      <c r="Q40" s="11" t="str">
        <f>IF(Table14[[#This Row],[startdayname]]="Thursday",Table14[[#This Row],[starttime]]," ")</f>
        <v xml:space="preserve"> </v>
      </c>
      <c r="R40" s="11">
        <f>IF(Table14[[#This Row],[startdayname]]="Friday",Table14[[#This Row],[starttime]]," ")</f>
        <v>0.77083333333333337</v>
      </c>
      <c r="S40" s="11" t="str">
        <f>IF(Table14[[#This Row],[startdayname]]="Saturday",Table14[[#This Row],[starttime]]," ")</f>
        <v xml:space="preserve"> </v>
      </c>
      <c r="T40" s="11" t="str">
        <f>IF(Table14[[#This Row],[endshortdate]]="Sunday",Table14[[#This Row],[starttime]]," ")</f>
        <v xml:space="preserve"> </v>
      </c>
      <c r="V40" t="str">
        <f t="shared" si="1"/>
        <v>Kyle Cook</v>
      </c>
      <c r="W40" t="str">
        <f t="shared" si="1"/>
        <v>615-880-2367</v>
      </c>
      <c r="X40" t="str">
        <f t="shared" si="1"/>
        <v>kyle.cook@nashville.gov</v>
      </c>
    </row>
    <row r="41" spans="1:24" x14ac:dyDescent="0.25">
      <c r="A41" t="str">
        <f>Table14[[#This Row],[ summary]]</f>
        <v xml:space="preserve"> Page Turners Book Club</v>
      </c>
      <c r="B41">
        <v>31158</v>
      </c>
      <c r="C41">
        <f>VLOOKUP(Table14[[#This Row],[locationaddress]],VENUEID!$A$2:$B$28,2,TRUE)</f>
        <v>31250</v>
      </c>
      <c r="D41" t="str">
        <f>Table14[[#This Row],[description]]</f>
        <v>Lively book discussions every month except December. This month's selection is Me Before You by Jojo Moyes.</v>
      </c>
      <c r="E41">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60</v>
      </c>
      <c r="F41">
        <v>23</v>
      </c>
      <c r="G41" t="str">
        <f>IF((ISTEXT(Table14[[#This Row],[link]])),(Table14[[#This Row],[link]]),"")</f>
        <v/>
      </c>
      <c r="H41" t="str">
        <f>VLOOKUP(Table14[[#This Row],[locationaddress]],VENUEID!$A$2:$C64,3,TRUE)</f>
        <v>(615) 862-5862</v>
      </c>
      <c r="L41" s="1">
        <f>Table14[[#This Row],[startshortdate]]</f>
        <v>42703</v>
      </c>
      <c r="M41" s="1">
        <f>Table14[[#This Row],[endshortdate]]</f>
        <v>42703</v>
      </c>
      <c r="N41" s="11" t="str">
        <f>IF(Table14[[#This Row],[startdayname]]="Monday",Table14[[#This Row],[starttime]]," ")</f>
        <v xml:space="preserve"> </v>
      </c>
      <c r="O41" s="11">
        <f>IF(Table14[[#This Row],[startdayname]]="Tuesday",Table14[[#This Row],[starttime]]," ")</f>
        <v>0.77083333333333337</v>
      </c>
      <c r="P41" s="11" t="str">
        <f>IF(Table14[[#This Row],[startdayname]]="Wednesday",Table14[[#This Row],[starttime]]," ")</f>
        <v xml:space="preserve"> </v>
      </c>
      <c r="Q41" s="11" t="str">
        <f>IF(Table14[[#This Row],[startdayname]]="Thursday",Table14[[#This Row],[starttime]]," ")</f>
        <v xml:space="preserve"> </v>
      </c>
      <c r="R41" s="11" t="str">
        <f>IF(Table14[[#This Row],[startdayname]]="Friday",Table14[[#This Row],[starttime]]," ")</f>
        <v xml:space="preserve"> </v>
      </c>
      <c r="S41" s="11" t="str">
        <f>IF(Table14[[#This Row],[startdayname]]="Saturday",Table14[[#This Row],[starttime]]," ")</f>
        <v xml:space="preserve"> </v>
      </c>
      <c r="T41" s="11" t="str">
        <f>IF(Table14[[#This Row],[endshortdate]]="Sunday",Table14[[#This Row],[starttime]]," ")</f>
        <v xml:space="preserve"> </v>
      </c>
      <c r="V41" t="str">
        <f t="shared" si="1"/>
        <v>Kyle Cook</v>
      </c>
      <c r="W41" t="str">
        <f t="shared" si="1"/>
        <v>615-880-2367</v>
      </c>
      <c r="X41" t="str">
        <f t="shared" si="1"/>
        <v>kyle.cook@nashville.gov</v>
      </c>
    </row>
    <row r="42" spans="1:24" x14ac:dyDescent="0.25">
      <c r="A42" t="str">
        <f>Table14[[#This Row],[ summary]]</f>
        <v xml:space="preserve"> Game Night</v>
      </c>
      <c r="B42">
        <v>31158</v>
      </c>
      <c r="C42">
        <f>VLOOKUP(Table14[[#This Row],[locationaddress]],VENUEID!$A$2:$B$28,2,TRUE)</f>
        <v>32185</v>
      </c>
      <c r="D42" t="str">
        <f>Table14[[#This Row],[description]]</f>
        <v xml:space="preserve">Board games, video games, card games galore! For grades K to 5. </v>
      </c>
      <c r="E42">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42">
        <v>23</v>
      </c>
      <c r="G42" t="str">
        <f>IF((ISTEXT(Table14[[#This Row],[link]])),(Table14[[#This Row],[link]]),"")</f>
        <v/>
      </c>
      <c r="H42" t="str">
        <f>VLOOKUP(Table14[[#This Row],[locationaddress]],VENUEID!$A$2:$C65,3,TRUE)</f>
        <v>(615) 862-5861</v>
      </c>
      <c r="L42" s="1">
        <f>Table14[[#This Row],[startshortdate]]</f>
        <v>42661</v>
      </c>
      <c r="M42" s="1">
        <f>Table14[[#This Row],[endshortdate]]</f>
        <v>42661</v>
      </c>
      <c r="N42" s="11" t="str">
        <f>IF(Table14[[#This Row],[startdayname]]="Monday",Table14[[#This Row],[starttime]]," ")</f>
        <v xml:space="preserve"> </v>
      </c>
      <c r="O42" s="11">
        <f>IF(Table14[[#This Row],[startdayname]]="Tuesday",Table14[[#This Row],[starttime]]," ")</f>
        <v>0.66666666666666663</v>
      </c>
      <c r="P42" s="11" t="str">
        <f>IF(Table14[[#This Row],[startdayname]]="Wednesday",Table14[[#This Row],[starttime]]," ")</f>
        <v xml:space="preserve"> </v>
      </c>
      <c r="Q42" s="11" t="str">
        <f>IF(Table14[[#This Row],[startdayname]]="Thursday",Table14[[#This Row],[starttime]]," ")</f>
        <v xml:space="preserve"> </v>
      </c>
      <c r="R42" s="11" t="str">
        <f>IF(Table14[[#This Row],[startdayname]]="Friday",Table14[[#This Row],[starttime]]," ")</f>
        <v xml:space="preserve"> </v>
      </c>
      <c r="S42" s="11" t="str">
        <f>IF(Table14[[#This Row],[startdayname]]="Saturday",Table14[[#This Row],[starttime]]," ")</f>
        <v xml:space="preserve"> </v>
      </c>
      <c r="T42" s="11" t="str">
        <f>IF(Table14[[#This Row],[endshortdate]]="Sunday",Table14[[#This Row],[starttime]]," ")</f>
        <v xml:space="preserve"> </v>
      </c>
      <c r="V42" t="str">
        <f t="shared" si="1"/>
        <v>Kyle Cook</v>
      </c>
      <c r="W42" t="str">
        <f t="shared" si="1"/>
        <v>615-880-2367</v>
      </c>
      <c r="X42" t="str">
        <f t="shared" si="1"/>
        <v>kyle.cook@nashville.gov</v>
      </c>
    </row>
    <row r="43" spans="1:24" x14ac:dyDescent="0.25">
      <c r="A43" t="str">
        <f>Table14[[#This Row],[ summary]]</f>
        <v>Imagineering with Recycled Materials</v>
      </c>
      <c r="B43">
        <v>31158</v>
      </c>
      <c r="C43">
        <f>VLOOKUP(Table14[[#This Row],[locationaddress]],VENUEID!$A$2:$B$28,2,TRUE)</f>
        <v>32113</v>
      </c>
      <c r="D43" t="str">
        <f>Table14[[#This Row],[description]]</f>
        <v>Dee Kimbrell will facilitate a class that celebrates the three Cs--collaboration, communication and creativity.  Support your child's learning skills with this class that supports creativity through learning to create with recycled materials</v>
      </c>
      <c r="E43">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85</v>
      </c>
      <c r="F43">
        <v>23</v>
      </c>
      <c r="G43" t="str">
        <f>IF((ISTEXT(Table14[[#This Row],[link]])),(Table14[[#This Row],[link]]),"")</f>
        <v/>
      </c>
      <c r="H43" t="str">
        <f>VLOOKUP(Table14[[#This Row],[locationaddress]],VENUEID!$A$2:$C66,3,TRUE)</f>
        <v>(615) 862-5856</v>
      </c>
      <c r="L43" s="1">
        <f>Table14[[#This Row],[startshortdate]]</f>
        <v>42662</v>
      </c>
      <c r="M43" s="1">
        <f>Table14[[#This Row],[endshortdate]]</f>
        <v>42662</v>
      </c>
      <c r="N43" s="11" t="str">
        <f>IF(Table14[[#This Row],[startdayname]]="Monday",Table14[[#This Row],[starttime]]," ")</f>
        <v xml:space="preserve"> </v>
      </c>
      <c r="O43" s="11" t="str">
        <f>IF(Table14[[#This Row],[startdayname]]="Tuesday",Table14[[#This Row],[starttime]]," ")</f>
        <v xml:space="preserve"> </v>
      </c>
      <c r="P43" s="11">
        <f>IF(Table14[[#This Row],[startdayname]]="Wednesday",Table14[[#This Row],[starttime]]," ")</f>
        <v>0.6875</v>
      </c>
      <c r="Q43" s="11" t="str">
        <f>IF(Table14[[#This Row],[startdayname]]="Thursday",Table14[[#This Row],[starttime]]," ")</f>
        <v xml:space="preserve"> </v>
      </c>
      <c r="R43" s="11" t="str">
        <f>IF(Table14[[#This Row],[startdayname]]="Friday",Table14[[#This Row],[starttime]]," ")</f>
        <v xml:space="preserve"> </v>
      </c>
      <c r="S43" s="11" t="str">
        <f>IF(Table14[[#This Row],[startdayname]]="Saturday",Table14[[#This Row],[starttime]]," ")</f>
        <v xml:space="preserve"> </v>
      </c>
      <c r="T43" s="11" t="str">
        <f>IF(Table14[[#This Row],[endshortdate]]="Sunday",Table14[[#This Row],[starttime]]," ")</f>
        <v xml:space="preserve"> </v>
      </c>
      <c r="V43" t="str">
        <f t="shared" si="1"/>
        <v>Kyle Cook</v>
      </c>
      <c r="W43" t="str">
        <f t="shared" si="1"/>
        <v>615-880-2367</v>
      </c>
      <c r="X43" t="str">
        <f t="shared" si="1"/>
        <v>kyle.cook@nashville.gov</v>
      </c>
    </row>
    <row r="44" spans="1:24" x14ac:dyDescent="0.25">
      <c r="A44" t="str">
        <f>Table14[[#This Row],[ summary]]</f>
        <v xml:space="preserve"> Skeleton Treat Bag</v>
      </c>
      <c r="B44">
        <v>31158</v>
      </c>
      <c r="C44">
        <f>VLOOKUP(Table14[[#This Row],[locationaddress]],VENUEID!$A$2:$B$28,2,TRUE)</f>
        <v>32185</v>
      </c>
      <c r="D44" t="str">
        <f>Table14[[#This Row],[description]]</f>
        <v xml:space="preserve">You won't lose sight of your kids with this glow in the dark treat bag! For grades K to 5. </v>
      </c>
      <c r="E44">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44">
        <v>23</v>
      </c>
      <c r="G44" t="str">
        <f>IF((ISTEXT(Table14[[#This Row],[link]])),(Table14[[#This Row],[link]]),"")</f>
        <v/>
      </c>
      <c r="H44" t="str">
        <f>VLOOKUP(Table14[[#This Row],[locationaddress]],VENUEID!$A$2:$C67,3,TRUE)</f>
        <v>(615) 862-5861</v>
      </c>
      <c r="L44" s="1">
        <f>Table14[[#This Row],[startshortdate]]</f>
        <v>42663</v>
      </c>
      <c r="M44" s="1">
        <f>Table14[[#This Row],[endshortdate]]</f>
        <v>42663</v>
      </c>
      <c r="N44" s="11" t="str">
        <f>IF(Table14[[#This Row],[startdayname]]="Monday",Table14[[#This Row],[starttime]]," ")</f>
        <v xml:space="preserve"> </v>
      </c>
      <c r="O44" s="11" t="str">
        <f>IF(Table14[[#This Row],[startdayname]]="Tuesday",Table14[[#This Row],[starttime]]," ")</f>
        <v xml:space="preserve"> </v>
      </c>
      <c r="P44" s="11" t="str">
        <f>IF(Table14[[#This Row],[startdayname]]="Wednesday",Table14[[#This Row],[starttime]]," ")</f>
        <v xml:space="preserve"> </v>
      </c>
      <c r="Q44" s="11">
        <f>IF(Table14[[#This Row],[startdayname]]="Thursday",Table14[[#This Row],[starttime]]," ")</f>
        <v>0.66666666666666663</v>
      </c>
      <c r="R44" s="11" t="str">
        <f>IF(Table14[[#This Row],[startdayname]]="Friday",Table14[[#This Row],[starttime]]," ")</f>
        <v xml:space="preserve"> </v>
      </c>
      <c r="S44" s="11" t="str">
        <f>IF(Table14[[#This Row],[startdayname]]="Saturday",Table14[[#This Row],[starttime]]," ")</f>
        <v xml:space="preserve"> </v>
      </c>
      <c r="T44" s="11" t="str">
        <f>IF(Table14[[#This Row],[endshortdate]]="Sunday",Table14[[#This Row],[starttime]]," ")</f>
        <v xml:space="preserve"> </v>
      </c>
      <c r="V44" t="str">
        <f t="shared" si="1"/>
        <v>Kyle Cook</v>
      </c>
      <c r="W44" t="str">
        <f t="shared" si="1"/>
        <v>615-880-2367</v>
      </c>
      <c r="X44" t="str">
        <f t="shared" si="1"/>
        <v>kyle.cook@nashville.gov</v>
      </c>
    </row>
    <row r="45" spans="1:24" x14ac:dyDescent="0.25">
      <c r="A45" t="str">
        <f>Table14[[#This Row],[ summary]]</f>
        <v xml:space="preserve"> Pasta Craft</v>
      </c>
      <c r="B45">
        <v>31158</v>
      </c>
      <c r="C45">
        <f>VLOOKUP(Table14[[#This Row],[locationaddress]],VENUEID!$A$2:$B$28,2,TRUE)</f>
        <v>32185</v>
      </c>
      <c r="D45" t="str">
        <f>Table14[[#This Row],[description]]</f>
        <v>Pasta has its place in the kitchen, but also has a place in a craft room. Come make your own pasta craft. For grades K to 5.</v>
      </c>
      <c r="E45">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45">
        <v>23</v>
      </c>
      <c r="G45" t="str">
        <f>IF((ISTEXT(Table14[[#This Row],[link]])),(Table14[[#This Row],[link]]),"")</f>
        <v/>
      </c>
      <c r="H45" t="str">
        <f>VLOOKUP(Table14[[#This Row],[locationaddress]],VENUEID!$A$2:$C68,3,TRUE)</f>
        <v>(615) 862-5861</v>
      </c>
      <c r="L45" s="1">
        <f>Table14[[#This Row],[startshortdate]]</f>
        <v>42668</v>
      </c>
      <c r="M45" s="1">
        <f>Table14[[#This Row],[endshortdate]]</f>
        <v>42668</v>
      </c>
      <c r="N45" s="11" t="str">
        <f>IF(Table14[[#This Row],[startdayname]]="Monday",Table14[[#This Row],[starttime]]," ")</f>
        <v xml:space="preserve"> </v>
      </c>
      <c r="O45" s="11">
        <f>IF(Table14[[#This Row],[startdayname]]="Tuesday",Table14[[#This Row],[starttime]]," ")</f>
        <v>0.66666666666666663</v>
      </c>
      <c r="P45" s="11" t="str">
        <f>IF(Table14[[#This Row],[startdayname]]="Wednesday",Table14[[#This Row],[starttime]]," ")</f>
        <v xml:space="preserve"> </v>
      </c>
      <c r="Q45" s="11" t="str">
        <f>IF(Table14[[#This Row],[startdayname]]="Thursday",Table14[[#This Row],[starttime]]," ")</f>
        <v xml:space="preserve"> </v>
      </c>
      <c r="R45" s="11" t="str">
        <f>IF(Table14[[#This Row],[startdayname]]="Friday",Table14[[#This Row],[starttime]]," ")</f>
        <v xml:space="preserve"> </v>
      </c>
      <c r="S45" s="11" t="str">
        <f>IF(Table14[[#This Row],[startdayname]]="Saturday",Table14[[#This Row],[starttime]]," ")</f>
        <v xml:space="preserve"> </v>
      </c>
      <c r="T45" s="11" t="str">
        <f>IF(Table14[[#This Row],[endshortdate]]="Sunday",Table14[[#This Row],[starttime]]," ")</f>
        <v xml:space="preserve"> </v>
      </c>
      <c r="V45" t="str">
        <f t="shared" si="1"/>
        <v>Kyle Cook</v>
      </c>
      <c r="W45" t="str">
        <f t="shared" si="1"/>
        <v>615-880-2367</v>
      </c>
      <c r="X45" t="str">
        <f t="shared" si="1"/>
        <v>kyle.cook@nashville.gov</v>
      </c>
    </row>
    <row r="46" spans="1:24" x14ac:dyDescent="0.25">
      <c r="A46" t="str">
        <f>Table14[[#This Row],[ summary]]</f>
        <v xml:space="preserve"> Make-up Magic with Cynthia O'Malley</v>
      </c>
      <c r="B46">
        <v>31158</v>
      </c>
      <c r="C46">
        <f>VLOOKUP(Table14[[#This Row],[locationaddress]],VENUEID!$A$2:$B$28,2,TRUE)</f>
        <v>32113</v>
      </c>
      <c r="D46" t="str">
        <f>Table14[[#This Row],[description]]</f>
        <v>How do those people in movies look so good? How do the monsters on TV look so scary? Learn beauty, monster, and injury make-up to make your next costume idea super tight. Ages 13 to 18</v>
      </c>
      <c r="E46">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85</v>
      </c>
      <c r="F46">
        <v>23</v>
      </c>
      <c r="G46" t="str">
        <f>IF((ISTEXT(Table14[[#This Row],[link]])),(Table14[[#This Row],[link]]),"")</f>
        <v/>
      </c>
      <c r="H46" t="str">
        <f>VLOOKUP(Table14[[#This Row],[locationaddress]],VENUEID!$A$2:$C69,3,TRUE)</f>
        <v>(615) 862-5856</v>
      </c>
      <c r="L46" s="1">
        <f>Table14[[#This Row],[startshortdate]]</f>
        <v>42668</v>
      </c>
      <c r="M46" s="1">
        <f>Table14[[#This Row],[endshortdate]]</f>
        <v>42668</v>
      </c>
      <c r="N46" s="11" t="str">
        <f>IF(Table14[[#This Row],[startdayname]]="Monday",Table14[[#This Row],[starttime]]," ")</f>
        <v xml:space="preserve"> </v>
      </c>
      <c r="O46" s="11">
        <f>IF(Table14[[#This Row],[startdayname]]="Tuesday",Table14[[#This Row],[starttime]]," ")</f>
        <v>0.70833333333333337</v>
      </c>
      <c r="P46" s="11" t="str">
        <f>IF(Table14[[#This Row],[startdayname]]="Wednesday",Table14[[#This Row],[starttime]]," ")</f>
        <v xml:space="preserve"> </v>
      </c>
      <c r="Q46" s="11" t="str">
        <f>IF(Table14[[#This Row],[startdayname]]="Thursday",Table14[[#This Row],[starttime]]," ")</f>
        <v xml:space="preserve"> </v>
      </c>
      <c r="R46" s="11" t="str">
        <f>IF(Table14[[#This Row],[startdayname]]="Friday",Table14[[#This Row],[starttime]]," ")</f>
        <v xml:space="preserve"> </v>
      </c>
      <c r="S46" s="11" t="str">
        <f>IF(Table14[[#This Row],[startdayname]]="Saturday",Table14[[#This Row],[starttime]]," ")</f>
        <v xml:space="preserve"> </v>
      </c>
      <c r="T46" s="11" t="str">
        <f>IF(Table14[[#This Row],[endshortdate]]="Sunday",Table14[[#This Row],[starttime]]," ")</f>
        <v xml:space="preserve"> </v>
      </c>
      <c r="V46" t="str">
        <f t="shared" si="1"/>
        <v>Kyle Cook</v>
      </c>
      <c r="W46" t="str">
        <f t="shared" si="1"/>
        <v>615-880-2367</v>
      </c>
      <c r="X46" t="str">
        <f t="shared" si="1"/>
        <v>kyle.cook@nashville.gov</v>
      </c>
    </row>
    <row r="47" spans="1:24" x14ac:dyDescent="0.25">
      <c r="A47" t="str">
        <f>Table14[[#This Row],[ summary]]</f>
        <v xml:space="preserve"> Puppet Truck Presents: Hansel and Gretel</v>
      </c>
      <c r="B47">
        <v>31158</v>
      </c>
      <c r="C47">
        <f>VLOOKUP(Table14[[#This Row],[locationaddress]],VENUEID!$A$2:$B$28,2,TRUE)</f>
        <v>32949</v>
      </c>
      <c r="D47" t="str">
        <f>Table14[[#This Row],[description]]</f>
        <v>The classic Brothers Grimm tale is told with the charming Peeko Puppets and our DANKE!  Danke is a handmade wooden marionette and gift to the library from the Magdeburg Puppet Theater in Germany.  Running time: 30 minutes. For children of all ages.</v>
      </c>
      <c r="E47">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47">
        <v>23</v>
      </c>
      <c r="G47" t="str">
        <f>IF((ISTEXT(Table14[[#This Row],[link]])),(Table14[[#This Row],[link]]),"")</f>
        <v/>
      </c>
      <c r="H47" t="str">
        <f>VLOOKUP(Table14[[#This Row],[locationaddress]],VENUEID!$A$2:$C70,3,TRUE)</f>
        <v>(615) 862-5859</v>
      </c>
      <c r="L47" s="1">
        <f>Table14[[#This Row],[startshortdate]]</f>
        <v>42672</v>
      </c>
      <c r="M47" s="1">
        <f>Table14[[#This Row],[endshortdate]]</f>
        <v>42672</v>
      </c>
      <c r="N47" s="11" t="str">
        <f>IF(Table14[[#This Row],[startdayname]]="Monday",Table14[[#This Row],[starttime]]," ")</f>
        <v xml:space="preserve"> </v>
      </c>
      <c r="O47" s="11" t="str">
        <f>IF(Table14[[#This Row],[startdayname]]="Tuesday",Table14[[#This Row],[starttime]]," ")</f>
        <v xml:space="preserve"> </v>
      </c>
      <c r="P47" s="11" t="str">
        <f>IF(Table14[[#This Row],[startdayname]]="Wednesday",Table14[[#This Row],[starttime]]," ")</f>
        <v xml:space="preserve"> </v>
      </c>
      <c r="Q47" s="11" t="str">
        <f>IF(Table14[[#This Row],[startdayname]]="Thursday",Table14[[#This Row],[starttime]]," ")</f>
        <v xml:space="preserve"> </v>
      </c>
      <c r="R47" s="11" t="str">
        <f>IF(Table14[[#This Row],[startdayname]]="Friday",Table14[[#This Row],[starttime]]," ")</f>
        <v xml:space="preserve"> </v>
      </c>
      <c r="S47" s="11">
        <f>IF(Table14[[#This Row],[startdayname]]="Saturday",Table14[[#This Row],[starttime]]," ")</f>
        <v>0.4375</v>
      </c>
      <c r="T47" s="11" t="str">
        <f>IF(Table14[[#This Row],[endshortdate]]="Sunday",Table14[[#This Row],[starttime]]," ")</f>
        <v xml:space="preserve"> </v>
      </c>
      <c r="V47" t="str">
        <f t="shared" si="1"/>
        <v>Kyle Cook</v>
      </c>
      <c r="W47" t="str">
        <f t="shared" si="1"/>
        <v>615-880-2367</v>
      </c>
      <c r="X47" t="str">
        <f t="shared" si="1"/>
        <v>kyle.cook@nashville.gov</v>
      </c>
    </row>
    <row r="48" spans="1:24" x14ac:dyDescent="0.25">
      <c r="A48" t="str">
        <f>Table14[[#This Row],[ summary]]</f>
        <v xml:space="preserve"> Halloween Craft</v>
      </c>
      <c r="B48">
        <v>31158</v>
      </c>
      <c r="C48">
        <f>VLOOKUP(Table14[[#This Row],[locationaddress]],VENUEID!$A$2:$B$28,2,TRUE)</f>
        <v>32185</v>
      </c>
      <c r="D48" t="str">
        <f>Table14[[#This Row],[description]]</f>
        <v xml:space="preserve">Come create a spooky Halloween craft! For grades K to 5. </v>
      </c>
      <c r="E48">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48">
        <v>23</v>
      </c>
      <c r="G48" t="str">
        <f>IF((ISTEXT(Table14[[#This Row],[link]])),(Table14[[#This Row],[link]]),"")</f>
        <v/>
      </c>
      <c r="H48" t="str">
        <f>VLOOKUP(Table14[[#This Row],[locationaddress]],VENUEID!$A$2:$C71,3,TRUE)</f>
        <v>(615) 862-5861</v>
      </c>
      <c r="L48" s="1">
        <f>Table14[[#This Row],[startshortdate]]</f>
        <v>42674</v>
      </c>
      <c r="M48" s="1">
        <f>Table14[[#This Row],[endshortdate]]</f>
        <v>42674</v>
      </c>
      <c r="N48" s="11">
        <f>IF(Table14[[#This Row],[startdayname]]="Monday",Table14[[#This Row],[starttime]]," ")</f>
        <v>0.625</v>
      </c>
      <c r="O48" s="11" t="str">
        <f>IF(Table14[[#This Row],[startdayname]]="Tuesday",Table14[[#This Row],[starttime]]," ")</f>
        <v xml:space="preserve"> </v>
      </c>
      <c r="P48" s="11" t="str">
        <f>IF(Table14[[#This Row],[startdayname]]="Wednesday",Table14[[#This Row],[starttime]]," ")</f>
        <v xml:space="preserve"> </v>
      </c>
      <c r="Q48" s="11" t="str">
        <f>IF(Table14[[#This Row],[startdayname]]="Thursday",Table14[[#This Row],[starttime]]," ")</f>
        <v xml:space="preserve"> </v>
      </c>
      <c r="R48" s="11" t="str">
        <f>IF(Table14[[#This Row],[startdayname]]="Friday",Table14[[#This Row],[starttime]]," ")</f>
        <v xml:space="preserve"> </v>
      </c>
      <c r="S48" s="11" t="str">
        <f>IF(Table14[[#This Row],[startdayname]]="Saturday",Table14[[#This Row],[starttime]]," ")</f>
        <v xml:space="preserve"> </v>
      </c>
      <c r="T48" s="11" t="str">
        <f>IF(Table14[[#This Row],[endshortdate]]="Sunday",Table14[[#This Row],[starttime]]," ")</f>
        <v xml:space="preserve"> </v>
      </c>
      <c r="V48" t="str">
        <f t="shared" si="1"/>
        <v>Kyle Cook</v>
      </c>
      <c r="W48" t="str">
        <f t="shared" si="1"/>
        <v>615-880-2367</v>
      </c>
      <c r="X48" t="str">
        <f t="shared" si="1"/>
        <v>kyle.cook@nashville.gov</v>
      </c>
    </row>
    <row r="49" spans="1:24" x14ac:dyDescent="0.25">
      <c r="A49" t="str">
        <f>Table14[[#This Row],[ summary]]</f>
        <v xml:space="preserve"> Family Friendly Movie</v>
      </c>
      <c r="B49">
        <v>31158</v>
      </c>
      <c r="C49">
        <f>VLOOKUP(Table14[[#This Row],[locationaddress]],VENUEID!$A$2:$B$28,2,TRUE)</f>
        <v>32185</v>
      </c>
      <c r="D49" t="str">
        <f>Table14[[#This Row],[description]]</f>
        <v>Join us for a family friendly movie! For children of all ages.</v>
      </c>
      <c r="E49">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49">
        <v>23</v>
      </c>
      <c r="G49" t="str">
        <f>IF((ISTEXT(Table14[[#This Row],[link]])),(Table14[[#This Row],[link]]),"")</f>
        <v/>
      </c>
      <c r="H49" t="str">
        <f>VLOOKUP(Table14[[#This Row],[locationaddress]],VENUEID!$A$2:$C72,3,TRUE)</f>
        <v>(615) 862-5861</v>
      </c>
      <c r="L49" s="1">
        <f>Table14[[#This Row],[startshortdate]]</f>
        <v>42677</v>
      </c>
      <c r="M49" s="1">
        <f>Table14[[#This Row],[endshortdate]]</f>
        <v>42677</v>
      </c>
      <c r="N49" s="11" t="str">
        <f>IF(Table14[[#This Row],[startdayname]]="Monday",Table14[[#This Row],[starttime]]," ")</f>
        <v xml:space="preserve"> </v>
      </c>
      <c r="O49" s="11" t="str">
        <f>IF(Table14[[#This Row],[startdayname]]="Tuesday",Table14[[#This Row],[starttime]]," ")</f>
        <v xml:space="preserve"> </v>
      </c>
      <c r="P49" s="11" t="str">
        <f>IF(Table14[[#This Row],[startdayname]]="Wednesday",Table14[[#This Row],[starttime]]," ")</f>
        <v xml:space="preserve"> </v>
      </c>
      <c r="Q49" s="11">
        <f>IF(Table14[[#This Row],[startdayname]]="Thursday",Table14[[#This Row],[starttime]]," ")</f>
        <v>0.66666666666666663</v>
      </c>
      <c r="R49" s="11" t="str">
        <f>IF(Table14[[#This Row],[startdayname]]="Friday",Table14[[#This Row],[starttime]]," ")</f>
        <v xml:space="preserve"> </v>
      </c>
      <c r="S49" s="11" t="str">
        <f>IF(Table14[[#This Row],[startdayname]]="Saturday",Table14[[#This Row],[starttime]]," ")</f>
        <v xml:space="preserve"> </v>
      </c>
      <c r="T49" s="11" t="str">
        <f>IF(Table14[[#This Row],[endshortdate]]="Sunday",Table14[[#This Row],[starttime]]," ")</f>
        <v xml:space="preserve"> </v>
      </c>
      <c r="V49" t="str">
        <f t="shared" si="1"/>
        <v>Kyle Cook</v>
      </c>
      <c r="W49" t="str">
        <f t="shared" si="1"/>
        <v>615-880-2367</v>
      </c>
      <c r="X49" t="str">
        <f t="shared" si="1"/>
        <v>kyle.cook@nashville.gov</v>
      </c>
    </row>
    <row r="50" spans="1:24" x14ac:dyDescent="0.25">
      <c r="A50" t="str">
        <f>Table14[[#This Row],[ summary]]</f>
        <v xml:space="preserve"> Beats and Music Production</v>
      </c>
      <c r="B50">
        <v>31158</v>
      </c>
      <c r="C50">
        <f>VLOOKUP(Table14[[#This Row],[locationaddress]],VENUEID!$A$2:$B$28,2,TRUE)</f>
        <v>32113</v>
      </c>
      <c r="D50" t="str">
        <f>Table14[[#This Row],[description]]</f>
        <v>Southern Word will be back, encouraging you to lay down some beats with Garage Band, electronic keyboards, and your own creativity. Come get that earworm out of your head or just freestyle it with elegant flow. Ages 13 to 18.</v>
      </c>
      <c r="E50">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85</v>
      </c>
      <c r="F50">
        <v>23</v>
      </c>
      <c r="G50" t="str">
        <f>IF((ISTEXT(Table14[[#This Row],[link]])),(Table14[[#This Row],[link]]),"")</f>
        <v/>
      </c>
      <c r="H50" t="str">
        <f>VLOOKUP(Table14[[#This Row],[locationaddress]],VENUEID!$A$2:$C73,3,TRUE)</f>
        <v>(615) 862-5856</v>
      </c>
      <c r="L50" s="1">
        <f>Table14[[#This Row],[startshortdate]]</f>
        <v>42677</v>
      </c>
      <c r="M50" s="1">
        <f>Table14[[#This Row],[endshortdate]]</f>
        <v>42677</v>
      </c>
      <c r="N50" s="11" t="str">
        <f>IF(Table14[[#This Row],[startdayname]]="Monday",Table14[[#This Row],[starttime]]," ")</f>
        <v xml:space="preserve"> </v>
      </c>
      <c r="O50" s="11" t="str">
        <f>IF(Table14[[#This Row],[startdayname]]="Tuesday",Table14[[#This Row],[starttime]]," ")</f>
        <v xml:space="preserve"> </v>
      </c>
      <c r="P50" s="11" t="str">
        <f>IF(Table14[[#This Row],[startdayname]]="Wednesday",Table14[[#This Row],[starttime]]," ")</f>
        <v xml:space="preserve"> </v>
      </c>
      <c r="Q50" s="11">
        <f>IF(Table14[[#This Row],[startdayname]]="Thursday",Table14[[#This Row],[starttime]]," ")</f>
        <v>0.6875</v>
      </c>
      <c r="R50" s="11" t="str">
        <f>IF(Table14[[#This Row],[startdayname]]="Friday",Table14[[#This Row],[starttime]]," ")</f>
        <v xml:space="preserve"> </v>
      </c>
      <c r="S50" s="11" t="str">
        <f>IF(Table14[[#This Row],[startdayname]]="Saturday",Table14[[#This Row],[starttime]]," ")</f>
        <v xml:space="preserve"> </v>
      </c>
      <c r="T50" s="11" t="str">
        <f>IF(Table14[[#This Row],[endshortdate]]="Sunday",Table14[[#This Row],[starttime]]," ")</f>
        <v xml:space="preserve"> </v>
      </c>
      <c r="V50" t="str">
        <f t="shared" si="1"/>
        <v>Kyle Cook</v>
      </c>
      <c r="W50" t="str">
        <f t="shared" si="1"/>
        <v>615-880-2367</v>
      </c>
      <c r="X50" t="str">
        <f t="shared" si="1"/>
        <v>kyle.cook@nashville.gov</v>
      </c>
    </row>
    <row r="51" spans="1:24" x14ac:dyDescent="0.25">
      <c r="A51" t="str">
        <f>Table14[[#This Row],[ summary]]</f>
        <v xml:space="preserve"> Nursery Rhyme Story Time</v>
      </c>
      <c r="B51">
        <v>31158</v>
      </c>
      <c r="C51">
        <f>VLOOKUP(Table14[[#This Row],[locationaddress]],VENUEID!$A$2:$B$28,2,TRUE)</f>
        <v>32113</v>
      </c>
      <c r="D51" t="str">
        <f>Table14[[#This Row],[description]]</f>
        <v>2nd Thursdays, join us for stories and songs. Ages 2 to 5.</v>
      </c>
      <c r="E51">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64</v>
      </c>
      <c r="F51">
        <v>23</v>
      </c>
      <c r="G51" t="str">
        <f>IF((ISTEXT(Table14[[#This Row],[link]])),(Table14[[#This Row],[link]]),"")</f>
        <v/>
      </c>
      <c r="H51" t="str">
        <f>VLOOKUP(Table14[[#This Row],[locationaddress]],VENUEID!$A$2:$C74,3,TRUE)</f>
        <v>(615) 862-5856</v>
      </c>
      <c r="L51" s="1">
        <f>Table14[[#This Row],[startshortdate]]</f>
        <v>42684</v>
      </c>
      <c r="M51" s="1">
        <f>Table14[[#This Row],[endshortdate]]</f>
        <v>42684</v>
      </c>
      <c r="N51" s="11" t="str">
        <f>IF(Table14[[#This Row],[startdayname]]="Monday",Table14[[#This Row],[starttime]]," ")</f>
        <v xml:space="preserve"> </v>
      </c>
      <c r="O51" s="11" t="str">
        <f>IF(Table14[[#This Row],[startdayname]]="Tuesday",Table14[[#This Row],[starttime]]," ")</f>
        <v xml:space="preserve"> </v>
      </c>
      <c r="P51" s="11" t="str">
        <f>IF(Table14[[#This Row],[startdayname]]="Wednesday",Table14[[#This Row],[starttime]]," ")</f>
        <v xml:space="preserve"> </v>
      </c>
      <c r="Q51" s="11">
        <f>IF(Table14[[#This Row],[startdayname]]="Thursday",Table14[[#This Row],[starttime]]," ")</f>
        <v>0.4375</v>
      </c>
      <c r="R51" s="11" t="str">
        <f>IF(Table14[[#This Row],[startdayname]]="Friday",Table14[[#This Row],[starttime]]," ")</f>
        <v xml:space="preserve"> </v>
      </c>
      <c r="S51" s="11" t="str">
        <f>IF(Table14[[#This Row],[startdayname]]="Saturday",Table14[[#This Row],[starttime]]," ")</f>
        <v xml:space="preserve"> </v>
      </c>
      <c r="T51" s="11" t="str">
        <f>IF(Table14[[#This Row],[endshortdate]]="Sunday",Table14[[#This Row],[starttime]]," ")</f>
        <v xml:space="preserve"> </v>
      </c>
      <c r="V51" t="str">
        <f t="shared" si="1"/>
        <v>Kyle Cook</v>
      </c>
      <c r="W51" t="str">
        <f t="shared" si="1"/>
        <v>615-880-2367</v>
      </c>
      <c r="X51" t="str">
        <f t="shared" si="1"/>
        <v>kyle.cook@nashville.gov</v>
      </c>
    </row>
    <row r="52" spans="1:24" x14ac:dyDescent="0.25">
      <c r="A52" t="str">
        <f>Table14[[#This Row],[ summary]]</f>
        <v xml:space="preserve"> Game Night</v>
      </c>
      <c r="B52">
        <v>31158</v>
      </c>
      <c r="C52">
        <f>VLOOKUP(Table14[[#This Row],[locationaddress]],VENUEID!$A$2:$B$28,2,TRUE)</f>
        <v>32185</v>
      </c>
      <c r="D52" t="str">
        <f>Table14[[#This Row],[description]]</f>
        <v xml:space="preserve">Board games, video games, card games galore! For grades K to 5. </v>
      </c>
      <c r="E52">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52">
        <v>23</v>
      </c>
      <c r="G52" t="str">
        <f>IF((ISTEXT(Table14[[#This Row],[link]])),(Table14[[#This Row],[link]]),"")</f>
        <v/>
      </c>
      <c r="H52" t="str">
        <f>VLOOKUP(Table14[[#This Row],[locationaddress]],VENUEID!$A$2:$C75,3,TRUE)</f>
        <v>(615) 862-5861</v>
      </c>
      <c r="L52" s="1">
        <f>Table14[[#This Row],[startshortdate]]</f>
        <v>42684</v>
      </c>
      <c r="M52" s="1">
        <f>Table14[[#This Row],[endshortdate]]</f>
        <v>42684</v>
      </c>
      <c r="N52" s="11" t="str">
        <f>IF(Table14[[#This Row],[startdayname]]="Monday",Table14[[#This Row],[starttime]]," ")</f>
        <v xml:space="preserve"> </v>
      </c>
      <c r="O52" s="11" t="str">
        <f>IF(Table14[[#This Row],[startdayname]]="Tuesday",Table14[[#This Row],[starttime]]," ")</f>
        <v xml:space="preserve"> </v>
      </c>
      <c r="P52" s="11" t="str">
        <f>IF(Table14[[#This Row],[startdayname]]="Wednesday",Table14[[#This Row],[starttime]]," ")</f>
        <v xml:space="preserve"> </v>
      </c>
      <c r="Q52" s="11">
        <f>IF(Table14[[#This Row],[startdayname]]="Thursday",Table14[[#This Row],[starttime]]," ")</f>
        <v>0.66666666666666663</v>
      </c>
      <c r="R52" s="11" t="str">
        <f>IF(Table14[[#This Row],[startdayname]]="Friday",Table14[[#This Row],[starttime]]," ")</f>
        <v xml:space="preserve"> </v>
      </c>
      <c r="S52" s="11" t="str">
        <f>IF(Table14[[#This Row],[startdayname]]="Saturday",Table14[[#This Row],[starttime]]," ")</f>
        <v xml:space="preserve"> </v>
      </c>
      <c r="T52" s="11" t="str">
        <f>IF(Table14[[#This Row],[endshortdate]]="Sunday",Table14[[#This Row],[starttime]]," ")</f>
        <v xml:space="preserve"> </v>
      </c>
      <c r="V52" t="str">
        <f t="shared" si="1"/>
        <v>Kyle Cook</v>
      </c>
      <c r="W52" t="str">
        <f t="shared" si="1"/>
        <v>615-880-2367</v>
      </c>
      <c r="X52" t="str">
        <f t="shared" si="1"/>
        <v>kyle.cook@nashville.gov</v>
      </c>
    </row>
    <row r="53" spans="1:24" x14ac:dyDescent="0.25">
      <c r="A53" t="str">
        <f>Table14[[#This Row],[ summary]]</f>
        <v xml:space="preserve"> Turkey Craft</v>
      </c>
      <c r="B53">
        <v>31158</v>
      </c>
      <c r="C53">
        <f>VLOOKUP(Table14[[#This Row],[locationaddress]],VENUEID!$A$2:$B$28,2,TRUE)</f>
        <v>32185</v>
      </c>
      <c r="D53" t="str">
        <f>Table14[[#This Row],[description]]</f>
        <v xml:space="preserve">Come appreciate Thanksgiving in a form of creativity. For grades K to 5. </v>
      </c>
      <c r="E53">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53">
        <v>23</v>
      </c>
      <c r="G53" t="str">
        <f>IF((ISTEXT(Table14[[#This Row],[link]])),(Table14[[#This Row],[link]]),"")</f>
        <v/>
      </c>
      <c r="H53" t="str">
        <f>VLOOKUP(Table14[[#This Row],[locationaddress]],VENUEID!$A$2:$C76,3,TRUE)</f>
        <v>(615) 862-5861</v>
      </c>
      <c r="L53" s="1">
        <f>Table14[[#This Row],[startshortdate]]</f>
        <v>42688</v>
      </c>
      <c r="M53" s="1">
        <f>Table14[[#This Row],[endshortdate]]</f>
        <v>42688</v>
      </c>
      <c r="N53" s="11">
        <f>IF(Table14[[#This Row],[startdayname]]="Monday",Table14[[#This Row],[starttime]]," ")</f>
        <v>0.66666666666666663</v>
      </c>
      <c r="O53" s="11" t="str">
        <f>IF(Table14[[#This Row],[startdayname]]="Tuesday",Table14[[#This Row],[starttime]]," ")</f>
        <v xml:space="preserve"> </v>
      </c>
      <c r="P53" s="11" t="str">
        <f>IF(Table14[[#This Row],[startdayname]]="Wednesday",Table14[[#This Row],[starttime]]," ")</f>
        <v xml:space="preserve"> </v>
      </c>
      <c r="Q53" s="11" t="str">
        <f>IF(Table14[[#This Row],[startdayname]]="Thursday",Table14[[#This Row],[starttime]]," ")</f>
        <v xml:space="preserve"> </v>
      </c>
      <c r="R53" s="11" t="str">
        <f>IF(Table14[[#This Row],[startdayname]]="Friday",Table14[[#This Row],[starttime]]," ")</f>
        <v xml:space="preserve"> </v>
      </c>
      <c r="S53" s="11" t="str">
        <f>IF(Table14[[#This Row],[startdayname]]="Saturday",Table14[[#This Row],[starttime]]," ")</f>
        <v xml:space="preserve"> </v>
      </c>
      <c r="T53" s="11" t="str">
        <f>IF(Table14[[#This Row],[endshortdate]]="Sunday",Table14[[#This Row],[starttime]]," ")</f>
        <v xml:space="preserve"> </v>
      </c>
      <c r="V53" t="str">
        <f t="shared" si="1"/>
        <v>Kyle Cook</v>
      </c>
      <c r="W53" t="str">
        <f t="shared" si="1"/>
        <v>615-880-2367</v>
      </c>
      <c r="X53" t="str">
        <f t="shared" si="1"/>
        <v>kyle.cook@nashville.gov</v>
      </c>
    </row>
    <row r="54" spans="1:24" x14ac:dyDescent="0.25">
      <c r="A54" t="str">
        <f>Table14[[#This Row],[ summary]]</f>
        <v xml:space="preserve"> Button Jewelry Craft </v>
      </c>
      <c r="B54">
        <v>31158</v>
      </c>
      <c r="C54">
        <f>VLOOKUP(Table14[[#This Row],[locationaddress]],VENUEID!$A$2:$B$28,2,TRUE)</f>
        <v>32185</v>
      </c>
      <c r="D54" t="str">
        <f>Table14[[#This Row],[description]]</f>
        <v xml:space="preserve">Come join us where you can make different pieces of jewelry using buttons. For grades K to 5. </v>
      </c>
      <c r="E54">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54">
        <v>23</v>
      </c>
      <c r="G54" t="str">
        <f>IF((ISTEXT(Table14[[#This Row],[link]])),(Table14[[#This Row],[link]]),"")</f>
        <v/>
      </c>
      <c r="H54" t="str">
        <f>VLOOKUP(Table14[[#This Row],[locationaddress]],VENUEID!$A$2:$C77,3,TRUE)</f>
        <v>(615) 862-5861</v>
      </c>
      <c r="L54" s="1">
        <f>Table14[[#This Row],[startshortdate]]</f>
        <v>42690</v>
      </c>
      <c r="M54" s="1">
        <f>Table14[[#This Row],[endshortdate]]</f>
        <v>42690</v>
      </c>
      <c r="N54" s="11" t="str">
        <f>IF(Table14[[#This Row],[startdayname]]="Monday",Table14[[#This Row],[starttime]]," ")</f>
        <v xml:space="preserve"> </v>
      </c>
      <c r="O54" s="11" t="str">
        <f>IF(Table14[[#This Row],[startdayname]]="Tuesday",Table14[[#This Row],[starttime]]," ")</f>
        <v xml:space="preserve"> </v>
      </c>
      <c r="P54" s="11">
        <f>IF(Table14[[#This Row],[startdayname]]="Wednesday",Table14[[#This Row],[starttime]]," ")</f>
        <v>0.66666666666666663</v>
      </c>
      <c r="Q54" s="11" t="str">
        <f>IF(Table14[[#This Row],[startdayname]]="Thursday",Table14[[#This Row],[starttime]]," ")</f>
        <v xml:space="preserve"> </v>
      </c>
      <c r="R54" s="11" t="str">
        <f>IF(Table14[[#This Row],[startdayname]]="Friday",Table14[[#This Row],[starttime]]," ")</f>
        <v xml:space="preserve"> </v>
      </c>
      <c r="S54" s="11" t="str">
        <f>IF(Table14[[#This Row],[startdayname]]="Saturday",Table14[[#This Row],[starttime]]," ")</f>
        <v xml:space="preserve"> </v>
      </c>
      <c r="T54" s="11" t="str">
        <f>IF(Table14[[#This Row],[endshortdate]]="Sunday",Table14[[#This Row],[starttime]]," ")</f>
        <v xml:space="preserve"> </v>
      </c>
      <c r="V54" t="str">
        <f t="shared" si="1"/>
        <v>Kyle Cook</v>
      </c>
      <c r="W54" t="str">
        <f t="shared" si="1"/>
        <v>615-880-2367</v>
      </c>
      <c r="X54" t="str">
        <f t="shared" si="1"/>
        <v>kyle.cook@nashville.gov</v>
      </c>
    </row>
    <row r="55" spans="1:24" x14ac:dyDescent="0.25">
      <c r="A55" t="str">
        <f>Table14[[#This Row],[ summary]]</f>
        <v xml:space="preserve"> Tellabration</v>
      </c>
      <c r="B55">
        <v>31158</v>
      </c>
      <c r="C55">
        <f>VLOOKUP(Table14[[#This Row],[locationaddress]],VENUEID!$A$2:$B$28,2,TRUE)</f>
        <v>32113</v>
      </c>
      <c r="D55" t="str">
        <f>Table14[[#This Row],[description]]</f>
        <v>Celebrate the art of storytelling and get the chance to tell your own tale. The theme is, &amp;quot;What scares you?&amp;quot; True ghostly and weird stories preferred. For the whole family.</v>
      </c>
      <c r="E55">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85</v>
      </c>
      <c r="F55">
        <v>23</v>
      </c>
      <c r="G55" t="str">
        <f>IF((ISTEXT(Table14[[#This Row],[link]])),(Table14[[#This Row],[link]]),"")</f>
        <v/>
      </c>
      <c r="H55" t="str">
        <f>VLOOKUP(Table14[[#This Row],[locationaddress]],VENUEID!$A$2:$C78,3,TRUE)</f>
        <v>(615) 862-5856</v>
      </c>
      <c r="L55" s="1">
        <f>Table14[[#This Row],[startshortdate]]</f>
        <v>42693</v>
      </c>
      <c r="M55" s="1">
        <f>Table14[[#This Row],[endshortdate]]</f>
        <v>42693</v>
      </c>
      <c r="N55" s="11" t="str">
        <f>IF(Table14[[#This Row],[startdayname]]="Monday",Table14[[#This Row],[starttime]]," ")</f>
        <v xml:space="preserve"> </v>
      </c>
      <c r="O55" s="11" t="str">
        <f>IF(Table14[[#This Row],[startdayname]]="Tuesday",Table14[[#This Row],[starttime]]," ")</f>
        <v xml:space="preserve"> </v>
      </c>
      <c r="P55" s="11" t="str">
        <f>IF(Table14[[#This Row],[startdayname]]="Wednesday",Table14[[#This Row],[starttime]]," ")</f>
        <v xml:space="preserve"> </v>
      </c>
      <c r="Q55" s="11" t="str">
        <f>IF(Table14[[#This Row],[startdayname]]="Thursday",Table14[[#This Row],[starttime]]," ")</f>
        <v xml:space="preserve"> </v>
      </c>
      <c r="R55" s="11" t="str">
        <f>IF(Table14[[#This Row],[startdayname]]="Friday",Table14[[#This Row],[starttime]]," ")</f>
        <v xml:space="preserve"> </v>
      </c>
      <c r="S55" s="11">
        <f>IF(Table14[[#This Row],[startdayname]]="Saturday",Table14[[#This Row],[starttime]]," ")</f>
        <v>0.58333333333333337</v>
      </c>
      <c r="T55" s="11" t="str">
        <f>IF(Table14[[#This Row],[endshortdate]]="Sunday",Table14[[#This Row],[starttime]]," ")</f>
        <v xml:space="preserve"> </v>
      </c>
      <c r="V55" t="str">
        <f t="shared" si="1"/>
        <v>Kyle Cook</v>
      </c>
      <c r="W55" t="str">
        <f t="shared" si="1"/>
        <v>615-880-2367</v>
      </c>
      <c r="X55" t="str">
        <f t="shared" si="1"/>
        <v>kyle.cook@nashville.gov</v>
      </c>
    </row>
    <row r="56" spans="1:24" x14ac:dyDescent="0.25">
      <c r="A56" t="str">
        <f>Table14[[#This Row],[ summary]]</f>
        <v xml:space="preserve"> Nature Journal Craft </v>
      </c>
      <c r="B56">
        <v>31158</v>
      </c>
      <c r="C56">
        <f>VLOOKUP(Table14[[#This Row],[locationaddress]],VENUEID!$A$2:$B$28,2,TRUE)</f>
        <v>32185</v>
      </c>
      <c r="D56" t="str">
        <f>Table14[[#This Row],[description]]</f>
        <v xml:space="preserve">Capture the magic of nature on your next family outing by recording your findings and thoughts in your own customized nature journal. For grades K to 5. </v>
      </c>
      <c r="E56">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56">
        <v>23</v>
      </c>
      <c r="G56" t="str">
        <f>IF((ISTEXT(Table14[[#This Row],[link]])),(Table14[[#This Row],[link]]),"")</f>
        <v/>
      </c>
      <c r="H56" t="str">
        <f>VLOOKUP(Table14[[#This Row],[locationaddress]],VENUEID!$A$2:$C79,3,TRUE)</f>
        <v>(615) 862-5861</v>
      </c>
      <c r="L56" s="1">
        <f>Table14[[#This Row],[startshortdate]]</f>
        <v>42696</v>
      </c>
      <c r="M56" s="1">
        <f>Table14[[#This Row],[endshortdate]]</f>
        <v>42696</v>
      </c>
      <c r="N56" s="11" t="str">
        <f>IF(Table14[[#This Row],[startdayname]]="Monday",Table14[[#This Row],[starttime]]," ")</f>
        <v xml:space="preserve"> </v>
      </c>
      <c r="O56" s="11">
        <f>IF(Table14[[#This Row],[startdayname]]="Tuesday",Table14[[#This Row],[starttime]]," ")</f>
        <v>0.66666666666666663</v>
      </c>
      <c r="P56" s="11" t="str">
        <f>IF(Table14[[#This Row],[startdayname]]="Wednesday",Table14[[#This Row],[starttime]]," ")</f>
        <v xml:space="preserve"> </v>
      </c>
      <c r="Q56" s="11" t="str">
        <f>IF(Table14[[#This Row],[startdayname]]="Thursday",Table14[[#This Row],[starttime]]," ")</f>
        <v xml:space="preserve"> </v>
      </c>
      <c r="R56" s="11" t="str">
        <f>IF(Table14[[#This Row],[startdayname]]="Friday",Table14[[#This Row],[starttime]]," ")</f>
        <v xml:space="preserve"> </v>
      </c>
      <c r="S56" s="11" t="str">
        <f>IF(Table14[[#This Row],[startdayname]]="Saturday",Table14[[#This Row],[starttime]]," ")</f>
        <v xml:space="preserve"> </v>
      </c>
      <c r="T56" s="11" t="str">
        <f>IF(Table14[[#This Row],[endshortdate]]="Sunday",Table14[[#This Row],[starttime]]," ")</f>
        <v xml:space="preserve"> </v>
      </c>
      <c r="V56" t="str">
        <f t="shared" si="1"/>
        <v>Kyle Cook</v>
      </c>
      <c r="W56" t="str">
        <f t="shared" si="1"/>
        <v>615-880-2367</v>
      </c>
      <c r="X56" t="str">
        <f t="shared" si="1"/>
        <v>kyle.cook@nashville.gov</v>
      </c>
    </row>
    <row r="57" spans="1:24" x14ac:dyDescent="0.25">
      <c r="A57" t="str">
        <f>Table14[[#This Row],[ summary]]</f>
        <v xml:space="preserve"> Make Your Own Head</v>
      </c>
      <c r="B57">
        <v>31158</v>
      </c>
      <c r="C57">
        <f>VLOOKUP(Table14[[#This Row],[locationaddress]],VENUEID!$A$2:$B$28,2,TRUE)</f>
        <v>32185</v>
      </c>
      <c r="D57" t="str">
        <f>Table14[[#This Row],[description]]</f>
        <v xml:space="preserve">Create your version of your own head! For grades K to 5. </v>
      </c>
      <c r="E57">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57">
        <v>23</v>
      </c>
      <c r="G57" t="str">
        <f>IF((ISTEXT(Table14[[#This Row],[link]])),(Table14[[#This Row],[link]]),"")</f>
        <v/>
      </c>
      <c r="H57" t="str">
        <f>VLOOKUP(Table14[[#This Row],[locationaddress]],VENUEID!$A$2:$C80,3,TRUE)</f>
        <v>(615) 862-5861</v>
      </c>
      <c r="L57" s="1">
        <f>Table14[[#This Row],[startshortdate]]</f>
        <v>42702</v>
      </c>
      <c r="M57" s="1">
        <f>Table14[[#This Row],[endshortdate]]</f>
        <v>42702</v>
      </c>
      <c r="N57" s="11">
        <f>IF(Table14[[#This Row],[startdayname]]="Monday",Table14[[#This Row],[starttime]]," ")</f>
        <v>0.66666666666666663</v>
      </c>
      <c r="O57" s="11" t="str">
        <f>IF(Table14[[#This Row],[startdayname]]="Tuesday",Table14[[#This Row],[starttime]]," ")</f>
        <v xml:space="preserve"> </v>
      </c>
      <c r="P57" s="11" t="str">
        <f>IF(Table14[[#This Row],[startdayname]]="Wednesday",Table14[[#This Row],[starttime]]," ")</f>
        <v xml:space="preserve"> </v>
      </c>
      <c r="Q57" s="11" t="str">
        <f>IF(Table14[[#This Row],[startdayname]]="Thursday",Table14[[#This Row],[starttime]]," ")</f>
        <v xml:space="preserve"> </v>
      </c>
      <c r="R57" s="11" t="str">
        <f>IF(Table14[[#This Row],[startdayname]]="Friday",Table14[[#This Row],[starttime]]," ")</f>
        <v xml:space="preserve"> </v>
      </c>
      <c r="S57" s="11" t="str">
        <f>IF(Table14[[#This Row],[startdayname]]="Saturday",Table14[[#This Row],[starttime]]," ")</f>
        <v xml:space="preserve"> </v>
      </c>
      <c r="T57" s="11" t="str">
        <f>IF(Table14[[#This Row],[endshortdate]]="Sunday",Table14[[#This Row],[starttime]]," ")</f>
        <v xml:space="preserve"> </v>
      </c>
      <c r="V57" t="str">
        <f t="shared" si="1"/>
        <v>Kyle Cook</v>
      </c>
      <c r="W57" t="str">
        <f t="shared" si="1"/>
        <v>615-880-2367</v>
      </c>
      <c r="X57" t="str">
        <f t="shared" si="1"/>
        <v>kyle.cook@nashville.gov</v>
      </c>
    </row>
    <row r="58" spans="1:24" x14ac:dyDescent="0.25">
      <c r="A58" t="str">
        <f>Table14[[#This Row],[ summary]]</f>
        <v xml:space="preserve"> Family Friendly Movie</v>
      </c>
      <c r="B58">
        <v>31158</v>
      </c>
      <c r="C58">
        <f>VLOOKUP(Table14[[#This Row],[locationaddress]],VENUEID!$A$2:$B$28,2,TRUE)</f>
        <v>32185</v>
      </c>
      <c r="D58" t="str">
        <f>Table14[[#This Row],[description]]</f>
        <v>Join us for a family friendly movie! For children of all ages.</v>
      </c>
      <c r="E58">
        <f>IFERROR(IF(SEARCH(eventTypeID!$A$2,Table14[[#This Row],[categories]])&gt;0,eventTypeID!$B$2),IFERROR(IF(SEARCH(eventTypeID!$A$3,Table14[[#This Row],[categories]])&gt;0,eventTypeID!$B$3),IFERROR(IF(SEARCH(eventTypeID!$A$4,Table14[[#This Row],[categories]])&gt;0,eventTypeID!$B$4),IFERROR(IF(SEARCH(eventTypeID!$A$5,Table14[[#This Row],[categories]])&gt;0,eventTypeID!$B$5),IFERROR(IF(SEARCH(eventTypeID!$A$6,Table14[[#This Row],[categories]])&gt;0,eventTypeID!$B$6),IFERROR(IF(SEARCH(eventTypeID!$A$7,Table14[[#This Row],[categories]])&gt;0,eventTypeID!$B$7),IFERROR(IF(SEARCH(eventTypeID!$A$8,Table14[[#This Row],[categories]])&gt;0,eventTypeID!$B$8),IFERROR(IF(SEARCH(eventTypeID!$A$9,Table14[[#This Row],[categories]])&gt;0,eventTypeID!$B$9),IFERROR(IF(SEARCH(eventTypeID!$A$10,Table14[[#This Row],[categories]])&gt;0,eventTypeID!$B$10),IFERROR(IF(SEARCH(eventTypeID!$A$11,Table14[[#This Row],[categories]])&gt;0,eventTypeID!$B$11),IFERROR(IF(SEARCH(eventTypeID!$A$12,Table14[[#This Row],[categories]])&gt;0,eventTypeID!$B$12),IFERROR(IF(SEARCH(eventTypeID!$A$13,Table14[[#This Row],[categories]])&gt;0,eventTypeID!$B$13),IFERROR(IF(SEARCH(eventTypeID!$A$14,Table14[[#This Row],[categories]])&gt;0,eventTypeID!$B$14),IFERROR(IF(SEARCH(eventTypeID!$A$15,Table14[[#This Row],[categories]])&gt;0,eventTypeID!$B$15),IFERROR(IF(SEARCH(eventTypeID!$A$16,Table14[[#This Row],[categories]])&gt;0,eventTypeID!$B$16),IFERROR(IF(SEARCH(eventTypeID!$A$17,Table14[[#This Row],[categories]])&gt;0,eventTypeID!$B$17),23))))))))))))))))</f>
        <v>7</v>
      </c>
      <c r="F58">
        <v>23</v>
      </c>
      <c r="G58" t="str">
        <f>IF((ISTEXT(Table14[[#This Row],[link]])),(Table14[[#This Row],[link]]),"")</f>
        <v/>
      </c>
      <c r="H58" t="str">
        <f>VLOOKUP(Table14[[#This Row],[locationaddress]],VENUEID!$A$2:$C81,3,TRUE)</f>
        <v>(615) 862-5861</v>
      </c>
      <c r="L58" s="1">
        <f>Table14[[#This Row],[startshortdate]]</f>
        <v>42704</v>
      </c>
      <c r="M58" s="1">
        <f>Table14[[#This Row],[endshortdate]]</f>
        <v>42704</v>
      </c>
      <c r="N58" s="11" t="str">
        <f>IF(Table14[[#This Row],[startdayname]]="Monday",Table14[[#This Row],[starttime]]," ")</f>
        <v xml:space="preserve"> </v>
      </c>
      <c r="O58" s="11" t="str">
        <f>IF(Table14[[#This Row],[startdayname]]="Tuesday",Table14[[#This Row],[starttime]]," ")</f>
        <v xml:space="preserve"> </v>
      </c>
      <c r="P58" s="11">
        <f>IF(Table14[[#This Row],[startdayname]]="Wednesday",Table14[[#This Row],[starttime]]," ")</f>
        <v>0.625</v>
      </c>
      <c r="Q58" s="11" t="str">
        <f>IF(Table14[[#This Row],[startdayname]]="Thursday",Table14[[#This Row],[starttime]]," ")</f>
        <v xml:space="preserve"> </v>
      </c>
      <c r="R58" s="11" t="str">
        <f>IF(Table14[[#This Row],[startdayname]]="Friday",Table14[[#This Row],[starttime]]," ")</f>
        <v xml:space="preserve"> </v>
      </c>
      <c r="S58" s="11" t="str">
        <f>IF(Table14[[#This Row],[startdayname]]="Saturday",Table14[[#This Row],[starttime]]," ")</f>
        <v xml:space="preserve"> </v>
      </c>
      <c r="T58" s="11" t="str">
        <f>IF(Table14[[#This Row],[endshortdate]]="Sunday",Table14[[#This Row],[starttime]]," ")</f>
        <v xml:space="preserve"> </v>
      </c>
      <c r="V58" t="str">
        <f t="shared" si="1"/>
        <v>Kyle Cook</v>
      </c>
      <c r="W58" t="str">
        <f t="shared" si="1"/>
        <v>615-880-2367</v>
      </c>
      <c r="X58" t="str">
        <f t="shared" si="1"/>
        <v>kyle.cook@nashville.gov</v>
      </c>
    </row>
    <row r="59" spans="1:24" x14ac:dyDescent="0.25">
      <c r="L59" s="1"/>
      <c r="M59" s="1"/>
      <c r="N59" s="11"/>
      <c r="O59" s="11"/>
      <c r="P59" s="11"/>
      <c r="Q59" s="11"/>
      <c r="R59" s="11"/>
      <c r="S59" s="11"/>
      <c r="T59" s="11"/>
    </row>
    <row r="60" spans="1:24" x14ac:dyDescent="0.25">
      <c r="L60" s="1"/>
      <c r="M60" s="1"/>
      <c r="N60" s="11"/>
      <c r="O60" s="11"/>
      <c r="P60" s="11"/>
      <c r="Q60" s="11"/>
      <c r="R60" s="11"/>
      <c r="S60" s="11"/>
      <c r="T60" s="11"/>
    </row>
    <row r="61" spans="1:24" x14ac:dyDescent="0.25">
      <c r="L61" s="1"/>
      <c r="M61" s="1"/>
      <c r="N61" s="11"/>
      <c r="O61" s="11"/>
      <c r="P61" s="11"/>
      <c r="Q61" s="11"/>
      <c r="R61" s="11"/>
      <c r="S61" s="11"/>
      <c r="T61" s="11"/>
    </row>
    <row r="62" spans="1:24" x14ac:dyDescent="0.25">
      <c r="L62" s="1"/>
      <c r="M62" s="1"/>
      <c r="N62" s="11"/>
      <c r="O62" s="11"/>
      <c r="P62" s="11"/>
      <c r="Q62" s="11"/>
      <c r="R62" s="11"/>
      <c r="S62" s="11"/>
      <c r="T62" s="11"/>
    </row>
    <row r="63" spans="1:24" x14ac:dyDescent="0.25">
      <c r="L63" s="1"/>
      <c r="M63" s="1"/>
      <c r="N63" s="11"/>
      <c r="O63" s="11"/>
      <c r="P63" s="11"/>
      <c r="Q63" s="11"/>
      <c r="R63" s="11"/>
      <c r="S63" s="11"/>
      <c r="T63" s="11"/>
    </row>
    <row r="64" spans="1:24" x14ac:dyDescent="0.25">
      <c r="L64" s="1"/>
      <c r="M64" s="1"/>
      <c r="N64" s="11"/>
      <c r="O64" s="11"/>
      <c r="P64" s="11"/>
      <c r="Q64" s="11"/>
      <c r="R64" s="11"/>
      <c r="S64" s="11"/>
      <c r="T64" s="11"/>
    </row>
    <row r="65" spans="12:20" x14ac:dyDescent="0.25">
      <c r="L65" s="1"/>
      <c r="M65" s="1"/>
      <c r="N65" s="11"/>
      <c r="O65" s="11"/>
      <c r="P65" s="11"/>
      <c r="Q65" s="11"/>
      <c r="R65" s="11"/>
      <c r="S65" s="11"/>
      <c r="T65" s="11"/>
    </row>
    <row r="66" spans="12:20" x14ac:dyDescent="0.25">
      <c r="L66" s="1"/>
      <c r="M66" s="1"/>
      <c r="N66" s="11"/>
      <c r="O66" s="11"/>
      <c r="P66" s="11"/>
      <c r="Q66" s="11"/>
      <c r="R66" s="11"/>
      <c r="S66" s="11"/>
      <c r="T66" s="11"/>
    </row>
    <row r="67" spans="12:20" x14ac:dyDescent="0.25">
      <c r="L67" s="1"/>
      <c r="M67" s="1"/>
      <c r="N67" s="11"/>
      <c r="O67" s="11"/>
      <c r="P67" s="11"/>
      <c r="Q67" s="11"/>
      <c r="R67" s="11"/>
      <c r="S67" s="11"/>
      <c r="T67" s="11"/>
    </row>
    <row r="68" spans="12:20" x14ac:dyDescent="0.25">
      <c r="L68" s="1"/>
      <c r="M68" s="1"/>
      <c r="N68" s="11"/>
      <c r="O68" s="11"/>
      <c r="P68" s="11"/>
      <c r="Q68" s="11"/>
      <c r="R68" s="11"/>
      <c r="S68" s="11"/>
      <c r="T68" s="11"/>
    </row>
    <row r="69" spans="12:20" x14ac:dyDescent="0.25">
      <c r="L69" s="1"/>
      <c r="M69" s="1"/>
      <c r="N69" s="11"/>
      <c r="O69" s="11"/>
      <c r="P69" s="11"/>
      <c r="Q69" s="11"/>
      <c r="R69" s="11"/>
      <c r="S69" s="11"/>
      <c r="T69" s="11"/>
    </row>
    <row r="70" spans="12:20" x14ac:dyDescent="0.25">
      <c r="L70" s="1"/>
      <c r="M70" s="1"/>
      <c r="N70" s="11"/>
      <c r="O70" s="11"/>
      <c r="P70" s="11"/>
      <c r="Q70" s="11"/>
      <c r="R70" s="11"/>
      <c r="S70" s="11"/>
      <c r="T70" s="11"/>
    </row>
    <row r="71" spans="12:20" x14ac:dyDescent="0.25">
      <c r="L71" s="1"/>
      <c r="M71" s="1"/>
      <c r="N71" s="11"/>
      <c r="O71" s="11"/>
      <c r="P71" s="11"/>
      <c r="Q71" s="11"/>
      <c r="R71" s="11"/>
      <c r="S71" s="11"/>
      <c r="T71" s="11"/>
    </row>
    <row r="72" spans="12:20" x14ac:dyDescent="0.25">
      <c r="L72" s="1"/>
      <c r="M72" s="1"/>
      <c r="N72" s="11"/>
      <c r="O72" s="11"/>
      <c r="P72" s="11"/>
      <c r="Q72" s="11"/>
      <c r="R72" s="11"/>
      <c r="S72" s="11"/>
      <c r="T72" s="11"/>
    </row>
    <row r="73" spans="12:20" x14ac:dyDescent="0.25">
      <c r="L73" s="1"/>
      <c r="M73" s="1"/>
      <c r="N73" s="11"/>
      <c r="O73" s="11"/>
      <c r="P73" s="11"/>
      <c r="Q73" s="11"/>
      <c r="R73" s="11"/>
      <c r="S73" s="11"/>
      <c r="T73" s="11"/>
    </row>
    <row r="74" spans="12:20" x14ac:dyDescent="0.25">
      <c r="L74" s="1"/>
      <c r="M74" s="1"/>
      <c r="N74" s="11"/>
      <c r="O74" s="11"/>
      <c r="P74" s="11"/>
      <c r="Q74" s="11"/>
      <c r="R74" s="11"/>
      <c r="S74" s="11"/>
      <c r="T74" s="11"/>
    </row>
    <row r="75" spans="12:20" x14ac:dyDescent="0.25">
      <c r="L75" s="1"/>
      <c r="M75" s="1"/>
      <c r="N75" s="11"/>
      <c r="O75" s="11"/>
      <c r="P75" s="11"/>
      <c r="Q75" s="11"/>
      <c r="R75" s="11"/>
      <c r="S75" s="11"/>
      <c r="T75" s="11"/>
    </row>
    <row r="76" spans="12:20" x14ac:dyDescent="0.25">
      <c r="L76" s="1"/>
      <c r="M76" s="1"/>
      <c r="N76" s="11"/>
      <c r="O76" s="11"/>
      <c r="P76" s="11"/>
      <c r="Q76" s="11"/>
      <c r="R76" s="11"/>
      <c r="S76" s="11"/>
      <c r="T76" s="11"/>
    </row>
    <row r="77" spans="12:20" x14ac:dyDescent="0.25">
      <c r="L77" s="1"/>
      <c r="M77" s="1"/>
      <c r="N77" s="11"/>
      <c r="O77" s="11"/>
      <c r="P77" s="11"/>
      <c r="Q77" s="11"/>
      <c r="R77" s="11"/>
      <c r="S77" s="11"/>
      <c r="T77" s="11"/>
    </row>
    <row r="78" spans="12:20" x14ac:dyDescent="0.25">
      <c r="L78" s="1"/>
      <c r="M78" s="1"/>
      <c r="N78" s="11"/>
      <c r="O78" s="11"/>
      <c r="P78" s="11"/>
      <c r="Q78" s="11"/>
      <c r="R78" s="11"/>
      <c r="S78" s="11"/>
      <c r="T78" s="11"/>
    </row>
    <row r="79" spans="12:20" x14ac:dyDescent="0.25">
      <c r="L79" s="1"/>
      <c r="M79" s="1"/>
      <c r="N79" s="11"/>
      <c r="O79" s="11"/>
      <c r="P79" s="11"/>
      <c r="Q79" s="11"/>
      <c r="R79" s="11"/>
      <c r="S79" s="11"/>
      <c r="T79" s="11"/>
    </row>
    <row r="80" spans="12:20" x14ac:dyDescent="0.25">
      <c r="L80" s="1"/>
      <c r="M80" s="1"/>
      <c r="N80" s="11"/>
      <c r="O80" s="11"/>
      <c r="P80" s="11"/>
      <c r="Q80" s="11"/>
      <c r="R80" s="11"/>
      <c r="S80" s="11"/>
      <c r="T80" s="11"/>
    </row>
    <row r="81" spans="12:20" x14ac:dyDescent="0.25">
      <c r="L81" s="1"/>
      <c r="M81" s="1"/>
      <c r="N81" s="11"/>
      <c r="O81" s="11"/>
      <c r="P81" s="11"/>
      <c r="Q81" s="11"/>
      <c r="R81" s="11"/>
      <c r="S81" s="11"/>
      <c r="T81" s="11"/>
    </row>
    <row r="82" spans="12:20" x14ac:dyDescent="0.25">
      <c r="L82" s="1"/>
      <c r="M82" s="1"/>
      <c r="N82" s="11"/>
      <c r="O82" s="11"/>
      <c r="P82" s="11"/>
      <c r="Q82" s="11"/>
      <c r="R82" s="11"/>
      <c r="S82" s="11"/>
      <c r="T82" s="11"/>
    </row>
    <row r="83" spans="12:20" x14ac:dyDescent="0.25">
      <c r="L83" s="1"/>
      <c r="M83" s="1"/>
      <c r="N83" s="11"/>
      <c r="O83" s="11"/>
      <c r="P83" s="11"/>
      <c r="Q83" s="11"/>
      <c r="R83" s="11"/>
      <c r="S83" s="11"/>
      <c r="T83" s="11"/>
    </row>
    <row r="84" spans="12:20" x14ac:dyDescent="0.25">
      <c r="L84" s="1"/>
      <c r="M84" s="1"/>
      <c r="N84" s="11"/>
      <c r="O84" s="11"/>
      <c r="P84" s="11"/>
      <c r="Q84" s="11"/>
      <c r="R84" s="11"/>
      <c r="S84" s="11"/>
      <c r="T84" s="11"/>
    </row>
    <row r="85" spans="12:20" x14ac:dyDescent="0.25">
      <c r="L85" s="1"/>
      <c r="M85" s="1"/>
      <c r="N85" s="11"/>
      <c r="O85" s="11"/>
      <c r="P85" s="11"/>
      <c r="Q85" s="11"/>
      <c r="R85" s="11"/>
      <c r="S85" s="11"/>
      <c r="T85" s="11"/>
    </row>
    <row r="86" spans="12:20" x14ac:dyDescent="0.25">
      <c r="L86" s="1"/>
      <c r="M86" s="1"/>
      <c r="N86" s="11"/>
      <c r="O86" s="11"/>
      <c r="P86" s="11"/>
      <c r="Q86" s="11"/>
      <c r="R86" s="11"/>
      <c r="S86" s="11"/>
      <c r="T86" s="11"/>
    </row>
    <row r="87" spans="12:20" x14ac:dyDescent="0.25">
      <c r="L87" s="1"/>
      <c r="M87" s="1"/>
      <c r="N87" s="11"/>
      <c r="O87" s="11"/>
      <c r="P87" s="11"/>
      <c r="Q87" s="11"/>
      <c r="R87" s="11"/>
      <c r="S87" s="11"/>
      <c r="T87" s="11"/>
    </row>
    <row r="88" spans="12:20" x14ac:dyDescent="0.25">
      <c r="L88" s="1"/>
      <c r="M88" s="1"/>
      <c r="N88" s="11"/>
      <c r="O88" s="11"/>
      <c r="P88" s="11"/>
      <c r="Q88" s="11"/>
      <c r="R88" s="11"/>
      <c r="S88" s="11"/>
      <c r="T88" s="11"/>
    </row>
    <row r="89" spans="12:20" x14ac:dyDescent="0.25">
      <c r="L89" s="1"/>
      <c r="M89" s="1"/>
      <c r="N89" s="11"/>
      <c r="O89" s="11"/>
      <c r="P89" s="11"/>
      <c r="Q89" s="11"/>
      <c r="R89" s="11"/>
      <c r="S89" s="11"/>
      <c r="T89" s="11"/>
    </row>
    <row r="90" spans="12:20" x14ac:dyDescent="0.25">
      <c r="L90" s="1"/>
      <c r="M90" s="1"/>
      <c r="N90" s="11"/>
      <c r="O90" s="11"/>
      <c r="P90" s="11"/>
      <c r="Q90" s="11"/>
      <c r="R90" s="11"/>
      <c r="S90" s="11"/>
      <c r="T90" s="11"/>
    </row>
    <row r="91" spans="12:20" x14ac:dyDescent="0.25">
      <c r="L91" s="1"/>
      <c r="M91" s="1"/>
      <c r="N91" s="11"/>
      <c r="O91" s="11"/>
      <c r="P91" s="11"/>
      <c r="Q91" s="11"/>
      <c r="R91" s="11"/>
      <c r="S91" s="11"/>
      <c r="T91" s="11"/>
    </row>
    <row r="92" spans="12:20" x14ac:dyDescent="0.25">
      <c r="L92" s="1"/>
      <c r="M92" s="1"/>
      <c r="N92" s="11"/>
      <c r="O92" s="11"/>
      <c r="P92" s="11"/>
      <c r="Q92" s="11"/>
      <c r="R92" s="11"/>
      <c r="S92" s="11"/>
      <c r="T92" s="11"/>
    </row>
    <row r="93" spans="12:20" x14ac:dyDescent="0.25">
      <c r="L93" s="1"/>
      <c r="M93" s="1"/>
      <c r="N93" s="11"/>
      <c r="O93" s="11"/>
      <c r="P93" s="11"/>
      <c r="Q93" s="11"/>
      <c r="R93" s="11"/>
      <c r="S93" s="11"/>
      <c r="T93" s="11"/>
    </row>
    <row r="94" spans="12:20" x14ac:dyDescent="0.25">
      <c r="L94" s="1"/>
      <c r="M94" s="1"/>
      <c r="N94" s="11"/>
      <c r="O94" s="11"/>
      <c r="P94" s="11"/>
      <c r="Q94" s="11"/>
      <c r="R94" s="11"/>
      <c r="S94" s="11"/>
      <c r="T94" s="11"/>
    </row>
    <row r="95" spans="12:20" x14ac:dyDescent="0.25">
      <c r="L95" s="1"/>
      <c r="M95" s="1"/>
      <c r="N95" s="11"/>
      <c r="O95" s="11"/>
      <c r="P95" s="11"/>
      <c r="Q95" s="11"/>
      <c r="R95" s="11"/>
      <c r="S95" s="11"/>
      <c r="T95" s="11"/>
    </row>
    <row r="96" spans="12:20" x14ac:dyDescent="0.25">
      <c r="L96" s="1"/>
      <c r="M96" s="1"/>
      <c r="N96" s="11"/>
      <c r="O96" s="11"/>
      <c r="P96" s="11"/>
      <c r="Q96" s="11"/>
      <c r="R96" s="11"/>
      <c r="S96" s="11"/>
      <c r="T96" s="11"/>
    </row>
    <row r="97" spans="12:20" x14ac:dyDescent="0.25">
      <c r="L97" s="1"/>
      <c r="M97" s="1"/>
      <c r="N97" s="11"/>
      <c r="O97" s="11"/>
      <c r="P97" s="11"/>
      <c r="Q97" s="11"/>
      <c r="R97" s="11"/>
      <c r="S97" s="11"/>
      <c r="T97" s="11"/>
    </row>
    <row r="98" spans="12:20" x14ac:dyDescent="0.25">
      <c r="L98" s="1"/>
      <c r="M98" s="1"/>
      <c r="N98" s="11"/>
      <c r="O98" s="11"/>
      <c r="P98" s="11"/>
      <c r="Q98" s="11"/>
      <c r="R98" s="11"/>
      <c r="S98" s="11"/>
      <c r="T98" s="11"/>
    </row>
    <row r="99" spans="12:20" x14ac:dyDescent="0.25">
      <c r="L99" s="1"/>
      <c r="M99" s="1"/>
      <c r="N99" s="11"/>
      <c r="O99" s="11"/>
      <c r="P99" s="11"/>
      <c r="Q99" s="11"/>
      <c r="R99" s="11"/>
      <c r="S99" s="11"/>
      <c r="T99" s="11"/>
    </row>
    <row r="100" spans="12:20" x14ac:dyDescent="0.25">
      <c r="L100" s="1"/>
      <c r="M100" s="1"/>
      <c r="N100" s="11"/>
      <c r="O100" s="11"/>
      <c r="P100" s="11"/>
      <c r="Q100" s="11"/>
      <c r="R100" s="11"/>
      <c r="S100" s="11"/>
      <c r="T100" s="11"/>
    </row>
    <row r="101" spans="12:20" x14ac:dyDescent="0.25">
      <c r="L101" s="1"/>
      <c r="M101" s="1"/>
      <c r="N101" s="11"/>
      <c r="O101" s="11"/>
      <c r="P101" s="11"/>
      <c r="Q101" s="11"/>
      <c r="R101" s="11"/>
      <c r="S101" s="11"/>
      <c r="T101" s="11"/>
    </row>
    <row r="102" spans="12:20" x14ac:dyDescent="0.25">
      <c r="L102" s="1"/>
      <c r="M102" s="1"/>
      <c r="N102" s="11"/>
      <c r="O102" s="11"/>
      <c r="P102" s="11"/>
      <c r="Q102" s="11"/>
      <c r="R102" s="11"/>
      <c r="S102" s="11"/>
      <c r="T102" s="11"/>
    </row>
    <row r="103" spans="12:20" x14ac:dyDescent="0.25">
      <c r="L103" s="1"/>
      <c r="M103" s="1"/>
      <c r="N103" s="11"/>
      <c r="O103" s="11"/>
      <c r="P103" s="11"/>
      <c r="Q103" s="11"/>
      <c r="R103" s="11"/>
      <c r="S103" s="11"/>
      <c r="T103" s="11"/>
    </row>
    <row r="104" spans="12:20" x14ac:dyDescent="0.25">
      <c r="L104" s="1"/>
      <c r="M104" s="1"/>
      <c r="N104" s="11"/>
      <c r="O104" s="11"/>
      <c r="P104" s="11"/>
      <c r="Q104" s="11"/>
      <c r="R104" s="11"/>
      <c r="S104" s="11"/>
      <c r="T104" s="11"/>
    </row>
    <row r="105" spans="12:20" x14ac:dyDescent="0.25">
      <c r="L105" s="1"/>
      <c r="M105" s="1"/>
      <c r="N105" s="11"/>
      <c r="O105" s="11"/>
      <c r="P105" s="11"/>
      <c r="Q105" s="11"/>
      <c r="R105" s="11"/>
      <c r="S105" s="11"/>
      <c r="T105" s="11"/>
    </row>
    <row r="106" spans="12:20" x14ac:dyDescent="0.25">
      <c r="L106" s="1"/>
      <c r="M106" s="1"/>
      <c r="N106" s="11"/>
      <c r="O106" s="11"/>
      <c r="P106" s="11"/>
      <c r="Q106" s="11"/>
      <c r="R106" s="11"/>
      <c r="S106" s="11"/>
      <c r="T106" s="11"/>
    </row>
    <row r="107" spans="12:20" x14ac:dyDescent="0.25">
      <c r="L107" s="1"/>
      <c r="M107" s="1"/>
      <c r="N107" s="11"/>
      <c r="O107" s="11"/>
      <c r="P107" s="11"/>
      <c r="Q107" s="11"/>
      <c r="R107" s="11"/>
      <c r="S107" s="11"/>
      <c r="T107" s="11"/>
    </row>
    <row r="108" spans="12:20" x14ac:dyDescent="0.25">
      <c r="L108" s="1"/>
      <c r="M108" s="1"/>
      <c r="N108" s="11"/>
      <c r="O108" s="11"/>
      <c r="P108" s="11"/>
      <c r="Q108" s="11"/>
      <c r="R108" s="11"/>
      <c r="S108" s="11"/>
      <c r="T108" s="11"/>
    </row>
    <row r="109" spans="12:20" x14ac:dyDescent="0.25">
      <c r="L109" s="1"/>
      <c r="M109" s="1"/>
      <c r="N109" s="11"/>
      <c r="O109" s="11"/>
      <c r="P109" s="11"/>
      <c r="Q109" s="11"/>
      <c r="R109" s="11"/>
      <c r="S109" s="11"/>
      <c r="T109" s="11"/>
    </row>
    <row r="110" spans="12:20" x14ac:dyDescent="0.25">
      <c r="L110" s="1"/>
      <c r="M110" s="1"/>
      <c r="N110" s="11"/>
      <c r="O110" s="11"/>
      <c r="P110" s="11"/>
      <c r="Q110" s="11"/>
      <c r="R110" s="11"/>
      <c r="S110" s="11"/>
      <c r="T110" s="11"/>
    </row>
    <row r="111" spans="12:20" x14ac:dyDescent="0.25">
      <c r="L111" s="1"/>
      <c r="M111" s="1"/>
      <c r="N111" s="11"/>
      <c r="O111" s="11"/>
      <c r="P111" s="11"/>
      <c r="Q111" s="11"/>
      <c r="R111" s="11"/>
      <c r="S111" s="11"/>
      <c r="T111" s="11"/>
    </row>
    <row r="112" spans="12:20" x14ac:dyDescent="0.25">
      <c r="L112" s="1"/>
      <c r="M112" s="1"/>
      <c r="N112" s="11"/>
      <c r="O112" s="11"/>
      <c r="P112" s="11"/>
      <c r="Q112" s="11"/>
      <c r="R112" s="11"/>
      <c r="S112" s="11"/>
      <c r="T112" s="11"/>
    </row>
    <row r="113" spans="12:20" x14ac:dyDescent="0.25">
      <c r="L113" s="1"/>
      <c r="M113" s="1"/>
      <c r="N113" s="11"/>
      <c r="O113" s="11"/>
      <c r="P113" s="11"/>
      <c r="Q113" s="11"/>
      <c r="R113" s="11"/>
      <c r="S113" s="11"/>
      <c r="T113" s="11"/>
    </row>
    <row r="114" spans="12:20" x14ac:dyDescent="0.25">
      <c r="L114" s="1"/>
      <c r="M114" s="1"/>
      <c r="N114" s="11"/>
      <c r="O114" s="11"/>
      <c r="P114" s="11"/>
      <c r="Q114" s="11"/>
      <c r="R114" s="11"/>
      <c r="S114" s="11"/>
      <c r="T114" s="11"/>
    </row>
    <row r="115" spans="12:20" x14ac:dyDescent="0.25">
      <c r="L115" s="1"/>
      <c r="M115" s="1"/>
      <c r="N115" s="11"/>
      <c r="O115" s="11"/>
      <c r="P115" s="11"/>
      <c r="Q115" s="11"/>
      <c r="R115" s="11"/>
      <c r="S115" s="11"/>
      <c r="T115" s="11"/>
    </row>
    <row r="116" spans="12:20" x14ac:dyDescent="0.25">
      <c r="L116" s="1"/>
      <c r="M116" s="1"/>
      <c r="N116" s="11"/>
      <c r="O116" s="11"/>
      <c r="P116" s="11"/>
      <c r="Q116" s="11"/>
      <c r="R116" s="11"/>
      <c r="S116" s="11"/>
      <c r="T116" s="11"/>
    </row>
    <row r="117" spans="12:20" x14ac:dyDescent="0.25">
      <c r="L117" s="1"/>
      <c r="M117" s="1"/>
      <c r="N117" s="11"/>
      <c r="O117" s="11"/>
      <c r="P117" s="11"/>
      <c r="Q117" s="11"/>
      <c r="R117" s="11"/>
      <c r="S117" s="11"/>
      <c r="T117" s="11"/>
    </row>
    <row r="118" spans="12:20" x14ac:dyDescent="0.25">
      <c r="L118" s="1"/>
      <c r="M118" s="1"/>
      <c r="N118" s="11"/>
      <c r="O118" s="11"/>
      <c r="P118" s="11"/>
      <c r="Q118" s="11"/>
      <c r="R118" s="11"/>
      <c r="S118" s="11"/>
      <c r="T118" s="11"/>
    </row>
    <row r="119" spans="12:20" x14ac:dyDescent="0.25">
      <c r="L119" s="1"/>
      <c r="M119" s="1"/>
      <c r="N119" s="11"/>
      <c r="O119" s="11"/>
      <c r="P119" s="11"/>
      <c r="Q119" s="11"/>
      <c r="R119" s="11"/>
      <c r="S119" s="11"/>
      <c r="T119" s="11"/>
    </row>
    <row r="120" spans="12:20" x14ac:dyDescent="0.25">
      <c r="L120" s="1"/>
      <c r="M120" s="1"/>
      <c r="N120" s="11"/>
      <c r="O120" s="11"/>
      <c r="P120" s="11"/>
      <c r="Q120" s="11"/>
      <c r="R120" s="11"/>
      <c r="S120" s="11"/>
      <c r="T120" s="11"/>
    </row>
    <row r="121" spans="12:20" x14ac:dyDescent="0.25">
      <c r="L121" s="1"/>
      <c r="M121" s="1"/>
      <c r="N121" s="11"/>
      <c r="O121" s="11"/>
      <c r="P121" s="11"/>
      <c r="Q121" s="11"/>
      <c r="R121" s="11"/>
      <c r="S121" s="11"/>
      <c r="T121" s="11"/>
    </row>
    <row r="122" spans="12:20" x14ac:dyDescent="0.25">
      <c r="L122" s="1"/>
      <c r="M122" s="1"/>
      <c r="N122" s="11"/>
      <c r="O122" s="11"/>
      <c r="P122" s="11"/>
      <c r="Q122" s="11"/>
      <c r="R122" s="11"/>
      <c r="S122" s="11"/>
      <c r="T122" s="11"/>
    </row>
    <row r="123" spans="12:20" x14ac:dyDescent="0.25">
      <c r="L123" s="1"/>
      <c r="M123" s="1"/>
      <c r="N123" s="11"/>
      <c r="O123" s="11"/>
      <c r="P123" s="11"/>
      <c r="Q123" s="11"/>
      <c r="R123" s="11"/>
      <c r="S123" s="11"/>
      <c r="T123" s="11"/>
    </row>
    <row r="124" spans="12:20" x14ac:dyDescent="0.25">
      <c r="L124" s="1"/>
      <c r="M124" s="1"/>
      <c r="N124" s="11"/>
      <c r="O124" s="11"/>
      <c r="P124" s="11"/>
      <c r="Q124" s="11"/>
      <c r="R124" s="11"/>
      <c r="S124" s="11"/>
      <c r="T124" s="11"/>
    </row>
    <row r="125" spans="12:20" x14ac:dyDescent="0.25">
      <c r="L125" s="1"/>
      <c r="M125" s="1"/>
      <c r="N125" s="11"/>
      <c r="O125" s="11"/>
      <c r="P125" s="11"/>
      <c r="Q125" s="11"/>
      <c r="R125" s="11"/>
      <c r="S125" s="11"/>
      <c r="T125" s="11"/>
    </row>
    <row r="126" spans="12:20" x14ac:dyDescent="0.25">
      <c r="L126" s="1"/>
      <c r="M126" s="1"/>
      <c r="N126" s="11"/>
      <c r="O126" s="11"/>
      <c r="P126" s="11"/>
      <c r="Q126" s="11"/>
      <c r="R126" s="11"/>
      <c r="S126" s="11"/>
      <c r="T126" s="11"/>
    </row>
    <row r="127" spans="12:20" x14ac:dyDescent="0.25">
      <c r="L127" s="1"/>
      <c r="M127" s="1"/>
      <c r="N127" s="11"/>
      <c r="O127" s="11"/>
      <c r="P127" s="11"/>
      <c r="Q127" s="11"/>
      <c r="R127" s="11"/>
      <c r="S127" s="11"/>
      <c r="T127" s="11"/>
    </row>
    <row r="128" spans="12:20" x14ac:dyDescent="0.25">
      <c r="L128" s="1"/>
      <c r="M128" s="1"/>
      <c r="N128" s="11"/>
      <c r="O128" s="11"/>
      <c r="P128" s="11"/>
      <c r="Q128" s="11"/>
      <c r="R128" s="11"/>
      <c r="S128" s="11"/>
      <c r="T128" s="11"/>
    </row>
    <row r="129" spans="12:20" x14ac:dyDescent="0.25">
      <c r="L129" s="1"/>
      <c r="M129" s="1"/>
      <c r="N129" s="11"/>
      <c r="O129" s="11"/>
      <c r="P129" s="11"/>
      <c r="Q129" s="11"/>
      <c r="R129" s="11"/>
      <c r="S129" s="11"/>
      <c r="T129" s="11"/>
    </row>
    <row r="130" spans="12:20" x14ac:dyDescent="0.25">
      <c r="L130" s="1"/>
      <c r="M130" s="1"/>
      <c r="N130" s="11"/>
      <c r="O130" s="11"/>
      <c r="P130" s="11"/>
      <c r="Q130" s="11"/>
      <c r="R130" s="11"/>
      <c r="S130" s="11"/>
      <c r="T130" s="11"/>
    </row>
    <row r="131" spans="12:20" x14ac:dyDescent="0.25">
      <c r="L131" s="1"/>
      <c r="M131" s="1"/>
      <c r="N131" s="11"/>
      <c r="O131" s="11"/>
      <c r="P131" s="11"/>
      <c r="Q131" s="11"/>
      <c r="R131" s="11"/>
      <c r="S131" s="11"/>
      <c r="T131" s="11"/>
    </row>
    <row r="132" spans="12:20" x14ac:dyDescent="0.25">
      <c r="L132" s="1"/>
      <c r="M132" s="1"/>
      <c r="N132" s="11"/>
      <c r="O132" s="11"/>
      <c r="P132" s="11"/>
      <c r="Q132" s="11"/>
      <c r="R132" s="11"/>
      <c r="S132" s="11"/>
      <c r="T132" s="11"/>
    </row>
    <row r="133" spans="12:20" x14ac:dyDescent="0.25">
      <c r="L133" s="1"/>
      <c r="M133" s="1"/>
      <c r="N133" s="11"/>
      <c r="O133" s="11"/>
      <c r="P133" s="11"/>
      <c r="Q133" s="11"/>
      <c r="R133" s="11"/>
      <c r="S133" s="11"/>
      <c r="T133" s="11"/>
    </row>
    <row r="134" spans="12:20" x14ac:dyDescent="0.25">
      <c r="L134" s="1"/>
      <c r="M134" s="1"/>
      <c r="N134" s="11"/>
      <c r="O134" s="11"/>
      <c r="P134" s="11"/>
      <c r="Q134" s="11"/>
      <c r="R134" s="11"/>
      <c r="S134" s="11"/>
      <c r="T134" s="11"/>
    </row>
    <row r="135" spans="12:20" x14ac:dyDescent="0.25">
      <c r="L135" s="1"/>
      <c r="M135" s="1"/>
      <c r="N135" s="11"/>
      <c r="O135" s="11"/>
      <c r="P135" s="11"/>
      <c r="Q135" s="11"/>
      <c r="R135" s="11"/>
      <c r="S135" s="11"/>
      <c r="T135" s="11"/>
    </row>
    <row r="136" spans="12:20" x14ac:dyDescent="0.25">
      <c r="L136" s="1"/>
      <c r="M136" s="1"/>
      <c r="N136" s="11"/>
      <c r="O136" s="11"/>
      <c r="P136" s="11"/>
      <c r="Q136" s="11"/>
      <c r="R136" s="11"/>
      <c r="S136" s="11"/>
      <c r="T136" s="11"/>
    </row>
    <row r="137" spans="12:20" x14ac:dyDescent="0.25">
      <c r="L137" s="1"/>
      <c r="M137" s="1"/>
      <c r="N137" s="11"/>
      <c r="O137" s="11"/>
      <c r="P137" s="11"/>
      <c r="Q137" s="11"/>
      <c r="R137" s="11"/>
      <c r="S137" s="11"/>
      <c r="T137" s="11"/>
    </row>
    <row r="138" spans="12:20" x14ac:dyDescent="0.25">
      <c r="L138" s="1"/>
      <c r="M138" s="1"/>
      <c r="N138" s="11"/>
      <c r="O138" s="11"/>
      <c r="P138" s="11"/>
      <c r="Q138" s="11"/>
      <c r="R138" s="11"/>
      <c r="S138" s="11"/>
      <c r="T138" s="11"/>
    </row>
    <row r="139" spans="12:20" x14ac:dyDescent="0.25">
      <c r="L139" s="1"/>
      <c r="M139" s="1"/>
      <c r="N139" s="11"/>
      <c r="O139" s="11"/>
      <c r="P139" s="11"/>
      <c r="Q139" s="11"/>
      <c r="R139" s="11"/>
      <c r="S139" s="11"/>
      <c r="T139" s="11"/>
    </row>
    <row r="140" spans="12:20" x14ac:dyDescent="0.25">
      <c r="L140" s="1"/>
      <c r="M140" s="1"/>
      <c r="N140" s="11"/>
      <c r="O140" s="11"/>
      <c r="P140" s="11"/>
      <c r="Q140" s="11"/>
      <c r="R140" s="11"/>
      <c r="S140" s="11"/>
      <c r="T140" s="11"/>
    </row>
    <row r="141" spans="12:20" x14ac:dyDescent="0.25">
      <c r="L141" s="1"/>
      <c r="M141" s="1"/>
      <c r="N141" s="11"/>
      <c r="O141" s="11"/>
      <c r="P141" s="11"/>
      <c r="Q141" s="11"/>
      <c r="R141" s="11"/>
      <c r="S141" s="11"/>
      <c r="T141" s="11"/>
    </row>
    <row r="142" spans="12:20" x14ac:dyDescent="0.25">
      <c r="L142" s="1"/>
      <c r="M142" s="1"/>
      <c r="N142" s="11"/>
      <c r="O142" s="11"/>
      <c r="P142" s="11"/>
      <c r="Q142" s="11"/>
      <c r="R142" s="11"/>
      <c r="S142" s="11"/>
      <c r="T142" s="11"/>
    </row>
    <row r="143" spans="12:20" x14ac:dyDescent="0.25">
      <c r="L143" s="1"/>
      <c r="M143" s="1"/>
      <c r="N143" s="11"/>
      <c r="O143" s="11"/>
      <c r="P143" s="11"/>
      <c r="Q143" s="11"/>
      <c r="R143" s="11"/>
      <c r="S143" s="11"/>
      <c r="T143" s="11"/>
    </row>
    <row r="144" spans="12:20" x14ac:dyDescent="0.25">
      <c r="L144" s="1"/>
      <c r="M144" s="1"/>
      <c r="N144" s="11"/>
      <c r="O144" s="11"/>
      <c r="P144" s="11"/>
      <c r="Q144" s="11"/>
      <c r="R144" s="11"/>
      <c r="S144" s="11"/>
      <c r="T144" s="11"/>
    </row>
    <row r="145" spans="12:20" x14ac:dyDescent="0.25">
      <c r="L145" s="1"/>
      <c r="M145" s="1"/>
      <c r="N145" s="11"/>
      <c r="O145" s="11"/>
      <c r="P145" s="11"/>
      <c r="Q145" s="11"/>
      <c r="R145" s="11"/>
      <c r="S145" s="11"/>
      <c r="T145" s="11"/>
    </row>
    <row r="146" spans="12:20" x14ac:dyDescent="0.25">
      <c r="L146" s="1"/>
      <c r="M146" s="1"/>
      <c r="N146" s="11"/>
      <c r="O146" s="11"/>
      <c r="P146" s="11"/>
      <c r="Q146" s="11"/>
      <c r="R146" s="11"/>
      <c r="S146" s="11"/>
      <c r="T146" s="11"/>
    </row>
    <row r="147" spans="12:20" x14ac:dyDescent="0.25">
      <c r="L147" s="1"/>
      <c r="M147" s="1"/>
      <c r="N147" s="11"/>
      <c r="O147" s="11"/>
      <c r="P147" s="11"/>
      <c r="Q147" s="11"/>
      <c r="R147" s="11"/>
      <c r="S147" s="11"/>
      <c r="T147" s="11"/>
    </row>
    <row r="148" spans="12:20" x14ac:dyDescent="0.25">
      <c r="L148" s="1"/>
      <c r="M148" s="1"/>
      <c r="N148" s="11"/>
      <c r="O148" s="11"/>
      <c r="P148" s="11"/>
      <c r="Q148" s="11"/>
      <c r="R148" s="11"/>
      <c r="S148" s="11"/>
      <c r="T148" s="11"/>
    </row>
    <row r="149" spans="12:20" x14ac:dyDescent="0.25">
      <c r="L149" s="1"/>
      <c r="M149" s="1"/>
      <c r="N149" s="11"/>
      <c r="O149" s="11"/>
      <c r="P149" s="11"/>
      <c r="Q149" s="11"/>
      <c r="R149" s="11"/>
      <c r="S149" s="11"/>
      <c r="T149" s="11"/>
    </row>
    <row r="150" spans="12:20" x14ac:dyDescent="0.25">
      <c r="L150" s="1"/>
      <c r="M150" s="1"/>
      <c r="N150" s="11"/>
      <c r="O150" s="11"/>
      <c r="P150" s="11"/>
      <c r="Q150" s="11"/>
      <c r="R150" s="11"/>
      <c r="S150" s="11"/>
      <c r="T150" s="11"/>
    </row>
    <row r="151" spans="12:20" x14ac:dyDescent="0.25">
      <c r="L151" s="1"/>
      <c r="M151" s="1"/>
      <c r="N151" s="11"/>
      <c r="O151" s="11"/>
      <c r="P151" s="11"/>
      <c r="Q151" s="11"/>
      <c r="R151" s="11"/>
      <c r="S151" s="11"/>
      <c r="T151" s="11"/>
    </row>
    <row r="152" spans="12:20" x14ac:dyDescent="0.25">
      <c r="L152" s="1"/>
      <c r="M152" s="1"/>
      <c r="N152" s="11"/>
      <c r="O152" s="11"/>
      <c r="P152" s="11"/>
      <c r="Q152" s="11"/>
      <c r="R152" s="11"/>
      <c r="S152" s="11"/>
      <c r="T152" s="11"/>
    </row>
    <row r="153" spans="12:20" x14ac:dyDescent="0.25">
      <c r="L153" s="1"/>
      <c r="M153" s="1"/>
      <c r="N153" s="11"/>
      <c r="O153" s="11"/>
      <c r="P153" s="11"/>
      <c r="Q153" s="11"/>
      <c r="R153" s="11"/>
      <c r="S153" s="11"/>
      <c r="T153" s="11"/>
    </row>
    <row r="154" spans="12:20" x14ac:dyDescent="0.25">
      <c r="L154" s="1"/>
      <c r="M154" s="1"/>
      <c r="N154" s="11"/>
      <c r="O154" s="11"/>
      <c r="P154" s="11"/>
      <c r="Q154" s="11"/>
      <c r="R154" s="11"/>
      <c r="S154" s="11"/>
      <c r="T154" s="11"/>
    </row>
    <row r="155" spans="12:20" x14ac:dyDescent="0.25">
      <c r="L155" s="1"/>
      <c r="M155" s="1"/>
      <c r="N155" s="11"/>
      <c r="O155" s="11"/>
      <c r="P155" s="11"/>
      <c r="Q155" s="11"/>
      <c r="R155" s="11"/>
      <c r="S155" s="11"/>
      <c r="T155" s="11"/>
    </row>
    <row r="156" spans="12:20" x14ac:dyDescent="0.25">
      <c r="L156" s="1"/>
      <c r="M156" s="1"/>
      <c r="N156" s="11"/>
      <c r="O156" s="11"/>
      <c r="P156" s="11"/>
      <c r="Q156" s="11"/>
      <c r="R156" s="11"/>
      <c r="S156" s="11"/>
      <c r="T156" s="11"/>
    </row>
    <row r="157" spans="12:20" x14ac:dyDescent="0.25">
      <c r="L157" s="1"/>
      <c r="M157" s="1"/>
      <c r="N157" s="11"/>
      <c r="O157" s="11"/>
      <c r="P157" s="11"/>
      <c r="Q157" s="11"/>
      <c r="R157" s="11"/>
      <c r="S157" s="11"/>
      <c r="T157" s="11"/>
    </row>
    <row r="158" spans="12:20" x14ac:dyDescent="0.25">
      <c r="L158" s="1"/>
      <c r="M158" s="1"/>
      <c r="N158" s="11"/>
      <c r="O158" s="11"/>
      <c r="P158" s="11"/>
      <c r="Q158" s="11"/>
      <c r="R158" s="11"/>
      <c r="S158" s="11"/>
      <c r="T158" s="11"/>
    </row>
    <row r="159" spans="12:20" x14ac:dyDescent="0.25">
      <c r="L159" s="1"/>
      <c r="M159" s="1"/>
      <c r="N159" s="11"/>
      <c r="O159" s="11"/>
      <c r="P159" s="11"/>
      <c r="Q159" s="11"/>
      <c r="R159" s="11"/>
      <c r="S159" s="11"/>
      <c r="T159" s="11"/>
    </row>
    <row r="160" spans="12:20" x14ac:dyDescent="0.25">
      <c r="L160" s="1"/>
      <c r="M160" s="1"/>
      <c r="N160" s="11"/>
      <c r="O160" s="11"/>
      <c r="P160" s="11"/>
      <c r="Q160" s="11"/>
      <c r="R160" s="11"/>
      <c r="S160" s="11"/>
      <c r="T160" s="11"/>
    </row>
    <row r="161" spans="12:20" x14ac:dyDescent="0.25">
      <c r="L161" s="1"/>
      <c r="M161" s="1"/>
      <c r="N161" s="11"/>
      <c r="O161" s="11"/>
      <c r="P161" s="11"/>
      <c r="Q161" s="11"/>
      <c r="R161" s="11"/>
      <c r="S161" s="11"/>
      <c r="T161" s="11"/>
    </row>
    <row r="162" spans="12:20" x14ac:dyDescent="0.25">
      <c r="L162" s="1"/>
      <c r="M162" s="1"/>
      <c r="N162" s="11"/>
      <c r="O162" s="11"/>
      <c r="P162" s="11"/>
      <c r="Q162" s="11"/>
      <c r="R162" s="11"/>
      <c r="S162" s="11"/>
      <c r="T162" s="11"/>
    </row>
    <row r="163" spans="12:20" x14ac:dyDescent="0.25">
      <c r="L163" s="1"/>
      <c r="M163" s="1"/>
      <c r="N163" s="11"/>
      <c r="O163" s="11"/>
      <c r="P163" s="11"/>
      <c r="Q163" s="11"/>
      <c r="R163" s="11"/>
      <c r="S163" s="11"/>
      <c r="T163" s="11"/>
    </row>
    <row r="164" spans="12:20" x14ac:dyDescent="0.25">
      <c r="L164" s="1"/>
      <c r="M164" s="1"/>
      <c r="N164" s="11"/>
      <c r="O164" s="11"/>
      <c r="P164" s="11"/>
      <c r="Q164" s="11"/>
      <c r="R164" s="11"/>
      <c r="S164" s="11"/>
      <c r="T164" s="11"/>
    </row>
    <row r="165" spans="12:20" x14ac:dyDescent="0.25">
      <c r="L165" s="1"/>
      <c r="M165" s="1"/>
      <c r="N165" s="11"/>
      <c r="O165" s="11"/>
      <c r="P165" s="11"/>
      <c r="Q165" s="11"/>
      <c r="R165" s="11"/>
      <c r="S165" s="11"/>
      <c r="T165" s="11"/>
    </row>
    <row r="166" spans="12:20" x14ac:dyDescent="0.25">
      <c r="L166" s="1"/>
      <c r="M166" s="1"/>
      <c r="N166" s="11"/>
      <c r="O166" s="11"/>
      <c r="P166" s="11"/>
      <c r="Q166" s="11"/>
      <c r="R166" s="11"/>
      <c r="S166" s="11"/>
      <c r="T166" s="11"/>
    </row>
    <row r="167" spans="12:20" x14ac:dyDescent="0.25">
      <c r="L167" s="1"/>
      <c r="M167" s="1"/>
      <c r="N167" s="11"/>
      <c r="O167" s="11"/>
      <c r="P167" s="11"/>
      <c r="Q167" s="11"/>
      <c r="R167" s="11"/>
      <c r="S167" s="11"/>
      <c r="T167" s="11"/>
    </row>
    <row r="168" spans="12:20" x14ac:dyDescent="0.25">
      <c r="L168" s="1"/>
      <c r="M168" s="1"/>
      <c r="N168" s="11"/>
      <c r="O168" s="11"/>
      <c r="P168" s="11"/>
      <c r="Q168" s="11"/>
      <c r="R168" s="11"/>
      <c r="S168" s="11"/>
      <c r="T168" s="11"/>
    </row>
    <row r="169" spans="12:20" x14ac:dyDescent="0.25">
      <c r="L169" s="1"/>
      <c r="M169" s="1"/>
      <c r="N169" s="11"/>
      <c r="O169" s="11"/>
      <c r="P169" s="11"/>
      <c r="Q169" s="11"/>
      <c r="R169" s="11"/>
      <c r="S169" s="11"/>
      <c r="T169" s="11"/>
    </row>
    <row r="170" spans="12:20" x14ac:dyDescent="0.25">
      <c r="L170" s="1"/>
      <c r="M170" s="1"/>
      <c r="N170" s="11"/>
      <c r="O170" s="11"/>
      <c r="P170" s="11"/>
      <c r="Q170" s="11"/>
      <c r="R170" s="11"/>
      <c r="S170" s="11"/>
      <c r="T170" s="11"/>
    </row>
    <row r="171" spans="12:20" x14ac:dyDescent="0.25">
      <c r="L171" s="1"/>
      <c r="M171" s="1"/>
      <c r="N171" s="11"/>
      <c r="O171" s="11"/>
      <c r="P171" s="11"/>
      <c r="Q171" s="11"/>
      <c r="R171" s="11"/>
      <c r="S171" s="11"/>
      <c r="T171" s="11"/>
    </row>
    <row r="172" spans="12:20" x14ac:dyDescent="0.25">
      <c r="L172" s="1"/>
      <c r="M172" s="1"/>
      <c r="N172" s="11"/>
      <c r="O172" s="11"/>
      <c r="P172" s="11"/>
      <c r="Q172" s="11"/>
      <c r="R172" s="11"/>
      <c r="S172" s="11"/>
      <c r="T172" s="11"/>
    </row>
    <row r="173" spans="12:20" x14ac:dyDescent="0.25">
      <c r="L173" s="1"/>
      <c r="M173" s="1"/>
      <c r="N173" s="11"/>
      <c r="O173" s="11"/>
      <c r="P173" s="11"/>
      <c r="Q173" s="11"/>
      <c r="R173" s="11"/>
      <c r="S173" s="11"/>
      <c r="T173" s="11"/>
    </row>
    <row r="174" spans="12:20" x14ac:dyDescent="0.25">
      <c r="L174" s="1"/>
      <c r="M174" s="1"/>
      <c r="N174" s="11"/>
      <c r="O174" s="11"/>
      <c r="P174" s="11"/>
      <c r="Q174" s="11"/>
      <c r="R174" s="11"/>
      <c r="S174" s="11"/>
      <c r="T174" s="11"/>
    </row>
    <row r="175" spans="12:20" x14ac:dyDescent="0.25">
      <c r="L175" s="1"/>
      <c r="M175" s="1"/>
      <c r="N175" s="11"/>
      <c r="O175" s="11"/>
      <c r="P175" s="11"/>
      <c r="Q175" s="11"/>
      <c r="R175" s="11"/>
      <c r="S175" s="11"/>
      <c r="T175" s="11"/>
    </row>
    <row r="176" spans="12:20" x14ac:dyDescent="0.25">
      <c r="L176" s="1"/>
      <c r="M176" s="1"/>
      <c r="N176" s="11"/>
      <c r="O176" s="11"/>
      <c r="P176" s="11"/>
      <c r="Q176" s="11"/>
      <c r="R176" s="11"/>
      <c r="S176" s="11"/>
      <c r="T176" s="11"/>
    </row>
    <row r="177" spans="12:20" x14ac:dyDescent="0.25">
      <c r="L177" s="1"/>
      <c r="M177" s="1"/>
      <c r="N177" s="11"/>
      <c r="O177" s="11"/>
      <c r="P177" s="11"/>
      <c r="Q177" s="11"/>
      <c r="R177" s="11"/>
      <c r="S177" s="11"/>
      <c r="T177" s="11"/>
    </row>
    <row r="178" spans="12:20" x14ac:dyDescent="0.25">
      <c r="L178" s="1"/>
      <c r="M178" s="1"/>
      <c r="N178" s="11"/>
      <c r="O178" s="11"/>
      <c r="P178" s="11"/>
      <c r="Q178" s="11"/>
      <c r="R178" s="11"/>
      <c r="S178" s="11"/>
      <c r="T178" s="11"/>
    </row>
    <row r="179" spans="12:20" x14ac:dyDescent="0.25">
      <c r="L179" s="1"/>
      <c r="M179" s="1"/>
      <c r="N179" s="11"/>
      <c r="O179" s="11"/>
      <c r="P179" s="11"/>
      <c r="Q179" s="11"/>
      <c r="R179" s="11"/>
      <c r="S179" s="11"/>
      <c r="T179" s="11"/>
    </row>
    <row r="180" spans="12:20" x14ac:dyDescent="0.25">
      <c r="L180" s="1"/>
      <c r="M180" s="1"/>
      <c r="N180" s="11"/>
      <c r="O180" s="11"/>
      <c r="P180" s="11"/>
      <c r="Q180" s="11"/>
      <c r="R180" s="11"/>
      <c r="S180" s="11"/>
      <c r="T180" s="11"/>
    </row>
    <row r="181" spans="12:20" x14ac:dyDescent="0.25">
      <c r="L181" s="1"/>
      <c r="M181" s="1"/>
      <c r="N181" s="11"/>
      <c r="O181" s="11"/>
      <c r="P181" s="11"/>
      <c r="Q181" s="11"/>
      <c r="R181" s="11"/>
      <c r="S181" s="11"/>
      <c r="T181" s="11"/>
    </row>
    <row r="182" spans="12:20" x14ac:dyDescent="0.25">
      <c r="L182" s="1"/>
      <c r="M182" s="1"/>
      <c r="N182" s="11"/>
      <c r="O182" s="11"/>
      <c r="P182" s="11"/>
      <c r="Q182" s="11"/>
      <c r="R182" s="11"/>
      <c r="S182" s="11"/>
      <c r="T182" s="11"/>
    </row>
    <row r="183" spans="12:20" x14ac:dyDescent="0.25">
      <c r="L183" s="1"/>
      <c r="M183" s="1"/>
      <c r="N183" s="11"/>
      <c r="O183" s="11"/>
      <c r="P183" s="11"/>
      <c r="Q183" s="11"/>
      <c r="R183" s="11"/>
      <c r="S183" s="11"/>
      <c r="T183" s="11"/>
    </row>
    <row r="184" spans="12:20" x14ac:dyDescent="0.25">
      <c r="L184" s="1"/>
      <c r="M184" s="1"/>
      <c r="N184" s="11"/>
      <c r="O184" s="11"/>
      <c r="P184" s="11"/>
      <c r="Q184" s="11"/>
      <c r="R184" s="11"/>
      <c r="S184" s="11"/>
      <c r="T184" s="11"/>
    </row>
    <row r="185" spans="12:20" x14ac:dyDescent="0.25">
      <c r="L185" s="1"/>
      <c r="M185" s="1"/>
      <c r="N185" s="11"/>
      <c r="O185" s="11"/>
      <c r="P185" s="11"/>
      <c r="Q185" s="11"/>
      <c r="R185" s="11"/>
      <c r="S185" s="11"/>
      <c r="T185" s="11"/>
    </row>
    <row r="186" spans="12:20" x14ac:dyDescent="0.25">
      <c r="L186" s="1"/>
      <c r="M186" s="1"/>
      <c r="N186" s="11"/>
      <c r="O186" s="11"/>
      <c r="P186" s="11"/>
      <c r="Q186" s="11"/>
      <c r="R186" s="11"/>
      <c r="S186" s="11"/>
      <c r="T186" s="11"/>
    </row>
    <row r="187" spans="12:20" x14ac:dyDescent="0.25">
      <c r="L187" s="1"/>
      <c r="M187" s="1"/>
      <c r="N187" s="11"/>
      <c r="O187" s="11"/>
      <c r="P187" s="11"/>
      <c r="Q187" s="11"/>
      <c r="R187" s="11"/>
      <c r="S187" s="11"/>
      <c r="T187" s="11"/>
    </row>
    <row r="188" spans="12:20" x14ac:dyDescent="0.25">
      <c r="L188" s="1"/>
      <c r="M188" s="1"/>
      <c r="N188" s="11"/>
      <c r="O188" s="11"/>
      <c r="P188" s="11"/>
      <c r="Q188" s="11"/>
      <c r="R188" s="11"/>
      <c r="S188" s="11"/>
      <c r="T188" s="11"/>
    </row>
    <row r="189" spans="12:20" x14ac:dyDescent="0.25">
      <c r="L189" s="1"/>
      <c r="M189" s="1"/>
      <c r="N189" s="11"/>
      <c r="O189" s="11"/>
      <c r="P189" s="11"/>
      <c r="Q189" s="11"/>
      <c r="R189" s="11"/>
      <c r="S189" s="11"/>
      <c r="T189" s="11"/>
    </row>
    <row r="190" spans="12:20" x14ac:dyDescent="0.25">
      <c r="L190" s="1"/>
      <c r="M190" s="1"/>
      <c r="N190" s="11"/>
      <c r="O190" s="11"/>
      <c r="P190" s="11"/>
      <c r="Q190" s="11"/>
      <c r="R190" s="11"/>
      <c r="S190" s="11"/>
      <c r="T190" s="11"/>
    </row>
    <row r="191" spans="12:20" x14ac:dyDescent="0.25">
      <c r="L191" s="1"/>
      <c r="M191" s="1"/>
      <c r="N191" s="11"/>
      <c r="O191" s="11"/>
      <c r="P191" s="11"/>
      <c r="Q191" s="11"/>
      <c r="R191" s="11"/>
      <c r="S191" s="11"/>
      <c r="T191" s="11"/>
    </row>
    <row r="192" spans="12:20" x14ac:dyDescent="0.25">
      <c r="L192" s="1"/>
      <c r="M192" s="1"/>
      <c r="N192" s="11"/>
      <c r="O192" s="11"/>
      <c r="P192" s="11"/>
      <c r="Q192" s="11"/>
      <c r="R192" s="11"/>
      <c r="S192" s="11"/>
      <c r="T192" s="11"/>
    </row>
    <row r="193" spans="12:20" x14ac:dyDescent="0.25">
      <c r="L193" s="1"/>
      <c r="M193" s="1"/>
      <c r="N193" s="11"/>
      <c r="O193" s="11"/>
      <c r="P193" s="11"/>
      <c r="Q193" s="11"/>
      <c r="R193" s="11"/>
      <c r="S193" s="11"/>
      <c r="T193" s="11"/>
    </row>
    <row r="194" spans="12:20" x14ac:dyDescent="0.25">
      <c r="L194" s="1"/>
      <c r="M194" s="1"/>
      <c r="N194" s="11"/>
      <c r="O194" s="11"/>
      <c r="P194" s="11"/>
      <c r="Q194" s="11"/>
      <c r="R194" s="11"/>
      <c r="S194" s="11"/>
      <c r="T194" s="11"/>
    </row>
    <row r="195" spans="12:20" x14ac:dyDescent="0.25">
      <c r="L195" s="1"/>
      <c r="M195" s="1"/>
      <c r="N195" s="11"/>
      <c r="O195" s="11"/>
      <c r="P195" s="11"/>
      <c r="Q195" s="11"/>
      <c r="R195" s="11"/>
      <c r="S195" s="11"/>
      <c r="T195" s="11"/>
    </row>
    <row r="196" spans="12:20" x14ac:dyDescent="0.25">
      <c r="L196" s="1"/>
      <c r="M196" s="1"/>
      <c r="N196" s="11"/>
      <c r="O196" s="11"/>
      <c r="P196" s="11"/>
      <c r="Q196" s="11"/>
      <c r="R196" s="11"/>
      <c r="S196" s="11"/>
      <c r="T196" s="11"/>
    </row>
    <row r="197" spans="12:20" x14ac:dyDescent="0.25">
      <c r="L197" s="1"/>
      <c r="M197" s="1"/>
      <c r="N197" s="11"/>
      <c r="O197" s="11"/>
      <c r="P197" s="11"/>
      <c r="Q197" s="11"/>
      <c r="R197" s="11"/>
      <c r="S197" s="11"/>
      <c r="T197" s="11"/>
    </row>
    <row r="198" spans="12:20" x14ac:dyDescent="0.25">
      <c r="L198" s="1"/>
      <c r="M198" s="1"/>
      <c r="N198" s="11"/>
      <c r="O198" s="11"/>
      <c r="P198" s="11"/>
      <c r="Q198" s="11"/>
      <c r="R198" s="11"/>
      <c r="S198" s="11"/>
      <c r="T198" s="11"/>
    </row>
    <row r="199" spans="12:20" x14ac:dyDescent="0.25">
      <c r="L199" s="1"/>
      <c r="M199" s="1"/>
      <c r="N199" s="11"/>
      <c r="O199" s="11"/>
      <c r="P199" s="11"/>
      <c r="Q199" s="11"/>
      <c r="R199" s="11"/>
      <c r="S199" s="11"/>
      <c r="T199" s="11"/>
    </row>
    <row r="200" spans="12:20" x14ac:dyDescent="0.25">
      <c r="L200" s="1"/>
      <c r="M200" s="1"/>
      <c r="N200" s="11"/>
      <c r="O200" s="11"/>
      <c r="P200" s="11"/>
      <c r="Q200" s="11"/>
      <c r="R200" s="11"/>
      <c r="S200" s="11"/>
      <c r="T200" s="11"/>
    </row>
    <row r="201" spans="12:20" x14ac:dyDescent="0.25">
      <c r="L201" s="1"/>
      <c r="M201" s="1"/>
      <c r="N201" s="11"/>
      <c r="O201" s="11"/>
      <c r="P201" s="11"/>
      <c r="Q201" s="11"/>
      <c r="R201" s="11"/>
      <c r="S201" s="11"/>
      <c r="T201" s="11"/>
    </row>
    <row r="202" spans="12:20" x14ac:dyDescent="0.25">
      <c r="L202" s="1"/>
      <c r="M202" s="1"/>
      <c r="N202" s="11"/>
      <c r="O202" s="11"/>
      <c r="P202" s="11"/>
      <c r="Q202" s="11"/>
      <c r="R202" s="11"/>
      <c r="S202" s="11"/>
      <c r="T202" s="11"/>
    </row>
    <row r="203" spans="12:20" x14ac:dyDescent="0.25">
      <c r="L203" s="1"/>
      <c r="M203" s="1"/>
      <c r="N203" s="11"/>
      <c r="O203" s="11"/>
      <c r="P203" s="11"/>
      <c r="Q203" s="11"/>
      <c r="R203" s="11"/>
      <c r="S203" s="11"/>
      <c r="T203" s="11"/>
    </row>
    <row r="204" spans="12:20" x14ac:dyDescent="0.25">
      <c r="L204" s="1"/>
      <c r="M204" s="1"/>
      <c r="N204" s="11"/>
      <c r="O204" s="11"/>
      <c r="P204" s="11"/>
      <c r="Q204" s="11"/>
      <c r="R204" s="11"/>
      <c r="S204" s="11"/>
      <c r="T204" s="11"/>
    </row>
    <row r="205" spans="12:20" x14ac:dyDescent="0.25">
      <c r="L205" s="1"/>
      <c r="M205" s="1"/>
      <c r="N205" s="11"/>
      <c r="O205" s="11"/>
      <c r="P205" s="11"/>
      <c r="Q205" s="11"/>
      <c r="R205" s="11"/>
      <c r="S205" s="11"/>
      <c r="T205" s="11"/>
    </row>
    <row r="206" spans="12:20" x14ac:dyDescent="0.25">
      <c r="L206" s="1"/>
      <c r="M206" s="1"/>
      <c r="N206" s="11"/>
      <c r="O206" s="11"/>
      <c r="P206" s="11"/>
      <c r="Q206" s="11"/>
      <c r="R206" s="11"/>
      <c r="S206" s="11"/>
      <c r="T206" s="11"/>
    </row>
    <row r="207" spans="12:20" x14ac:dyDescent="0.25">
      <c r="L207" s="1"/>
      <c r="M207" s="1"/>
      <c r="N207" s="11"/>
      <c r="O207" s="11"/>
      <c r="P207" s="11"/>
      <c r="Q207" s="11"/>
      <c r="R207" s="11"/>
      <c r="S207" s="11"/>
      <c r="T207" s="11"/>
    </row>
    <row r="208" spans="12:20" x14ac:dyDescent="0.25">
      <c r="L208" s="1"/>
      <c r="M208" s="1"/>
      <c r="N208" s="11"/>
      <c r="O208" s="11"/>
      <c r="P208" s="11"/>
      <c r="Q208" s="11"/>
      <c r="R208" s="11"/>
      <c r="S208" s="11"/>
      <c r="T208" s="11"/>
    </row>
    <row r="209" spans="12:20" x14ac:dyDescent="0.25">
      <c r="L209" s="1"/>
      <c r="M209" s="1"/>
      <c r="N209" s="11"/>
      <c r="O209" s="11"/>
      <c r="P209" s="11"/>
      <c r="Q209" s="11"/>
      <c r="R209" s="11"/>
      <c r="S209" s="11"/>
      <c r="T209" s="11"/>
    </row>
    <row r="210" spans="12:20" x14ac:dyDescent="0.25">
      <c r="L210" s="1"/>
      <c r="M210" s="1"/>
      <c r="N210" s="11"/>
      <c r="O210" s="11"/>
      <c r="P210" s="11"/>
      <c r="Q210" s="11"/>
      <c r="R210" s="11"/>
      <c r="S210" s="11"/>
      <c r="T210" s="11"/>
    </row>
    <row r="211" spans="12:20" x14ac:dyDescent="0.25">
      <c r="L211" s="1"/>
      <c r="M211" s="1"/>
      <c r="N211" s="11"/>
      <c r="O211" s="11"/>
      <c r="P211" s="11"/>
      <c r="Q211" s="11"/>
      <c r="R211" s="11"/>
      <c r="S211" s="11"/>
      <c r="T211" s="11"/>
    </row>
    <row r="212" spans="12:20" x14ac:dyDescent="0.25">
      <c r="L212" s="1"/>
      <c r="M212" s="1"/>
      <c r="N212" s="11"/>
      <c r="O212" s="11"/>
      <c r="P212" s="11"/>
      <c r="Q212" s="11"/>
      <c r="R212" s="11"/>
      <c r="S212" s="11"/>
      <c r="T212" s="11"/>
    </row>
    <row r="213" spans="12:20" x14ac:dyDescent="0.25">
      <c r="L213" s="1"/>
      <c r="M213" s="1"/>
      <c r="N213" s="11"/>
      <c r="O213" s="11"/>
      <c r="P213" s="11"/>
      <c r="Q213" s="11"/>
      <c r="R213" s="11"/>
      <c r="S213" s="11"/>
      <c r="T213" s="11"/>
    </row>
    <row r="214" spans="12:20" x14ac:dyDescent="0.25">
      <c r="L214" s="1"/>
      <c r="M214" s="1"/>
      <c r="N214" s="11"/>
      <c r="O214" s="11"/>
      <c r="P214" s="11"/>
      <c r="Q214" s="11"/>
      <c r="R214" s="11"/>
      <c r="S214" s="11"/>
      <c r="T214" s="11"/>
    </row>
    <row r="215" spans="12:20" x14ac:dyDescent="0.25">
      <c r="L215" s="1"/>
      <c r="M215" s="1"/>
      <c r="N215" s="11"/>
      <c r="O215" s="11"/>
      <c r="P215" s="11"/>
      <c r="Q215" s="11"/>
      <c r="R215" s="11"/>
      <c r="S215" s="11"/>
      <c r="T215" s="11"/>
    </row>
    <row r="216" spans="12:20" x14ac:dyDescent="0.25">
      <c r="L216" s="1"/>
      <c r="M216" s="1"/>
      <c r="N216" s="11"/>
      <c r="O216" s="11"/>
      <c r="P216" s="11"/>
      <c r="Q216" s="11"/>
      <c r="R216" s="11"/>
      <c r="S216" s="11"/>
      <c r="T216" s="11"/>
    </row>
    <row r="217" spans="12:20" x14ac:dyDescent="0.25">
      <c r="L217" s="1"/>
      <c r="M217" s="1"/>
      <c r="N217" s="11"/>
      <c r="O217" s="11"/>
      <c r="P217" s="11"/>
      <c r="Q217" s="11"/>
      <c r="R217" s="11"/>
      <c r="S217" s="11"/>
      <c r="T217" s="11"/>
    </row>
    <row r="218" spans="12:20" x14ac:dyDescent="0.25">
      <c r="L218" s="1"/>
      <c r="M218" s="1"/>
      <c r="N218" s="11"/>
      <c r="O218" s="11"/>
      <c r="P218" s="11"/>
      <c r="Q218" s="11"/>
      <c r="R218" s="11"/>
      <c r="S218" s="11"/>
      <c r="T218" s="11"/>
    </row>
    <row r="219" spans="12:20" x14ac:dyDescent="0.25">
      <c r="L219" s="1"/>
      <c r="M219" s="1"/>
      <c r="N219" s="11"/>
      <c r="O219" s="11"/>
      <c r="P219" s="11"/>
      <c r="Q219" s="11"/>
      <c r="R219" s="11"/>
      <c r="S219" s="11"/>
      <c r="T219" s="11"/>
    </row>
    <row r="220" spans="12:20" x14ac:dyDescent="0.25">
      <c r="L220" s="1"/>
      <c r="M220" s="1"/>
      <c r="N220" s="11"/>
      <c r="O220" s="11"/>
      <c r="P220" s="11"/>
      <c r="Q220" s="11"/>
      <c r="R220" s="11"/>
      <c r="S220" s="11"/>
      <c r="T220" s="11"/>
    </row>
    <row r="221" spans="12:20" x14ac:dyDescent="0.25">
      <c r="L221" s="1"/>
      <c r="M221" s="1"/>
      <c r="N221" s="11"/>
      <c r="O221" s="11"/>
      <c r="P221" s="11"/>
      <c r="Q221" s="11"/>
      <c r="R221" s="11"/>
      <c r="S221" s="11"/>
      <c r="T221" s="11"/>
    </row>
    <row r="222" spans="12:20" x14ac:dyDescent="0.25">
      <c r="L222" s="1"/>
      <c r="M222" s="1"/>
      <c r="N222" s="11"/>
      <c r="O222" s="11"/>
      <c r="P222" s="11"/>
      <c r="Q222" s="11"/>
      <c r="R222" s="11"/>
      <c r="S222" s="11"/>
      <c r="T222" s="11"/>
    </row>
    <row r="223" spans="12:20" x14ac:dyDescent="0.25">
      <c r="L223" s="1"/>
      <c r="M223" s="1"/>
      <c r="N223" s="11"/>
      <c r="O223" s="11"/>
      <c r="P223" s="11"/>
      <c r="Q223" s="11"/>
      <c r="R223" s="11"/>
      <c r="S223" s="11"/>
      <c r="T223" s="11"/>
    </row>
    <row r="224" spans="12:20" x14ac:dyDescent="0.25">
      <c r="L224" s="1"/>
      <c r="M224" s="1"/>
      <c r="N224" s="11"/>
      <c r="O224" s="11"/>
      <c r="P224" s="11"/>
      <c r="Q224" s="11"/>
      <c r="R224" s="11"/>
      <c r="S224" s="11"/>
      <c r="T224" s="11"/>
    </row>
    <row r="225" spans="12:20" x14ac:dyDescent="0.25">
      <c r="L225" s="1"/>
      <c r="M225" s="1"/>
      <c r="N225" s="11"/>
      <c r="O225" s="11"/>
      <c r="P225" s="11"/>
      <c r="Q225" s="11"/>
      <c r="R225" s="11"/>
      <c r="S225" s="11"/>
      <c r="T225" s="11"/>
    </row>
    <row r="226" spans="12:20" x14ac:dyDescent="0.25">
      <c r="L226" s="1"/>
      <c r="M226" s="1"/>
      <c r="N226" s="11"/>
      <c r="O226" s="11"/>
      <c r="P226" s="11"/>
      <c r="Q226" s="11"/>
      <c r="R226" s="11"/>
      <c r="S226" s="11"/>
      <c r="T226" s="11"/>
    </row>
    <row r="227" spans="12:20" x14ac:dyDescent="0.25">
      <c r="L227" s="1"/>
      <c r="M227" s="1"/>
      <c r="N227" s="11"/>
      <c r="O227" s="11"/>
      <c r="P227" s="11"/>
      <c r="Q227" s="11"/>
      <c r="R227" s="11"/>
      <c r="S227" s="11"/>
      <c r="T227" s="11"/>
    </row>
    <row r="228" spans="12:20" x14ac:dyDescent="0.25">
      <c r="L228" s="1"/>
      <c r="M228" s="1"/>
      <c r="N228" s="11"/>
      <c r="O228" s="11"/>
      <c r="P228" s="11"/>
      <c r="Q228" s="11"/>
      <c r="R228" s="11"/>
      <c r="S228" s="11"/>
      <c r="T228" s="11"/>
    </row>
    <row r="229" spans="12:20" x14ac:dyDescent="0.25">
      <c r="L229" s="1"/>
      <c r="M229" s="1"/>
      <c r="N229" s="11"/>
      <c r="O229" s="11"/>
      <c r="P229" s="11"/>
      <c r="Q229" s="11"/>
      <c r="R229" s="11"/>
      <c r="S229" s="11"/>
      <c r="T229" s="11"/>
    </row>
    <row r="230" spans="12:20" x14ac:dyDescent="0.25">
      <c r="L230" s="1"/>
      <c r="M230" s="1"/>
      <c r="N230" s="11"/>
      <c r="O230" s="11"/>
      <c r="P230" s="11"/>
      <c r="Q230" s="11"/>
      <c r="R230" s="11"/>
      <c r="S230" s="11"/>
      <c r="T230" s="11"/>
    </row>
    <row r="231" spans="12:20" x14ac:dyDescent="0.25">
      <c r="L231" s="1"/>
      <c r="M231" s="1"/>
      <c r="N231" s="11"/>
      <c r="O231" s="11"/>
      <c r="P231" s="11"/>
      <c r="Q231" s="11"/>
      <c r="R231" s="11"/>
      <c r="S231" s="11"/>
      <c r="T231" s="11"/>
    </row>
    <row r="232" spans="12:20" x14ac:dyDescent="0.25">
      <c r="L232" s="1"/>
      <c r="M232" s="1"/>
      <c r="N232" s="11"/>
      <c r="O232" s="11"/>
      <c r="P232" s="11"/>
      <c r="Q232" s="11"/>
      <c r="R232" s="11"/>
      <c r="S232" s="11"/>
      <c r="T232" s="11"/>
    </row>
    <row r="233" spans="12:20" x14ac:dyDescent="0.25">
      <c r="L233" s="1"/>
      <c r="M233" s="1"/>
      <c r="N233" s="11"/>
      <c r="O233" s="11"/>
      <c r="P233" s="11"/>
      <c r="Q233" s="11"/>
      <c r="R233" s="11"/>
      <c r="S233" s="11"/>
      <c r="T233" s="11"/>
    </row>
    <row r="234" spans="12:20" x14ac:dyDescent="0.25">
      <c r="L234" s="1"/>
      <c r="M234" s="1"/>
      <c r="N234" s="11"/>
      <c r="O234" s="11"/>
      <c r="P234" s="11"/>
      <c r="Q234" s="11"/>
      <c r="R234" s="11"/>
      <c r="S234" s="11"/>
      <c r="T234" s="11"/>
    </row>
    <row r="235" spans="12:20" x14ac:dyDescent="0.25">
      <c r="L235" s="1"/>
      <c r="M235" s="1"/>
      <c r="N235" s="11"/>
      <c r="O235" s="11"/>
      <c r="P235" s="11"/>
      <c r="Q235" s="11"/>
      <c r="R235" s="11"/>
      <c r="S235" s="11"/>
      <c r="T235" s="11"/>
    </row>
    <row r="236" spans="12:20" x14ac:dyDescent="0.25">
      <c r="L236" s="1"/>
      <c r="M236" s="1"/>
      <c r="N236" s="11"/>
      <c r="O236" s="11"/>
      <c r="P236" s="11"/>
      <c r="Q236" s="11"/>
      <c r="R236" s="11"/>
      <c r="S236" s="11"/>
      <c r="T236" s="11"/>
    </row>
    <row r="237" spans="12:20" x14ac:dyDescent="0.25">
      <c r="L237" s="1"/>
      <c r="M237" s="1"/>
      <c r="N237" s="11"/>
      <c r="O237" s="11"/>
      <c r="P237" s="11"/>
      <c r="Q237" s="11"/>
      <c r="R237" s="11"/>
      <c r="S237" s="11"/>
      <c r="T237" s="11"/>
    </row>
    <row r="238" spans="12:20" x14ac:dyDescent="0.25">
      <c r="L238" s="1"/>
      <c r="M238" s="1"/>
      <c r="N238" s="11"/>
      <c r="O238" s="11"/>
      <c r="P238" s="11"/>
      <c r="Q238" s="11"/>
      <c r="R238" s="11"/>
      <c r="S238" s="11"/>
      <c r="T238" s="11"/>
    </row>
    <row r="239" spans="12:20" x14ac:dyDescent="0.25">
      <c r="L239" s="1"/>
      <c r="M239" s="1"/>
      <c r="N239" s="11"/>
      <c r="O239" s="11"/>
      <c r="P239" s="11"/>
      <c r="Q239" s="11"/>
      <c r="R239" s="11"/>
      <c r="S239" s="11"/>
      <c r="T239" s="11"/>
    </row>
    <row r="240" spans="12:20" x14ac:dyDescent="0.25">
      <c r="L240" s="1"/>
      <c r="M240" s="1"/>
      <c r="N240" s="11"/>
      <c r="O240" s="11"/>
      <c r="P240" s="11"/>
      <c r="Q240" s="11"/>
      <c r="R240" s="11"/>
      <c r="S240" s="11"/>
      <c r="T240" s="11"/>
    </row>
    <row r="241" spans="12:20" x14ac:dyDescent="0.25">
      <c r="L241" s="1"/>
      <c r="M241" s="1"/>
      <c r="N241" s="11"/>
      <c r="O241" s="11"/>
      <c r="P241" s="11"/>
      <c r="Q241" s="11"/>
      <c r="R241" s="11"/>
      <c r="S241" s="11"/>
      <c r="T241" s="11"/>
    </row>
    <row r="242" spans="12:20" x14ac:dyDescent="0.25">
      <c r="L242" s="1"/>
      <c r="M242" s="1"/>
      <c r="N242" s="11"/>
      <c r="O242" s="11"/>
      <c r="P242" s="11"/>
      <c r="Q242" s="11"/>
      <c r="R242" s="11"/>
      <c r="S242" s="11"/>
      <c r="T242" s="11"/>
    </row>
    <row r="243" spans="12:20" x14ac:dyDescent="0.25">
      <c r="L243" s="1"/>
      <c r="M243" s="1"/>
      <c r="N243" s="11"/>
      <c r="O243" s="11"/>
      <c r="P243" s="11"/>
      <c r="Q243" s="11"/>
      <c r="R243" s="11"/>
      <c r="S243" s="11"/>
      <c r="T243" s="11"/>
    </row>
    <row r="244" spans="12:20" x14ac:dyDescent="0.25">
      <c r="L244" s="1"/>
      <c r="M244" s="1"/>
      <c r="N244" s="11"/>
      <c r="O244" s="11"/>
      <c r="P244" s="11"/>
      <c r="Q244" s="11"/>
      <c r="R244" s="11"/>
      <c r="S244" s="11"/>
      <c r="T244" s="11"/>
    </row>
    <row r="245" spans="12:20" x14ac:dyDescent="0.25">
      <c r="L245" s="1"/>
      <c r="M245" s="1"/>
      <c r="N245" s="11"/>
      <c r="O245" s="11"/>
      <c r="P245" s="11"/>
      <c r="Q245" s="11"/>
      <c r="R245" s="11"/>
      <c r="S245" s="11"/>
      <c r="T245" s="11"/>
    </row>
    <row r="246" spans="12:20" x14ac:dyDescent="0.25">
      <c r="L246" s="1"/>
      <c r="M246" s="1"/>
      <c r="N246" s="11"/>
      <c r="O246" s="11"/>
      <c r="P246" s="11"/>
      <c r="Q246" s="11"/>
      <c r="R246" s="11"/>
      <c r="S246" s="11"/>
      <c r="T246" s="11"/>
    </row>
    <row r="247" spans="12:20" x14ac:dyDescent="0.25">
      <c r="L247" s="1"/>
      <c r="M247" s="1"/>
      <c r="N247" s="11"/>
      <c r="O247" s="11"/>
      <c r="P247" s="11"/>
      <c r="Q247" s="11"/>
      <c r="R247" s="11"/>
      <c r="S247" s="11"/>
      <c r="T247" s="11"/>
    </row>
    <row r="248" spans="12:20" x14ac:dyDescent="0.25">
      <c r="L248" s="1"/>
      <c r="M248" s="1"/>
      <c r="N248" s="11"/>
      <c r="O248" s="11"/>
      <c r="P248" s="11"/>
      <c r="Q248" s="11"/>
      <c r="R248" s="11"/>
      <c r="S248" s="11"/>
      <c r="T248" s="11"/>
    </row>
    <row r="249" spans="12:20" x14ac:dyDescent="0.25">
      <c r="L249" s="1"/>
      <c r="M249" s="1"/>
      <c r="N249" s="11"/>
      <c r="O249" s="11"/>
      <c r="P249" s="11"/>
      <c r="Q249" s="11"/>
      <c r="R249" s="11"/>
      <c r="S249" s="11"/>
      <c r="T249" s="11"/>
    </row>
    <row r="250" spans="12:20" x14ac:dyDescent="0.25">
      <c r="L250" s="1"/>
      <c r="M250" s="1"/>
      <c r="N250" s="11"/>
      <c r="O250" s="11"/>
      <c r="P250" s="11"/>
      <c r="Q250" s="11"/>
      <c r="R250" s="11"/>
      <c r="S250" s="11"/>
      <c r="T250" s="11"/>
    </row>
    <row r="251" spans="12:20" x14ac:dyDescent="0.25">
      <c r="L251" s="1"/>
      <c r="M251" s="1"/>
      <c r="N251" s="11"/>
      <c r="O251" s="11"/>
      <c r="P251" s="11"/>
      <c r="Q251" s="11"/>
      <c r="R251" s="11"/>
      <c r="S251" s="11"/>
      <c r="T251" s="11"/>
    </row>
    <row r="252" spans="12:20" x14ac:dyDescent="0.25">
      <c r="L252" s="1"/>
      <c r="M252" s="1"/>
      <c r="N252" s="11"/>
      <c r="O252" s="11"/>
      <c r="P252" s="11"/>
      <c r="Q252" s="11"/>
      <c r="R252" s="11"/>
      <c r="S252" s="11"/>
      <c r="T252" s="11"/>
    </row>
    <row r="253" spans="12:20" x14ac:dyDescent="0.25">
      <c r="L253" s="1"/>
      <c r="M253" s="1"/>
      <c r="N253" s="11"/>
      <c r="O253" s="11"/>
      <c r="P253" s="11"/>
      <c r="Q253" s="11"/>
      <c r="R253" s="11"/>
      <c r="S253" s="11"/>
      <c r="T253" s="11"/>
    </row>
    <row r="254" spans="12:20" x14ac:dyDescent="0.25">
      <c r="L254" s="1"/>
      <c r="M254" s="1"/>
      <c r="N254" s="11"/>
      <c r="O254" s="11"/>
      <c r="P254" s="11"/>
      <c r="Q254" s="11"/>
      <c r="R254" s="11"/>
      <c r="S254" s="11"/>
      <c r="T254" s="11"/>
    </row>
    <row r="255" spans="12:20" x14ac:dyDescent="0.25">
      <c r="L255" s="1"/>
      <c r="M255" s="1"/>
      <c r="N255" s="11"/>
      <c r="O255" s="11"/>
      <c r="P255" s="11"/>
      <c r="Q255" s="11"/>
      <c r="R255" s="11"/>
      <c r="S255" s="11"/>
      <c r="T255" s="11"/>
    </row>
    <row r="256" spans="12:20" x14ac:dyDescent="0.25">
      <c r="L256" s="1"/>
      <c r="M256" s="1"/>
      <c r="N256" s="11"/>
      <c r="O256" s="11"/>
      <c r="P256" s="11"/>
      <c r="Q256" s="11"/>
      <c r="R256" s="11"/>
      <c r="S256" s="11"/>
      <c r="T256" s="11"/>
    </row>
    <row r="257" spans="12:20" x14ac:dyDescent="0.25">
      <c r="L257" s="1"/>
      <c r="M257" s="1"/>
      <c r="N257" s="11"/>
      <c r="O257" s="11"/>
      <c r="P257" s="11"/>
      <c r="Q257" s="11"/>
      <c r="R257" s="11"/>
      <c r="S257" s="11"/>
      <c r="T257" s="11"/>
    </row>
    <row r="258" spans="12:20" x14ac:dyDescent="0.25">
      <c r="L258" s="1"/>
      <c r="M258" s="1"/>
      <c r="N258" s="11"/>
      <c r="O258" s="11"/>
      <c r="P258" s="11"/>
      <c r="Q258" s="11"/>
      <c r="R258" s="11"/>
      <c r="S258" s="11"/>
      <c r="T258" s="11"/>
    </row>
    <row r="259" spans="12:20" x14ac:dyDescent="0.25">
      <c r="L259" s="1"/>
      <c r="M259" s="1"/>
      <c r="N259" s="11"/>
      <c r="O259" s="11"/>
      <c r="P259" s="11"/>
      <c r="Q259" s="11"/>
      <c r="R259" s="11"/>
      <c r="S259" s="11"/>
      <c r="T259" s="11"/>
    </row>
    <row r="260" spans="12:20" x14ac:dyDescent="0.25">
      <c r="L260" s="1"/>
      <c r="M260" s="1"/>
      <c r="N260" s="11"/>
      <c r="O260" s="11"/>
      <c r="P260" s="11"/>
      <c r="Q260" s="11"/>
      <c r="R260" s="11"/>
      <c r="S260" s="11"/>
      <c r="T260" s="11"/>
    </row>
    <row r="261" spans="12:20" x14ac:dyDescent="0.25">
      <c r="L261" s="1"/>
      <c r="M261" s="1"/>
      <c r="N261" s="11"/>
      <c r="O261" s="11"/>
      <c r="P261" s="11"/>
      <c r="Q261" s="11"/>
      <c r="R261" s="11"/>
      <c r="S261" s="11"/>
      <c r="T261" s="11"/>
    </row>
    <row r="262" spans="12:20" x14ac:dyDescent="0.25">
      <c r="L262" s="1"/>
      <c r="M262" s="1"/>
      <c r="N262" s="11"/>
      <c r="O262" s="11"/>
      <c r="P262" s="11"/>
      <c r="Q262" s="11"/>
      <c r="R262" s="11"/>
      <c r="S262" s="11"/>
      <c r="T262" s="11"/>
    </row>
    <row r="263" spans="12:20" x14ac:dyDescent="0.25">
      <c r="L263" s="1"/>
      <c r="M263" s="1"/>
      <c r="N263" s="11"/>
      <c r="O263" s="11"/>
      <c r="P263" s="11"/>
      <c r="Q263" s="11"/>
      <c r="R263" s="11"/>
      <c r="S263" s="11"/>
      <c r="T263" s="11"/>
    </row>
    <row r="264" spans="12:20" x14ac:dyDescent="0.25">
      <c r="L264" s="1"/>
      <c r="M264" s="1"/>
      <c r="N264" s="11"/>
      <c r="O264" s="11"/>
      <c r="P264" s="11"/>
      <c r="Q264" s="11"/>
      <c r="R264" s="11"/>
      <c r="S264" s="11"/>
      <c r="T264" s="11"/>
    </row>
    <row r="265" spans="12:20" x14ac:dyDescent="0.25">
      <c r="L265" s="1"/>
      <c r="M265" s="1"/>
      <c r="N265" s="11"/>
      <c r="O265" s="11"/>
      <c r="P265" s="11"/>
      <c r="Q265" s="11"/>
      <c r="R265" s="11"/>
      <c r="S265" s="11"/>
      <c r="T265" s="11"/>
    </row>
    <row r="266" spans="12:20" x14ac:dyDescent="0.25">
      <c r="L266" s="1"/>
      <c r="M266" s="1"/>
      <c r="N266" s="11"/>
      <c r="O266" s="11"/>
      <c r="P266" s="11"/>
      <c r="Q266" s="11"/>
      <c r="R266" s="11"/>
      <c r="S266" s="11"/>
      <c r="T266" s="11"/>
    </row>
    <row r="267" spans="12:20" x14ac:dyDescent="0.25">
      <c r="L267" s="1"/>
      <c r="M267" s="1"/>
      <c r="N267" s="11"/>
      <c r="O267" s="11"/>
      <c r="P267" s="11"/>
      <c r="Q267" s="11"/>
      <c r="R267" s="11"/>
      <c r="S267" s="11"/>
      <c r="T267" s="11"/>
    </row>
    <row r="268" spans="12:20" x14ac:dyDescent="0.25">
      <c r="L268" s="1"/>
      <c r="M268" s="1"/>
      <c r="N268" s="11"/>
      <c r="O268" s="11"/>
      <c r="P268" s="11"/>
      <c r="Q268" s="11"/>
      <c r="R268" s="11"/>
      <c r="S268" s="11"/>
      <c r="T268" s="11"/>
    </row>
    <row r="269" spans="12:20" x14ac:dyDescent="0.25">
      <c r="L269" s="1"/>
      <c r="M269" s="1"/>
      <c r="N269" s="11"/>
      <c r="O269" s="11"/>
      <c r="P269" s="11"/>
      <c r="Q269" s="11"/>
      <c r="R269" s="11"/>
      <c r="S269" s="11"/>
      <c r="T269" s="11"/>
    </row>
    <row r="270" spans="12:20" x14ac:dyDescent="0.25">
      <c r="L270" s="1"/>
      <c r="M270" s="1"/>
      <c r="N270" s="11"/>
      <c r="O270" s="11"/>
      <c r="P270" s="11"/>
      <c r="Q270" s="11"/>
      <c r="R270" s="11"/>
      <c r="S270" s="11"/>
      <c r="T270" s="11"/>
    </row>
    <row r="271" spans="12:20" x14ac:dyDescent="0.25">
      <c r="L271" s="1"/>
      <c r="M271" s="1"/>
      <c r="N271" s="11"/>
      <c r="O271" s="11"/>
      <c r="P271" s="11"/>
      <c r="Q271" s="11"/>
      <c r="R271" s="11"/>
      <c r="S271" s="11"/>
      <c r="T271" s="11"/>
    </row>
    <row r="272" spans="12:20" x14ac:dyDescent="0.25">
      <c r="L272" s="1"/>
      <c r="M272" s="1"/>
      <c r="N272" s="11"/>
      <c r="O272" s="11"/>
      <c r="P272" s="11"/>
      <c r="Q272" s="11"/>
      <c r="R272" s="11"/>
      <c r="S272" s="11"/>
      <c r="T272" s="11"/>
    </row>
    <row r="273" spans="12:20" x14ac:dyDescent="0.25">
      <c r="L273" s="1"/>
      <c r="M273" s="1"/>
      <c r="N273" s="11"/>
      <c r="O273" s="11"/>
      <c r="P273" s="11"/>
      <c r="Q273" s="11"/>
      <c r="R273" s="11"/>
      <c r="S273" s="11"/>
      <c r="T273" s="11"/>
    </row>
    <row r="274" spans="12:20" x14ac:dyDescent="0.25">
      <c r="L274" s="1"/>
      <c r="M274" s="1"/>
      <c r="N274" s="11"/>
      <c r="O274" s="11"/>
      <c r="P274" s="11"/>
      <c r="Q274" s="11"/>
      <c r="R274" s="11"/>
      <c r="S274" s="11"/>
      <c r="T274" s="11"/>
    </row>
    <row r="275" spans="12:20" x14ac:dyDescent="0.25">
      <c r="L275" s="1"/>
      <c r="M275" s="1"/>
      <c r="N275" s="11"/>
      <c r="O275" s="11"/>
      <c r="P275" s="11"/>
      <c r="Q275" s="11"/>
      <c r="R275" s="11"/>
      <c r="S275" s="11"/>
      <c r="T275" s="11"/>
    </row>
    <row r="276" spans="12:20" x14ac:dyDescent="0.25">
      <c r="L276" s="1"/>
      <c r="M276" s="1"/>
      <c r="N276" s="11"/>
      <c r="O276" s="11"/>
      <c r="P276" s="11"/>
      <c r="Q276" s="11"/>
      <c r="R276" s="11"/>
      <c r="S276" s="11"/>
      <c r="T276" s="11"/>
    </row>
    <row r="277" spans="12:20" x14ac:dyDescent="0.25">
      <c r="L277" s="1"/>
      <c r="M277" s="1"/>
      <c r="N277" s="11"/>
      <c r="O277" s="11"/>
      <c r="P277" s="11"/>
      <c r="Q277" s="11"/>
      <c r="R277" s="11"/>
      <c r="S277" s="11"/>
      <c r="T277" s="11"/>
    </row>
    <row r="278" spans="12:20" x14ac:dyDescent="0.25">
      <c r="L278" s="1"/>
      <c r="M278" s="1"/>
      <c r="N278" s="11"/>
      <c r="O278" s="11"/>
      <c r="P278" s="11"/>
      <c r="Q278" s="11"/>
      <c r="R278" s="11"/>
      <c r="S278" s="11"/>
      <c r="T278" s="11"/>
    </row>
    <row r="279" spans="12:20" x14ac:dyDescent="0.25">
      <c r="L279" s="1"/>
      <c r="M279" s="1"/>
      <c r="N279" s="11"/>
      <c r="O279" s="11"/>
      <c r="P279" s="11"/>
      <c r="Q279" s="11"/>
      <c r="R279" s="11"/>
      <c r="S279" s="11"/>
      <c r="T279" s="11"/>
    </row>
    <row r="280" spans="12:20" x14ac:dyDescent="0.25">
      <c r="L280" s="1"/>
      <c r="M280" s="1"/>
      <c r="N280" s="11"/>
      <c r="O280" s="11"/>
      <c r="P280" s="11"/>
      <c r="Q280" s="11"/>
      <c r="R280" s="11"/>
      <c r="S280" s="11"/>
      <c r="T280" s="11"/>
    </row>
    <row r="281" spans="12:20" x14ac:dyDescent="0.25">
      <c r="L281" s="1"/>
      <c r="M281" s="1"/>
      <c r="N281" s="11"/>
      <c r="O281" s="11"/>
      <c r="P281" s="11"/>
      <c r="Q281" s="11"/>
      <c r="R281" s="11"/>
      <c r="S281" s="11"/>
      <c r="T281" s="11"/>
    </row>
    <row r="282" spans="12:20" x14ac:dyDescent="0.25">
      <c r="L282" s="1"/>
      <c r="M282" s="1"/>
      <c r="N282" s="11"/>
      <c r="O282" s="11"/>
      <c r="P282" s="11"/>
      <c r="Q282" s="11"/>
      <c r="R282" s="11"/>
      <c r="S282" s="11"/>
      <c r="T282" s="11"/>
    </row>
    <row r="283" spans="12:20" x14ac:dyDescent="0.25">
      <c r="L283" s="1"/>
      <c r="M283" s="1"/>
      <c r="N283" s="11"/>
      <c r="O283" s="11"/>
      <c r="P283" s="11"/>
      <c r="Q283" s="11"/>
      <c r="R283" s="11"/>
      <c r="S283" s="11"/>
      <c r="T283" s="11"/>
    </row>
    <row r="284" spans="12:20" x14ac:dyDescent="0.25">
      <c r="L284" s="1"/>
      <c r="M284" s="1"/>
      <c r="N284" s="11"/>
      <c r="O284" s="11"/>
      <c r="P284" s="11"/>
      <c r="Q284" s="11"/>
      <c r="R284" s="11"/>
      <c r="S284" s="11"/>
      <c r="T284" s="11"/>
    </row>
    <row r="285" spans="12:20" x14ac:dyDescent="0.25">
      <c r="L285" s="1"/>
      <c r="M285" s="1"/>
      <c r="N285" s="11"/>
      <c r="O285" s="11"/>
      <c r="P285" s="11"/>
      <c r="Q285" s="11"/>
      <c r="R285" s="11"/>
      <c r="S285" s="11"/>
      <c r="T285" s="11"/>
    </row>
    <row r="286" spans="12:20" x14ac:dyDescent="0.25">
      <c r="L286" s="1"/>
      <c r="M286" s="1"/>
      <c r="N286" s="11"/>
      <c r="O286" s="11"/>
      <c r="P286" s="11"/>
      <c r="Q286" s="11"/>
      <c r="R286" s="11"/>
      <c r="S286" s="11"/>
      <c r="T286" s="11"/>
    </row>
    <row r="287" spans="12:20" x14ac:dyDescent="0.25">
      <c r="L287" s="1"/>
      <c r="M287" s="1"/>
      <c r="N287" s="11"/>
      <c r="O287" s="11"/>
      <c r="P287" s="11"/>
      <c r="Q287" s="11"/>
      <c r="R287" s="11"/>
      <c r="S287" s="11"/>
      <c r="T287" s="11"/>
    </row>
    <row r="288" spans="12:20" x14ac:dyDescent="0.25">
      <c r="L288" s="1"/>
      <c r="M288" s="1"/>
      <c r="N288" s="11"/>
      <c r="O288" s="11"/>
      <c r="P288" s="11"/>
      <c r="Q288" s="11"/>
      <c r="R288" s="11"/>
      <c r="S288" s="11"/>
      <c r="T288" s="11"/>
    </row>
    <row r="289" spans="12:20" x14ac:dyDescent="0.25">
      <c r="L289" s="1"/>
      <c r="M289" s="1"/>
      <c r="N289" s="11"/>
      <c r="O289" s="11"/>
      <c r="P289" s="11"/>
      <c r="Q289" s="11"/>
      <c r="R289" s="11"/>
      <c r="S289" s="11"/>
      <c r="T289" s="11"/>
    </row>
    <row r="290" spans="12:20" x14ac:dyDescent="0.25">
      <c r="L290" s="1"/>
      <c r="M290" s="1"/>
      <c r="N290" s="11"/>
      <c r="O290" s="11"/>
      <c r="P290" s="11"/>
      <c r="Q290" s="11"/>
      <c r="R290" s="11"/>
      <c r="S290" s="11"/>
      <c r="T290" s="11"/>
    </row>
    <row r="291" spans="12:20" x14ac:dyDescent="0.25">
      <c r="L291" s="1"/>
      <c r="M291" s="1"/>
      <c r="N291" s="11"/>
      <c r="O291" s="11"/>
      <c r="P291" s="11"/>
      <c r="Q291" s="11"/>
      <c r="R291" s="11"/>
      <c r="S291" s="11"/>
      <c r="T291" s="11"/>
    </row>
    <row r="292" spans="12:20" x14ac:dyDescent="0.25">
      <c r="L292" s="1"/>
      <c r="M292" s="1"/>
      <c r="N292" s="11"/>
      <c r="O292" s="11"/>
      <c r="P292" s="11"/>
      <c r="Q292" s="11"/>
      <c r="R292" s="11"/>
      <c r="S292" s="11"/>
      <c r="T292" s="11"/>
    </row>
    <row r="293" spans="12:20" x14ac:dyDescent="0.25">
      <c r="L293" s="1"/>
      <c r="M293" s="1"/>
      <c r="N293" s="11"/>
      <c r="O293" s="11"/>
      <c r="P293" s="11"/>
      <c r="Q293" s="11"/>
      <c r="R293" s="11"/>
      <c r="S293" s="11"/>
      <c r="T293" s="11"/>
    </row>
    <row r="294" spans="12:20" x14ac:dyDescent="0.25">
      <c r="L294" s="1"/>
      <c r="M294" s="1"/>
      <c r="N294" s="11"/>
      <c r="O294" s="11"/>
      <c r="P294" s="11"/>
      <c r="Q294" s="11"/>
      <c r="R294" s="11"/>
      <c r="S294" s="11"/>
      <c r="T294" s="11"/>
    </row>
    <row r="295" spans="12:20" x14ac:dyDescent="0.25">
      <c r="L295" s="1"/>
      <c r="M295" s="1"/>
      <c r="N295" s="11"/>
      <c r="O295" s="11"/>
      <c r="P295" s="11"/>
      <c r="Q295" s="11"/>
      <c r="R295" s="11"/>
      <c r="S295" s="11"/>
      <c r="T295" s="11"/>
    </row>
    <row r="296" spans="12:20" x14ac:dyDescent="0.25">
      <c r="L296" s="1"/>
      <c r="M296" s="1"/>
      <c r="N296" s="11"/>
      <c r="O296" s="11"/>
      <c r="P296" s="11"/>
      <c r="Q296" s="11"/>
      <c r="R296" s="11"/>
      <c r="S296" s="11"/>
      <c r="T296" s="11"/>
    </row>
    <row r="297" spans="12:20" x14ac:dyDescent="0.25">
      <c r="L297" s="1"/>
      <c r="M297" s="1"/>
      <c r="N297" s="11"/>
      <c r="O297" s="11"/>
      <c r="P297" s="11"/>
      <c r="Q297" s="11"/>
      <c r="R297" s="11"/>
      <c r="S297" s="11"/>
      <c r="T297" s="11"/>
    </row>
    <row r="298" spans="12:20" x14ac:dyDescent="0.25">
      <c r="L298" s="1"/>
      <c r="M298" s="1"/>
      <c r="N298" s="11"/>
      <c r="O298" s="11"/>
      <c r="P298" s="11"/>
      <c r="Q298" s="11"/>
      <c r="R298" s="11"/>
      <c r="S298" s="11"/>
      <c r="T298" s="11"/>
    </row>
    <row r="299" spans="12:20" x14ac:dyDescent="0.25">
      <c r="L299" s="1"/>
      <c r="M299" s="1"/>
      <c r="N299" s="11"/>
      <c r="O299" s="11"/>
      <c r="P299" s="11"/>
      <c r="Q299" s="11"/>
      <c r="R299" s="11"/>
      <c r="S299" s="11"/>
      <c r="T299" s="11"/>
    </row>
    <row r="300" spans="12:20" x14ac:dyDescent="0.25">
      <c r="L300" s="1"/>
      <c r="M300" s="1"/>
      <c r="N300" s="11"/>
      <c r="O300" s="11"/>
      <c r="P300" s="11"/>
      <c r="Q300" s="11"/>
      <c r="R300" s="11"/>
      <c r="S300" s="11"/>
      <c r="T300" s="11"/>
    </row>
    <row r="301" spans="12:20" x14ac:dyDescent="0.25">
      <c r="L301" s="1"/>
      <c r="M301" s="1"/>
      <c r="N301" s="11"/>
      <c r="O301" s="11"/>
      <c r="P301" s="11"/>
      <c r="Q301" s="11"/>
      <c r="R301" s="11"/>
      <c r="S301" s="11"/>
      <c r="T301" s="11"/>
    </row>
    <row r="302" spans="12:20" x14ac:dyDescent="0.25">
      <c r="L302" s="1"/>
      <c r="M302" s="1"/>
      <c r="N302" s="11"/>
      <c r="O302" s="11"/>
      <c r="P302" s="11"/>
      <c r="Q302" s="11"/>
      <c r="R302" s="11"/>
      <c r="S302" s="11"/>
      <c r="T302" s="11"/>
    </row>
    <row r="303" spans="12:20" x14ac:dyDescent="0.25">
      <c r="L303" s="1"/>
      <c r="M303" s="1"/>
      <c r="N303" s="11"/>
      <c r="O303" s="11"/>
      <c r="P303" s="11"/>
      <c r="Q303" s="11"/>
      <c r="R303" s="11"/>
      <c r="S303" s="11"/>
      <c r="T303" s="11"/>
    </row>
    <row r="304" spans="12:20" x14ac:dyDescent="0.25">
      <c r="L304" s="1"/>
      <c r="M304" s="1"/>
      <c r="N304" s="11"/>
      <c r="O304" s="11"/>
      <c r="P304" s="11"/>
      <c r="Q304" s="11"/>
      <c r="R304" s="11"/>
      <c r="S304" s="11"/>
      <c r="T304" s="11"/>
    </row>
    <row r="305" spans="12:20" x14ac:dyDescent="0.25">
      <c r="L305" s="1"/>
      <c r="M305" s="1"/>
      <c r="N305" s="11"/>
      <c r="O305" s="11"/>
      <c r="P305" s="11"/>
      <c r="Q305" s="11"/>
      <c r="R305" s="11"/>
      <c r="S305" s="11"/>
      <c r="T305" s="11"/>
    </row>
    <row r="306" spans="12:20" x14ac:dyDescent="0.25">
      <c r="L306" s="1"/>
      <c r="M306" s="1"/>
      <c r="N306" s="11"/>
      <c r="O306" s="11"/>
      <c r="P306" s="11"/>
      <c r="Q306" s="11"/>
      <c r="R306" s="11"/>
      <c r="S306" s="11"/>
      <c r="T306" s="11"/>
    </row>
    <row r="307" spans="12:20" x14ac:dyDescent="0.25">
      <c r="L307" s="1"/>
      <c r="M307" s="1"/>
      <c r="N307" s="11"/>
      <c r="O307" s="11"/>
      <c r="P307" s="11"/>
      <c r="Q307" s="11"/>
      <c r="R307" s="11"/>
      <c r="S307" s="11"/>
      <c r="T307" s="11"/>
    </row>
    <row r="308" spans="12:20" x14ac:dyDescent="0.25">
      <c r="L308" s="1"/>
      <c r="M308" s="1"/>
      <c r="N308" s="11"/>
      <c r="O308" s="11"/>
      <c r="P308" s="11"/>
      <c r="Q308" s="11"/>
      <c r="R308" s="11"/>
      <c r="S308" s="11"/>
      <c r="T308" s="11"/>
    </row>
    <row r="309" spans="12:20" x14ac:dyDescent="0.25">
      <c r="L309" s="1"/>
      <c r="M309" s="1"/>
      <c r="N309" s="11"/>
      <c r="O309" s="11"/>
      <c r="P309" s="11"/>
      <c r="Q309" s="11"/>
      <c r="R309" s="11"/>
      <c r="S309" s="11"/>
      <c r="T309" s="11"/>
    </row>
    <row r="310" spans="12:20" x14ac:dyDescent="0.25">
      <c r="L310" s="1"/>
      <c r="M310" s="1"/>
      <c r="N310" s="11"/>
      <c r="O310" s="11"/>
      <c r="P310" s="11"/>
      <c r="Q310" s="11"/>
      <c r="R310" s="11"/>
      <c r="S310" s="11"/>
      <c r="T310" s="11"/>
    </row>
    <row r="311" spans="12:20" x14ac:dyDescent="0.25">
      <c r="L311" s="1"/>
      <c r="M311" s="1"/>
      <c r="N311" s="11"/>
      <c r="O311" s="11"/>
      <c r="P311" s="11"/>
      <c r="Q311" s="11"/>
      <c r="R311" s="11"/>
      <c r="S311" s="11"/>
      <c r="T311" s="11"/>
    </row>
    <row r="312" spans="12:20" x14ac:dyDescent="0.25">
      <c r="L312" s="1"/>
      <c r="M312" s="1"/>
      <c r="N312" s="11"/>
      <c r="O312" s="11"/>
      <c r="P312" s="11"/>
      <c r="Q312" s="11"/>
      <c r="R312" s="11"/>
      <c r="S312" s="11"/>
      <c r="T312" s="11"/>
    </row>
    <row r="313" spans="12:20" x14ac:dyDescent="0.25">
      <c r="L313" s="1"/>
      <c r="M313" s="1"/>
      <c r="N313" s="11"/>
      <c r="O313" s="11"/>
      <c r="P313" s="11"/>
      <c r="Q313" s="11"/>
      <c r="R313" s="11"/>
      <c r="S313" s="11"/>
      <c r="T313" s="11"/>
    </row>
    <row r="314" spans="12:20" x14ac:dyDescent="0.25">
      <c r="L314" s="1"/>
      <c r="M314" s="1"/>
      <c r="N314" s="11"/>
      <c r="O314" s="11"/>
      <c r="P314" s="11"/>
      <c r="Q314" s="11"/>
      <c r="R314" s="11"/>
      <c r="S314" s="11"/>
      <c r="T314" s="11"/>
    </row>
    <row r="315" spans="12:20" x14ac:dyDescent="0.25">
      <c r="L315" s="1"/>
      <c r="M315" s="1"/>
      <c r="N315" s="11"/>
      <c r="O315" s="11"/>
      <c r="P315" s="11"/>
      <c r="Q315" s="11"/>
      <c r="R315" s="11"/>
      <c r="S315" s="11"/>
      <c r="T315" s="11"/>
    </row>
    <row r="316" spans="12:20" x14ac:dyDescent="0.25">
      <c r="L316" s="1"/>
      <c r="M316" s="1"/>
      <c r="N316" s="11"/>
      <c r="O316" s="11"/>
      <c r="P316" s="11"/>
      <c r="Q316" s="11"/>
      <c r="R316" s="11"/>
      <c r="S316" s="11"/>
      <c r="T316" s="11"/>
    </row>
    <row r="317" spans="12:20" x14ac:dyDescent="0.25">
      <c r="L317" s="1"/>
      <c r="M317" s="1"/>
      <c r="N317" s="11"/>
      <c r="O317" s="11"/>
      <c r="P317" s="11"/>
      <c r="Q317" s="11"/>
      <c r="R317" s="11"/>
      <c r="S317" s="11"/>
      <c r="T317" s="11"/>
    </row>
    <row r="318" spans="12:20" x14ac:dyDescent="0.25">
      <c r="L318" s="1"/>
      <c r="M318" s="1"/>
      <c r="N318" s="11"/>
      <c r="O318" s="11"/>
      <c r="P318" s="11"/>
      <c r="Q318" s="11"/>
      <c r="R318" s="11"/>
      <c r="S318" s="11"/>
      <c r="T318" s="11"/>
    </row>
    <row r="319" spans="12:20" x14ac:dyDescent="0.25">
      <c r="L319" s="1"/>
      <c r="M319" s="1"/>
      <c r="N319" s="11"/>
      <c r="O319" s="11"/>
      <c r="P319" s="11"/>
      <c r="Q319" s="11"/>
      <c r="R319" s="11"/>
      <c r="S319" s="11"/>
      <c r="T319" s="11"/>
    </row>
    <row r="320" spans="12:20" x14ac:dyDescent="0.25">
      <c r="L320" s="1"/>
      <c r="M320" s="1"/>
      <c r="N320" s="11"/>
      <c r="O320" s="11"/>
      <c r="P320" s="11"/>
      <c r="Q320" s="11"/>
      <c r="R320" s="11"/>
      <c r="S320" s="11"/>
      <c r="T320" s="11"/>
    </row>
    <row r="321" spans="12:20" x14ac:dyDescent="0.25">
      <c r="L321" s="1"/>
      <c r="M321" s="1"/>
      <c r="N321" s="11"/>
      <c r="O321" s="11"/>
      <c r="P321" s="11"/>
      <c r="Q321" s="11"/>
      <c r="R321" s="11"/>
      <c r="S321" s="11"/>
      <c r="T321" s="11"/>
    </row>
    <row r="322" spans="12:20" x14ac:dyDescent="0.25">
      <c r="L322" s="1"/>
      <c r="M322" s="1"/>
      <c r="N322" s="11"/>
      <c r="O322" s="11"/>
      <c r="P322" s="11"/>
      <c r="Q322" s="11"/>
      <c r="R322" s="11"/>
      <c r="S322" s="11"/>
      <c r="T322" s="11"/>
    </row>
    <row r="323" spans="12:20" x14ac:dyDescent="0.25">
      <c r="L323" s="1"/>
      <c r="M323" s="1"/>
      <c r="N323" s="11"/>
      <c r="O323" s="11"/>
      <c r="P323" s="11"/>
      <c r="Q323" s="11"/>
      <c r="R323" s="11"/>
      <c r="S323" s="11"/>
      <c r="T323" s="11"/>
    </row>
    <row r="324" spans="12:20" x14ac:dyDescent="0.25">
      <c r="L324" s="1"/>
      <c r="M324" s="1"/>
      <c r="N324" s="11"/>
      <c r="O324" s="11"/>
      <c r="P324" s="11"/>
      <c r="Q324" s="11"/>
      <c r="R324" s="11"/>
      <c r="S324" s="11"/>
      <c r="T324" s="11"/>
    </row>
    <row r="325" spans="12:20" x14ac:dyDescent="0.25">
      <c r="L325" s="1"/>
      <c r="M325" s="1"/>
      <c r="N325" s="11"/>
      <c r="O325" s="11"/>
      <c r="P325" s="11"/>
      <c r="Q325" s="11"/>
      <c r="R325" s="11"/>
      <c r="S325" s="11"/>
      <c r="T325" s="11"/>
    </row>
    <row r="326" spans="12:20" x14ac:dyDescent="0.25">
      <c r="L326" s="1"/>
      <c r="M326" s="1"/>
      <c r="N326" s="11"/>
      <c r="O326" s="11"/>
      <c r="P326" s="11"/>
      <c r="Q326" s="11"/>
      <c r="R326" s="11"/>
      <c r="S326" s="11"/>
      <c r="T326" s="11"/>
    </row>
    <row r="327" spans="12:20" x14ac:dyDescent="0.25">
      <c r="L327" s="1"/>
      <c r="M327" s="1"/>
      <c r="N327" s="11"/>
      <c r="O327" s="11"/>
      <c r="P327" s="11"/>
      <c r="Q327" s="11"/>
      <c r="R327" s="11"/>
      <c r="S327" s="11"/>
      <c r="T327" s="11"/>
    </row>
    <row r="328" spans="12:20" x14ac:dyDescent="0.25">
      <c r="L328" s="1"/>
      <c r="M328" s="1"/>
      <c r="N328" s="11"/>
      <c r="O328" s="11"/>
      <c r="P328" s="11"/>
      <c r="Q328" s="11"/>
      <c r="R328" s="11"/>
      <c r="S328" s="11"/>
      <c r="T328" s="11"/>
    </row>
    <row r="329" spans="12:20" x14ac:dyDescent="0.25">
      <c r="L329" s="1"/>
      <c r="M329" s="1"/>
      <c r="N329" s="11"/>
      <c r="O329" s="11"/>
      <c r="P329" s="11"/>
      <c r="Q329" s="11"/>
      <c r="R329" s="11"/>
      <c r="S329" s="11"/>
      <c r="T329" s="11"/>
    </row>
    <row r="330" spans="12:20" x14ac:dyDescent="0.25">
      <c r="L330" s="1"/>
      <c r="M330" s="1"/>
      <c r="N330" s="11"/>
      <c r="O330" s="11"/>
      <c r="P330" s="11"/>
      <c r="Q330" s="11"/>
      <c r="R330" s="11"/>
      <c r="S330" s="11"/>
      <c r="T330" s="11"/>
    </row>
    <row r="331" spans="12:20" x14ac:dyDescent="0.25">
      <c r="L331" s="1"/>
      <c r="M331" s="1"/>
      <c r="N331" s="11"/>
      <c r="O331" s="11"/>
      <c r="P331" s="11"/>
      <c r="Q331" s="11"/>
      <c r="R331" s="11"/>
      <c r="S331" s="11"/>
      <c r="T331" s="11"/>
    </row>
    <row r="332" spans="12:20" x14ac:dyDescent="0.25">
      <c r="L332" s="1"/>
      <c r="M332" s="1"/>
      <c r="N332" s="11"/>
      <c r="O332" s="11"/>
      <c r="P332" s="11"/>
      <c r="Q332" s="11"/>
      <c r="R332" s="11"/>
      <c r="S332" s="11"/>
      <c r="T332" s="11"/>
    </row>
    <row r="333" spans="12:20" x14ac:dyDescent="0.25">
      <c r="L333" s="1"/>
      <c r="M333" s="1"/>
      <c r="N333" s="11"/>
      <c r="O333" s="11"/>
      <c r="P333" s="11"/>
      <c r="Q333" s="11"/>
      <c r="R333" s="11"/>
      <c r="S333" s="11"/>
      <c r="T333" s="11"/>
    </row>
    <row r="334" spans="12:20" x14ac:dyDescent="0.25">
      <c r="L334" s="1"/>
      <c r="M334" s="1"/>
      <c r="N334" s="11"/>
      <c r="O334" s="11"/>
      <c r="P334" s="11"/>
      <c r="Q334" s="11"/>
      <c r="R334" s="11"/>
      <c r="S334" s="11"/>
      <c r="T334" s="11"/>
    </row>
    <row r="335" spans="12:20" x14ac:dyDescent="0.25">
      <c r="L335" s="1"/>
      <c r="M335" s="1"/>
      <c r="N335" s="11"/>
      <c r="O335" s="11"/>
      <c r="P335" s="11"/>
      <c r="Q335" s="11"/>
      <c r="R335" s="11"/>
      <c r="S335" s="11"/>
      <c r="T335" s="11"/>
    </row>
    <row r="336" spans="12:20" x14ac:dyDescent="0.25">
      <c r="L336" s="1"/>
      <c r="M336" s="1"/>
      <c r="N336" s="11"/>
      <c r="O336" s="11"/>
      <c r="P336" s="11"/>
      <c r="Q336" s="11"/>
      <c r="R336" s="11"/>
      <c r="S336" s="11"/>
      <c r="T336" s="11"/>
    </row>
    <row r="337" spans="12:20" x14ac:dyDescent="0.25">
      <c r="L337" s="1"/>
      <c r="M337" s="1"/>
      <c r="N337" s="11"/>
      <c r="O337" s="11"/>
      <c r="P337" s="11"/>
      <c r="Q337" s="11"/>
      <c r="R337" s="11"/>
      <c r="S337" s="11"/>
      <c r="T337" s="11"/>
    </row>
    <row r="338" spans="12:20" x14ac:dyDescent="0.25">
      <c r="L338" s="1"/>
      <c r="M338" s="1"/>
      <c r="N338" s="11"/>
      <c r="O338" s="11"/>
      <c r="P338" s="11"/>
      <c r="Q338" s="11"/>
      <c r="R338" s="11"/>
      <c r="S338" s="11"/>
      <c r="T338" s="11"/>
    </row>
    <row r="339" spans="12:20" x14ac:dyDescent="0.25">
      <c r="L339" s="1"/>
      <c r="M339" s="1"/>
      <c r="N339" s="11"/>
      <c r="O339" s="11"/>
      <c r="P339" s="11"/>
      <c r="Q339" s="11"/>
      <c r="R339" s="11"/>
      <c r="S339" s="11"/>
      <c r="T339" s="11"/>
    </row>
    <row r="340" spans="12:20" x14ac:dyDescent="0.25">
      <c r="L340" s="1"/>
      <c r="M340" s="1"/>
      <c r="N340" s="11"/>
      <c r="O340" s="11"/>
      <c r="P340" s="11"/>
      <c r="Q340" s="11"/>
      <c r="R340" s="11"/>
      <c r="S340" s="11"/>
      <c r="T340" s="11"/>
    </row>
    <row r="341" spans="12:20" x14ac:dyDescent="0.25">
      <c r="L341" s="1"/>
      <c r="M341" s="1"/>
      <c r="N341" s="11"/>
      <c r="O341" s="11"/>
      <c r="P341" s="11"/>
      <c r="Q341" s="11"/>
      <c r="R341" s="11"/>
      <c r="S341" s="11"/>
      <c r="T341" s="11"/>
    </row>
    <row r="342" spans="12:20" x14ac:dyDescent="0.25">
      <c r="L342" s="1"/>
      <c r="M342" s="1"/>
      <c r="N342" s="11"/>
      <c r="O342" s="11"/>
      <c r="P342" s="11"/>
      <c r="Q342" s="11"/>
      <c r="R342" s="11"/>
      <c r="S342" s="11"/>
      <c r="T342" s="11"/>
    </row>
    <row r="343" spans="12:20" x14ac:dyDescent="0.25">
      <c r="L343" s="1"/>
      <c r="M343" s="1"/>
      <c r="N343" s="11"/>
      <c r="O343" s="11"/>
      <c r="P343" s="11"/>
      <c r="Q343" s="11"/>
      <c r="R343" s="11"/>
      <c r="S343" s="11"/>
      <c r="T343" s="11"/>
    </row>
    <row r="344" spans="12:20" x14ac:dyDescent="0.25">
      <c r="L344" s="1"/>
      <c r="M344" s="1"/>
      <c r="N344" s="11"/>
      <c r="O344" s="11"/>
      <c r="P344" s="11"/>
      <c r="Q344" s="11"/>
      <c r="R344" s="11"/>
      <c r="S344" s="11"/>
      <c r="T344" s="11"/>
    </row>
    <row r="345" spans="12:20" x14ac:dyDescent="0.25">
      <c r="L345" s="1"/>
      <c r="M345" s="1"/>
      <c r="N345" s="11"/>
      <c r="O345" s="11"/>
      <c r="P345" s="11"/>
      <c r="Q345" s="11"/>
      <c r="R345" s="11"/>
      <c r="S345" s="11"/>
      <c r="T345" s="11"/>
    </row>
    <row r="346" spans="12:20" x14ac:dyDescent="0.25">
      <c r="L346" s="1"/>
      <c r="M346" s="1"/>
      <c r="N346" s="11"/>
      <c r="O346" s="11"/>
      <c r="P346" s="11"/>
      <c r="Q346" s="11"/>
      <c r="R346" s="11"/>
      <c r="S346" s="11"/>
      <c r="T346" s="11"/>
    </row>
    <row r="347" spans="12:20" x14ac:dyDescent="0.25">
      <c r="L347" s="1"/>
      <c r="M347" s="1"/>
      <c r="N347" s="11"/>
      <c r="O347" s="11"/>
      <c r="P347" s="11"/>
      <c r="Q347" s="11"/>
      <c r="R347" s="11"/>
      <c r="S347" s="11"/>
      <c r="T347" s="11"/>
    </row>
    <row r="348" spans="12:20" x14ac:dyDescent="0.25">
      <c r="L348" s="1"/>
      <c r="M348" s="1"/>
      <c r="N348" s="11"/>
      <c r="O348" s="11"/>
      <c r="P348" s="11"/>
      <c r="Q348" s="11"/>
      <c r="R348" s="11"/>
      <c r="S348" s="11"/>
      <c r="T348" s="11"/>
    </row>
    <row r="349" spans="12:20" x14ac:dyDescent="0.25">
      <c r="L349" s="1"/>
      <c r="M349" s="1"/>
      <c r="N349" s="11"/>
      <c r="O349" s="11"/>
      <c r="P349" s="11"/>
      <c r="Q349" s="11"/>
      <c r="R349" s="11"/>
      <c r="S349" s="11"/>
      <c r="T349" s="11"/>
    </row>
    <row r="350" spans="12:20" x14ac:dyDescent="0.25">
      <c r="L350" s="1"/>
      <c r="M350" s="1"/>
      <c r="N350" s="11"/>
      <c r="O350" s="11"/>
      <c r="P350" s="11"/>
      <c r="Q350" s="11"/>
      <c r="R350" s="11"/>
      <c r="S350" s="11"/>
      <c r="T350" s="11"/>
    </row>
    <row r="351" spans="12:20" x14ac:dyDescent="0.25">
      <c r="L351" s="1"/>
      <c r="M351" s="1"/>
      <c r="N351" s="11"/>
      <c r="O351" s="11"/>
      <c r="P351" s="11"/>
      <c r="Q351" s="11"/>
      <c r="R351" s="11"/>
      <c r="S351" s="11"/>
      <c r="T351" s="11"/>
    </row>
    <row r="352" spans="12:20" x14ac:dyDescent="0.25">
      <c r="L352" s="1"/>
      <c r="M352" s="1"/>
      <c r="N352" s="11"/>
      <c r="O352" s="11"/>
      <c r="P352" s="11"/>
      <c r="Q352" s="11"/>
      <c r="R352" s="11"/>
      <c r="S352" s="11"/>
      <c r="T352" s="11"/>
    </row>
    <row r="353" spans="12:20" x14ac:dyDescent="0.25">
      <c r="L353" s="1"/>
      <c r="M353" s="1"/>
      <c r="N353" s="11"/>
      <c r="O353" s="11"/>
      <c r="P353" s="11"/>
      <c r="Q353" s="11"/>
      <c r="R353" s="11"/>
      <c r="S353" s="11"/>
      <c r="T353" s="11"/>
    </row>
    <row r="354" spans="12:20" x14ac:dyDescent="0.25">
      <c r="L354" s="1"/>
      <c r="M354" s="1"/>
      <c r="N354" s="11"/>
      <c r="O354" s="11"/>
      <c r="P354" s="11"/>
      <c r="Q354" s="11"/>
      <c r="R354" s="11"/>
      <c r="S354" s="11"/>
      <c r="T354" s="11"/>
    </row>
    <row r="355" spans="12:20" x14ac:dyDescent="0.25">
      <c r="L355" s="1"/>
      <c r="M355" s="1"/>
      <c r="N355" s="11"/>
      <c r="O355" s="11"/>
      <c r="P355" s="11"/>
      <c r="Q355" s="11"/>
      <c r="R355" s="11"/>
      <c r="S355" s="11"/>
      <c r="T355" s="11"/>
    </row>
    <row r="356" spans="12:20" x14ac:dyDescent="0.25">
      <c r="L356" s="1"/>
      <c r="M356" s="1"/>
      <c r="N356" s="11"/>
      <c r="O356" s="11"/>
      <c r="P356" s="11"/>
      <c r="Q356" s="11"/>
      <c r="R356" s="11"/>
      <c r="S356" s="11"/>
      <c r="T356" s="11"/>
    </row>
    <row r="357" spans="12:20" x14ac:dyDescent="0.25">
      <c r="N357" s="11"/>
      <c r="O357" s="11"/>
      <c r="P357" s="11"/>
      <c r="Q357" s="11"/>
      <c r="R357" s="11"/>
      <c r="S357" s="11"/>
      <c r="T357" s="11"/>
    </row>
    <row r="358" spans="12:20" x14ac:dyDescent="0.25">
      <c r="N358" s="11"/>
      <c r="O358" s="11"/>
      <c r="P358" s="11"/>
      <c r="Q358" s="11"/>
      <c r="R358" s="11"/>
      <c r="S358" s="11"/>
      <c r="T358" s="11"/>
    </row>
    <row r="359" spans="12:20" x14ac:dyDescent="0.25">
      <c r="N359" s="11"/>
      <c r="O359" s="11"/>
      <c r="P359" s="11"/>
      <c r="Q359" s="11"/>
      <c r="R359" s="11"/>
      <c r="S359" s="11"/>
      <c r="T359" s="11"/>
    </row>
    <row r="360" spans="12:20" x14ac:dyDescent="0.25">
      <c r="N360" s="11"/>
      <c r="O360" s="11"/>
      <c r="P360" s="11"/>
      <c r="Q360" s="11"/>
      <c r="R360" s="11"/>
      <c r="S360" s="11"/>
      <c r="T360" s="11"/>
    </row>
    <row r="361" spans="12:20" x14ac:dyDescent="0.25">
      <c r="N361" s="11"/>
      <c r="O361" s="11"/>
      <c r="P361" s="11"/>
      <c r="Q361" s="11"/>
      <c r="R361" s="11"/>
      <c r="S361" s="11"/>
      <c r="T361" s="11"/>
    </row>
    <row r="362" spans="12:20" x14ac:dyDescent="0.25">
      <c r="N362" s="11"/>
      <c r="O362" s="11"/>
      <c r="P362" s="11"/>
      <c r="Q362" s="11"/>
      <c r="R362" s="11"/>
      <c r="S362" s="11"/>
      <c r="T362" s="11"/>
    </row>
    <row r="363" spans="12:20" x14ac:dyDescent="0.25">
      <c r="N363" s="11"/>
      <c r="O363" s="11"/>
      <c r="P363" s="11"/>
      <c r="Q363" s="11"/>
      <c r="R363" s="11"/>
      <c r="S363" s="11"/>
      <c r="T363" s="11"/>
    </row>
    <row r="364" spans="12:20" x14ac:dyDescent="0.25">
      <c r="N364" s="11"/>
      <c r="O364" s="11"/>
      <c r="P364" s="11"/>
      <c r="Q364" s="11"/>
      <c r="R364" s="11"/>
      <c r="S364" s="11"/>
      <c r="T364" s="11"/>
    </row>
    <row r="365" spans="12:20" x14ac:dyDescent="0.25">
      <c r="N365" s="11"/>
      <c r="O365" s="11"/>
      <c r="P365" s="11"/>
      <c r="Q365" s="11"/>
      <c r="R365" s="11"/>
      <c r="S365" s="11"/>
      <c r="T365" s="11"/>
    </row>
    <row r="366" spans="12:20" x14ac:dyDescent="0.25">
      <c r="N366" s="11"/>
      <c r="O366" s="11"/>
      <c r="P366" s="11"/>
      <c r="Q366" s="11"/>
      <c r="R366" s="11"/>
      <c r="S366" s="11"/>
      <c r="T366" s="11"/>
    </row>
    <row r="367" spans="12:20" x14ac:dyDescent="0.25">
      <c r="N367" s="11"/>
      <c r="O367" s="11"/>
      <c r="P367" s="11"/>
      <c r="Q367" s="11"/>
      <c r="R367" s="11"/>
      <c r="S367" s="11"/>
      <c r="T367" s="11"/>
    </row>
    <row r="368" spans="12:20" x14ac:dyDescent="0.25">
      <c r="N368" s="11"/>
      <c r="O368" s="11"/>
      <c r="P368" s="11"/>
      <c r="Q368" s="11"/>
      <c r="R368" s="11"/>
      <c r="S368" s="11"/>
      <c r="T368" s="11"/>
    </row>
    <row r="369" spans="14:20" x14ac:dyDescent="0.25">
      <c r="N369" s="11"/>
      <c r="O369" s="11"/>
      <c r="P369" s="11"/>
      <c r="Q369" s="11"/>
      <c r="R369" s="11"/>
      <c r="S369" s="11"/>
      <c r="T369" s="11"/>
    </row>
    <row r="370" spans="14:20" x14ac:dyDescent="0.25">
      <c r="N370" s="11"/>
      <c r="O370" s="11"/>
      <c r="P370" s="11"/>
      <c r="Q370" s="11"/>
      <c r="R370" s="11"/>
      <c r="S370" s="11"/>
      <c r="T370" s="11"/>
    </row>
    <row r="371" spans="14:20" x14ac:dyDescent="0.25">
      <c r="N371" s="11"/>
      <c r="O371" s="11"/>
      <c r="P371" s="11"/>
      <c r="Q371" s="11"/>
      <c r="R371" s="11"/>
      <c r="S371" s="11"/>
      <c r="T371" s="1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16"/>
  <sheetViews>
    <sheetView workbookViewId="0">
      <selection activeCell="A12" sqref="A12"/>
    </sheetView>
  </sheetViews>
  <sheetFormatPr defaultRowHeight="15" x14ac:dyDescent="0.25"/>
  <cols>
    <col min="1" max="1" width="12.28515625" customWidth="1"/>
    <col min="3" max="3" width="12.85546875" customWidth="1"/>
    <col min="4" max="4" width="12.28515625" customWidth="1"/>
  </cols>
  <sheetData>
    <row r="1" spans="1:4" x14ac:dyDescent="0.25">
      <c r="A1" t="s">
        <v>163</v>
      </c>
      <c r="B1" t="s">
        <v>133</v>
      </c>
      <c r="C1" t="s">
        <v>162</v>
      </c>
      <c r="D1" t="s">
        <v>137</v>
      </c>
    </row>
    <row r="2" spans="1:4" x14ac:dyDescent="0.25">
      <c r="A2" t="e">
        <f>VLOOKUP(#REF!,VENUEID!$A$2:$B$28,1,TRUE)</f>
        <v>#REF!</v>
      </c>
      <c r="B2" t="e">
        <f>IF(#REF!="","",
IF(ISNUMBER(SEARCH("*ADULTS*",#REF!)),"ADULTS",
IF(ISNUMBER(SEARCH("*CHILDREN*",#REF!)),"CHILDREN",
IF(ISNUMBER(SEARCH("*TEENS*",#REF!)),"TEENS"))))</f>
        <v>#REF!</v>
      </c>
      <c r="C2" t="e">
        <f>#REF!</f>
        <v>#REF!</v>
      </c>
      <c r="D2" t="e">
        <f>CONCATENATE(#REF!,
CHAR(13),#REF!,
", ",
TEXT((#REF!),"MMM D"),
CHAR(13),
TEXT((#REF!), "h:mm am/pm"),CHAR(13),#REF!,CHAR(13))</f>
        <v>#REF!</v>
      </c>
    </row>
    <row r="3" spans="1:4" x14ac:dyDescent="0.25">
      <c r="A3" t="e">
        <f>VLOOKUP(#REF!,VENUEID!$A$2:$B$28,1,TRUE)</f>
        <v>#REF!</v>
      </c>
      <c r="B3" t="e">
        <f>IF(#REF!="","",
IF(ISNUMBER(SEARCH("*ADULTS*",#REF!)),"ADULTS",
IF(ISNUMBER(SEARCH("*CHILDREN*",#REF!)),"CHILDREN",
IF(ISNUMBER(SEARCH("*TEENS*",#REF!)),"TEENS"))))</f>
        <v>#REF!</v>
      </c>
      <c r="C3" t="e">
        <f>#REF!</f>
        <v>#REF!</v>
      </c>
      <c r="D3" t="e">
        <f>CONCATENATE(#REF!,
CHAR(13),#REF!,
", ",
TEXT((#REF!),"MMM D"),
CHAR(13),
TEXT((#REF!), "h:mm am/pm"),CHAR(13),#REF!,CHAR(13))</f>
        <v>#REF!</v>
      </c>
    </row>
    <row r="4" spans="1:4" x14ac:dyDescent="0.25">
      <c r="A4" t="e">
        <f>VLOOKUP(#REF!,VENUEID!$A$2:$B$28,1,TRUE)</f>
        <v>#REF!</v>
      </c>
      <c r="B4" t="e">
        <f>IF(#REF!="","",
IF(ISNUMBER(SEARCH("*ADULTS*",#REF!)),"ADULTS",
IF(ISNUMBER(SEARCH("*CHILDREN*",#REF!)),"CHILDREN",
IF(ISNUMBER(SEARCH("*TEENS*",#REF!)),"TEENS"))))</f>
        <v>#REF!</v>
      </c>
      <c r="C4" t="e">
        <f>#REF!</f>
        <v>#REF!</v>
      </c>
      <c r="D4" t="e">
        <f>CONCATENATE(#REF!,
CHAR(13),#REF!,
", ",
TEXT((#REF!),"MMM D"),
CHAR(13),
TEXT((#REF!), "h:mm am/pm"),CHAR(13),#REF!,CHAR(13))</f>
        <v>#REF!</v>
      </c>
    </row>
    <row r="5" spans="1:4" x14ac:dyDescent="0.25">
      <c r="A5" t="e">
        <f>VLOOKUP(#REF!,VENUEID!$A$2:$B$28,1,TRUE)</f>
        <v>#REF!</v>
      </c>
      <c r="B5" t="e">
        <f>IF(#REF!="","",
IF(ISNUMBER(SEARCH("*ADULTS*",#REF!)),"ADULTS",
IF(ISNUMBER(SEARCH("*CHILDREN*",#REF!)),"CHILDREN",
IF(ISNUMBER(SEARCH("*TEENS*",#REF!)),"TEENS"))))</f>
        <v>#REF!</v>
      </c>
      <c r="C5" t="e">
        <f>#REF!</f>
        <v>#REF!</v>
      </c>
      <c r="D5" t="e">
        <f>CONCATENATE(#REF!,
CHAR(13),#REF!,
", ",
TEXT((#REF!),"MMM D"),
CHAR(13),
TEXT((#REF!), "h:mm am/pm"),CHAR(13),#REF!,CHAR(13))</f>
        <v>#REF!</v>
      </c>
    </row>
    <row r="6" spans="1:4" x14ac:dyDescent="0.25">
      <c r="A6" t="e">
        <f>VLOOKUP(#REF!,VENUEID!$A$2:$B$28,1,TRUE)</f>
        <v>#REF!</v>
      </c>
      <c r="B6" t="e">
        <f>IF(#REF!="","",
IF(ISNUMBER(SEARCH("*ADULTS*",#REF!)),"ADULTS",
IF(ISNUMBER(SEARCH("*CHILDREN*",#REF!)),"CHILDREN",
IF(ISNUMBER(SEARCH("*TEENS*",#REF!)),"TEENS"))))</f>
        <v>#REF!</v>
      </c>
      <c r="C6" t="e">
        <f>#REF!</f>
        <v>#REF!</v>
      </c>
      <c r="D6" t="e">
        <f>CONCATENATE(#REF!,
CHAR(13),#REF!,
", ",
TEXT((#REF!),"MMM D"),
CHAR(13),
TEXT((#REF!), "h:mm am/pm"),CHAR(13),#REF!,CHAR(13))</f>
        <v>#REF!</v>
      </c>
    </row>
    <row r="7" spans="1:4" x14ac:dyDescent="0.25">
      <c r="A7" t="e">
        <f>VLOOKUP(#REF!,VENUEID!$A$2:$B$28,1,TRUE)</f>
        <v>#REF!</v>
      </c>
      <c r="B7" t="e">
        <f>IF(#REF!="","",
IF(ISNUMBER(SEARCH("*ADULTS*",#REF!)),"ADULTS",
IF(ISNUMBER(SEARCH("*CHILDREN*",#REF!)),"CHILDREN",
IF(ISNUMBER(SEARCH("*TEENS*",#REF!)),"TEENS"))))</f>
        <v>#REF!</v>
      </c>
      <c r="C7" t="e">
        <f>#REF!</f>
        <v>#REF!</v>
      </c>
      <c r="D7" t="e">
        <f>CONCATENATE(#REF!,
CHAR(13),#REF!,
", ",
TEXT((#REF!),"MMM D"),
CHAR(13),
TEXT((#REF!), "h:mm am/pm"),CHAR(13),#REF!,CHAR(13))</f>
        <v>#REF!</v>
      </c>
    </row>
    <row r="8" spans="1:4" x14ac:dyDescent="0.25">
      <c r="A8" t="e">
        <f>VLOOKUP(#REF!,VENUEID!$A$2:$B$28,1,TRUE)</f>
        <v>#REF!</v>
      </c>
      <c r="B8" t="e">
        <f>IF(#REF!="","",
IF(ISNUMBER(SEARCH("*ADULTS*",#REF!)),"ADULTS",
IF(ISNUMBER(SEARCH("*CHILDREN*",#REF!)),"CHILDREN",
IF(ISNUMBER(SEARCH("*TEENS*",#REF!)),"TEENS"))))</f>
        <v>#REF!</v>
      </c>
      <c r="C8" t="e">
        <f>#REF!</f>
        <v>#REF!</v>
      </c>
      <c r="D8" t="e">
        <f>CONCATENATE(#REF!,
CHAR(13),#REF!,
", ",
TEXT((#REF!),"MMM D"),
CHAR(13),
TEXT((#REF!), "h:mm am/pm"),CHAR(13),#REF!,CHAR(13))</f>
        <v>#REF!</v>
      </c>
    </row>
    <row r="9" spans="1:4" x14ac:dyDescent="0.25">
      <c r="A9" t="e">
        <f>VLOOKUP(#REF!,VENUEID!$A$2:$B$28,1,TRUE)</f>
        <v>#REF!</v>
      </c>
      <c r="B9" t="e">
        <f>IF(#REF!="","",
IF(ISNUMBER(SEARCH("*ADULTS*",#REF!)),"ADULTS",
IF(ISNUMBER(SEARCH("*CHILDREN*",#REF!)),"CHILDREN",
IF(ISNUMBER(SEARCH("*TEENS*",#REF!)),"TEENS"))))</f>
        <v>#REF!</v>
      </c>
      <c r="C9" t="e">
        <f>#REF!</f>
        <v>#REF!</v>
      </c>
      <c r="D9" t="e">
        <f>CONCATENATE(#REF!,
CHAR(13),#REF!,
", ",
TEXT((#REF!),"MMM D"),
CHAR(13),
TEXT((#REF!), "h:mm am/pm"),CHAR(13),#REF!,CHAR(13))</f>
        <v>#REF!</v>
      </c>
    </row>
    <row r="10" spans="1:4" x14ac:dyDescent="0.25">
      <c r="A10" t="e">
        <f>VLOOKUP(#REF!,VENUEID!$A$2:$B$28,1,TRUE)</f>
        <v>#REF!</v>
      </c>
      <c r="B10" t="e">
        <f>IF(#REF!="","",
IF(ISNUMBER(SEARCH("*ADULTS*",#REF!)),"ADULTS",
IF(ISNUMBER(SEARCH("*CHILDREN*",#REF!)),"CHILDREN",
IF(ISNUMBER(SEARCH("*TEENS*",#REF!)),"TEENS"))))</f>
        <v>#REF!</v>
      </c>
      <c r="C10" t="e">
        <f>#REF!</f>
        <v>#REF!</v>
      </c>
      <c r="D10" t="e">
        <f>CONCATENATE(#REF!,
CHAR(13),#REF!,
", ",
TEXT((#REF!),"MMM D"),
CHAR(13),
TEXT((#REF!), "h:mm am/pm"),CHAR(13),#REF!,CHAR(13))</f>
        <v>#REF!</v>
      </c>
    </row>
    <row r="11" spans="1:4" x14ac:dyDescent="0.25">
      <c r="A11" t="e">
        <f>VLOOKUP(#REF!,VENUEID!$A$2:$B$28,1,TRUE)</f>
        <v>#REF!</v>
      </c>
      <c r="B11" t="e">
        <f>IF(#REF!="","",
IF(ISNUMBER(SEARCH("*ADULTS*",#REF!)),"ADULTS",
IF(ISNUMBER(SEARCH("*CHILDREN*",#REF!)),"CHILDREN",
IF(ISNUMBER(SEARCH("*TEENS*",#REF!)),"TEENS"))))</f>
        <v>#REF!</v>
      </c>
      <c r="C11" t="e">
        <f>#REF!</f>
        <v>#REF!</v>
      </c>
      <c r="D11" t="e">
        <f>CONCATENATE(#REF!,
CHAR(13),#REF!,
", ",
TEXT((#REF!),"MMM D"),
CHAR(13),
TEXT((#REF!), "h:mm am/pm"),CHAR(13),#REF!,CHAR(13))</f>
        <v>#REF!</v>
      </c>
    </row>
    <row r="12" spans="1:4" x14ac:dyDescent="0.25">
      <c r="A12" t="e">
        <f>VLOOKUP(#REF!,VENUEID!$A$2:$B$28,1,TRUE)</f>
        <v>#REF!</v>
      </c>
      <c r="B12" t="e">
        <f>IF(#REF!="","",
IF(ISNUMBER(SEARCH("*ADULTS*",#REF!)),"ADULTS",
IF(ISNUMBER(SEARCH("*CHILDREN*",#REF!)),"CHILDREN",
IF(ISNUMBER(SEARCH("*TEENS*",#REF!)),"TEENS"))))</f>
        <v>#REF!</v>
      </c>
      <c r="C12" t="e">
        <f>#REF!</f>
        <v>#REF!</v>
      </c>
      <c r="D12" t="e">
        <f>CONCATENATE(#REF!,
CHAR(13),#REF!,
", ",
TEXT((#REF!),"MMM D"),
CHAR(13),
TEXT((#REF!), "h:mm am/pm"),CHAR(13),#REF!,CHAR(13))</f>
        <v>#REF!</v>
      </c>
    </row>
    <row r="13" spans="1:4" x14ac:dyDescent="0.25">
      <c r="A13" t="e">
        <f>VLOOKUP(#REF!,VENUEID!$A$2:$B$28,1,TRUE)</f>
        <v>#REF!</v>
      </c>
      <c r="B13" t="e">
        <f>IF(#REF!="","",
IF(ISNUMBER(SEARCH("*ADULTS*",#REF!)),"ADULTS",
IF(ISNUMBER(SEARCH("*CHILDREN*",#REF!)),"CHILDREN",
IF(ISNUMBER(SEARCH("*TEENS*",#REF!)),"TEENS"))))</f>
        <v>#REF!</v>
      </c>
      <c r="C13" t="e">
        <f>#REF!</f>
        <v>#REF!</v>
      </c>
      <c r="D13" t="e">
        <f>CONCATENATE(#REF!,
CHAR(13),#REF!,
", ",
TEXT((#REF!),"MMM D"),
CHAR(13),
TEXT((#REF!), "h:mm am/pm"),CHAR(13),#REF!,CHAR(13))</f>
        <v>#REF!</v>
      </c>
    </row>
    <row r="14" spans="1:4" x14ac:dyDescent="0.25">
      <c r="A14" t="e">
        <f>VLOOKUP(#REF!,VENUEID!$A$2:$B$28,1,TRUE)</f>
        <v>#REF!</v>
      </c>
      <c r="B14" t="e">
        <f>IF(#REF!="","",
IF(ISNUMBER(SEARCH("*ADULTS*",#REF!)),"ADULTS",
IF(ISNUMBER(SEARCH("*CHILDREN*",#REF!)),"CHILDREN",
IF(ISNUMBER(SEARCH("*TEENS*",#REF!)),"TEENS"))))</f>
        <v>#REF!</v>
      </c>
      <c r="C14" t="e">
        <f>#REF!</f>
        <v>#REF!</v>
      </c>
      <c r="D14" t="e">
        <f>CONCATENATE(#REF!,
CHAR(13),#REF!,
", ",
TEXT((#REF!),"MMM D"),
CHAR(13),
TEXT((#REF!), "h:mm am/pm"),CHAR(13),#REF!,CHAR(13))</f>
        <v>#REF!</v>
      </c>
    </row>
    <row r="15" spans="1:4" x14ac:dyDescent="0.25">
      <c r="A15" t="e">
        <f>VLOOKUP(#REF!,VENUEID!$A$2:$B$28,1,TRUE)</f>
        <v>#REF!</v>
      </c>
      <c r="B15" t="e">
        <f>IF(#REF!="","",
IF(ISNUMBER(SEARCH("*ADULTS*",#REF!)),"ADULTS",
IF(ISNUMBER(SEARCH("*CHILDREN*",#REF!)),"CHILDREN",
IF(ISNUMBER(SEARCH("*TEENS*",#REF!)),"TEENS"))))</f>
        <v>#REF!</v>
      </c>
      <c r="C15" t="e">
        <f>#REF!</f>
        <v>#REF!</v>
      </c>
      <c r="D15" t="e">
        <f>CONCATENATE(#REF!,
CHAR(13),#REF!,
", ",
TEXT((#REF!),"MMM D"),
CHAR(13),
TEXT((#REF!), "h:mm am/pm"),CHAR(13),#REF!,CHAR(13))</f>
        <v>#REF!</v>
      </c>
    </row>
    <row r="16" spans="1:4" x14ac:dyDescent="0.25">
      <c r="A16" t="e">
        <f>VLOOKUP(#REF!,VENUEID!$A$2:$B$28,1,TRUE)</f>
        <v>#REF!</v>
      </c>
      <c r="B16" t="e">
        <f>IF(#REF!="","",
IF(ISNUMBER(SEARCH("*ADULTS*",#REF!)),"ADULTS",
IF(ISNUMBER(SEARCH("*CHILDREN*",#REF!)),"CHILDREN",
IF(ISNUMBER(SEARCH("*TEENS*",#REF!)),"TEENS"))))</f>
        <v>#REF!</v>
      </c>
      <c r="C16" t="e">
        <f>#REF!</f>
        <v>#REF!</v>
      </c>
      <c r="D16" t="e">
        <f>CONCATENATE(#REF!,
CHAR(13),#REF!,
", ",
TEXT((#REF!),"MMM D"),
CHAR(13),
TEXT((#REF!), "h:mm am/pm"),CHAR(13),#REF!,CHAR(13))</f>
        <v>#REF!</v>
      </c>
    </row>
    <row r="17" spans="1:4" x14ac:dyDescent="0.25">
      <c r="A17" t="e">
        <f>VLOOKUP(#REF!,VENUEID!$A$2:$B$28,1,TRUE)</f>
        <v>#REF!</v>
      </c>
      <c r="B17" t="e">
        <f>IF(#REF!="","",
IF(ISNUMBER(SEARCH("*ADULTS*",#REF!)),"ADULTS",
IF(ISNUMBER(SEARCH("*CHILDREN*",#REF!)),"CHILDREN",
IF(ISNUMBER(SEARCH("*TEENS*",#REF!)),"TEENS"))))</f>
        <v>#REF!</v>
      </c>
      <c r="C17" t="e">
        <f>#REF!</f>
        <v>#REF!</v>
      </c>
      <c r="D17" t="e">
        <f>CONCATENATE(#REF!,
CHAR(13),#REF!,
", ",
TEXT((#REF!),"MMM D"),
CHAR(13),
TEXT((#REF!), "h:mm am/pm"),CHAR(13),#REF!,CHAR(13))</f>
        <v>#REF!</v>
      </c>
    </row>
    <row r="18" spans="1:4" x14ac:dyDescent="0.25">
      <c r="A18" t="e">
        <f>VLOOKUP(#REF!,VENUEID!$A$2:$B$28,1,TRUE)</f>
        <v>#REF!</v>
      </c>
      <c r="B18" t="e">
        <f>IF(#REF!="","",
IF(ISNUMBER(SEARCH("*ADULTS*",#REF!)),"ADULTS",
IF(ISNUMBER(SEARCH("*CHILDREN*",#REF!)),"CHILDREN",
IF(ISNUMBER(SEARCH("*TEENS*",#REF!)),"TEENS"))))</f>
        <v>#REF!</v>
      </c>
      <c r="C18" t="e">
        <f>#REF!</f>
        <v>#REF!</v>
      </c>
      <c r="D18" t="e">
        <f>CONCATENATE(#REF!,
CHAR(13),#REF!,
", ",
TEXT((#REF!),"MMM D"),
CHAR(13),
TEXT((#REF!), "h:mm am/pm"),CHAR(13),#REF!,CHAR(13))</f>
        <v>#REF!</v>
      </c>
    </row>
    <row r="19" spans="1:4" x14ac:dyDescent="0.25">
      <c r="A19" t="e">
        <f>VLOOKUP(#REF!,VENUEID!$A$2:$B$28,1,TRUE)</f>
        <v>#REF!</v>
      </c>
      <c r="B19" t="e">
        <f>IF(#REF!="","",
IF(ISNUMBER(SEARCH("*ADULTS*",#REF!)),"ADULTS",
IF(ISNUMBER(SEARCH("*CHILDREN*",#REF!)),"CHILDREN",
IF(ISNUMBER(SEARCH("*TEENS*",#REF!)),"TEENS"))))</f>
        <v>#REF!</v>
      </c>
      <c r="C19" t="e">
        <f>#REF!</f>
        <v>#REF!</v>
      </c>
      <c r="D19" t="e">
        <f>CONCATENATE(#REF!,
CHAR(13),#REF!,
", ",
TEXT((#REF!),"MMM D"),
CHAR(13),
TEXT((#REF!), "h:mm am/pm"),CHAR(13),#REF!,CHAR(13))</f>
        <v>#REF!</v>
      </c>
    </row>
    <row r="20" spans="1:4" x14ac:dyDescent="0.25">
      <c r="A20" t="e">
        <f>VLOOKUP(#REF!,VENUEID!$A$2:$B$28,1,TRUE)</f>
        <v>#REF!</v>
      </c>
      <c r="B20" t="e">
        <f>IF(#REF!="","",
IF(ISNUMBER(SEARCH("*ADULTS*",#REF!)),"ADULTS",
IF(ISNUMBER(SEARCH("*CHILDREN*",#REF!)),"CHILDREN",
IF(ISNUMBER(SEARCH("*TEENS*",#REF!)),"TEENS"))))</f>
        <v>#REF!</v>
      </c>
      <c r="C20" t="e">
        <f>#REF!</f>
        <v>#REF!</v>
      </c>
      <c r="D20" t="e">
        <f>CONCATENATE(#REF!,
CHAR(13),#REF!,
", ",
TEXT((#REF!),"MMM D"),
CHAR(13),
TEXT((#REF!), "h:mm am/pm"),CHAR(13),#REF!,CHAR(13))</f>
        <v>#REF!</v>
      </c>
    </row>
    <row r="21" spans="1:4" x14ac:dyDescent="0.25">
      <c r="A21" t="e">
        <f>VLOOKUP(#REF!,VENUEID!$A$2:$B$28,1,TRUE)</f>
        <v>#REF!</v>
      </c>
      <c r="B21" t="e">
        <f>IF(#REF!="","",
IF(ISNUMBER(SEARCH("*ADULTS*",#REF!)),"ADULTS",
IF(ISNUMBER(SEARCH("*CHILDREN*",#REF!)),"CHILDREN",
IF(ISNUMBER(SEARCH("*TEENS*",#REF!)),"TEENS"))))</f>
        <v>#REF!</v>
      </c>
      <c r="C21" t="e">
        <f>#REF!</f>
        <v>#REF!</v>
      </c>
      <c r="D21" t="e">
        <f>CONCATENATE(#REF!,
CHAR(13),#REF!,
", ",
TEXT((#REF!),"MMM D"),
CHAR(13),
TEXT((#REF!), "h:mm am/pm"),CHAR(13),#REF!,CHAR(13))</f>
        <v>#REF!</v>
      </c>
    </row>
    <row r="22" spans="1:4" x14ac:dyDescent="0.25">
      <c r="A22" t="e">
        <f>VLOOKUP(#REF!,VENUEID!$A$2:$B$28,1,TRUE)</f>
        <v>#REF!</v>
      </c>
      <c r="B22" t="e">
        <f>IF(#REF!="","",
IF(ISNUMBER(SEARCH("*ADULTS*",#REF!)),"ADULTS",
IF(ISNUMBER(SEARCH("*CHILDREN*",#REF!)),"CHILDREN",
IF(ISNUMBER(SEARCH("*TEENS*",#REF!)),"TEENS"))))</f>
        <v>#REF!</v>
      </c>
      <c r="C22" t="e">
        <f>#REF!</f>
        <v>#REF!</v>
      </c>
      <c r="D22" t="e">
        <f>CONCATENATE(#REF!,
CHAR(13),#REF!,
", ",
TEXT((#REF!),"MMM D"),
CHAR(13),
TEXT((#REF!), "h:mm am/pm"),CHAR(13),#REF!,CHAR(13))</f>
        <v>#REF!</v>
      </c>
    </row>
    <row r="23" spans="1:4" x14ac:dyDescent="0.25">
      <c r="A23" t="e">
        <f>VLOOKUP(#REF!,VENUEID!$A$2:$B$28,1,TRUE)</f>
        <v>#REF!</v>
      </c>
      <c r="B23" t="e">
        <f>IF(#REF!="","",
IF(ISNUMBER(SEARCH("*ADULTS*",#REF!)),"ADULTS",
IF(ISNUMBER(SEARCH("*CHILDREN*",#REF!)),"CHILDREN",
IF(ISNUMBER(SEARCH("*TEENS*",#REF!)),"TEENS"))))</f>
        <v>#REF!</v>
      </c>
      <c r="C23" t="e">
        <f>#REF!</f>
        <v>#REF!</v>
      </c>
      <c r="D23" t="e">
        <f>CONCATENATE(#REF!,
CHAR(13),#REF!,
", ",
TEXT((#REF!),"MMM D"),
CHAR(13),
TEXT((#REF!), "h:mm am/pm"),CHAR(13),#REF!,CHAR(13))</f>
        <v>#REF!</v>
      </c>
    </row>
    <row r="24" spans="1:4" x14ac:dyDescent="0.25">
      <c r="A24" t="e">
        <f>VLOOKUP(#REF!,VENUEID!$A$2:$B$28,1,TRUE)</f>
        <v>#REF!</v>
      </c>
      <c r="B24" t="e">
        <f>IF(#REF!="","",
IF(ISNUMBER(SEARCH("*ADULTS*",#REF!)),"ADULTS",
IF(ISNUMBER(SEARCH("*CHILDREN*",#REF!)),"CHILDREN",
IF(ISNUMBER(SEARCH("*TEENS*",#REF!)),"TEENS"))))</f>
        <v>#REF!</v>
      </c>
      <c r="C24" t="e">
        <f>#REF!</f>
        <v>#REF!</v>
      </c>
      <c r="D24" t="e">
        <f>CONCATENATE(#REF!,
CHAR(13),#REF!,
", ",
TEXT((#REF!),"MMM D"),
CHAR(13),
TEXT((#REF!), "h:mm am/pm"),CHAR(13),#REF!,CHAR(13))</f>
        <v>#REF!</v>
      </c>
    </row>
    <row r="25" spans="1:4" x14ac:dyDescent="0.25">
      <c r="A25" t="e">
        <f>VLOOKUP(#REF!,VENUEID!$A$2:$B$28,1,TRUE)</f>
        <v>#REF!</v>
      </c>
      <c r="B25" t="e">
        <f>IF(#REF!="","",
IF(ISNUMBER(SEARCH("*ADULTS*",#REF!)),"ADULTS",
IF(ISNUMBER(SEARCH("*CHILDREN*",#REF!)),"CHILDREN",
IF(ISNUMBER(SEARCH("*TEENS*",#REF!)),"TEENS"))))</f>
        <v>#REF!</v>
      </c>
      <c r="C25" t="e">
        <f>#REF!</f>
        <v>#REF!</v>
      </c>
      <c r="D25" t="e">
        <f>CONCATENATE(#REF!,
CHAR(13),#REF!,
", ",
TEXT((#REF!),"MMM D"),
CHAR(13),
TEXT((#REF!), "h:mm am/pm"),CHAR(13),#REF!,CHAR(13))</f>
        <v>#REF!</v>
      </c>
    </row>
    <row r="26" spans="1:4" x14ac:dyDescent="0.25">
      <c r="A26" t="e">
        <f>VLOOKUP(#REF!,VENUEID!$A$2:$B$28,1,TRUE)</f>
        <v>#REF!</v>
      </c>
      <c r="B26" t="e">
        <f>IF(#REF!="","",
IF(ISNUMBER(SEARCH("*ADULTS*",#REF!)),"ADULTS",
IF(ISNUMBER(SEARCH("*CHILDREN*",#REF!)),"CHILDREN",
IF(ISNUMBER(SEARCH("*TEENS*",#REF!)),"TEENS"))))</f>
        <v>#REF!</v>
      </c>
      <c r="C26" t="e">
        <f>#REF!</f>
        <v>#REF!</v>
      </c>
      <c r="D26" t="e">
        <f>CONCATENATE(#REF!,
CHAR(13),#REF!,
", ",
TEXT((#REF!),"MMM D"),
CHAR(13),
TEXT((#REF!), "h:mm am/pm"),CHAR(13),#REF!,CHAR(13))</f>
        <v>#REF!</v>
      </c>
    </row>
    <row r="27" spans="1:4" x14ac:dyDescent="0.25">
      <c r="A27" t="e">
        <f>VLOOKUP(#REF!,VENUEID!$A$2:$B$28,1,TRUE)</f>
        <v>#REF!</v>
      </c>
      <c r="B27" t="e">
        <f>IF(#REF!="","",
IF(ISNUMBER(SEARCH("*ADULTS*",#REF!)),"ADULTS",
IF(ISNUMBER(SEARCH("*CHILDREN*",#REF!)),"CHILDREN",
IF(ISNUMBER(SEARCH("*TEENS*",#REF!)),"TEENS"))))</f>
        <v>#REF!</v>
      </c>
      <c r="C27" t="e">
        <f>#REF!</f>
        <v>#REF!</v>
      </c>
      <c r="D27" t="e">
        <f>CONCATENATE(#REF!,
CHAR(13),#REF!,
", ",
TEXT((#REF!),"MMM D"),
CHAR(13),
TEXT((#REF!), "h:mm am/pm"),CHAR(13),#REF!,CHAR(13))</f>
        <v>#REF!</v>
      </c>
    </row>
    <row r="28" spans="1:4" x14ac:dyDescent="0.25">
      <c r="A28" t="e">
        <f>VLOOKUP(#REF!,VENUEID!$A$2:$B$28,1,TRUE)</f>
        <v>#REF!</v>
      </c>
      <c r="B28" t="e">
        <f>IF(#REF!="","",
IF(ISNUMBER(SEARCH("*ADULTS*",#REF!)),"ADULTS",
IF(ISNUMBER(SEARCH("*CHILDREN*",#REF!)),"CHILDREN",
IF(ISNUMBER(SEARCH("*TEENS*",#REF!)),"TEENS"))))</f>
        <v>#REF!</v>
      </c>
      <c r="C28" t="e">
        <f>#REF!</f>
        <v>#REF!</v>
      </c>
      <c r="D28" t="e">
        <f>CONCATENATE(#REF!,
CHAR(13),#REF!,
", ",
TEXT((#REF!),"MMM D"),
CHAR(13),
TEXT((#REF!), "h:mm am/pm"),CHAR(13),#REF!,CHAR(13))</f>
        <v>#REF!</v>
      </c>
    </row>
    <row r="29" spans="1:4" x14ac:dyDescent="0.25">
      <c r="A29" t="e">
        <f>VLOOKUP(#REF!,VENUEID!$A$2:$B$28,1,TRUE)</f>
        <v>#REF!</v>
      </c>
      <c r="B29" t="e">
        <f>IF(#REF!="","",
IF(ISNUMBER(SEARCH("*ADULTS*",#REF!)),"ADULTS",
IF(ISNUMBER(SEARCH("*CHILDREN*",#REF!)),"CHILDREN",
IF(ISNUMBER(SEARCH("*TEENS*",#REF!)),"TEENS"))))</f>
        <v>#REF!</v>
      </c>
      <c r="C29" t="e">
        <f>#REF!</f>
        <v>#REF!</v>
      </c>
      <c r="D29" t="e">
        <f>CONCATENATE(#REF!,
CHAR(13),#REF!,
", ",
TEXT((#REF!),"MMM D"),
CHAR(13),
TEXT((#REF!), "h:mm am/pm"),CHAR(13),#REF!,CHAR(13))</f>
        <v>#REF!</v>
      </c>
    </row>
    <row r="30" spans="1:4" x14ac:dyDescent="0.25">
      <c r="A30" t="e">
        <f>VLOOKUP(#REF!,VENUEID!$A$2:$B$28,1,TRUE)</f>
        <v>#REF!</v>
      </c>
      <c r="B30" t="e">
        <f>IF(#REF!="","",
IF(ISNUMBER(SEARCH("*ADULTS*",#REF!)),"ADULTS",
IF(ISNUMBER(SEARCH("*CHILDREN*",#REF!)),"CHILDREN",
IF(ISNUMBER(SEARCH("*TEENS*",#REF!)),"TEENS"))))</f>
        <v>#REF!</v>
      </c>
      <c r="C30" t="e">
        <f>#REF!</f>
        <v>#REF!</v>
      </c>
      <c r="D30" t="e">
        <f>CONCATENATE(#REF!,
CHAR(13),#REF!,
", ",
TEXT((#REF!),"MMM D"),
CHAR(13),
TEXT((#REF!), "h:mm am/pm"),CHAR(13),#REF!,CHAR(13))</f>
        <v>#REF!</v>
      </c>
    </row>
    <row r="31" spans="1:4" x14ac:dyDescent="0.25">
      <c r="A31" t="e">
        <f>VLOOKUP(#REF!,VENUEID!$A$2:$B$28,1,TRUE)</f>
        <v>#REF!</v>
      </c>
      <c r="B31" t="e">
        <f>IF(#REF!="","",
IF(ISNUMBER(SEARCH("*ADULTS*",#REF!)),"ADULTS",
IF(ISNUMBER(SEARCH("*CHILDREN*",#REF!)),"CHILDREN",
IF(ISNUMBER(SEARCH("*TEENS*",#REF!)),"TEENS"))))</f>
        <v>#REF!</v>
      </c>
      <c r="C31" t="e">
        <f>#REF!</f>
        <v>#REF!</v>
      </c>
      <c r="D31" t="e">
        <f>CONCATENATE(#REF!,
CHAR(13),#REF!,
", ",
TEXT((#REF!),"MMM D"),
CHAR(13),
TEXT((#REF!), "h:mm am/pm"),CHAR(13),#REF!,CHAR(13))</f>
        <v>#REF!</v>
      </c>
    </row>
    <row r="32" spans="1:4" x14ac:dyDescent="0.25">
      <c r="A32" t="e">
        <f>VLOOKUP(#REF!,VENUEID!$A$2:$B$28,1,TRUE)</f>
        <v>#REF!</v>
      </c>
      <c r="B32" t="e">
        <f>IF(#REF!="","",
IF(ISNUMBER(SEARCH("*ADULTS*",#REF!)),"ADULTS",
IF(ISNUMBER(SEARCH("*CHILDREN*",#REF!)),"CHILDREN",
IF(ISNUMBER(SEARCH("*TEENS*",#REF!)),"TEENS"))))</f>
        <v>#REF!</v>
      </c>
      <c r="C32" t="e">
        <f>#REF!</f>
        <v>#REF!</v>
      </c>
      <c r="D32" t="e">
        <f>CONCATENATE(#REF!,
CHAR(13),#REF!,
", ",
TEXT((#REF!),"MMM D"),
CHAR(13),
TEXT((#REF!), "h:mm am/pm"),CHAR(13),#REF!,CHAR(13))</f>
        <v>#REF!</v>
      </c>
    </row>
    <row r="33" spans="1:4" x14ac:dyDescent="0.25">
      <c r="A33" t="e">
        <f>VLOOKUP(#REF!,VENUEID!$A$2:$B$28,1,TRUE)</f>
        <v>#REF!</v>
      </c>
      <c r="B33" t="e">
        <f>IF(#REF!="","",
IF(ISNUMBER(SEARCH("*ADULTS*",#REF!)),"ADULTS",
IF(ISNUMBER(SEARCH("*CHILDREN*",#REF!)),"CHILDREN",
IF(ISNUMBER(SEARCH("*TEENS*",#REF!)),"TEENS"))))</f>
        <v>#REF!</v>
      </c>
      <c r="C33" t="e">
        <f>#REF!</f>
        <v>#REF!</v>
      </c>
      <c r="D33" t="e">
        <f>CONCATENATE(#REF!,
CHAR(13),#REF!,
", ",
TEXT((#REF!),"MMM D"),
CHAR(13),
TEXT((#REF!), "h:mm am/pm"),CHAR(13),#REF!,CHAR(13))</f>
        <v>#REF!</v>
      </c>
    </row>
    <row r="34" spans="1:4" x14ac:dyDescent="0.25">
      <c r="A34" t="e">
        <f>VLOOKUP(#REF!,VENUEID!$A$2:$B$28,1,TRUE)</f>
        <v>#REF!</v>
      </c>
      <c r="B34" t="e">
        <f>IF(#REF!="","",
IF(ISNUMBER(SEARCH("*ADULTS*",#REF!)),"ADULTS",
IF(ISNUMBER(SEARCH("*CHILDREN*",#REF!)),"CHILDREN",
IF(ISNUMBER(SEARCH("*TEENS*",#REF!)),"TEENS"))))</f>
        <v>#REF!</v>
      </c>
      <c r="C34" t="e">
        <f>#REF!</f>
        <v>#REF!</v>
      </c>
      <c r="D34" t="e">
        <f>CONCATENATE(#REF!,
CHAR(13),#REF!,
", ",
TEXT((#REF!),"MMM D"),
CHAR(13),
TEXT((#REF!), "h:mm am/pm"),CHAR(13),#REF!,CHAR(13))</f>
        <v>#REF!</v>
      </c>
    </row>
    <row r="35" spans="1:4" x14ac:dyDescent="0.25">
      <c r="A35" t="e">
        <f>VLOOKUP(#REF!,VENUEID!$A$2:$B$28,1,TRUE)</f>
        <v>#REF!</v>
      </c>
      <c r="B35" t="e">
        <f>IF(#REF!="","",
IF(ISNUMBER(SEARCH("*ADULTS*",#REF!)),"ADULTS",
IF(ISNUMBER(SEARCH("*CHILDREN*",#REF!)),"CHILDREN",
IF(ISNUMBER(SEARCH("*TEENS*",#REF!)),"TEENS"))))</f>
        <v>#REF!</v>
      </c>
      <c r="C35" t="e">
        <f>#REF!</f>
        <v>#REF!</v>
      </c>
      <c r="D35" t="e">
        <f>CONCATENATE(#REF!,
CHAR(13),#REF!,
", ",
TEXT((#REF!),"MMM D"),
CHAR(13),
TEXT((#REF!), "h:mm am/pm"),CHAR(13),#REF!,CHAR(13))</f>
        <v>#REF!</v>
      </c>
    </row>
    <row r="36" spans="1:4" x14ac:dyDescent="0.25">
      <c r="A36" t="e">
        <f>VLOOKUP(#REF!,VENUEID!$A$2:$B$28,1,TRUE)</f>
        <v>#REF!</v>
      </c>
      <c r="B36" t="e">
        <f>IF(#REF!="","",
IF(ISNUMBER(SEARCH("*ADULTS*",#REF!)),"ADULTS",
IF(ISNUMBER(SEARCH("*CHILDREN*",#REF!)),"CHILDREN",
IF(ISNUMBER(SEARCH("*TEENS*",#REF!)),"TEENS"))))</f>
        <v>#REF!</v>
      </c>
      <c r="C36" t="e">
        <f>#REF!</f>
        <v>#REF!</v>
      </c>
      <c r="D36" t="e">
        <f>CONCATENATE(#REF!,
CHAR(13),#REF!,
", ",
TEXT((#REF!),"MMM D"),
CHAR(13),
TEXT((#REF!), "h:mm am/pm"),CHAR(13),#REF!,CHAR(13))</f>
        <v>#REF!</v>
      </c>
    </row>
    <row r="37" spans="1:4" x14ac:dyDescent="0.25">
      <c r="A37" t="e">
        <f>VLOOKUP(#REF!,VENUEID!$A$2:$B$28,1,TRUE)</f>
        <v>#REF!</v>
      </c>
      <c r="B37" t="e">
        <f>IF(#REF!="","",
IF(ISNUMBER(SEARCH("*ADULTS*",#REF!)),"ADULTS",
IF(ISNUMBER(SEARCH("*CHILDREN*",#REF!)),"CHILDREN",
IF(ISNUMBER(SEARCH("*TEENS*",#REF!)),"TEENS"))))</f>
        <v>#REF!</v>
      </c>
      <c r="C37" t="e">
        <f>#REF!</f>
        <v>#REF!</v>
      </c>
      <c r="D37" t="e">
        <f>CONCATENATE(#REF!,
CHAR(13),#REF!,
", ",
TEXT((#REF!),"MMM D"),
CHAR(13),
TEXT((#REF!), "h:mm am/pm"),CHAR(13),#REF!,CHAR(13))</f>
        <v>#REF!</v>
      </c>
    </row>
    <row r="38" spans="1:4" x14ac:dyDescent="0.25">
      <c r="A38" t="e">
        <f>VLOOKUP(#REF!,VENUEID!$A$2:$B$28,1,TRUE)</f>
        <v>#REF!</v>
      </c>
      <c r="B38" t="e">
        <f>IF(#REF!="","",
IF(ISNUMBER(SEARCH("*ADULTS*",#REF!)),"ADULTS",
IF(ISNUMBER(SEARCH("*CHILDREN*",#REF!)),"CHILDREN",
IF(ISNUMBER(SEARCH("*TEENS*",#REF!)),"TEENS"))))</f>
        <v>#REF!</v>
      </c>
      <c r="C38" t="e">
        <f>#REF!</f>
        <v>#REF!</v>
      </c>
      <c r="D38" t="e">
        <f>CONCATENATE(#REF!,
CHAR(13),#REF!,
", ",
TEXT((#REF!),"MMM D"),
CHAR(13),
TEXT((#REF!), "h:mm am/pm"),CHAR(13),#REF!,CHAR(13))</f>
        <v>#REF!</v>
      </c>
    </row>
    <row r="39" spans="1:4" x14ac:dyDescent="0.25">
      <c r="A39" t="e">
        <f>VLOOKUP(#REF!,VENUEID!$A$2:$B$28,1,TRUE)</f>
        <v>#REF!</v>
      </c>
      <c r="B39" t="e">
        <f>IF(#REF!="","",
IF(ISNUMBER(SEARCH("*ADULTS*",#REF!)),"ADULTS",
IF(ISNUMBER(SEARCH("*CHILDREN*",#REF!)),"CHILDREN",
IF(ISNUMBER(SEARCH("*TEENS*",#REF!)),"TEENS"))))</f>
        <v>#REF!</v>
      </c>
      <c r="C39" t="e">
        <f>#REF!</f>
        <v>#REF!</v>
      </c>
      <c r="D39" t="e">
        <f>CONCATENATE(#REF!,
CHAR(13),#REF!,
", ",
TEXT((#REF!),"MMM D"),
CHAR(13),
TEXT((#REF!), "h:mm am/pm"),CHAR(13),#REF!,CHAR(13))</f>
        <v>#REF!</v>
      </c>
    </row>
    <row r="40" spans="1:4" x14ac:dyDescent="0.25">
      <c r="A40" t="e">
        <f>VLOOKUP(#REF!,VENUEID!$A$2:$B$28,1,TRUE)</f>
        <v>#REF!</v>
      </c>
      <c r="B40" t="e">
        <f>IF(#REF!="","",
IF(ISNUMBER(SEARCH("*ADULTS*",#REF!)),"ADULTS",
IF(ISNUMBER(SEARCH("*CHILDREN*",#REF!)),"CHILDREN",
IF(ISNUMBER(SEARCH("*TEENS*",#REF!)),"TEENS"))))</f>
        <v>#REF!</v>
      </c>
      <c r="C40" t="e">
        <f>#REF!</f>
        <v>#REF!</v>
      </c>
      <c r="D40" t="e">
        <f>CONCATENATE(#REF!,
CHAR(13),#REF!,
", ",
TEXT((#REF!),"MMM D"),
CHAR(13),
TEXT((#REF!), "h:mm am/pm"),CHAR(13),#REF!,CHAR(13))</f>
        <v>#REF!</v>
      </c>
    </row>
    <row r="41" spans="1:4" x14ac:dyDescent="0.25">
      <c r="A41" t="e">
        <f>VLOOKUP(#REF!,VENUEID!$A$2:$B$28,1,TRUE)</f>
        <v>#REF!</v>
      </c>
      <c r="B41" t="e">
        <f>IF(#REF!="","",
IF(ISNUMBER(SEARCH("*ADULTS*",#REF!)),"ADULTS",
IF(ISNUMBER(SEARCH("*CHILDREN*",#REF!)),"CHILDREN",
IF(ISNUMBER(SEARCH("*TEENS*",#REF!)),"TEENS"))))</f>
        <v>#REF!</v>
      </c>
      <c r="C41" t="e">
        <f>#REF!</f>
        <v>#REF!</v>
      </c>
      <c r="D41" t="e">
        <f>CONCATENATE(#REF!,
CHAR(13),#REF!,
", ",
TEXT((#REF!),"MMM D"),
CHAR(13),
TEXT((#REF!), "h:mm am/pm"),CHAR(13),#REF!,CHAR(13))</f>
        <v>#REF!</v>
      </c>
    </row>
    <row r="42" spans="1:4" x14ac:dyDescent="0.25">
      <c r="A42" t="e">
        <f>VLOOKUP(#REF!,VENUEID!$A$2:$B$28,1,TRUE)</f>
        <v>#REF!</v>
      </c>
      <c r="B42" t="e">
        <f>IF(#REF!="","",
IF(ISNUMBER(SEARCH("*ADULTS*",#REF!)),"ADULTS",
IF(ISNUMBER(SEARCH("*CHILDREN*",#REF!)),"CHILDREN",
IF(ISNUMBER(SEARCH("*TEENS*",#REF!)),"TEENS"))))</f>
        <v>#REF!</v>
      </c>
      <c r="C42" t="e">
        <f>#REF!</f>
        <v>#REF!</v>
      </c>
      <c r="D42" t="e">
        <f>CONCATENATE(#REF!,
CHAR(13),#REF!,
", ",
TEXT((#REF!),"MMM D"),
CHAR(13),
TEXT((#REF!), "h:mm am/pm"),CHAR(13),#REF!,CHAR(13))</f>
        <v>#REF!</v>
      </c>
    </row>
    <row r="43" spans="1:4" x14ac:dyDescent="0.25">
      <c r="A43" t="e">
        <f>VLOOKUP(#REF!,VENUEID!$A$2:$B$28,1,TRUE)</f>
        <v>#REF!</v>
      </c>
      <c r="B43" t="e">
        <f>IF(#REF!="","",
IF(ISNUMBER(SEARCH("*ADULTS*",#REF!)),"ADULTS",
IF(ISNUMBER(SEARCH("*CHILDREN*",#REF!)),"CHILDREN",
IF(ISNUMBER(SEARCH("*TEENS*",#REF!)),"TEENS"))))</f>
        <v>#REF!</v>
      </c>
      <c r="C43" t="e">
        <f>#REF!</f>
        <v>#REF!</v>
      </c>
      <c r="D43" t="e">
        <f>CONCATENATE(#REF!,
CHAR(13),#REF!,
", ",
TEXT((#REF!),"MMM D"),
CHAR(13),
TEXT((#REF!), "h:mm am/pm"),CHAR(13),#REF!,CHAR(13))</f>
        <v>#REF!</v>
      </c>
    </row>
    <row r="44" spans="1:4" x14ac:dyDescent="0.25">
      <c r="A44" t="e">
        <f>VLOOKUP(#REF!,VENUEID!$A$2:$B$28,1,TRUE)</f>
        <v>#REF!</v>
      </c>
      <c r="B44" t="e">
        <f>IF(#REF!="","",
IF(ISNUMBER(SEARCH("*ADULTS*",#REF!)),"ADULTS",
IF(ISNUMBER(SEARCH("*CHILDREN*",#REF!)),"CHILDREN",
IF(ISNUMBER(SEARCH("*TEENS*",#REF!)),"TEENS"))))</f>
        <v>#REF!</v>
      </c>
      <c r="C44" t="e">
        <f>#REF!</f>
        <v>#REF!</v>
      </c>
      <c r="D44" t="e">
        <f>CONCATENATE(#REF!,
CHAR(13),#REF!,
", ",
TEXT((#REF!),"MMM D"),
CHAR(13),
TEXT((#REF!), "h:mm am/pm"),CHAR(13),#REF!,CHAR(13))</f>
        <v>#REF!</v>
      </c>
    </row>
    <row r="45" spans="1:4" x14ac:dyDescent="0.25">
      <c r="A45" t="e">
        <f>VLOOKUP(#REF!,VENUEID!$A$2:$B$28,1,TRUE)</f>
        <v>#REF!</v>
      </c>
      <c r="B45" t="e">
        <f>IF(#REF!="","",
IF(ISNUMBER(SEARCH("*ADULTS*",#REF!)),"ADULTS",
IF(ISNUMBER(SEARCH("*CHILDREN*",#REF!)),"CHILDREN",
IF(ISNUMBER(SEARCH("*TEENS*",#REF!)),"TEENS"))))</f>
        <v>#REF!</v>
      </c>
      <c r="C45" t="e">
        <f>#REF!</f>
        <v>#REF!</v>
      </c>
      <c r="D45" t="e">
        <f>CONCATENATE(#REF!,
CHAR(13),#REF!,
", ",
TEXT((#REF!),"MMM D"),
CHAR(13),
TEXT((#REF!), "h:mm am/pm"),CHAR(13),#REF!,CHAR(13))</f>
        <v>#REF!</v>
      </c>
    </row>
    <row r="46" spans="1:4" x14ac:dyDescent="0.25">
      <c r="A46" t="e">
        <f>VLOOKUP(#REF!,VENUEID!$A$2:$B$28,1,TRUE)</f>
        <v>#REF!</v>
      </c>
      <c r="B46" t="e">
        <f>IF(#REF!="","",
IF(ISNUMBER(SEARCH("*ADULTS*",#REF!)),"ADULTS",
IF(ISNUMBER(SEARCH("*CHILDREN*",#REF!)),"CHILDREN",
IF(ISNUMBER(SEARCH("*TEENS*",#REF!)),"TEENS"))))</f>
        <v>#REF!</v>
      </c>
      <c r="C46" t="e">
        <f>#REF!</f>
        <v>#REF!</v>
      </c>
      <c r="D46" t="e">
        <f>CONCATENATE(#REF!,
CHAR(13),#REF!,
", ",
TEXT((#REF!),"MMM D"),
CHAR(13),
TEXT((#REF!), "h:mm am/pm"),CHAR(13),#REF!,CHAR(13))</f>
        <v>#REF!</v>
      </c>
    </row>
    <row r="47" spans="1:4" x14ac:dyDescent="0.25">
      <c r="A47" t="e">
        <f>VLOOKUP(#REF!,VENUEID!$A$2:$B$28,1,TRUE)</f>
        <v>#REF!</v>
      </c>
      <c r="B47" t="e">
        <f>IF(#REF!="","",
IF(ISNUMBER(SEARCH("*ADULTS*",#REF!)),"ADULTS",
IF(ISNUMBER(SEARCH("*CHILDREN*",#REF!)),"CHILDREN",
IF(ISNUMBER(SEARCH("*TEENS*",#REF!)),"TEENS"))))</f>
        <v>#REF!</v>
      </c>
      <c r="C47" t="e">
        <f>#REF!</f>
        <v>#REF!</v>
      </c>
      <c r="D47" t="e">
        <f>CONCATENATE(#REF!,
CHAR(13),#REF!,
", ",
TEXT((#REF!),"MMM D"),
CHAR(13),
TEXT((#REF!), "h:mm am/pm"),CHAR(13),#REF!,CHAR(13))</f>
        <v>#REF!</v>
      </c>
    </row>
    <row r="48" spans="1:4" x14ac:dyDescent="0.25">
      <c r="A48" t="e">
        <f>VLOOKUP(#REF!,VENUEID!$A$2:$B$28,1,TRUE)</f>
        <v>#REF!</v>
      </c>
      <c r="B48" t="e">
        <f>IF(#REF!="","",
IF(ISNUMBER(SEARCH("*ADULTS*",#REF!)),"ADULTS",
IF(ISNUMBER(SEARCH("*CHILDREN*",#REF!)),"CHILDREN",
IF(ISNUMBER(SEARCH("*TEENS*",#REF!)),"TEENS"))))</f>
        <v>#REF!</v>
      </c>
      <c r="C48" t="e">
        <f>#REF!</f>
        <v>#REF!</v>
      </c>
      <c r="D48" t="e">
        <f>CONCATENATE(#REF!,
CHAR(13),#REF!,
", ",
TEXT((#REF!),"MMM D"),
CHAR(13),
TEXT((#REF!), "h:mm am/pm"),CHAR(13),#REF!,CHAR(13))</f>
        <v>#REF!</v>
      </c>
    </row>
    <row r="49" spans="1:4" x14ac:dyDescent="0.25">
      <c r="A49" t="e">
        <f>VLOOKUP(#REF!,VENUEID!$A$2:$B$28,1,TRUE)</f>
        <v>#REF!</v>
      </c>
      <c r="B49" t="e">
        <f>IF(#REF!="","",
IF(ISNUMBER(SEARCH("*ADULTS*",#REF!)),"ADULTS",
IF(ISNUMBER(SEARCH("*CHILDREN*",#REF!)),"CHILDREN",
IF(ISNUMBER(SEARCH("*TEENS*",#REF!)),"TEENS"))))</f>
        <v>#REF!</v>
      </c>
      <c r="C49" t="e">
        <f>#REF!</f>
        <v>#REF!</v>
      </c>
      <c r="D49" t="e">
        <f>CONCATENATE(#REF!,
CHAR(13),#REF!,
", ",
TEXT((#REF!),"MMM D"),
CHAR(13),
TEXT((#REF!), "h:mm am/pm"),CHAR(13),#REF!,CHAR(13))</f>
        <v>#REF!</v>
      </c>
    </row>
    <row r="50" spans="1:4" x14ac:dyDescent="0.25">
      <c r="A50" t="e">
        <f>VLOOKUP(#REF!,VENUEID!$A$2:$B$28,1,TRUE)</f>
        <v>#REF!</v>
      </c>
      <c r="B50" t="e">
        <f>IF(#REF!="","",
IF(ISNUMBER(SEARCH("*ADULTS*",#REF!)),"ADULTS",
IF(ISNUMBER(SEARCH("*CHILDREN*",#REF!)),"CHILDREN",
IF(ISNUMBER(SEARCH("*TEENS*",#REF!)),"TEENS"))))</f>
        <v>#REF!</v>
      </c>
      <c r="C50" t="e">
        <f>#REF!</f>
        <v>#REF!</v>
      </c>
      <c r="D50" t="e">
        <f>CONCATENATE(#REF!,
CHAR(13),#REF!,
", ",
TEXT((#REF!),"MMM D"),
CHAR(13),
TEXT((#REF!), "h:mm am/pm"),CHAR(13),#REF!,CHAR(13))</f>
        <v>#REF!</v>
      </c>
    </row>
    <row r="51" spans="1:4" x14ac:dyDescent="0.25">
      <c r="A51" t="e">
        <f>VLOOKUP(#REF!,VENUEID!$A$2:$B$28,1,TRUE)</f>
        <v>#REF!</v>
      </c>
      <c r="B51" t="e">
        <f>IF(#REF!="","",
IF(ISNUMBER(SEARCH("*ADULTS*",#REF!)),"ADULTS",
IF(ISNUMBER(SEARCH("*CHILDREN*",#REF!)),"CHILDREN",
IF(ISNUMBER(SEARCH("*TEENS*",#REF!)),"TEENS"))))</f>
        <v>#REF!</v>
      </c>
      <c r="C51" t="e">
        <f>#REF!</f>
        <v>#REF!</v>
      </c>
      <c r="D51" t="e">
        <f>CONCATENATE(#REF!,
CHAR(13),#REF!,
", ",
TEXT((#REF!),"MMM D"),
CHAR(13),
TEXT((#REF!), "h:mm am/pm"),CHAR(13),#REF!,CHAR(13))</f>
        <v>#REF!</v>
      </c>
    </row>
    <row r="52" spans="1:4" x14ac:dyDescent="0.25">
      <c r="A52" t="e">
        <f>VLOOKUP(#REF!,VENUEID!$A$2:$B$28,1,TRUE)</f>
        <v>#REF!</v>
      </c>
      <c r="B52" t="e">
        <f>IF(#REF!="","",
IF(ISNUMBER(SEARCH("*ADULTS*",#REF!)),"ADULTS",
IF(ISNUMBER(SEARCH("*CHILDREN*",#REF!)),"CHILDREN",
IF(ISNUMBER(SEARCH("*TEENS*",#REF!)),"TEENS"))))</f>
        <v>#REF!</v>
      </c>
      <c r="C52" t="e">
        <f>#REF!</f>
        <v>#REF!</v>
      </c>
      <c r="D52" t="e">
        <f>CONCATENATE(#REF!,
CHAR(13),#REF!,
", ",
TEXT((#REF!),"MMM D"),
CHAR(13),
TEXT((#REF!), "h:mm am/pm"),CHAR(13),#REF!,CHAR(13))</f>
        <v>#REF!</v>
      </c>
    </row>
    <row r="53" spans="1:4" x14ac:dyDescent="0.25">
      <c r="A53" t="e">
        <f>VLOOKUP(#REF!,VENUEID!$A$2:$B$28,1,TRUE)</f>
        <v>#REF!</v>
      </c>
      <c r="B53" t="e">
        <f>IF(#REF!="","",
IF(ISNUMBER(SEARCH("*ADULTS*",#REF!)),"ADULTS",
IF(ISNUMBER(SEARCH("*CHILDREN*",#REF!)),"CHILDREN",
IF(ISNUMBER(SEARCH("*TEENS*",#REF!)),"TEENS"))))</f>
        <v>#REF!</v>
      </c>
      <c r="C53" t="e">
        <f>#REF!</f>
        <v>#REF!</v>
      </c>
      <c r="D53" t="e">
        <f>CONCATENATE(#REF!,
CHAR(13),#REF!,
", ",
TEXT((#REF!),"MMM D"),
CHAR(13),
TEXT((#REF!), "h:mm am/pm"),CHAR(13),#REF!,CHAR(13))</f>
        <v>#REF!</v>
      </c>
    </row>
    <row r="54" spans="1:4" x14ac:dyDescent="0.25">
      <c r="A54" t="e">
        <f>VLOOKUP(#REF!,VENUEID!$A$2:$B$28,1,TRUE)</f>
        <v>#REF!</v>
      </c>
      <c r="B54" t="e">
        <f>IF(#REF!="","",
IF(ISNUMBER(SEARCH("*ADULTS*",#REF!)),"ADULTS",
IF(ISNUMBER(SEARCH("*CHILDREN*",#REF!)),"CHILDREN",
IF(ISNUMBER(SEARCH("*TEENS*",#REF!)),"TEENS"))))</f>
        <v>#REF!</v>
      </c>
      <c r="C54" t="e">
        <f>#REF!</f>
        <v>#REF!</v>
      </c>
      <c r="D54" t="e">
        <f>CONCATENATE(#REF!,
CHAR(13),#REF!,
", ",
TEXT((#REF!),"MMM D"),
CHAR(13),
TEXT((#REF!), "h:mm am/pm"),CHAR(13),#REF!,CHAR(13))</f>
        <v>#REF!</v>
      </c>
    </row>
    <row r="55" spans="1:4" x14ac:dyDescent="0.25">
      <c r="A55" t="e">
        <f>VLOOKUP(#REF!,VENUEID!$A$2:$B$28,1,TRUE)</f>
        <v>#REF!</v>
      </c>
      <c r="B55" t="e">
        <f>IF(#REF!="","",
IF(ISNUMBER(SEARCH("*ADULTS*",#REF!)),"ADULTS",
IF(ISNUMBER(SEARCH("*CHILDREN*",#REF!)),"CHILDREN",
IF(ISNUMBER(SEARCH("*TEENS*",#REF!)),"TEENS"))))</f>
        <v>#REF!</v>
      </c>
      <c r="C55" t="e">
        <f>#REF!</f>
        <v>#REF!</v>
      </c>
      <c r="D55" t="e">
        <f>CONCATENATE(#REF!,
CHAR(13),#REF!,
", ",
TEXT((#REF!),"MMM D"),
CHAR(13),
TEXT((#REF!), "h:mm am/pm"),CHAR(13),#REF!,CHAR(13))</f>
        <v>#REF!</v>
      </c>
    </row>
    <row r="56" spans="1:4" x14ac:dyDescent="0.25">
      <c r="A56" t="e">
        <f>VLOOKUP(#REF!,VENUEID!$A$2:$B$28,1,TRUE)</f>
        <v>#REF!</v>
      </c>
      <c r="B56" t="e">
        <f>IF(#REF!="","",
IF(ISNUMBER(SEARCH("*ADULTS*",#REF!)),"ADULTS",
IF(ISNUMBER(SEARCH("*CHILDREN*",#REF!)),"CHILDREN",
IF(ISNUMBER(SEARCH("*TEENS*",#REF!)),"TEENS"))))</f>
        <v>#REF!</v>
      </c>
      <c r="C56" t="e">
        <f>#REF!</f>
        <v>#REF!</v>
      </c>
      <c r="D56" t="e">
        <f>CONCATENATE(#REF!,
CHAR(13),#REF!,
", ",
TEXT((#REF!),"MMM D"),
CHAR(13),
TEXT((#REF!), "h:mm am/pm"),CHAR(13),#REF!,CHAR(13))</f>
        <v>#REF!</v>
      </c>
    </row>
    <row r="57" spans="1:4" x14ac:dyDescent="0.25">
      <c r="A57" t="e">
        <f>VLOOKUP(#REF!,VENUEID!$A$2:$B$28,1,TRUE)</f>
        <v>#REF!</v>
      </c>
      <c r="B57" t="e">
        <f>IF(#REF!="","",
IF(ISNUMBER(SEARCH("*ADULTS*",#REF!)),"ADULTS",
IF(ISNUMBER(SEARCH("*CHILDREN*",#REF!)),"CHILDREN",
IF(ISNUMBER(SEARCH("*TEENS*",#REF!)),"TEENS"))))</f>
        <v>#REF!</v>
      </c>
      <c r="C57" t="e">
        <f>#REF!</f>
        <v>#REF!</v>
      </c>
      <c r="D57" t="e">
        <f>CONCATENATE(#REF!,
CHAR(13),#REF!,
", ",
TEXT((#REF!),"MMM D"),
CHAR(13),
TEXT((#REF!), "h:mm am/pm"),CHAR(13),#REF!,CHAR(13))</f>
        <v>#REF!</v>
      </c>
    </row>
    <row r="58" spans="1:4" x14ac:dyDescent="0.25">
      <c r="A58" t="e">
        <f>VLOOKUP(#REF!,VENUEID!$A$2:$B$28,1,TRUE)</f>
        <v>#REF!</v>
      </c>
      <c r="B58" t="e">
        <f>IF(#REF!="","",
IF(ISNUMBER(SEARCH("*ADULTS*",#REF!)),"ADULTS",
IF(ISNUMBER(SEARCH("*CHILDREN*",#REF!)),"CHILDREN",
IF(ISNUMBER(SEARCH("*TEENS*",#REF!)),"TEENS"))))</f>
        <v>#REF!</v>
      </c>
      <c r="C58" t="e">
        <f>#REF!</f>
        <v>#REF!</v>
      </c>
      <c r="D58" t="e">
        <f>CONCATENATE(#REF!,
CHAR(13),#REF!,
", ",
TEXT((#REF!),"MMM D"),
CHAR(13),
TEXT((#REF!), "h:mm am/pm"),CHAR(13),#REF!,CHAR(13))</f>
        <v>#REF!</v>
      </c>
    </row>
    <row r="59" spans="1:4" x14ac:dyDescent="0.25">
      <c r="A59" t="e">
        <f>VLOOKUP(#REF!,VENUEID!$A$2:$B$28,1,TRUE)</f>
        <v>#REF!</v>
      </c>
      <c r="B59" t="e">
        <f>IF(#REF!="","",
IF(ISNUMBER(SEARCH("*ADULTS*",#REF!)),"ADULTS",
IF(ISNUMBER(SEARCH("*CHILDREN*",#REF!)),"CHILDREN",
IF(ISNUMBER(SEARCH("*TEENS*",#REF!)),"TEENS"))))</f>
        <v>#REF!</v>
      </c>
      <c r="C59" t="e">
        <f>#REF!</f>
        <v>#REF!</v>
      </c>
      <c r="D59" t="e">
        <f>CONCATENATE(#REF!,
CHAR(13),#REF!,
", ",
TEXT((#REF!),"MMM D"),
CHAR(13),
TEXT((#REF!), "h:mm am/pm"),CHAR(13),#REF!,CHAR(13))</f>
        <v>#REF!</v>
      </c>
    </row>
    <row r="60" spans="1:4" x14ac:dyDescent="0.25">
      <c r="A60" t="e">
        <f>VLOOKUP(#REF!,VENUEID!$A$2:$B$28,1,TRUE)</f>
        <v>#REF!</v>
      </c>
      <c r="B60" t="e">
        <f>IF(#REF!="","",
IF(ISNUMBER(SEARCH("*ADULTS*",#REF!)),"ADULTS",
IF(ISNUMBER(SEARCH("*CHILDREN*",#REF!)),"CHILDREN",
IF(ISNUMBER(SEARCH("*TEENS*",#REF!)),"TEENS"))))</f>
        <v>#REF!</v>
      </c>
      <c r="C60" t="e">
        <f>#REF!</f>
        <v>#REF!</v>
      </c>
      <c r="D60" t="e">
        <f>CONCATENATE(#REF!,
CHAR(13),#REF!,
", ",
TEXT((#REF!),"MMM D"),
CHAR(13),
TEXT((#REF!), "h:mm am/pm"),CHAR(13),#REF!,CHAR(13))</f>
        <v>#REF!</v>
      </c>
    </row>
    <row r="61" spans="1:4" x14ac:dyDescent="0.25">
      <c r="A61" t="e">
        <f>VLOOKUP(#REF!,VENUEID!$A$2:$B$28,1,TRUE)</f>
        <v>#REF!</v>
      </c>
      <c r="B61" t="e">
        <f>IF(#REF!="","",
IF(ISNUMBER(SEARCH("*ADULTS*",#REF!)),"ADULTS",
IF(ISNUMBER(SEARCH("*CHILDREN*",#REF!)),"CHILDREN",
IF(ISNUMBER(SEARCH("*TEENS*",#REF!)),"TEENS"))))</f>
        <v>#REF!</v>
      </c>
      <c r="C61" t="e">
        <f>#REF!</f>
        <v>#REF!</v>
      </c>
      <c r="D61" t="e">
        <f>CONCATENATE(#REF!,
CHAR(13),#REF!,
", ",
TEXT((#REF!),"MMM D"),
CHAR(13),
TEXT((#REF!), "h:mm am/pm"),CHAR(13),#REF!,CHAR(13))</f>
        <v>#REF!</v>
      </c>
    </row>
    <row r="62" spans="1:4" x14ac:dyDescent="0.25">
      <c r="A62" t="e">
        <f>VLOOKUP(#REF!,VENUEID!$A$2:$B$28,1,TRUE)</f>
        <v>#REF!</v>
      </c>
      <c r="B62" t="e">
        <f>IF(#REF!="","",
IF(ISNUMBER(SEARCH("*ADULTS*",#REF!)),"ADULTS",
IF(ISNUMBER(SEARCH("*CHILDREN*",#REF!)),"CHILDREN",
IF(ISNUMBER(SEARCH("*TEENS*",#REF!)),"TEENS"))))</f>
        <v>#REF!</v>
      </c>
      <c r="C62" t="e">
        <f>#REF!</f>
        <v>#REF!</v>
      </c>
      <c r="D62" t="e">
        <f>CONCATENATE(#REF!,
CHAR(13),#REF!,
", ",
TEXT((#REF!),"MMM D"),
CHAR(13),
TEXT((#REF!), "h:mm am/pm"),CHAR(13),#REF!,CHAR(13))</f>
        <v>#REF!</v>
      </c>
    </row>
    <row r="63" spans="1:4" x14ac:dyDescent="0.25">
      <c r="A63" t="e">
        <f>VLOOKUP(#REF!,VENUEID!$A$2:$B$28,1,TRUE)</f>
        <v>#REF!</v>
      </c>
      <c r="B63" t="e">
        <f>IF(#REF!="","",
IF(ISNUMBER(SEARCH("*ADULTS*",#REF!)),"ADULTS",
IF(ISNUMBER(SEARCH("*CHILDREN*",#REF!)),"CHILDREN",
IF(ISNUMBER(SEARCH("*TEENS*",#REF!)),"TEENS"))))</f>
        <v>#REF!</v>
      </c>
      <c r="C63" t="e">
        <f>#REF!</f>
        <v>#REF!</v>
      </c>
      <c r="D63" t="e">
        <f>CONCATENATE(#REF!,
CHAR(13),#REF!,
", ",
TEXT((#REF!),"MMM D"),
CHAR(13),
TEXT((#REF!), "h:mm am/pm"),CHAR(13),#REF!,CHAR(13))</f>
        <v>#REF!</v>
      </c>
    </row>
    <row r="64" spans="1:4" x14ac:dyDescent="0.25">
      <c r="A64" t="e">
        <f>VLOOKUP(#REF!,VENUEID!$A$2:$B$28,1,TRUE)</f>
        <v>#REF!</v>
      </c>
      <c r="B64" t="e">
        <f>IF(#REF!="","",
IF(ISNUMBER(SEARCH("*ADULTS*",#REF!)),"ADULTS",
IF(ISNUMBER(SEARCH("*CHILDREN*",#REF!)),"CHILDREN",
IF(ISNUMBER(SEARCH("*TEENS*",#REF!)),"TEENS"))))</f>
        <v>#REF!</v>
      </c>
      <c r="C64" t="e">
        <f>#REF!</f>
        <v>#REF!</v>
      </c>
      <c r="D64" t="e">
        <f>CONCATENATE(#REF!,
CHAR(13),#REF!,
", ",
TEXT((#REF!),"MMM D"),
CHAR(13),
TEXT((#REF!), "h:mm am/pm"),CHAR(13),#REF!,CHAR(13))</f>
        <v>#REF!</v>
      </c>
    </row>
    <row r="65" spans="1:4" x14ac:dyDescent="0.25">
      <c r="A65" t="e">
        <f>VLOOKUP(#REF!,VENUEID!$A$2:$B$28,1,TRUE)</f>
        <v>#REF!</v>
      </c>
      <c r="B65" t="e">
        <f>IF(#REF!="","",
IF(ISNUMBER(SEARCH("*ADULTS*",#REF!)),"ADULTS",
IF(ISNUMBER(SEARCH("*CHILDREN*",#REF!)),"CHILDREN",
IF(ISNUMBER(SEARCH("*TEENS*",#REF!)),"TEENS"))))</f>
        <v>#REF!</v>
      </c>
      <c r="C65" t="e">
        <f>#REF!</f>
        <v>#REF!</v>
      </c>
      <c r="D65" t="e">
        <f>CONCATENATE(#REF!,
CHAR(13),#REF!,
", ",
TEXT((#REF!),"MMM D"),
CHAR(13),
TEXT((#REF!), "h:mm am/pm"),CHAR(13),#REF!,CHAR(13))</f>
        <v>#REF!</v>
      </c>
    </row>
    <row r="66" spans="1:4" x14ac:dyDescent="0.25">
      <c r="A66" t="e">
        <f>VLOOKUP(#REF!,VENUEID!$A$2:$B$28,1,TRUE)</f>
        <v>#REF!</v>
      </c>
      <c r="B66" t="e">
        <f>IF(#REF!="","",
IF(ISNUMBER(SEARCH("*ADULTS*",#REF!)),"ADULTS",
IF(ISNUMBER(SEARCH("*CHILDREN*",#REF!)),"CHILDREN",
IF(ISNUMBER(SEARCH("*TEENS*",#REF!)),"TEENS"))))</f>
        <v>#REF!</v>
      </c>
      <c r="C66" t="e">
        <f>#REF!</f>
        <v>#REF!</v>
      </c>
      <c r="D66" t="e">
        <f>CONCATENATE(#REF!,
CHAR(13),#REF!,
", ",
TEXT((#REF!),"MMM D"),
CHAR(13),
TEXT((#REF!), "h:mm am/pm"),CHAR(13),#REF!,CHAR(13))</f>
        <v>#REF!</v>
      </c>
    </row>
    <row r="67" spans="1:4" x14ac:dyDescent="0.25">
      <c r="A67" t="e">
        <f>VLOOKUP(#REF!,VENUEID!$A$2:$B$28,1,TRUE)</f>
        <v>#REF!</v>
      </c>
      <c r="B67" t="e">
        <f>IF(#REF!="","",
IF(ISNUMBER(SEARCH("*ADULTS*",#REF!)),"ADULTS",
IF(ISNUMBER(SEARCH("*CHILDREN*",#REF!)),"CHILDREN",
IF(ISNUMBER(SEARCH("*TEENS*",#REF!)),"TEENS"))))</f>
        <v>#REF!</v>
      </c>
      <c r="C67" t="e">
        <f>#REF!</f>
        <v>#REF!</v>
      </c>
      <c r="D67" t="e">
        <f>CONCATENATE(#REF!,
CHAR(13),#REF!,
", ",
TEXT((#REF!),"MMM D"),
CHAR(13),
TEXT((#REF!), "h:mm am/pm"),CHAR(13),#REF!,CHAR(13))</f>
        <v>#REF!</v>
      </c>
    </row>
    <row r="68" spans="1:4" x14ac:dyDescent="0.25">
      <c r="A68" t="e">
        <f>VLOOKUP(#REF!,VENUEID!$A$2:$B$28,1,TRUE)</f>
        <v>#REF!</v>
      </c>
      <c r="B68" t="e">
        <f>IF(#REF!="","",
IF(ISNUMBER(SEARCH("*ADULTS*",#REF!)),"ADULTS",
IF(ISNUMBER(SEARCH("*CHILDREN*",#REF!)),"CHILDREN",
IF(ISNUMBER(SEARCH("*TEENS*",#REF!)),"TEENS"))))</f>
        <v>#REF!</v>
      </c>
      <c r="C68" t="e">
        <f>#REF!</f>
        <v>#REF!</v>
      </c>
      <c r="D68" t="e">
        <f>CONCATENATE(#REF!,
CHAR(13),#REF!,
", ",
TEXT((#REF!),"MMM D"),
CHAR(13),
TEXT((#REF!), "h:mm am/pm"),CHAR(13),#REF!,CHAR(13))</f>
        <v>#REF!</v>
      </c>
    </row>
    <row r="69" spans="1:4" x14ac:dyDescent="0.25">
      <c r="A69" t="e">
        <f>VLOOKUP(#REF!,VENUEID!$A$2:$B$28,1,TRUE)</f>
        <v>#REF!</v>
      </c>
      <c r="B69" t="e">
        <f>IF(#REF!="","",
IF(ISNUMBER(SEARCH("*ADULTS*",#REF!)),"ADULTS",
IF(ISNUMBER(SEARCH("*CHILDREN*",#REF!)),"CHILDREN",
IF(ISNUMBER(SEARCH("*TEENS*",#REF!)),"TEENS"))))</f>
        <v>#REF!</v>
      </c>
      <c r="C69" t="e">
        <f>#REF!</f>
        <v>#REF!</v>
      </c>
      <c r="D69" t="e">
        <f>CONCATENATE(#REF!,
CHAR(13),#REF!,
", ",
TEXT((#REF!),"MMM D"),
CHAR(13),
TEXT((#REF!), "h:mm am/pm"),CHAR(13),#REF!,CHAR(13))</f>
        <v>#REF!</v>
      </c>
    </row>
    <row r="70" spans="1:4" x14ac:dyDescent="0.25">
      <c r="A70" t="e">
        <f>VLOOKUP(#REF!,VENUEID!$A$2:$B$28,1,TRUE)</f>
        <v>#REF!</v>
      </c>
      <c r="B70" t="e">
        <f>IF(#REF!="","",
IF(ISNUMBER(SEARCH("*ADULTS*",#REF!)),"ADULTS",
IF(ISNUMBER(SEARCH("*CHILDREN*",#REF!)),"CHILDREN",
IF(ISNUMBER(SEARCH("*TEENS*",#REF!)),"TEENS"))))</f>
        <v>#REF!</v>
      </c>
      <c r="C70" t="e">
        <f>#REF!</f>
        <v>#REF!</v>
      </c>
      <c r="D70" t="e">
        <f>CONCATENATE(#REF!,
CHAR(13),#REF!,
", ",
TEXT((#REF!),"MMM D"),
CHAR(13),
TEXT((#REF!), "h:mm am/pm"),CHAR(13),#REF!,CHAR(13))</f>
        <v>#REF!</v>
      </c>
    </row>
    <row r="71" spans="1:4" x14ac:dyDescent="0.25">
      <c r="A71" t="e">
        <f>VLOOKUP(#REF!,VENUEID!$A$2:$B$28,1,TRUE)</f>
        <v>#REF!</v>
      </c>
      <c r="B71" t="e">
        <f>IF(#REF!="","",
IF(ISNUMBER(SEARCH("*ADULTS*",#REF!)),"ADULTS",
IF(ISNUMBER(SEARCH("*CHILDREN*",#REF!)),"CHILDREN",
IF(ISNUMBER(SEARCH("*TEENS*",#REF!)),"TEENS"))))</f>
        <v>#REF!</v>
      </c>
      <c r="C71" t="e">
        <f>#REF!</f>
        <v>#REF!</v>
      </c>
      <c r="D71" t="e">
        <f>CONCATENATE(#REF!,
CHAR(13),#REF!,
", ",
TEXT((#REF!),"MMM D"),
CHAR(13),
TEXT((#REF!), "h:mm am/pm"),CHAR(13),#REF!,CHAR(13))</f>
        <v>#REF!</v>
      </c>
    </row>
    <row r="72" spans="1:4" x14ac:dyDescent="0.25">
      <c r="A72" t="e">
        <f>VLOOKUP(#REF!,VENUEID!$A$2:$B$28,1,TRUE)</f>
        <v>#REF!</v>
      </c>
      <c r="B72" t="e">
        <f>IF(#REF!="","",
IF(ISNUMBER(SEARCH("*ADULTS*",#REF!)),"ADULTS",
IF(ISNUMBER(SEARCH("*CHILDREN*",#REF!)),"CHILDREN",
IF(ISNUMBER(SEARCH("*TEENS*",#REF!)),"TEENS"))))</f>
        <v>#REF!</v>
      </c>
      <c r="C72" t="e">
        <f>#REF!</f>
        <v>#REF!</v>
      </c>
      <c r="D72" t="e">
        <f>CONCATENATE(#REF!,
CHAR(13),#REF!,
", ",
TEXT((#REF!),"MMM D"),
CHAR(13),
TEXT((#REF!), "h:mm am/pm"),CHAR(13),#REF!,CHAR(13))</f>
        <v>#REF!</v>
      </c>
    </row>
    <row r="73" spans="1:4" x14ac:dyDescent="0.25">
      <c r="A73" t="e">
        <f>VLOOKUP(#REF!,VENUEID!$A$2:$B$28,1,TRUE)</f>
        <v>#REF!</v>
      </c>
      <c r="B73" t="e">
        <f>IF(#REF!="","",
IF(ISNUMBER(SEARCH("*ADULTS*",#REF!)),"ADULTS",
IF(ISNUMBER(SEARCH("*CHILDREN*",#REF!)),"CHILDREN",
IF(ISNUMBER(SEARCH("*TEENS*",#REF!)),"TEENS"))))</f>
        <v>#REF!</v>
      </c>
      <c r="C73" t="e">
        <f>#REF!</f>
        <v>#REF!</v>
      </c>
      <c r="D73" t="e">
        <f>CONCATENATE(#REF!,
CHAR(13),#REF!,
", ",
TEXT((#REF!),"MMM D"),
CHAR(13),
TEXT((#REF!), "h:mm am/pm"),CHAR(13),#REF!,CHAR(13))</f>
        <v>#REF!</v>
      </c>
    </row>
    <row r="74" spans="1:4" x14ac:dyDescent="0.25">
      <c r="A74" t="e">
        <f>VLOOKUP(#REF!,VENUEID!$A$2:$B$28,1,TRUE)</f>
        <v>#REF!</v>
      </c>
      <c r="B74" t="e">
        <f>IF(#REF!="","",
IF(ISNUMBER(SEARCH("*ADULTS*",#REF!)),"ADULTS",
IF(ISNUMBER(SEARCH("*CHILDREN*",#REF!)),"CHILDREN",
IF(ISNUMBER(SEARCH("*TEENS*",#REF!)),"TEENS"))))</f>
        <v>#REF!</v>
      </c>
      <c r="C74" t="e">
        <f>#REF!</f>
        <v>#REF!</v>
      </c>
      <c r="D74" t="e">
        <f>CONCATENATE(#REF!,
CHAR(13),#REF!,
", ",
TEXT((#REF!),"MMM D"),
CHAR(13),
TEXT((#REF!), "h:mm am/pm"),CHAR(13),#REF!,CHAR(13))</f>
        <v>#REF!</v>
      </c>
    </row>
    <row r="75" spans="1:4" x14ac:dyDescent="0.25">
      <c r="A75" t="e">
        <f>VLOOKUP(#REF!,VENUEID!$A$2:$B$28,1,TRUE)</f>
        <v>#REF!</v>
      </c>
      <c r="B75" t="e">
        <f>IF(#REF!="","",
IF(ISNUMBER(SEARCH("*ADULTS*",#REF!)),"ADULTS",
IF(ISNUMBER(SEARCH("*CHILDREN*",#REF!)),"CHILDREN",
IF(ISNUMBER(SEARCH("*TEENS*",#REF!)),"TEENS"))))</f>
        <v>#REF!</v>
      </c>
      <c r="C75" t="e">
        <f>#REF!</f>
        <v>#REF!</v>
      </c>
      <c r="D75" t="e">
        <f>CONCATENATE(#REF!,
CHAR(13),#REF!,
", ",
TEXT((#REF!),"MMM D"),
CHAR(13),
TEXT((#REF!), "h:mm am/pm"),CHAR(13),#REF!,CHAR(13))</f>
        <v>#REF!</v>
      </c>
    </row>
    <row r="76" spans="1:4" x14ac:dyDescent="0.25">
      <c r="A76" t="e">
        <f>VLOOKUP(#REF!,VENUEID!$A$2:$B$28,1,TRUE)</f>
        <v>#REF!</v>
      </c>
      <c r="B76" t="e">
        <f>IF(#REF!="","",
IF(ISNUMBER(SEARCH("*ADULTS*",#REF!)),"ADULTS",
IF(ISNUMBER(SEARCH("*CHILDREN*",#REF!)),"CHILDREN",
IF(ISNUMBER(SEARCH("*TEENS*",#REF!)),"TEENS"))))</f>
        <v>#REF!</v>
      </c>
      <c r="C76" t="e">
        <f>#REF!</f>
        <v>#REF!</v>
      </c>
      <c r="D76" t="e">
        <f>CONCATENATE(#REF!,
CHAR(13),#REF!,
", ",
TEXT((#REF!),"MMM D"),
CHAR(13),
TEXT((#REF!), "h:mm am/pm"),CHAR(13),#REF!,CHAR(13))</f>
        <v>#REF!</v>
      </c>
    </row>
    <row r="77" spans="1:4" x14ac:dyDescent="0.25">
      <c r="A77" t="e">
        <f>VLOOKUP(#REF!,VENUEID!$A$2:$B$28,1,TRUE)</f>
        <v>#REF!</v>
      </c>
      <c r="B77" t="e">
        <f>IF(#REF!="","",
IF(ISNUMBER(SEARCH("*ADULTS*",#REF!)),"ADULTS",
IF(ISNUMBER(SEARCH("*CHILDREN*",#REF!)),"CHILDREN",
IF(ISNUMBER(SEARCH("*TEENS*",#REF!)),"TEENS"))))</f>
        <v>#REF!</v>
      </c>
      <c r="C77" t="e">
        <f>#REF!</f>
        <v>#REF!</v>
      </c>
      <c r="D77" t="e">
        <f>CONCATENATE(#REF!,
CHAR(13),#REF!,
", ",
TEXT((#REF!),"MMM D"),
CHAR(13),
TEXT((#REF!), "h:mm am/pm"),CHAR(13),#REF!,CHAR(13))</f>
        <v>#REF!</v>
      </c>
    </row>
    <row r="78" spans="1:4" x14ac:dyDescent="0.25">
      <c r="A78" t="e">
        <f>VLOOKUP(#REF!,VENUEID!$A$2:$B$28,1,TRUE)</f>
        <v>#REF!</v>
      </c>
      <c r="B78" t="e">
        <f>IF(#REF!="","",
IF(ISNUMBER(SEARCH("*ADULTS*",#REF!)),"ADULTS",
IF(ISNUMBER(SEARCH("*CHILDREN*",#REF!)),"CHILDREN",
IF(ISNUMBER(SEARCH("*TEENS*",#REF!)),"TEENS"))))</f>
        <v>#REF!</v>
      </c>
      <c r="C78" t="e">
        <f>#REF!</f>
        <v>#REF!</v>
      </c>
      <c r="D78" t="e">
        <f>CONCATENATE(#REF!,
CHAR(13),#REF!,
", ",
TEXT((#REF!),"MMM D"),
CHAR(13),
TEXT((#REF!), "h:mm am/pm"),CHAR(13),#REF!,CHAR(13))</f>
        <v>#REF!</v>
      </c>
    </row>
    <row r="79" spans="1:4" x14ac:dyDescent="0.25">
      <c r="A79" t="e">
        <f>VLOOKUP(#REF!,VENUEID!$A$2:$B$28,1,TRUE)</f>
        <v>#REF!</v>
      </c>
      <c r="B79" t="e">
        <f>IF(#REF!="","",
IF(ISNUMBER(SEARCH("*ADULTS*",#REF!)),"ADULTS",
IF(ISNUMBER(SEARCH("*CHILDREN*",#REF!)),"CHILDREN",
IF(ISNUMBER(SEARCH("*TEENS*",#REF!)),"TEENS"))))</f>
        <v>#REF!</v>
      </c>
      <c r="C79" t="e">
        <f>#REF!</f>
        <v>#REF!</v>
      </c>
      <c r="D79" t="e">
        <f>CONCATENATE(#REF!,
CHAR(13),#REF!,
", ",
TEXT((#REF!),"MMM D"),
CHAR(13),
TEXT((#REF!), "h:mm am/pm"),CHAR(13),#REF!,CHAR(13))</f>
        <v>#REF!</v>
      </c>
    </row>
    <row r="80" spans="1:4" x14ac:dyDescent="0.25">
      <c r="A80" t="e">
        <f>VLOOKUP(#REF!,VENUEID!$A$2:$B$28,1,TRUE)</f>
        <v>#REF!</v>
      </c>
      <c r="B80" t="e">
        <f>IF(#REF!="","",
IF(ISNUMBER(SEARCH("*ADULTS*",#REF!)),"ADULTS",
IF(ISNUMBER(SEARCH("*CHILDREN*",#REF!)),"CHILDREN",
IF(ISNUMBER(SEARCH("*TEENS*",#REF!)),"TEENS"))))</f>
        <v>#REF!</v>
      </c>
      <c r="C80" t="e">
        <f>#REF!</f>
        <v>#REF!</v>
      </c>
      <c r="D80" t="e">
        <f>CONCATENATE(#REF!,
CHAR(13),#REF!,
", ",
TEXT((#REF!),"MMM D"),
CHAR(13),
TEXT((#REF!), "h:mm am/pm"),CHAR(13),#REF!,CHAR(13))</f>
        <v>#REF!</v>
      </c>
    </row>
    <row r="81" spans="1:4" x14ac:dyDescent="0.25">
      <c r="A81" t="e">
        <f>VLOOKUP(#REF!,VENUEID!$A$2:$B$28,1,TRUE)</f>
        <v>#REF!</v>
      </c>
      <c r="B81" t="e">
        <f>IF(#REF!="","",
IF(ISNUMBER(SEARCH("*ADULTS*",#REF!)),"ADULTS",
IF(ISNUMBER(SEARCH("*CHILDREN*",#REF!)),"CHILDREN",
IF(ISNUMBER(SEARCH("*TEENS*",#REF!)),"TEENS"))))</f>
        <v>#REF!</v>
      </c>
      <c r="C81" t="e">
        <f>#REF!</f>
        <v>#REF!</v>
      </c>
      <c r="D81" t="e">
        <f>CONCATENATE(#REF!,
CHAR(13),#REF!,
", ",
TEXT((#REF!),"MMM D"),
CHAR(13),
TEXT((#REF!), "h:mm am/pm"),CHAR(13),#REF!,CHAR(13))</f>
        <v>#REF!</v>
      </c>
    </row>
    <row r="82" spans="1:4" x14ac:dyDescent="0.25">
      <c r="A82" t="e">
        <f>VLOOKUP(#REF!,VENUEID!$A$2:$B$28,1,TRUE)</f>
        <v>#REF!</v>
      </c>
      <c r="B82" t="e">
        <f>IF(#REF!="","",
IF(ISNUMBER(SEARCH("*ADULTS*",#REF!)),"ADULTS",
IF(ISNUMBER(SEARCH("*CHILDREN*",#REF!)),"CHILDREN",
IF(ISNUMBER(SEARCH("*TEENS*",#REF!)),"TEENS"))))</f>
        <v>#REF!</v>
      </c>
      <c r="C82" t="e">
        <f>#REF!</f>
        <v>#REF!</v>
      </c>
      <c r="D82" t="e">
        <f>CONCATENATE(#REF!,
CHAR(13),#REF!,
", ",
TEXT((#REF!),"MMM D"),
CHAR(13),
TEXT((#REF!), "h:mm am/pm"),CHAR(13),#REF!,CHAR(13))</f>
        <v>#REF!</v>
      </c>
    </row>
    <row r="83" spans="1:4" x14ac:dyDescent="0.25">
      <c r="A83" t="e">
        <f>VLOOKUP(#REF!,VENUEID!$A$2:$B$28,1,TRUE)</f>
        <v>#REF!</v>
      </c>
      <c r="B83" t="e">
        <f>IF(#REF!="","",
IF(ISNUMBER(SEARCH("*ADULTS*",#REF!)),"ADULTS",
IF(ISNUMBER(SEARCH("*CHILDREN*",#REF!)),"CHILDREN",
IF(ISNUMBER(SEARCH("*TEENS*",#REF!)),"TEENS"))))</f>
        <v>#REF!</v>
      </c>
      <c r="C83" t="e">
        <f>#REF!</f>
        <v>#REF!</v>
      </c>
      <c r="D83" t="e">
        <f>CONCATENATE(#REF!,
CHAR(13),#REF!,
", ",
TEXT((#REF!),"MMM D"),
CHAR(13),
TEXT((#REF!), "h:mm am/pm"),CHAR(13),#REF!,CHAR(13))</f>
        <v>#REF!</v>
      </c>
    </row>
    <row r="84" spans="1:4" x14ac:dyDescent="0.25">
      <c r="A84" t="e">
        <f>VLOOKUP(#REF!,VENUEID!$A$2:$B$28,1,TRUE)</f>
        <v>#REF!</v>
      </c>
      <c r="B84" t="e">
        <f>IF(#REF!="","",
IF(ISNUMBER(SEARCH("*ADULTS*",#REF!)),"ADULTS",
IF(ISNUMBER(SEARCH("*CHILDREN*",#REF!)),"CHILDREN",
IF(ISNUMBER(SEARCH("*TEENS*",#REF!)),"TEENS"))))</f>
        <v>#REF!</v>
      </c>
      <c r="C84" t="e">
        <f>#REF!</f>
        <v>#REF!</v>
      </c>
      <c r="D84" t="e">
        <f>CONCATENATE(#REF!,
CHAR(13),#REF!,
", ",
TEXT((#REF!),"MMM D"),
CHAR(13),
TEXT((#REF!), "h:mm am/pm"),CHAR(13),#REF!,CHAR(13))</f>
        <v>#REF!</v>
      </c>
    </row>
    <row r="85" spans="1:4" x14ac:dyDescent="0.25">
      <c r="A85" t="e">
        <f>VLOOKUP(#REF!,VENUEID!$A$2:$B$28,1,TRUE)</f>
        <v>#REF!</v>
      </c>
      <c r="B85" t="e">
        <f>IF(#REF!="","",
IF(ISNUMBER(SEARCH("*ADULTS*",#REF!)),"ADULTS",
IF(ISNUMBER(SEARCH("*CHILDREN*",#REF!)),"CHILDREN",
IF(ISNUMBER(SEARCH("*TEENS*",#REF!)),"TEENS"))))</f>
        <v>#REF!</v>
      </c>
      <c r="C85" t="e">
        <f>#REF!</f>
        <v>#REF!</v>
      </c>
      <c r="D85" t="e">
        <f>CONCATENATE(#REF!,
CHAR(13),#REF!,
", ",
TEXT((#REF!),"MMM D"),
CHAR(13),
TEXT((#REF!), "h:mm am/pm"),CHAR(13),#REF!,CHAR(13))</f>
        <v>#REF!</v>
      </c>
    </row>
    <row r="86" spans="1:4" x14ac:dyDescent="0.25">
      <c r="A86" t="e">
        <f>VLOOKUP(#REF!,VENUEID!$A$2:$B$28,1,TRUE)</f>
        <v>#REF!</v>
      </c>
      <c r="B86" t="e">
        <f>IF(#REF!="","",
IF(ISNUMBER(SEARCH("*ADULTS*",#REF!)),"ADULTS",
IF(ISNUMBER(SEARCH("*CHILDREN*",#REF!)),"CHILDREN",
IF(ISNUMBER(SEARCH("*TEENS*",#REF!)),"TEENS"))))</f>
        <v>#REF!</v>
      </c>
      <c r="C86" t="e">
        <f>#REF!</f>
        <v>#REF!</v>
      </c>
      <c r="D86" t="e">
        <f>CONCATENATE(#REF!,
CHAR(13),#REF!,
", ",
TEXT((#REF!),"MMM D"),
CHAR(13),
TEXT((#REF!), "h:mm am/pm"),CHAR(13),#REF!,CHAR(13))</f>
        <v>#REF!</v>
      </c>
    </row>
    <row r="87" spans="1:4" x14ac:dyDescent="0.25">
      <c r="A87" t="e">
        <f>VLOOKUP(#REF!,VENUEID!$A$2:$B$28,1,TRUE)</f>
        <v>#REF!</v>
      </c>
      <c r="B87" t="e">
        <f>IF(#REF!="","",
IF(ISNUMBER(SEARCH("*ADULTS*",#REF!)),"ADULTS",
IF(ISNUMBER(SEARCH("*CHILDREN*",#REF!)),"CHILDREN",
IF(ISNUMBER(SEARCH("*TEENS*",#REF!)),"TEENS"))))</f>
        <v>#REF!</v>
      </c>
      <c r="C87" t="e">
        <f>#REF!</f>
        <v>#REF!</v>
      </c>
      <c r="D87" t="e">
        <f>CONCATENATE(#REF!,
CHAR(13),#REF!,
", ",
TEXT((#REF!),"MMM D"),
CHAR(13),
TEXT((#REF!), "h:mm am/pm"),CHAR(13),#REF!,CHAR(13))</f>
        <v>#REF!</v>
      </c>
    </row>
    <row r="88" spans="1:4" x14ac:dyDescent="0.25">
      <c r="A88" t="e">
        <f>VLOOKUP(#REF!,VENUEID!$A$2:$B$28,1,TRUE)</f>
        <v>#REF!</v>
      </c>
      <c r="B88" t="e">
        <f>IF(#REF!="","",
IF(ISNUMBER(SEARCH("*ADULTS*",#REF!)),"ADULTS",
IF(ISNUMBER(SEARCH("*CHILDREN*",#REF!)),"CHILDREN",
IF(ISNUMBER(SEARCH("*TEENS*",#REF!)),"TEENS"))))</f>
        <v>#REF!</v>
      </c>
      <c r="C88" t="e">
        <f>#REF!</f>
        <v>#REF!</v>
      </c>
      <c r="D88" t="e">
        <f>CONCATENATE(#REF!,
CHAR(13),#REF!,
", ",
TEXT((#REF!),"MMM D"),
CHAR(13),
TEXT((#REF!), "h:mm am/pm"),CHAR(13),#REF!,CHAR(13))</f>
        <v>#REF!</v>
      </c>
    </row>
    <row r="89" spans="1:4" x14ac:dyDescent="0.25">
      <c r="A89" t="e">
        <f>VLOOKUP(#REF!,VENUEID!$A$2:$B$28,1,TRUE)</f>
        <v>#REF!</v>
      </c>
      <c r="B89" t="e">
        <f>IF(#REF!="","",
IF(ISNUMBER(SEARCH("*ADULTS*",#REF!)),"ADULTS",
IF(ISNUMBER(SEARCH("*CHILDREN*",#REF!)),"CHILDREN",
IF(ISNUMBER(SEARCH("*TEENS*",#REF!)),"TEENS"))))</f>
        <v>#REF!</v>
      </c>
      <c r="C89" t="e">
        <f>#REF!</f>
        <v>#REF!</v>
      </c>
      <c r="D89" t="e">
        <f>CONCATENATE(#REF!,
CHAR(13),#REF!,
", ",
TEXT((#REF!),"MMM D"),
CHAR(13),
TEXT((#REF!), "h:mm am/pm"),CHAR(13),#REF!,CHAR(13))</f>
        <v>#REF!</v>
      </c>
    </row>
    <row r="90" spans="1:4" x14ac:dyDescent="0.25">
      <c r="A90" t="e">
        <f>VLOOKUP(#REF!,VENUEID!$A$2:$B$28,1,TRUE)</f>
        <v>#REF!</v>
      </c>
      <c r="B90" t="e">
        <f>IF(#REF!="","",
IF(ISNUMBER(SEARCH("*ADULTS*",#REF!)),"ADULTS",
IF(ISNUMBER(SEARCH("*CHILDREN*",#REF!)),"CHILDREN",
IF(ISNUMBER(SEARCH("*TEENS*",#REF!)),"TEENS"))))</f>
        <v>#REF!</v>
      </c>
      <c r="C90" t="e">
        <f>#REF!</f>
        <v>#REF!</v>
      </c>
      <c r="D90" t="e">
        <f>CONCATENATE(#REF!,
CHAR(13),#REF!,
", ",
TEXT((#REF!),"MMM D"),
CHAR(13),
TEXT((#REF!), "h:mm am/pm"),CHAR(13),#REF!,CHAR(13))</f>
        <v>#REF!</v>
      </c>
    </row>
    <row r="91" spans="1:4" x14ac:dyDescent="0.25">
      <c r="A91" t="e">
        <f>VLOOKUP(#REF!,VENUEID!$A$2:$B$28,1,TRUE)</f>
        <v>#REF!</v>
      </c>
      <c r="B91" t="e">
        <f>IF(#REF!="","",
IF(ISNUMBER(SEARCH("*ADULTS*",#REF!)),"ADULTS",
IF(ISNUMBER(SEARCH("*CHILDREN*",#REF!)),"CHILDREN",
IF(ISNUMBER(SEARCH("*TEENS*",#REF!)),"TEENS"))))</f>
        <v>#REF!</v>
      </c>
      <c r="C91" t="e">
        <f>#REF!</f>
        <v>#REF!</v>
      </c>
      <c r="D91" t="e">
        <f>CONCATENATE(#REF!,
CHAR(13),#REF!,
", ",
TEXT((#REF!),"MMM D"),
CHAR(13),
TEXT((#REF!), "h:mm am/pm"),CHAR(13),#REF!,CHAR(13))</f>
        <v>#REF!</v>
      </c>
    </row>
    <row r="92" spans="1:4" x14ac:dyDescent="0.25">
      <c r="A92" t="e">
        <f>VLOOKUP(#REF!,VENUEID!$A$2:$B$28,1,TRUE)</f>
        <v>#REF!</v>
      </c>
      <c r="B92" t="e">
        <f>IF(#REF!="","",
IF(ISNUMBER(SEARCH("*ADULTS*",#REF!)),"ADULTS",
IF(ISNUMBER(SEARCH("*CHILDREN*",#REF!)),"CHILDREN",
IF(ISNUMBER(SEARCH("*TEENS*",#REF!)),"TEENS"))))</f>
        <v>#REF!</v>
      </c>
      <c r="C92" t="e">
        <f>#REF!</f>
        <v>#REF!</v>
      </c>
      <c r="D92" t="e">
        <f>CONCATENATE(#REF!,
CHAR(13),#REF!,
", ",
TEXT((#REF!),"MMM D"),
CHAR(13),
TEXT((#REF!), "h:mm am/pm"),CHAR(13),#REF!,CHAR(13))</f>
        <v>#REF!</v>
      </c>
    </row>
    <row r="93" spans="1:4" x14ac:dyDescent="0.25">
      <c r="A93" t="e">
        <f>VLOOKUP(#REF!,VENUEID!$A$2:$B$28,1,TRUE)</f>
        <v>#REF!</v>
      </c>
      <c r="B93" t="e">
        <f>IF(#REF!="","",
IF(ISNUMBER(SEARCH("*ADULTS*",#REF!)),"ADULTS",
IF(ISNUMBER(SEARCH("*CHILDREN*",#REF!)),"CHILDREN",
IF(ISNUMBER(SEARCH("*TEENS*",#REF!)),"TEENS"))))</f>
        <v>#REF!</v>
      </c>
      <c r="C93" t="e">
        <f>#REF!</f>
        <v>#REF!</v>
      </c>
      <c r="D93" t="e">
        <f>CONCATENATE(#REF!,
CHAR(13),#REF!,
", ",
TEXT((#REF!),"MMM D"),
CHAR(13),
TEXT((#REF!), "h:mm am/pm"),CHAR(13),#REF!,CHAR(13))</f>
        <v>#REF!</v>
      </c>
    </row>
    <row r="94" spans="1:4" x14ac:dyDescent="0.25">
      <c r="A94" t="e">
        <f>VLOOKUP(#REF!,VENUEID!$A$2:$B$28,1,TRUE)</f>
        <v>#REF!</v>
      </c>
      <c r="B94" t="e">
        <f>IF(#REF!="","",
IF(ISNUMBER(SEARCH("*ADULTS*",#REF!)),"ADULTS",
IF(ISNUMBER(SEARCH("*CHILDREN*",#REF!)),"CHILDREN",
IF(ISNUMBER(SEARCH("*TEENS*",#REF!)),"TEENS"))))</f>
        <v>#REF!</v>
      </c>
      <c r="C94" t="e">
        <f>#REF!</f>
        <v>#REF!</v>
      </c>
      <c r="D94" t="e">
        <f>CONCATENATE(#REF!,
CHAR(13),#REF!,
", ",
TEXT((#REF!),"MMM D"),
CHAR(13),
TEXT((#REF!), "h:mm am/pm"),CHAR(13),#REF!,CHAR(13))</f>
        <v>#REF!</v>
      </c>
    </row>
    <row r="95" spans="1:4" x14ac:dyDescent="0.25">
      <c r="A95" t="e">
        <f>VLOOKUP(#REF!,VENUEID!$A$2:$B$28,1,TRUE)</f>
        <v>#REF!</v>
      </c>
      <c r="B95" t="e">
        <f>IF(#REF!="","",
IF(ISNUMBER(SEARCH("*ADULTS*",#REF!)),"ADULTS",
IF(ISNUMBER(SEARCH("*CHILDREN*",#REF!)),"CHILDREN",
IF(ISNUMBER(SEARCH("*TEENS*",#REF!)),"TEENS"))))</f>
        <v>#REF!</v>
      </c>
      <c r="C95" t="e">
        <f>#REF!</f>
        <v>#REF!</v>
      </c>
      <c r="D95" t="e">
        <f>CONCATENATE(#REF!,
CHAR(13),#REF!,
", ",
TEXT((#REF!),"MMM D"),
CHAR(13),
TEXT((#REF!), "h:mm am/pm"),CHAR(13),#REF!,CHAR(13))</f>
        <v>#REF!</v>
      </c>
    </row>
    <row r="96" spans="1:4" x14ac:dyDescent="0.25">
      <c r="A96" t="e">
        <f>VLOOKUP(#REF!,VENUEID!$A$2:$B$28,1,TRUE)</f>
        <v>#REF!</v>
      </c>
      <c r="B96" t="e">
        <f>IF(#REF!="","",
IF(ISNUMBER(SEARCH("*ADULTS*",#REF!)),"ADULTS",
IF(ISNUMBER(SEARCH("*CHILDREN*",#REF!)),"CHILDREN",
IF(ISNUMBER(SEARCH("*TEENS*",#REF!)),"TEENS"))))</f>
        <v>#REF!</v>
      </c>
      <c r="C96" t="e">
        <f>#REF!</f>
        <v>#REF!</v>
      </c>
      <c r="D96" t="e">
        <f>CONCATENATE(#REF!,
CHAR(13),#REF!,
", ",
TEXT((#REF!),"MMM D"),
CHAR(13),
TEXT((#REF!), "h:mm am/pm"),CHAR(13),#REF!,CHAR(13))</f>
        <v>#REF!</v>
      </c>
    </row>
    <row r="97" spans="1:4" x14ac:dyDescent="0.25">
      <c r="A97" t="e">
        <f>VLOOKUP(#REF!,VENUEID!$A$2:$B$28,1,TRUE)</f>
        <v>#REF!</v>
      </c>
      <c r="B97" t="e">
        <f>IF(#REF!="","",
IF(ISNUMBER(SEARCH("*ADULTS*",#REF!)),"ADULTS",
IF(ISNUMBER(SEARCH("*CHILDREN*",#REF!)),"CHILDREN",
IF(ISNUMBER(SEARCH("*TEENS*",#REF!)),"TEENS"))))</f>
        <v>#REF!</v>
      </c>
      <c r="C97" t="e">
        <f>#REF!</f>
        <v>#REF!</v>
      </c>
      <c r="D97" t="e">
        <f>CONCATENATE(#REF!,
CHAR(13),#REF!,
", ",
TEXT((#REF!),"MMM D"),
CHAR(13),
TEXT((#REF!), "h:mm am/pm"),CHAR(13),#REF!,CHAR(13))</f>
        <v>#REF!</v>
      </c>
    </row>
    <row r="98" spans="1:4" x14ac:dyDescent="0.25">
      <c r="A98" t="e">
        <f>VLOOKUP(#REF!,VENUEID!$A$2:$B$28,1,TRUE)</f>
        <v>#REF!</v>
      </c>
      <c r="B98" t="e">
        <f>IF(#REF!="","",
IF(ISNUMBER(SEARCH("*ADULTS*",#REF!)),"ADULTS",
IF(ISNUMBER(SEARCH("*CHILDREN*",#REF!)),"CHILDREN",
IF(ISNUMBER(SEARCH("*TEENS*",#REF!)),"TEENS"))))</f>
        <v>#REF!</v>
      </c>
      <c r="C98" t="e">
        <f>#REF!</f>
        <v>#REF!</v>
      </c>
      <c r="D98" t="e">
        <f>CONCATENATE(#REF!,
CHAR(13),#REF!,
", ",
TEXT((#REF!),"MMM D"),
CHAR(13),
TEXT((#REF!), "h:mm am/pm"),CHAR(13),#REF!,CHAR(13))</f>
        <v>#REF!</v>
      </c>
    </row>
    <row r="99" spans="1:4" x14ac:dyDescent="0.25">
      <c r="A99" t="e">
        <f>VLOOKUP(#REF!,VENUEID!$A$2:$B$28,1,TRUE)</f>
        <v>#REF!</v>
      </c>
      <c r="B99" t="e">
        <f>IF(#REF!="","",
IF(ISNUMBER(SEARCH("*ADULTS*",#REF!)),"ADULTS",
IF(ISNUMBER(SEARCH("*CHILDREN*",#REF!)),"CHILDREN",
IF(ISNUMBER(SEARCH("*TEENS*",#REF!)),"TEENS"))))</f>
        <v>#REF!</v>
      </c>
      <c r="C99" t="e">
        <f>#REF!</f>
        <v>#REF!</v>
      </c>
      <c r="D99" t="e">
        <f>CONCATENATE(#REF!,
CHAR(13),#REF!,
", ",
TEXT((#REF!),"MMM D"),
CHAR(13),
TEXT((#REF!), "h:mm am/pm"),CHAR(13),#REF!,CHAR(13))</f>
        <v>#REF!</v>
      </c>
    </row>
    <row r="100" spans="1:4" x14ac:dyDescent="0.25">
      <c r="A100" t="e">
        <f>VLOOKUP(#REF!,VENUEID!$A$2:$B$28,1,TRUE)</f>
        <v>#REF!</v>
      </c>
      <c r="B100" t="e">
        <f>IF(#REF!="","",
IF(ISNUMBER(SEARCH("*ADULTS*",#REF!)),"ADULTS",
IF(ISNUMBER(SEARCH("*CHILDREN*",#REF!)),"CHILDREN",
IF(ISNUMBER(SEARCH("*TEENS*",#REF!)),"TEENS"))))</f>
        <v>#REF!</v>
      </c>
      <c r="C100" t="e">
        <f>#REF!</f>
        <v>#REF!</v>
      </c>
      <c r="D100" t="e">
        <f>CONCATENATE(#REF!,
CHAR(13),#REF!,
", ",
TEXT((#REF!),"MMM D"),
CHAR(13),
TEXT((#REF!), "h:mm am/pm"),CHAR(13),#REF!,CHAR(13))</f>
        <v>#REF!</v>
      </c>
    </row>
    <row r="101" spans="1:4" x14ac:dyDescent="0.25">
      <c r="A101" t="e">
        <f>VLOOKUP(#REF!,VENUEID!$A$2:$B$28,1,TRUE)</f>
        <v>#REF!</v>
      </c>
      <c r="B101" t="e">
        <f>IF(#REF!="","",
IF(ISNUMBER(SEARCH("*ADULTS*",#REF!)),"ADULTS",
IF(ISNUMBER(SEARCH("*CHILDREN*",#REF!)),"CHILDREN",
IF(ISNUMBER(SEARCH("*TEENS*",#REF!)),"TEENS"))))</f>
        <v>#REF!</v>
      </c>
      <c r="C101" t="e">
        <f>#REF!</f>
        <v>#REF!</v>
      </c>
      <c r="D101" t="e">
        <f>CONCATENATE(#REF!,
CHAR(13),#REF!,
", ",
TEXT((#REF!),"MMM D"),
CHAR(13),
TEXT((#REF!), "h:mm am/pm"),CHAR(13),#REF!,CHAR(13))</f>
        <v>#REF!</v>
      </c>
    </row>
    <row r="102" spans="1:4" x14ac:dyDescent="0.25">
      <c r="A102" t="e">
        <f>VLOOKUP(#REF!,VENUEID!$A$2:$B$28,1,TRUE)</f>
        <v>#REF!</v>
      </c>
      <c r="B102" t="e">
        <f>IF(#REF!="","",
IF(ISNUMBER(SEARCH("*ADULTS*",#REF!)),"ADULTS",
IF(ISNUMBER(SEARCH("*CHILDREN*",#REF!)),"CHILDREN",
IF(ISNUMBER(SEARCH("*TEENS*",#REF!)),"TEENS"))))</f>
        <v>#REF!</v>
      </c>
      <c r="C102" t="e">
        <f>#REF!</f>
        <v>#REF!</v>
      </c>
      <c r="D102" t="e">
        <f>CONCATENATE(#REF!,
CHAR(13),#REF!,
", ",
TEXT((#REF!),"MMM D"),
CHAR(13),
TEXT((#REF!), "h:mm am/pm"),CHAR(13),#REF!,CHAR(13))</f>
        <v>#REF!</v>
      </c>
    </row>
    <row r="103" spans="1:4" x14ac:dyDescent="0.25">
      <c r="A103" t="e">
        <f>VLOOKUP(#REF!,VENUEID!$A$2:$B$28,1,TRUE)</f>
        <v>#REF!</v>
      </c>
      <c r="B103" t="e">
        <f>IF(#REF!="","",
IF(ISNUMBER(SEARCH("*ADULTS*",#REF!)),"ADULTS",
IF(ISNUMBER(SEARCH("*CHILDREN*",#REF!)),"CHILDREN",
IF(ISNUMBER(SEARCH("*TEENS*",#REF!)),"TEENS"))))</f>
        <v>#REF!</v>
      </c>
      <c r="C103" t="e">
        <f>#REF!</f>
        <v>#REF!</v>
      </c>
      <c r="D103" t="e">
        <f>CONCATENATE(#REF!,
CHAR(13),#REF!,
", ",
TEXT((#REF!),"MMM D"),
CHAR(13),
TEXT((#REF!), "h:mm am/pm"),CHAR(13),#REF!,CHAR(13))</f>
        <v>#REF!</v>
      </c>
    </row>
    <row r="104" spans="1:4" x14ac:dyDescent="0.25">
      <c r="A104" t="e">
        <f>VLOOKUP(#REF!,VENUEID!$A$2:$B$28,1,TRUE)</f>
        <v>#REF!</v>
      </c>
      <c r="B104" t="e">
        <f>IF(#REF!="","",
IF(ISNUMBER(SEARCH("*ADULTS*",#REF!)),"ADULTS",
IF(ISNUMBER(SEARCH("*CHILDREN*",#REF!)),"CHILDREN",
IF(ISNUMBER(SEARCH("*TEENS*",#REF!)),"TEENS"))))</f>
        <v>#REF!</v>
      </c>
      <c r="C104" t="e">
        <f>#REF!</f>
        <v>#REF!</v>
      </c>
      <c r="D104" t="e">
        <f>CONCATENATE(#REF!,
CHAR(13),#REF!,
", ",
TEXT((#REF!),"MMM D"),
CHAR(13),
TEXT((#REF!), "h:mm am/pm"),CHAR(13),#REF!,CHAR(13))</f>
        <v>#REF!</v>
      </c>
    </row>
    <row r="105" spans="1:4" x14ac:dyDescent="0.25">
      <c r="A105" t="e">
        <f>VLOOKUP(#REF!,VENUEID!$A$2:$B$28,1,TRUE)</f>
        <v>#REF!</v>
      </c>
      <c r="B105" t="e">
        <f>IF(#REF!="","",
IF(ISNUMBER(SEARCH("*ADULTS*",#REF!)),"ADULTS",
IF(ISNUMBER(SEARCH("*CHILDREN*",#REF!)),"CHILDREN",
IF(ISNUMBER(SEARCH("*TEENS*",#REF!)),"TEENS"))))</f>
        <v>#REF!</v>
      </c>
      <c r="C105" t="e">
        <f>#REF!</f>
        <v>#REF!</v>
      </c>
      <c r="D105" t="e">
        <f>CONCATENATE(#REF!,
CHAR(13),#REF!,
", ",
TEXT((#REF!),"MMM D"),
CHAR(13),
TEXT((#REF!), "h:mm am/pm"),CHAR(13),#REF!,CHAR(13))</f>
        <v>#REF!</v>
      </c>
    </row>
    <row r="106" spans="1:4" x14ac:dyDescent="0.25">
      <c r="A106" t="e">
        <f>VLOOKUP(#REF!,VENUEID!$A$2:$B$28,1,TRUE)</f>
        <v>#REF!</v>
      </c>
      <c r="B106" t="e">
        <f>IF(#REF!="","",
IF(ISNUMBER(SEARCH("*ADULTS*",#REF!)),"ADULTS",
IF(ISNUMBER(SEARCH("*CHILDREN*",#REF!)),"CHILDREN",
IF(ISNUMBER(SEARCH("*TEENS*",#REF!)),"TEENS"))))</f>
        <v>#REF!</v>
      </c>
      <c r="C106" t="e">
        <f>#REF!</f>
        <v>#REF!</v>
      </c>
      <c r="D106" t="e">
        <f>CONCATENATE(#REF!,
CHAR(13),#REF!,
", ",
TEXT((#REF!),"MMM D"),
CHAR(13),
TEXT((#REF!), "h:mm am/pm"),CHAR(13),#REF!,CHAR(13))</f>
        <v>#REF!</v>
      </c>
    </row>
    <row r="107" spans="1:4" x14ac:dyDescent="0.25">
      <c r="A107" t="e">
        <f>VLOOKUP(#REF!,VENUEID!$A$2:$B$28,1,TRUE)</f>
        <v>#REF!</v>
      </c>
      <c r="B107" t="e">
        <f>IF(#REF!="","",
IF(ISNUMBER(SEARCH("*ADULTS*",#REF!)),"ADULTS",
IF(ISNUMBER(SEARCH("*CHILDREN*",#REF!)),"CHILDREN",
IF(ISNUMBER(SEARCH("*TEENS*",#REF!)),"TEENS"))))</f>
        <v>#REF!</v>
      </c>
      <c r="C107" t="e">
        <f>#REF!</f>
        <v>#REF!</v>
      </c>
      <c r="D107" t="e">
        <f>CONCATENATE(#REF!,
CHAR(13),#REF!,
", ",
TEXT((#REF!),"MMM D"),
CHAR(13),
TEXT((#REF!), "h:mm am/pm"),CHAR(13),#REF!,CHAR(13))</f>
        <v>#REF!</v>
      </c>
    </row>
    <row r="108" spans="1:4" x14ac:dyDescent="0.25">
      <c r="A108" t="e">
        <f>VLOOKUP(#REF!,VENUEID!$A$2:$B$28,1,TRUE)</f>
        <v>#REF!</v>
      </c>
      <c r="B108" t="e">
        <f>IF(#REF!="","",
IF(ISNUMBER(SEARCH("*ADULTS*",#REF!)),"ADULTS",
IF(ISNUMBER(SEARCH("*CHILDREN*",#REF!)),"CHILDREN",
IF(ISNUMBER(SEARCH("*TEENS*",#REF!)),"TEENS"))))</f>
        <v>#REF!</v>
      </c>
      <c r="C108" t="e">
        <f>#REF!</f>
        <v>#REF!</v>
      </c>
      <c r="D108" t="e">
        <f>CONCATENATE(#REF!,
CHAR(13),#REF!,
", ",
TEXT((#REF!),"MMM D"),
CHAR(13),
TEXT((#REF!), "h:mm am/pm"),CHAR(13),#REF!,CHAR(13))</f>
        <v>#REF!</v>
      </c>
    </row>
    <row r="109" spans="1:4" x14ac:dyDescent="0.25">
      <c r="A109" t="e">
        <f>VLOOKUP(#REF!,VENUEID!$A$2:$B$28,1,TRUE)</f>
        <v>#REF!</v>
      </c>
      <c r="B109" t="e">
        <f>IF(#REF!="","",
IF(ISNUMBER(SEARCH("*ADULTS*",#REF!)),"ADULTS",
IF(ISNUMBER(SEARCH("*CHILDREN*",#REF!)),"CHILDREN",
IF(ISNUMBER(SEARCH("*TEENS*",#REF!)),"TEENS"))))</f>
        <v>#REF!</v>
      </c>
      <c r="C109" t="e">
        <f>#REF!</f>
        <v>#REF!</v>
      </c>
      <c r="D109" t="e">
        <f>CONCATENATE(#REF!,
CHAR(13),#REF!,
", ",
TEXT((#REF!),"MMM D"),
CHAR(13),
TEXT((#REF!), "h:mm am/pm"),CHAR(13),#REF!,CHAR(13))</f>
        <v>#REF!</v>
      </c>
    </row>
    <row r="110" spans="1:4" x14ac:dyDescent="0.25">
      <c r="A110" t="e">
        <f>VLOOKUP(#REF!,VENUEID!$A$2:$B$28,1,TRUE)</f>
        <v>#REF!</v>
      </c>
      <c r="B110" t="e">
        <f>IF(#REF!="","",
IF(ISNUMBER(SEARCH("*ADULTS*",#REF!)),"ADULTS",
IF(ISNUMBER(SEARCH("*CHILDREN*",#REF!)),"CHILDREN",
IF(ISNUMBER(SEARCH("*TEENS*",#REF!)),"TEENS"))))</f>
        <v>#REF!</v>
      </c>
      <c r="C110" t="e">
        <f>#REF!</f>
        <v>#REF!</v>
      </c>
      <c r="D110" t="e">
        <f>CONCATENATE(#REF!,
CHAR(13),#REF!,
", ",
TEXT((#REF!),"MMM D"),
CHAR(13),
TEXT((#REF!), "h:mm am/pm"),CHAR(13),#REF!,CHAR(13))</f>
        <v>#REF!</v>
      </c>
    </row>
    <row r="111" spans="1:4" x14ac:dyDescent="0.25">
      <c r="A111" t="e">
        <f>VLOOKUP(#REF!,VENUEID!$A$2:$B$28,1,TRUE)</f>
        <v>#REF!</v>
      </c>
      <c r="B111" t="e">
        <f>IF(#REF!="","",
IF(ISNUMBER(SEARCH("*ADULTS*",#REF!)),"ADULTS",
IF(ISNUMBER(SEARCH("*CHILDREN*",#REF!)),"CHILDREN",
IF(ISNUMBER(SEARCH("*TEENS*",#REF!)),"TEENS"))))</f>
        <v>#REF!</v>
      </c>
      <c r="C111" t="e">
        <f>#REF!</f>
        <v>#REF!</v>
      </c>
      <c r="D111" t="e">
        <f>CONCATENATE(#REF!,
CHAR(13),#REF!,
", ",
TEXT((#REF!),"MMM D"),
CHAR(13),
TEXT((#REF!), "h:mm am/pm"),CHAR(13),#REF!,CHAR(13))</f>
        <v>#REF!</v>
      </c>
    </row>
    <row r="112" spans="1:4" x14ac:dyDescent="0.25">
      <c r="A112" t="e">
        <f>VLOOKUP(#REF!,VENUEID!$A$2:$B$28,1,TRUE)</f>
        <v>#REF!</v>
      </c>
      <c r="B112" t="e">
        <f>IF(#REF!="","",
IF(ISNUMBER(SEARCH("*ADULTS*",#REF!)),"ADULTS",
IF(ISNUMBER(SEARCH("*CHILDREN*",#REF!)),"CHILDREN",
IF(ISNUMBER(SEARCH("*TEENS*",#REF!)),"TEENS"))))</f>
        <v>#REF!</v>
      </c>
      <c r="C112" t="e">
        <f>#REF!</f>
        <v>#REF!</v>
      </c>
      <c r="D112" t="e">
        <f>CONCATENATE(#REF!,
CHAR(13),#REF!,
", ",
TEXT((#REF!),"MMM D"),
CHAR(13),
TEXT((#REF!), "h:mm am/pm"),CHAR(13),#REF!,CHAR(13))</f>
        <v>#REF!</v>
      </c>
    </row>
    <row r="113" spans="1:4" x14ac:dyDescent="0.25">
      <c r="A113" t="e">
        <f>VLOOKUP(#REF!,VENUEID!$A$2:$B$28,1,TRUE)</f>
        <v>#REF!</v>
      </c>
      <c r="B113" t="e">
        <f>IF(#REF!="","",
IF(ISNUMBER(SEARCH("*ADULTS*",#REF!)),"ADULTS",
IF(ISNUMBER(SEARCH("*CHILDREN*",#REF!)),"CHILDREN",
IF(ISNUMBER(SEARCH("*TEENS*",#REF!)),"TEENS"))))</f>
        <v>#REF!</v>
      </c>
      <c r="C113" t="e">
        <f>#REF!</f>
        <v>#REF!</v>
      </c>
      <c r="D113" t="e">
        <f>CONCATENATE(#REF!,
CHAR(13),#REF!,
", ",
TEXT((#REF!),"MMM D"),
CHAR(13),
TEXT((#REF!), "h:mm am/pm"),CHAR(13),#REF!,CHAR(13))</f>
        <v>#REF!</v>
      </c>
    </row>
    <row r="114" spans="1:4" x14ac:dyDescent="0.25">
      <c r="A114" t="e">
        <f>VLOOKUP(#REF!,VENUEID!$A$2:$B$28,1,TRUE)</f>
        <v>#REF!</v>
      </c>
      <c r="B114" t="e">
        <f>IF(#REF!="","",
IF(ISNUMBER(SEARCH("*ADULTS*",#REF!)),"ADULTS",
IF(ISNUMBER(SEARCH("*CHILDREN*",#REF!)),"CHILDREN",
IF(ISNUMBER(SEARCH("*TEENS*",#REF!)),"TEENS"))))</f>
        <v>#REF!</v>
      </c>
      <c r="C114" t="e">
        <f>#REF!</f>
        <v>#REF!</v>
      </c>
      <c r="D114" t="e">
        <f>CONCATENATE(#REF!,
CHAR(13),#REF!,
", ",
TEXT((#REF!),"MMM D"),
CHAR(13),
TEXT((#REF!), "h:mm am/pm"),CHAR(13),#REF!,CHAR(13))</f>
        <v>#REF!</v>
      </c>
    </row>
    <row r="115" spans="1:4" x14ac:dyDescent="0.25">
      <c r="A115" t="e">
        <f>VLOOKUP(#REF!,VENUEID!$A$2:$B$28,1,TRUE)</f>
        <v>#REF!</v>
      </c>
      <c r="B115" t="e">
        <f>IF(#REF!="","",
IF(ISNUMBER(SEARCH("*ADULTS*",#REF!)),"ADULTS",
IF(ISNUMBER(SEARCH("*CHILDREN*",#REF!)),"CHILDREN",
IF(ISNUMBER(SEARCH("*TEENS*",#REF!)),"TEENS"))))</f>
        <v>#REF!</v>
      </c>
      <c r="C115" t="e">
        <f>#REF!</f>
        <v>#REF!</v>
      </c>
      <c r="D115" t="e">
        <f>CONCATENATE(#REF!,
CHAR(13),#REF!,
", ",
TEXT((#REF!),"MMM D"),
CHAR(13),
TEXT((#REF!), "h:mm am/pm"),CHAR(13),#REF!,CHAR(13))</f>
        <v>#REF!</v>
      </c>
    </row>
    <row r="116" spans="1:4" x14ac:dyDescent="0.25">
      <c r="A116" t="e">
        <f>VLOOKUP(#REF!,VENUEID!$A$2:$B$28,1,TRUE)</f>
        <v>#REF!</v>
      </c>
      <c r="B116" t="e">
        <f>IF(#REF!="","",
IF(ISNUMBER(SEARCH("*ADULTS*",#REF!)),"ADULTS",
IF(ISNUMBER(SEARCH("*CHILDREN*",#REF!)),"CHILDREN",
IF(ISNUMBER(SEARCH("*TEENS*",#REF!)),"TEENS"))))</f>
        <v>#REF!</v>
      </c>
      <c r="C116" t="e">
        <f>#REF!</f>
        <v>#REF!</v>
      </c>
      <c r="D116" t="e">
        <f>CONCATENATE(#REF!,
CHAR(13),#REF!,
", ",
TEXT((#REF!),"MMM D"),
CHAR(13),
TEXT((#REF!), "h:mm am/pm"),CHAR(13),#REF!,CHAR(13))</f>
        <v>#REF!</v>
      </c>
    </row>
    <row r="117" spans="1:4" x14ac:dyDescent="0.25">
      <c r="A117" t="e">
        <f>VLOOKUP(#REF!,VENUEID!$A$2:$B$28,1,TRUE)</f>
        <v>#REF!</v>
      </c>
      <c r="B117" t="e">
        <f>IF(#REF!="","",
IF(ISNUMBER(SEARCH("*ADULTS*",#REF!)),"ADULTS",
IF(ISNUMBER(SEARCH("*CHILDREN*",#REF!)),"CHILDREN",
IF(ISNUMBER(SEARCH("*TEENS*",#REF!)),"TEENS"))))</f>
        <v>#REF!</v>
      </c>
      <c r="C117" t="e">
        <f>#REF!</f>
        <v>#REF!</v>
      </c>
      <c r="D117" t="e">
        <f>CONCATENATE(#REF!,
CHAR(13),#REF!,
", ",
TEXT((#REF!),"MMM D"),
CHAR(13),
TEXT((#REF!), "h:mm am/pm"),CHAR(13),#REF!,CHAR(13))</f>
        <v>#REF!</v>
      </c>
    </row>
    <row r="118" spans="1:4" x14ac:dyDescent="0.25">
      <c r="A118" t="e">
        <f>VLOOKUP(#REF!,VENUEID!$A$2:$B$28,1,TRUE)</f>
        <v>#REF!</v>
      </c>
      <c r="B118" t="e">
        <f>IF(#REF!="","",
IF(ISNUMBER(SEARCH("*ADULTS*",#REF!)),"ADULTS",
IF(ISNUMBER(SEARCH("*CHILDREN*",#REF!)),"CHILDREN",
IF(ISNUMBER(SEARCH("*TEENS*",#REF!)),"TEENS"))))</f>
        <v>#REF!</v>
      </c>
      <c r="C118" t="e">
        <f>#REF!</f>
        <v>#REF!</v>
      </c>
      <c r="D118" t="e">
        <f>CONCATENATE(#REF!,
CHAR(13),#REF!,
", ",
TEXT((#REF!),"MMM D"),
CHAR(13),
TEXT((#REF!), "h:mm am/pm"),CHAR(13),#REF!,CHAR(13))</f>
        <v>#REF!</v>
      </c>
    </row>
    <row r="119" spans="1:4" x14ac:dyDescent="0.25">
      <c r="A119" t="e">
        <f>VLOOKUP(#REF!,VENUEID!$A$2:$B$28,1,TRUE)</f>
        <v>#REF!</v>
      </c>
      <c r="B119" t="e">
        <f>IF(#REF!="","",
IF(ISNUMBER(SEARCH("*ADULTS*",#REF!)),"ADULTS",
IF(ISNUMBER(SEARCH("*CHILDREN*",#REF!)),"CHILDREN",
IF(ISNUMBER(SEARCH("*TEENS*",#REF!)),"TEENS"))))</f>
        <v>#REF!</v>
      </c>
      <c r="C119" t="e">
        <f>#REF!</f>
        <v>#REF!</v>
      </c>
      <c r="D119" t="e">
        <f>CONCATENATE(#REF!,
CHAR(13),#REF!,
", ",
TEXT((#REF!),"MMM D"),
CHAR(13),
TEXT((#REF!), "h:mm am/pm"),CHAR(13),#REF!,CHAR(13))</f>
        <v>#REF!</v>
      </c>
    </row>
    <row r="120" spans="1:4" x14ac:dyDescent="0.25">
      <c r="A120" t="e">
        <f>VLOOKUP(#REF!,VENUEID!$A$2:$B$28,1,TRUE)</f>
        <v>#REF!</v>
      </c>
      <c r="B120" t="e">
        <f>IF(#REF!="","",
IF(ISNUMBER(SEARCH("*ADULTS*",#REF!)),"ADULTS",
IF(ISNUMBER(SEARCH("*CHILDREN*",#REF!)),"CHILDREN",
IF(ISNUMBER(SEARCH("*TEENS*",#REF!)),"TEENS"))))</f>
        <v>#REF!</v>
      </c>
      <c r="C120" t="e">
        <f>#REF!</f>
        <v>#REF!</v>
      </c>
      <c r="D120" t="e">
        <f>CONCATENATE(#REF!,
CHAR(13),#REF!,
", ",
TEXT((#REF!),"MMM D"),
CHAR(13),
TEXT((#REF!), "h:mm am/pm"),CHAR(13),#REF!,CHAR(13))</f>
        <v>#REF!</v>
      </c>
    </row>
    <row r="121" spans="1:4" x14ac:dyDescent="0.25">
      <c r="A121" t="e">
        <f>VLOOKUP(#REF!,VENUEID!$A$2:$B$28,1,TRUE)</f>
        <v>#REF!</v>
      </c>
      <c r="B121" t="e">
        <f>IF(#REF!="","",
IF(ISNUMBER(SEARCH("*ADULTS*",#REF!)),"ADULTS",
IF(ISNUMBER(SEARCH("*CHILDREN*",#REF!)),"CHILDREN",
IF(ISNUMBER(SEARCH("*TEENS*",#REF!)),"TEENS"))))</f>
        <v>#REF!</v>
      </c>
      <c r="C121" t="e">
        <f>#REF!</f>
        <v>#REF!</v>
      </c>
      <c r="D121" t="e">
        <f>CONCATENATE(#REF!,
CHAR(13),#REF!,
", ",
TEXT((#REF!),"MMM D"),
CHAR(13),
TEXT((#REF!), "h:mm am/pm"),CHAR(13),#REF!,CHAR(13))</f>
        <v>#REF!</v>
      </c>
    </row>
    <row r="122" spans="1:4" x14ac:dyDescent="0.25">
      <c r="A122" t="e">
        <f>VLOOKUP(#REF!,VENUEID!$A$2:$B$28,1,TRUE)</f>
        <v>#REF!</v>
      </c>
      <c r="B122" t="e">
        <f>IF(#REF!="","",
IF(ISNUMBER(SEARCH("*ADULTS*",#REF!)),"ADULTS",
IF(ISNUMBER(SEARCH("*CHILDREN*",#REF!)),"CHILDREN",
IF(ISNUMBER(SEARCH("*TEENS*",#REF!)),"TEENS"))))</f>
        <v>#REF!</v>
      </c>
      <c r="C122" t="e">
        <f>#REF!</f>
        <v>#REF!</v>
      </c>
      <c r="D122" t="e">
        <f>CONCATENATE(#REF!,
CHAR(13),#REF!,
", ",
TEXT((#REF!),"MMM D"),
CHAR(13),
TEXT((#REF!), "h:mm am/pm"),CHAR(13),#REF!,CHAR(13))</f>
        <v>#REF!</v>
      </c>
    </row>
    <row r="123" spans="1:4" x14ac:dyDescent="0.25">
      <c r="A123" t="e">
        <f>VLOOKUP(#REF!,VENUEID!$A$2:$B$28,1,TRUE)</f>
        <v>#REF!</v>
      </c>
      <c r="B123" t="e">
        <f>IF(#REF!="","",
IF(ISNUMBER(SEARCH("*ADULTS*",#REF!)),"ADULTS",
IF(ISNUMBER(SEARCH("*CHILDREN*",#REF!)),"CHILDREN",
IF(ISNUMBER(SEARCH("*TEENS*",#REF!)),"TEENS"))))</f>
        <v>#REF!</v>
      </c>
      <c r="C123" t="e">
        <f>#REF!</f>
        <v>#REF!</v>
      </c>
      <c r="D123" t="e">
        <f>CONCATENATE(#REF!,
CHAR(13),#REF!,
", ",
TEXT((#REF!),"MMM D"),
CHAR(13),
TEXT((#REF!), "h:mm am/pm"),CHAR(13),#REF!,CHAR(13))</f>
        <v>#REF!</v>
      </c>
    </row>
    <row r="124" spans="1:4" x14ac:dyDescent="0.25">
      <c r="A124" t="e">
        <f>VLOOKUP(#REF!,VENUEID!$A$2:$B$28,1,TRUE)</f>
        <v>#REF!</v>
      </c>
      <c r="B124" t="e">
        <f>IF(#REF!="","",
IF(ISNUMBER(SEARCH("*ADULTS*",#REF!)),"ADULTS",
IF(ISNUMBER(SEARCH("*CHILDREN*",#REF!)),"CHILDREN",
IF(ISNUMBER(SEARCH("*TEENS*",#REF!)),"TEENS"))))</f>
        <v>#REF!</v>
      </c>
      <c r="C124" t="e">
        <f>#REF!</f>
        <v>#REF!</v>
      </c>
      <c r="D124" t="e">
        <f>CONCATENATE(#REF!,
CHAR(13),#REF!,
", ",
TEXT((#REF!),"MMM D"),
CHAR(13),
TEXT((#REF!), "h:mm am/pm"),CHAR(13),#REF!,CHAR(13))</f>
        <v>#REF!</v>
      </c>
    </row>
    <row r="125" spans="1:4" x14ac:dyDescent="0.25">
      <c r="A125" t="e">
        <f>VLOOKUP(#REF!,VENUEID!$A$2:$B$28,1,TRUE)</f>
        <v>#REF!</v>
      </c>
      <c r="B125" t="e">
        <f>IF(#REF!="","",
IF(ISNUMBER(SEARCH("*ADULTS*",#REF!)),"ADULTS",
IF(ISNUMBER(SEARCH("*CHILDREN*",#REF!)),"CHILDREN",
IF(ISNUMBER(SEARCH("*TEENS*",#REF!)),"TEENS"))))</f>
        <v>#REF!</v>
      </c>
      <c r="C125" t="e">
        <f>#REF!</f>
        <v>#REF!</v>
      </c>
      <c r="D125" t="e">
        <f>CONCATENATE(#REF!,
CHAR(13),#REF!,
", ",
TEXT((#REF!),"MMM D"),
CHAR(13),
TEXT((#REF!), "h:mm am/pm"),CHAR(13),#REF!,CHAR(13))</f>
        <v>#REF!</v>
      </c>
    </row>
    <row r="126" spans="1:4" x14ac:dyDescent="0.25">
      <c r="A126" t="e">
        <f>VLOOKUP(#REF!,VENUEID!$A$2:$B$28,1,TRUE)</f>
        <v>#REF!</v>
      </c>
      <c r="B126" t="e">
        <f>IF(#REF!="","",
IF(ISNUMBER(SEARCH("*ADULTS*",#REF!)),"ADULTS",
IF(ISNUMBER(SEARCH("*CHILDREN*",#REF!)),"CHILDREN",
IF(ISNUMBER(SEARCH("*TEENS*",#REF!)),"TEENS"))))</f>
        <v>#REF!</v>
      </c>
      <c r="C126" t="e">
        <f>#REF!</f>
        <v>#REF!</v>
      </c>
      <c r="D126" t="e">
        <f>CONCATENATE(#REF!,
CHAR(13),#REF!,
", ",
TEXT((#REF!),"MMM D"),
CHAR(13),
TEXT((#REF!), "h:mm am/pm"),CHAR(13),#REF!,CHAR(13))</f>
        <v>#REF!</v>
      </c>
    </row>
    <row r="127" spans="1:4" x14ac:dyDescent="0.25">
      <c r="A127" t="e">
        <f>VLOOKUP(#REF!,VENUEID!$A$2:$B$28,1,TRUE)</f>
        <v>#REF!</v>
      </c>
      <c r="B127" t="e">
        <f>IF(#REF!="","",
IF(ISNUMBER(SEARCH("*ADULTS*",#REF!)),"ADULTS",
IF(ISNUMBER(SEARCH("*CHILDREN*",#REF!)),"CHILDREN",
IF(ISNUMBER(SEARCH("*TEENS*",#REF!)),"TEENS"))))</f>
        <v>#REF!</v>
      </c>
      <c r="C127" t="e">
        <f>#REF!</f>
        <v>#REF!</v>
      </c>
      <c r="D127" t="e">
        <f>CONCATENATE(#REF!,
CHAR(13),#REF!,
", ",
TEXT((#REF!),"MMM D"),
CHAR(13),
TEXT((#REF!), "h:mm am/pm"),CHAR(13),#REF!,CHAR(13))</f>
        <v>#REF!</v>
      </c>
    </row>
    <row r="128" spans="1:4" x14ac:dyDescent="0.25">
      <c r="A128" t="e">
        <f>VLOOKUP(#REF!,VENUEID!$A$2:$B$28,1,TRUE)</f>
        <v>#REF!</v>
      </c>
      <c r="B128" t="e">
        <f>IF(#REF!="","",
IF(ISNUMBER(SEARCH("*ADULTS*",#REF!)),"ADULTS",
IF(ISNUMBER(SEARCH("*CHILDREN*",#REF!)),"CHILDREN",
IF(ISNUMBER(SEARCH("*TEENS*",#REF!)),"TEENS"))))</f>
        <v>#REF!</v>
      </c>
      <c r="C128" t="e">
        <f>#REF!</f>
        <v>#REF!</v>
      </c>
      <c r="D128" t="e">
        <f>CONCATENATE(#REF!,
CHAR(13),#REF!,
", ",
TEXT((#REF!),"MMM D"),
CHAR(13),
TEXT((#REF!), "h:mm am/pm"),CHAR(13),#REF!,CHAR(13))</f>
        <v>#REF!</v>
      </c>
    </row>
    <row r="129" spans="1:4" x14ac:dyDescent="0.25">
      <c r="A129" t="e">
        <f>VLOOKUP(#REF!,VENUEID!$A$2:$B$28,1,TRUE)</f>
        <v>#REF!</v>
      </c>
      <c r="B129" t="e">
        <f>IF(#REF!="","",
IF(ISNUMBER(SEARCH("*ADULTS*",#REF!)),"ADULTS",
IF(ISNUMBER(SEARCH("*CHILDREN*",#REF!)),"CHILDREN",
IF(ISNUMBER(SEARCH("*TEENS*",#REF!)),"TEENS"))))</f>
        <v>#REF!</v>
      </c>
      <c r="C129" t="e">
        <f>#REF!</f>
        <v>#REF!</v>
      </c>
      <c r="D129" t="e">
        <f>CONCATENATE(#REF!,
CHAR(13),#REF!,
", ",
TEXT((#REF!),"MMM D"),
CHAR(13),
TEXT((#REF!), "h:mm am/pm"),CHAR(13),#REF!,CHAR(13))</f>
        <v>#REF!</v>
      </c>
    </row>
    <row r="130" spans="1:4" x14ac:dyDescent="0.25">
      <c r="A130" t="e">
        <f>VLOOKUP(#REF!,VENUEID!$A$2:$B$28,1,TRUE)</f>
        <v>#REF!</v>
      </c>
      <c r="B130" t="e">
        <f>IF(#REF!="","",
IF(ISNUMBER(SEARCH("*ADULTS*",#REF!)),"ADULTS",
IF(ISNUMBER(SEARCH("*CHILDREN*",#REF!)),"CHILDREN",
IF(ISNUMBER(SEARCH("*TEENS*",#REF!)),"TEENS"))))</f>
        <v>#REF!</v>
      </c>
      <c r="C130" t="e">
        <f>#REF!</f>
        <v>#REF!</v>
      </c>
      <c r="D130" t="e">
        <f>CONCATENATE(#REF!,
CHAR(13),#REF!,
", ",
TEXT((#REF!),"MMM D"),
CHAR(13),
TEXT((#REF!), "h:mm am/pm"),CHAR(13),#REF!,CHAR(13))</f>
        <v>#REF!</v>
      </c>
    </row>
    <row r="131" spans="1:4" x14ac:dyDescent="0.25">
      <c r="A131" t="e">
        <f>VLOOKUP(#REF!,VENUEID!$A$2:$B$28,1,TRUE)</f>
        <v>#REF!</v>
      </c>
      <c r="B131" t="e">
        <f>IF(#REF!="","",
IF(ISNUMBER(SEARCH("*ADULTS*",#REF!)),"ADULTS",
IF(ISNUMBER(SEARCH("*CHILDREN*",#REF!)),"CHILDREN",
IF(ISNUMBER(SEARCH("*TEENS*",#REF!)),"TEENS"))))</f>
        <v>#REF!</v>
      </c>
      <c r="C131" t="e">
        <f>#REF!</f>
        <v>#REF!</v>
      </c>
      <c r="D131" t="e">
        <f>CONCATENATE(#REF!,
CHAR(13),#REF!,
", ",
TEXT((#REF!),"MMM D"),
CHAR(13),
TEXT((#REF!), "h:mm am/pm"),CHAR(13),#REF!,CHAR(13))</f>
        <v>#REF!</v>
      </c>
    </row>
    <row r="132" spans="1:4" x14ac:dyDescent="0.25">
      <c r="A132" t="e">
        <f>VLOOKUP(#REF!,VENUEID!$A$2:$B$28,1,TRUE)</f>
        <v>#REF!</v>
      </c>
      <c r="B132" t="e">
        <f>IF(#REF!="","",
IF(ISNUMBER(SEARCH("*ADULTS*",#REF!)),"ADULTS",
IF(ISNUMBER(SEARCH("*CHILDREN*",#REF!)),"CHILDREN",
IF(ISNUMBER(SEARCH("*TEENS*",#REF!)),"TEENS"))))</f>
        <v>#REF!</v>
      </c>
      <c r="C132" t="e">
        <f>#REF!</f>
        <v>#REF!</v>
      </c>
      <c r="D132" t="e">
        <f>CONCATENATE(#REF!,
CHAR(13),#REF!,
", ",
TEXT((#REF!),"MMM D"),
CHAR(13),
TEXT((#REF!), "h:mm am/pm"),CHAR(13),#REF!,CHAR(13))</f>
        <v>#REF!</v>
      </c>
    </row>
    <row r="133" spans="1:4" x14ac:dyDescent="0.25">
      <c r="A133" t="e">
        <f>VLOOKUP(#REF!,VENUEID!$A$2:$B$28,1,TRUE)</f>
        <v>#REF!</v>
      </c>
      <c r="B133" t="e">
        <f>IF(#REF!="","",
IF(ISNUMBER(SEARCH("*ADULTS*",#REF!)),"ADULTS",
IF(ISNUMBER(SEARCH("*CHILDREN*",#REF!)),"CHILDREN",
IF(ISNUMBER(SEARCH("*TEENS*",#REF!)),"TEENS"))))</f>
        <v>#REF!</v>
      </c>
      <c r="C133" t="e">
        <f>#REF!</f>
        <v>#REF!</v>
      </c>
      <c r="D133" t="e">
        <f>CONCATENATE(#REF!,
CHAR(13),#REF!,
", ",
TEXT((#REF!),"MMM D"),
CHAR(13),
TEXT((#REF!), "h:mm am/pm"),CHAR(13),#REF!,CHAR(13))</f>
        <v>#REF!</v>
      </c>
    </row>
    <row r="134" spans="1:4" x14ac:dyDescent="0.25">
      <c r="A134" t="e">
        <f>VLOOKUP(#REF!,VENUEID!$A$2:$B$28,1,TRUE)</f>
        <v>#REF!</v>
      </c>
      <c r="B134" t="e">
        <f>IF(#REF!="","",
IF(ISNUMBER(SEARCH("*ADULTS*",#REF!)),"ADULTS",
IF(ISNUMBER(SEARCH("*CHILDREN*",#REF!)),"CHILDREN",
IF(ISNUMBER(SEARCH("*TEENS*",#REF!)),"TEENS"))))</f>
        <v>#REF!</v>
      </c>
      <c r="C134" t="e">
        <f>#REF!</f>
        <v>#REF!</v>
      </c>
      <c r="D134" t="e">
        <f>CONCATENATE(#REF!,
CHAR(13),#REF!,
", ",
TEXT((#REF!),"MMM D"),
CHAR(13),
TEXT((#REF!), "h:mm am/pm"),CHAR(13),#REF!,CHAR(13))</f>
        <v>#REF!</v>
      </c>
    </row>
    <row r="135" spans="1:4" x14ac:dyDescent="0.25">
      <c r="A135" t="e">
        <f>VLOOKUP(#REF!,VENUEID!$A$2:$B$28,1,TRUE)</f>
        <v>#REF!</v>
      </c>
      <c r="B135" t="e">
        <f>IF(#REF!="","",
IF(ISNUMBER(SEARCH("*ADULTS*",#REF!)),"ADULTS",
IF(ISNUMBER(SEARCH("*CHILDREN*",#REF!)),"CHILDREN",
IF(ISNUMBER(SEARCH("*TEENS*",#REF!)),"TEENS"))))</f>
        <v>#REF!</v>
      </c>
      <c r="C135" t="e">
        <f>#REF!</f>
        <v>#REF!</v>
      </c>
      <c r="D135" t="e">
        <f>CONCATENATE(#REF!,
CHAR(13),#REF!,
", ",
TEXT((#REF!),"MMM D"),
CHAR(13),
TEXT((#REF!), "h:mm am/pm"),CHAR(13),#REF!,CHAR(13))</f>
        <v>#REF!</v>
      </c>
    </row>
    <row r="136" spans="1:4" x14ac:dyDescent="0.25">
      <c r="A136" t="e">
        <f>VLOOKUP(#REF!,VENUEID!$A$2:$B$28,1,TRUE)</f>
        <v>#REF!</v>
      </c>
      <c r="B136" t="e">
        <f>IF(#REF!="","",
IF(ISNUMBER(SEARCH("*ADULTS*",#REF!)),"ADULTS",
IF(ISNUMBER(SEARCH("*CHILDREN*",#REF!)),"CHILDREN",
IF(ISNUMBER(SEARCH("*TEENS*",#REF!)),"TEENS"))))</f>
        <v>#REF!</v>
      </c>
      <c r="C136" t="e">
        <f>#REF!</f>
        <v>#REF!</v>
      </c>
      <c r="D136" t="e">
        <f>CONCATENATE(#REF!,
CHAR(13),#REF!,
", ",
TEXT((#REF!),"MMM D"),
CHAR(13),
TEXT((#REF!), "h:mm am/pm"),CHAR(13),#REF!,CHAR(13))</f>
        <v>#REF!</v>
      </c>
    </row>
    <row r="137" spans="1:4" x14ac:dyDescent="0.25">
      <c r="A137" t="e">
        <f>VLOOKUP(#REF!,VENUEID!$A$2:$B$28,1,TRUE)</f>
        <v>#REF!</v>
      </c>
      <c r="B137" t="e">
        <f>IF(#REF!="","",
IF(ISNUMBER(SEARCH("*ADULTS*",#REF!)),"ADULTS",
IF(ISNUMBER(SEARCH("*CHILDREN*",#REF!)),"CHILDREN",
IF(ISNUMBER(SEARCH("*TEENS*",#REF!)),"TEENS"))))</f>
        <v>#REF!</v>
      </c>
      <c r="C137" t="e">
        <f>#REF!</f>
        <v>#REF!</v>
      </c>
      <c r="D137" t="e">
        <f>CONCATENATE(#REF!,
CHAR(13),#REF!,
", ",
TEXT((#REF!),"MMM D"),
CHAR(13),
TEXT((#REF!), "h:mm am/pm"),CHAR(13),#REF!,CHAR(13))</f>
        <v>#REF!</v>
      </c>
    </row>
    <row r="138" spans="1:4" x14ac:dyDescent="0.25">
      <c r="A138" t="e">
        <f>VLOOKUP(#REF!,VENUEID!$A$2:$B$28,1,TRUE)</f>
        <v>#REF!</v>
      </c>
      <c r="B138" t="e">
        <f>IF(#REF!="","",
IF(ISNUMBER(SEARCH("*ADULTS*",#REF!)),"ADULTS",
IF(ISNUMBER(SEARCH("*CHILDREN*",#REF!)),"CHILDREN",
IF(ISNUMBER(SEARCH("*TEENS*",#REF!)),"TEENS"))))</f>
        <v>#REF!</v>
      </c>
      <c r="C138" t="e">
        <f>#REF!</f>
        <v>#REF!</v>
      </c>
      <c r="D138" t="e">
        <f>CONCATENATE(#REF!,
CHAR(13),#REF!,
", ",
TEXT((#REF!),"MMM D"),
CHAR(13),
TEXT((#REF!), "h:mm am/pm"),CHAR(13),#REF!,CHAR(13))</f>
        <v>#REF!</v>
      </c>
    </row>
    <row r="139" spans="1:4" x14ac:dyDescent="0.25">
      <c r="A139" t="e">
        <f>VLOOKUP(#REF!,VENUEID!$A$2:$B$28,1,TRUE)</f>
        <v>#REF!</v>
      </c>
      <c r="B139" t="e">
        <f>IF(#REF!="","",
IF(ISNUMBER(SEARCH("*ADULTS*",#REF!)),"ADULTS",
IF(ISNUMBER(SEARCH("*CHILDREN*",#REF!)),"CHILDREN",
IF(ISNUMBER(SEARCH("*TEENS*",#REF!)),"TEENS"))))</f>
        <v>#REF!</v>
      </c>
      <c r="C139" t="e">
        <f>#REF!</f>
        <v>#REF!</v>
      </c>
      <c r="D139" t="e">
        <f>CONCATENATE(#REF!,
CHAR(13),#REF!,
", ",
TEXT((#REF!),"MMM D"),
CHAR(13),
TEXT((#REF!), "h:mm am/pm"),CHAR(13),#REF!,CHAR(13))</f>
        <v>#REF!</v>
      </c>
    </row>
    <row r="140" spans="1:4" x14ac:dyDescent="0.25">
      <c r="A140" t="e">
        <f>VLOOKUP(#REF!,VENUEID!$A$2:$B$28,1,TRUE)</f>
        <v>#REF!</v>
      </c>
      <c r="B140" t="e">
        <f>IF(#REF!="","",
IF(ISNUMBER(SEARCH("*ADULTS*",#REF!)),"ADULTS",
IF(ISNUMBER(SEARCH("*CHILDREN*",#REF!)),"CHILDREN",
IF(ISNUMBER(SEARCH("*TEENS*",#REF!)),"TEENS"))))</f>
        <v>#REF!</v>
      </c>
      <c r="C140" t="e">
        <f>#REF!</f>
        <v>#REF!</v>
      </c>
      <c r="D140" t="e">
        <f>CONCATENATE(#REF!,
CHAR(13),#REF!,
", ",
TEXT((#REF!),"MMM D"),
CHAR(13),
TEXT((#REF!), "h:mm am/pm"),CHAR(13),#REF!,CHAR(13))</f>
        <v>#REF!</v>
      </c>
    </row>
    <row r="141" spans="1:4" x14ac:dyDescent="0.25">
      <c r="A141" t="e">
        <f>VLOOKUP(#REF!,VENUEID!$A$2:$B$28,1,TRUE)</f>
        <v>#REF!</v>
      </c>
      <c r="B141" t="e">
        <f>IF(#REF!="","",
IF(ISNUMBER(SEARCH("*ADULTS*",#REF!)),"ADULTS",
IF(ISNUMBER(SEARCH("*CHILDREN*",#REF!)),"CHILDREN",
IF(ISNUMBER(SEARCH("*TEENS*",#REF!)),"TEENS"))))</f>
        <v>#REF!</v>
      </c>
      <c r="C141" t="e">
        <f>#REF!</f>
        <v>#REF!</v>
      </c>
      <c r="D141" t="e">
        <f>CONCATENATE(#REF!,
CHAR(13),#REF!,
", ",
TEXT((#REF!),"MMM D"),
CHAR(13),
TEXT((#REF!), "h:mm am/pm"),CHAR(13),#REF!,CHAR(13))</f>
        <v>#REF!</v>
      </c>
    </row>
    <row r="142" spans="1:4" x14ac:dyDescent="0.25">
      <c r="A142" t="e">
        <f>VLOOKUP(#REF!,VENUEID!$A$2:$B$28,1,TRUE)</f>
        <v>#REF!</v>
      </c>
      <c r="B142" t="e">
        <f>IF(#REF!="","",
IF(ISNUMBER(SEARCH("*ADULTS*",#REF!)),"ADULTS",
IF(ISNUMBER(SEARCH("*CHILDREN*",#REF!)),"CHILDREN",
IF(ISNUMBER(SEARCH("*TEENS*",#REF!)),"TEENS"))))</f>
        <v>#REF!</v>
      </c>
      <c r="C142" t="e">
        <f>#REF!</f>
        <v>#REF!</v>
      </c>
      <c r="D142" t="e">
        <f>CONCATENATE(#REF!,
CHAR(13),#REF!,
", ",
TEXT((#REF!),"MMM D"),
CHAR(13),
TEXT((#REF!), "h:mm am/pm"),CHAR(13),#REF!,CHAR(13))</f>
        <v>#REF!</v>
      </c>
    </row>
    <row r="143" spans="1:4" x14ac:dyDescent="0.25">
      <c r="A143" t="e">
        <f>VLOOKUP(#REF!,VENUEID!$A$2:$B$28,1,TRUE)</f>
        <v>#REF!</v>
      </c>
      <c r="B143" t="e">
        <f>IF(#REF!="","",
IF(ISNUMBER(SEARCH("*ADULTS*",#REF!)),"ADULTS",
IF(ISNUMBER(SEARCH("*CHILDREN*",#REF!)),"CHILDREN",
IF(ISNUMBER(SEARCH("*TEENS*",#REF!)),"TEENS"))))</f>
        <v>#REF!</v>
      </c>
      <c r="C143" t="e">
        <f>#REF!</f>
        <v>#REF!</v>
      </c>
      <c r="D143" t="e">
        <f>CONCATENATE(#REF!,
CHAR(13),#REF!,
", ",
TEXT((#REF!),"MMM D"),
CHAR(13),
TEXT((#REF!), "h:mm am/pm"),CHAR(13),#REF!,CHAR(13))</f>
        <v>#REF!</v>
      </c>
    </row>
    <row r="144" spans="1:4" x14ac:dyDescent="0.25">
      <c r="A144" t="e">
        <f>VLOOKUP(#REF!,VENUEID!$A$2:$B$28,1,TRUE)</f>
        <v>#REF!</v>
      </c>
      <c r="B144" t="e">
        <f>IF(#REF!="","",
IF(ISNUMBER(SEARCH("*ADULTS*",#REF!)),"ADULTS",
IF(ISNUMBER(SEARCH("*CHILDREN*",#REF!)),"CHILDREN",
IF(ISNUMBER(SEARCH("*TEENS*",#REF!)),"TEENS"))))</f>
        <v>#REF!</v>
      </c>
      <c r="C144" t="e">
        <f>#REF!</f>
        <v>#REF!</v>
      </c>
      <c r="D144" t="e">
        <f>CONCATENATE(#REF!,
CHAR(13),#REF!,
", ",
TEXT((#REF!),"MMM D"),
CHAR(13),
TEXT((#REF!), "h:mm am/pm"),CHAR(13),#REF!,CHAR(13))</f>
        <v>#REF!</v>
      </c>
    </row>
    <row r="145" spans="1:4" x14ac:dyDescent="0.25">
      <c r="A145" t="e">
        <f>VLOOKUP(#REF!,VENUEID!$A$2:$B$28,1,TRUE)</f>
        <v>#REF!</v>
      </c>
      <c r="B145" t="e">
        <f>IF(#REF!="","",
IF(ISNUMBER(SEARCH("*ADULTS*",#REF!)),"ADULTS",
IF(ISNUMBER(SEARCH("*CHILDREN*",#REF!)),"CHILDREN",
IF(ISNUMBER(SEARCH("*TEENS*",#REF!)),"TEENS"))))</f>
        <v>#REF!</v>
      </c>
      <c r="C145" t="e">
        <f>#REF!</f>
        <v>#REF!</v>
      </c>
      <c r="D145" t="e">
        <f>CONCATENATE(#REF!,
CHAR(13),#REF!,
", ",
TEXT((#REF!),"MMM D"),
CHAR(13),
TEXT((#REF!), "h:mm am/pm"),CHAR(13),#REF!,CHAR(13))</f>
        <v>#REF!</v>
      </c>
    </row>
    <row r="146" spans="1:4" x14ac:dyDescent="0.25">
      <c r="A146" t="e">
        <f>VLOOKUP(#REF!,VENUEID!$A$2:$B$28,1,TRUE)</f>
        <v>#REF!</v>
      </c>
      <c r="B146" t="e">
        <f>IF(#REF!="","",
IF(ISNUMBER(SEARCH("*ADULTS*",#REF!)),"ADULTS",
IF(ISNUMBER(SEARCH("*CHILDREN*",#REF!)),"CHILDREN",
IF(ISNUMBER(SEARCH("*TEENS*",#REF!)),"TEENS"))))</f>
        <v>#REF!</v>
      </c>
      <c r="C146" t="e">
        <f>#REF!</f>
        <v>#REF!</v>
      </c>
      <c r="D146" t="e">
        <f>CONCATENATE(#REF!,
CHAR(13),#REF!,
", ",
TEXT((#REF!),"MMM D"),
CHAR(13),
TEXT((#REF!), "h:mm am/pm"),CHAR(13),#REF!,CHAR(13))</f>
        <v>#REF!</v>
      </c>
    </row>
    <row r="147" spans="1:4" x14ac:dyDescent="0.25">
      <c r="A147" t="e">
        <f>VLOOKUP(#REF!,VENUEID!$A$2:$B$28,1,TRUE)</f>
        <v>#REF!</v>
      </c>
      <c r="B147" t="e">
        <f>IF(#REF!="","",
IF(ISNUMBER(SEARCH("*ADULTS*",#REF!)),"ADULTS",
IF(ISNUMBER(SEARCH("*CHILDREN*",#REF!)),"CHILDREN",
IF(ISNUMBER(SEARCH("*TEENS*",#REF!)),"TEENS"))))</f>
        <v>#REF!</v>
      </c>
      <c r="C147" t="e">
        <f>#REF!</f>
        <v>#REF!</v>
      </c>
      <c r="D147" t="e">
        <f>CONCATENATE(#REF!,
CHAR(13),#REF!,
", ",
TEXT((#REF!),"MMM D"),
CHAR(13),
TEXT((#REF!), "h:mm am/pm"),CHAR(13),#REF!,CHAR(13))</f>
        <v>#REF!</v>
      </c>
    </row>
    <row r="148" spans="1:4" x14ac:dyDescent="0.25">
      <c r="A148" t="e">
        <f>VLOOKUP(#REF!,VENUEID!$A$2:$B$28,1,TRUE)</f>
        <v>#REF!</v>
      </c>
      <c r="B148" t="e">
        <f>IF(#REF!="","",
IF(ISNUMBER(SEARCH("*ADULTS*",#REF!)),"ADULTS",
IF(ISNUMBER(SEARCH("*CHILDREN*",#REF!)),"CHILDREN",
IF(ISNUMBER(SEARCH("*TEENS*",#REF!)),"TEENS"))))</f>
        <v>#REF!</v>
      </c>
      <c r="C148" t="e">
        <f>#REF!</f>
        <v>#REF!</v>
      </c>
      <c r="D148" t="e">
        <f>CONCATENATE(#REF!,
CHAR(13),#REF!,
", ",
TEXT((#REF!),"MMM D"),
CHAR(13),
TEXT((#REF!), "h:mm am/pm"),CHAR(13),#REF!,CHAR(13))</f>
        <v>#REF!</v>
      </c>
    </row>
    <row r="149" spans="1:4" x14ac:dyDescent="0.25">
      <c r="A149" t="e">
        <f>VLOOKUP(#REF!,VENUEID!$A$2:$B$28,1,TRUE)</f>
        <v>#REF!</v>
      </c>
      <c r="B149" t="e">
        <f>IF(#REF!="","",
IF(ISNUMBER(SEARCH("*ADULTS*",#REF!)),"ADULTS",
IF(ISNUMBER(SEARCH("*CHILDREN*",#REF!)),"CHILDREN",
IF(ISNUMBER(SEARCH("*TEENS*",#REF!)),"TEENS"))))</f>
        <v>#REF!</v>
      </c>
      <c r="C149" t="e">
        <f>#REF!</f>
        <v>#REF!</v>
      </c>
      <c r="D149" t="e">
        <f>CONCATENATE(#REF!,
CHAR(13),#REF!,
", ",
TEXT((#REF!),"MMM D"),
CHAR(13),
TEXT((#REF!), "h:mm am/pm"),CHAR(13),#REF!,CHAR(13))</f>
        <v>#REF!</v>
      </c>
    </row>
    <row r="150" spans="1:4" x14ac:dyDescent="0.25">
      <c r="A150" t="e">
        <f>VLOOKUP(#REF!,VENUEID!$A$2:$B$28,1,TRUE)</f>
        <v>#REF!</v>
      </c>
      <c r="B150" t="e">
        <f>IF(#REF!="","",
IF(ISNUMBER(SEARCH("*ADULTS*",#REF!)),"ADULTS",
IF(ISNUMBER(SEARCH("*CHILDREN*",#REF!)),"CHILDREN",
IF(ISNUMBER(SEARCH("*TEENS*",#REF!)),"TEENS"))))</f>
        <v>#REF!</v>
      </c>
      <c r="C150" t="e">
        <f>#REF!</f>
        <v>#REF!</v>
      </c>
      <c r="D150" t="e">
        <f>CONCATENATE(#REF!,
CHAR(13),#REF!,
", ",
TEXT((#REF!),"MMM D"),
CHAR(13),
TEXT((#REF!), "h:mm am/pm"),CHAR(13),#REF!,CHAR(13))</f>
        <v>#REF!</v>
      </c>
    </row>
    <row r="151" spans="1:4" x14ac:dyDescent="0.25">
      <c r="A151" t="e">
        <f>VLOOKUP(#REF!,VENUEID!$A$2:$B$28,1,TRUE)</f>
        <v>#REF!</v>
      </c>
      <c r="B151" t="e">
        <f>IF(#REF!="","",
IF(ISNUMBER(SEARCH("*ADULTS*",#REF!)),"ADULTS",
IF(ISNUMBER(SEARCH("*CHILDREN*",#REF!)),"CHILDREN",
IF(ISNUMBER(SEARCH("*TEENS*",#REF!)),"TEENS"))))</f>
        <v>#REF!</v>
      </c>
      <c r="C151" t="e">
        <f>#REF!</f>
        <v>#REF!</v>
      </c>
      <c r="D151" t="e">
        <f>CONCATENATE(#REF!,
CHAR(13),#REF!,
", ",
TEXT((#REF!),"MMM D"),
CHAR(13),
TEXT((#REF!), "h:mm am/pm"),CHAR(13),#REF!,CHAR(13))</f>
        <v>#REF!</v>
      </c>
    </row>
    <row r="152" spans="1:4" x14ac:dyDescent="0.25">
      <c r="A152" t="e">
        <f>VLOOKUP(#REF!,VENUEID!$A$2:$B$28,1,TRUE)</f>
        <v>#REF!</v>
      </c>
      <c r="B152" t="e">
        <f>IF(#REF!="","",
IF(ISNUMBER(SEARCH("*ADULTS*",#REF!)),"ADULTS",
IF(ISNUMBER(SEARCH("*CHILDREN*",#REF!)),"CHILDREN",
IF(ISNUMBER(SEARCH("*TEENS*",#REF!)),"TEENS"))))</f>
        <v>#REF!</v>
      </c>
      <c r="C152" t="e">
        <f>#REF!</f>
        <v>#REF!</v>
      </c>
      <c r="D152" t="e">
        <f>CONCATENATE(#REF!,
CHAR(13),#REF!,
", ",
TEXT((#REF!),"MMM D"),
CHAR(13),
TEXT((#REF!), "h:mm am/pm"),CHAR(13),#REF!,CHAR(13))</f>
        <v>#REF!</v>
      </c>
    </row>
    <row r="153" spans="1:4" x14ac:dyDescent="0.25">
      <c r="A153" t="e">
        <f>VLOOKUP(#REF!,VENUEID!$A$2:$B$28,1,TRUE)</f>
        <v>#REF!</v>
      </c>
      <c r="B153" t="e">
        <f>IF(#REF!="","",
IF(ISNUMBER(SEARCH("*ADULTS*",#REF!)),"ADULTS",
IF(ISNUMBER(SEARCH("*CHILDREN*",#REF!)),"CHILDREN",
IF(ISNUMBER(SEARCH("*TEENS*",#REF!)),"TEENS"))))</f>
        <v>#REF!</v>
      </c>
      <c r="C153" t="e">
        <f>#REF!</f>
        <v>#REF!</v>
      </c>
      <c r="D153" t="e">
        <f>CONCATENATE(#REF!,
CHAR(13),#REF!,
", ",
TEXT((#REF!),"MMM D"),
CHAR(13),
TEXT((#REF!), "h:mm am/pm"),CHAR(13),#REF!,CHAR(13))</f>
        <v>#REF!</v>
      </c>
    </row>
    <row r="154" spans="1:4" x14ac:dyDescent="0.25">
      <c r="A154" t="e">
        <f>VLOOKUP(#REF!,VENUEID!$A$2:$B$28,1,TRUE)</f>
        <v>#REF!</v>
      </c>
      <c r="B154" t="e">
        <f>IF(#REF!="","",
IF(ISNUMBER(SEARCH("*ADULTS*",#REF!)),"ADULTS",
IF(ISNUMBER(SEARCH("*CHILDREN*",#REF!)),"CHILDREN",
IF(ISNUMBER(SEARCH("*TEENS*",#REF!)),"TEENS"))))</f>
        <v>#REF!</v>
      </c>
      <c r="C154" t="e">
        <f>#REF!</f>
        <v>#REF!</v>
      </c>
      <c r="D154" t="e">
        <f>CONCATENATE(#REF!,
CHAR(13),#REF!,
", ",
TEXT((#REF!),"MMM D"),
CHAR(13),
TEXT((#REF!), "h:mm am/pm"),CHAR(13),#REF!,CHAR(13))</f>
        <v>#REF!</v>
      </c>
    </row>
    <row r="155" spans="1:4" x14ac:dyDescent="0.25">
      <c r="A155" t="e">
        <f>VLOOKUP(#REF!,VENUEID!$A$2:$B$28,1,TRUE)</f>
        <v>#REF!</v>
      </c>
      <c r="B155" t="e">
        <f>IF(#REF!="","",
IF(ISNUMBER(SEARCH("*ADULTS*",#REF!)),"ADULTS",
IF(ISNUMBER(SEARCH("*CHILDREN*",#REF!)),"CHILDREN",
IF(ISNUMBER(SEARCH("*TEENS*",#REF!)),"TEENS"))))</f>
        <v>#REF!</v>
      </c>
      <c r="C155" t="e">
        <f>#REF!</f>
        <v>#REF!</v>
      </c>
      <c r="D155" t="e">
        <f>CONCATENATE(#REF!,
CHAR(13),#REF!,
", ",
TEXT((#REF!),"MMM D"),
CHAR(13),
TEXT((#REF!), "h:mm am/pm"),CHAR(13),#REF!,CHAR(13))</f>
        <v>#REF!</v>
      </c>
    </row>
    <row r="156" spans="1:4" x14ac:dyDescent="0.25">
      <c r="A156" t="e">
        <f>VLOOKUP(#REF!,VENUEID!$A$2:$B$28,1,TRUE)</f>
        <v>#REF!</v>
      </c>
      <c r="B156" t="e">
        <f>IF(#REF!="","",
IF(ISNUMBER(SEARCH("*ADULTS*",#REF!)),"ADULTS",
IF(ISNUMBER(SEARCH("*CHILDREN*",#REF!)),"CHILDREN",
IF(ISNUMBER(SEARCH("*TEENS*",#REF!)),"TEENS"))))</f>
        <v>#REF!</v>
      </c>
      <c r="C156" t="e">
        <f>#REF!</f>
        <v>#REF!</v>
      </c>
      <c r="D156" t="e">
        <f>CONCATENATE(#REF!,
CHAR(13),#REF!,
", ",
TEXT((#REF!),"MMM D"),
CHAR(13),
TEXT((#REF!), "h:mm am/pm"),CHAR(13),#REF!,CHAR(13))</f>
        <v>#REF!</v>
      </c>
    </row>
    <row r="157" spans="1:4" x14ac:dyDescent="0.25">
      <c r="A157" t="e">
        <f>VLOOKUP(#REF!,VENUEID!$A$2:$B$28,1,TRUE)</f>
        <v>#REF!</v>
      </c>
      <c r="B157" t="e">
        <f>IF(#REF!="","",
IF(ISNUMBER(SEARCH("*ADULTS*",#REF!)),"ADULTS",
IF(ISNUMBER(SEARCH("*CHILDREN*",#REF!)),"CHILDREN",
IF(ISNUMBER(SEARCH("*TEENS*",#REF!)),"TEENS"))))</f>
        <v>#REF!</v>
      </c>
      <c r="C157" t="e">
        <f>#REF!</f>
        <v>#REF!</v>
      </c>
      <c r="D157" t="e">
        <f>CONCATENATE(#REF!,
CHAR(13),#REF!,
", ",
TEXT((#REF!),"MMM D"),
CHAR(13),
TEXT((#REF!), "h:mm am/pm"),CHAR(13),#REF!,CHAR(13))</f>
        <v>#REF!</v>
      </c>
    </row>
    <row r="158" spans="1:4" x14ac:dyDescent="0.25">
      <c r="A158" t="e">
        <f>VLOOKUP(#REF!,VENUEID!$A$2:$B$28,1,TRUE)</f>
        <v>#REF!</v>
      </c>
      <c r="B158" t="e">
        <f>IF(#REF!="","",
IF(ISNUMBER(SEARCH("*ADULTS*",#REF!)),"ADULTS",
IF(ISNUMBER(SEARCH("*CHILDREN*",#REF!)),"CHILDREN",
IF(ISNUMBER(SEARCH("*TEENS*",#REF!)),"TEENS"))))</f>
        <v>#REF!</v>
      </c>
      <c r="C158" t="e">
        <f>#REF!</f>
        <v>#REF!</v>
      </c>
      <c r="D158" t="e">
        <f>CONCATENATE(#REF!,
CHAR(13),#REF!,
", ",
TEXT((#REF!),"MMM D"),
CHAR(13),
TEXT((#REF!), "h:mm am/pm"),CHAR(13),#REF!,CHAR(13))</f>
        <v>#REF!</v>
      </c>
    </row>
    <row r="159" spans="1:4" x14ac:dyDescent="0.25">
      <c r="A159" t="e">
        <f>VLOOKUP(#REF!,VENUEID!$A$2:$B$28,1,TRUE)</f>
        <v>#REF!</v>
      </c>
      <c r="B159" t="e">
        <f>IF(#REF!="","",
IF(ISNUMBER(SEARCH("*ADULTS*",#REF!)),"ADULTS",
IF(ISNUMBER(SEARCH("*CHILDREN*",#REF!)),"CHILDREN",
IF(ISNUMBER(SEARCH("*TEENS*",#REF!)),"TEENS"))))</f>
        <v>#REF!</v>
      </c>
      <c r="C159" t="e">
        <f>#REF!</f>
        <v>#REF!</v>
      </c>
      <c r="D159" t="e">
        <f>CONCATENATE(#REF!,
CHAR(13),#REF!,
", ",
TEXT((#REF!),"MMM D"),
CHAR(13),
TEXT((#REF!), "h:mm am/pm"),CHAR(13),#REF!,CHAR(13))</f>
        <v>#REF!</v>
      </c>
    </row>
    <row r="160" spans="1:4" x14ac:dyDescent="0.25">
      <c r="A160" t="e">
        <f>VLOOKUP(#REF!,VENUEID!$A$2:$B$28,1,TRUE)</f>
        <v>#REF!</v>
      </c>
      <c r="B160" t="e">
        <f>IF(#REF!="","",
IF(ISNUMBER(SEARCH("*ADULTS*",#REF!)),"ADULTS",
IF(ISNUMBER(SEARCH("*CHILDREN*",#REF!)),"CHILDREN",
IF(ISNUMBER(SEARCH("*TEENS*",#REF!)),"TEENS"))))</f>
        <v>#REF!</v>
      </c>
      <c r="C160" t="e">
        <f>#REF!</f>
        <v>#REF!</v>
      </c>
      <c r="D160" t="e">
        <f>CONCATENATE(#REF!,
CHAR(13),#REF!,
", ",
TEXT((#REF!),"MMM D"),
CHAR(13),
TEXT((#REF!), "h:mm am/pm"),CHAR(13),#REF!,CHAR(13))</f>
        <v>#REF!</v>
      </c>
    </row>
    <row r="161" spans="1:4" x14ac:dyDescent="0.25">
      <c r="A161" t="e">
        <f>VLOOKUP(#REF!,VENUEID!$A$2:$B$28,1,TRUE)</f>
        <v>#REF!</v>
      </c>
      <c r="B161" t="e">
        <f>IF(#REF!="","",
IF(ISNUMBER(SEARCH("*ADULTS*",#REF!)),"ADULTS",
IF(ISNUMBER(SEARCH("*CHILDREN*",#REF!)),"CHILDREN",
IF(ISNUMBER(SEARCH("*TEENS*",#REF!)),"TEENS"))))</f>
        <v>#REF!</v>
      </c>
      <c r="C161" t="e">
        <f>#REF!</f>
        <v>#REF!</v>
      </c>
      <c r="D161" t="e">
        <f>CONCATENATE(#REF!,
CHAR(13),#REF!,
", ",
TEXT((#REF!),"MMM D"),
CHAR(13),
TEXT((#REF!), "h:mm am/pm"),CHAR(13),#REF!,CHAR(13))</f>
        <v>#REF!</v>
      </c>
    </row>
    <row r="162" spans="1:4" x14ac:dyDescent="0.25">
      <c r="A162" t="e">
        <f>VLOOKUP(#REF!,VENUEID!$A$2:$B$28,1,TRUE)</f>
        <v>#REF!</v>
      </c>
      <c r="B162" t="e">
        <f>IF(#REF!="","",
IF(ISNUMBER(SEARCH("*ADULTS*",#REF!)),"ADULTS",
IF(ISNUMBER(SEARCH("*CHILDREN*",#REF!)),"CHILDREN",
IF(ISNUMBER(SEARCH("*TEENS*",#REF!)),"TEENS"))))</f>
        <v>#REF!</v>
      </c>
      <c r="C162" t="e">
        <f>#REF!</f>
        <v>#REF!</v>
      </c>
      <c r="D162" t="e">
        <f>CONCATENATE(#REF!,
CHAR(13),#REF!,
", ",
TEXT((#REF!),"MMM D"),
CHAR(13),
TEXT((#REF!), "h:mm am/pm"),CHAR(13),#REF!,CHAR(13))</f>
        <v>#REF!</v>
      </c>
    </row>
    <row r="163" spans="1:4" x14ac:dyDescent="0.25">
      <c r="A163" t="e">
        <f>VLOOKUP(#REF!,VENUEID!$A$2:$B$28,1,TRUE)</f>
        <v>#REF!</v>
      </c>
      <c r="B163" t="e">
        <f>IF(#REF!="","",
IF(ISNUMBER(SEARCH("*ADULTS*",#REF!)),"ADULTS",
IF(ISNUMBER(SEARCH("*CHILDREN*",#REF!)),"CHILDREN",
IF(ISNUMBER(SEARCH("*TEENS*",#REF!)),"TEENS"))))</f>
        <v>#REF!</v>
      </c>
      <c r="C163" t="e">
        <f>#REF!</f>
        <v>#REF!</v>
      </c>
      <c r="D163" t="e">
        <f>CONCATENATE(#REF!,
CHAR(13),#REF!,
", ",
TEXT((#REF!),"MMM D"),
CHAR(13),
TEXT((#REF!), "h:mm am/pm"),CHAR(13),#REF!,CHAR(13))</f>
        <v>#REF!</v>
      </c>
    </row>
    <row r="164" spans="1:4" x14ac:dyDescent="0.25">
      <c r="A164" t="e">
        <f>VLOOKUP(#REF!,VENUEID!$A$2:$B$28,1,TRUE)</f>
        <v>#REF!</v>
      </c>
      <c r="B164" t="e">
        <f>IF(#REF!="","",
IF(ISNUMBER(SEARCH("*ADULTS*",#REF!)),"ADULTS",
IF(ISNUMBER(SEARCH("*CHILDREN*",#REF!)),"CHILDREN",
IF(ISNUMBER(SEARCH("*TEENS*",#REF!)),"TEENS"))))</f>
        <v>#REF!</v>
      </c>
      <c r="C164" t="e">
        <f>#REF!</f>
        <v>#REF!</v>
      </c>
      <c r="D164" t="e">
        <f>CONCATENATE(#REF!,
CHAR(13),#REF!,
", ",
TEXT((#REF!),"MMM D"),
CHAR(13),
TEXT((#REF!), "h:mm am/pm"),CHAR(13),#REF!,CHAR(13))</f>
        <v>#REF!</v>
      </c>
    </row>
    <row r="165" spans="1:4" x14ac:dyDescent="0.25">
      <c r="A165" t="e">
        <f>VLOOKUP(#REF!,VENUEID!$A$2:$B$28,1,TRUE)</f>
        <v>#REF!</v>
      </c>
      <c r="B165" t="e">
        <f>IF(#REF!="","",
IF(ISNUMBER(SEARCH("*ADULTS*",#REF!)),"ADULTS",
IF(ISNUMBER(SEARCH("*CHILDREN*",#REF!)),"CHILDREN",
IF(ISNUMBER(SEARCH("*TEENS*",#REF!)),"TEENS"))))</f>
        <v>#REF!</v>
      </c>
      <c r="C165" t="e">
        <f>#REF!</f>
        <v>#REF!</v>
      </c>
      <c r="D165" t="e">
        <f>CONCATENATE(#REF!,
CHAR(13),#REF!,
", ",
TEXT((#REF!),"MMM D"),
CHAR(13),
TEXT((#REF!), "h:mm am/pm"),CHAR(13),#REF!,CHAR(13))</f>
        <v>#REF!</v>
      </c>
    </row>
    <row r="166" spans="1:4" x14ac:dyDescent="0.25">
      <c r="A166" t="e">
        <f>VLOOKUP(#REF!,VENUEID!$A$2:$B$28,1,TRUE)</f>
        <v>#REF!</v>
      </c>
      <c r="B166" t="e">
        <f>IF(#REF!="","",
IF(ISNUMBER(SEARCH("*ADULTS*",#REF!)),"ADULTS",
IF(ISNUMBER(SEARCH("*CHILDREN*",#REF!)),"CHILDREN",
IF(ISNUMBER(SEARCH("*TEENS*",#REF!)),"TEENS"))))</f>
        <v>#REF!</v>
      </c>
      <c r="C166" t="e">
        <f>#REF!</f>
        <v>#REF!</v>
      </c>
      <c r="D166" t="e">
        <f>CONCATENATE(#REF!,
CHAR(13),#REF!,
", ",
TEXT((#REF!),"MMM D"),
CHAR(13),
TEXT((#REF!), "h:mm am/pm"),CHAR(13),#REF!,CHAR(13))</f>
        <v>#REF!</v>
      </c>
    </row>
    <row r="167" spans="1:4" x14ac:dyDescent="0.25">
      <c r="A167" t="e">
        <f>VLOOKUP(#REF!,VENUEID!$A$2:$B$28,1,TRUE)</f>
        <v>#REF!</v>
      </c>
      <c r="B167" t="e">
        <f>IF(#REF!="","",
IF(ISNUMBER(SEARCH("*ADULTS*",#REF!)),"ADULTS",
IF(ISNUMBER(SEARCH("*CHILDREN*",#REF!)),"CHILDREN",
IF(ISNUMBER(SEARCH("*TEENS*",#REF!)),"TEENS"))))</f>
        <v>#REF!</v>
      </c>
      <c r="C167" t="e">
        <f>#REF!</f>
        <v>#REF!</v>
      </c>
      <c r="D167" t="e">
        <f>CONCATENATE(#REF!,
CHAR(13),#REF!,
", ",
TEXT((#REF!),"MMM D"),
CHAR(13),
TEXT((#REF!), "h:mm am/pm"),CHAR(13),#REF!,CHAR(13))</f>
        <v>#REF!</v>
      </c>
    </row>
    <row r="168" spans="1:4" x14ac:dyDescent="0.25">
      <c r="A168" t="e">
        <f>VLOOKUP(#REF!,VENUEID!$A$2:$B$28,1,TRUE)</f>
        <v>#REF!</v>
      </c>
      <c r="B168" t="e">
        <f>IF(#REF!="","",
IF(ISNUMBER(SEARCH("*ADULTS*",#REF!)),"ADULTS",
IF(ISNUMBER(SEARCH("*CHILDREN*",#REF!)),"CHILDREN",
IF(ISNUMBER(SEARCH("*TEENS*",#REF!)),"TEENS"))))</f>
        <v>#REF!</v>
      </c>
      <c r="C168" t="e">
        <f>#REF!</f>
        <v>#REF!</v>
      </c>
      <c r="D168" t="e">
        <f>CONCATENATE(#REF!,
CHAR(13),#REF!,
", ",
TEXT((#REF!),"MMM D"),
CHAR(13),
TEXT((#REF!), "h:mm am/pm"),CHAR(13),#REF!,CHAR(13))</f>
        <v>#REF!</v>
      </c>
    </row>
    <row r="169" spans="1:4" x14ac:dyDescent="0.25">
      <c r="A169" t="e">
        <f>VLOOKUP(#REF!,VENUEID!$A$2:$B$28,1,TRUE)</f>
        <v>#REF!</v>
      </c>
      <c r="B169" t="e">
        <f>IF(#REF!="","",
IF(ISNUMBER(SEARCH("*ADULTS*",#REF!)),"ADULTS",
IF(ISNUMBER(SEARCH("*CHILDREN*",#REF!)),"CHILDREN",
IF(ISNUMBER(SEARCH("*TEENS*",#REF!)),"TEENS"))))</f>
        <v>#REF!</v>
      </c>
      <c r="C169" t="e">
        <f>#REF!</f>
        <v>#REF!</v>
      </c>
      <c r="D169" t="e">
        <f>CONCATENATE(#REF!,
CHAR(13),#REF!,
", ",
TEXT((#REF!),"MMM D"),
CHAR(13),
TEXT((#REF!), "h:mm am/pm"),CHAR(13),#REF!,CHAR(13))</f>
        <v>#REF!</v>
      </c>
    </row>
    <row r="170" spans="1:4" x14ac:dyDescent="0.25">
      <c r="A170" t="e">
        <f>VLOOKUP(#REF!,VENUEID!$A$2:$B$28,1,TRUE)</f>
        <v>#REF!</v>
      </c>
      <c r="B170" t="e">
        <f>IF(#REF!="","",
IF(ISNUMBER(SEARCH("*ADULTS*",#REF!)),"ADULTS",
IF(ISNUMBER(SEARCH("*CHILDREN*",#REF!)),"CHILDREN",
IF(ISNUMBER(SEARCH("*TEENS*",#REF!)),"TEENS"))))</f>
        <v>#REF!</v>
      </c>
      <c r="C170" t="e">
        <f>#REF!</f>
        <v>#REF!</v>
      </c>
      <c r="D170" t="e">
        <f>CONCATENATE(#REF!,
CHAR(13),#REF!,
", ",
TEXT((#REF!),"MMM D"),
CHAR(13),
TEXT((#REF!), "h:mm am/pm"),CHAR(13),#REF!,CHAR(13))</f>
        <v>#REF!</v>
      </c>
    </row>
    <row r="171" spans="1:4" x14ac:dyDescent="0.25">
      <c r="A171" t="e">
        <f>VLOOKUP(#REF!,VENUEID!$A$2:$B$28,1,TRUE)</f>
        <v>#REF!</v>
      </c>
      <c r="B171" t="e">
        <f>IF(#REF!="","",
IF(ISNUMBER(SEARCH("*ADULTS*",#REF!)),"ADULTS",
IF(ISNUMBER(SEARCH("*CHILDREN*",#REF!)),"CHILDREN",
IF(ISNUMBER(SEARCH("*TEENS*",#REF!)),"TEENS"))))</f>
        <v>#REF!</v>
      </c>
      <c r="C171" t="e">
        <f>#REF!</f>
        <v>#REF!</v>
      </c>
      <c r="D171" t="e">
        <f>CONCATENATE(#REF!,
CHAR(13),#REF!,
", ",
TEXT((#REF!),"MMM D"),
CHAR(13),
TEXT((#REF!), "h:mm am/pm"),CHAR(13),#REF!,CHAR(13))</f>
        <v>#REF!</v>
      </c>
    </row>
    <row r="172" spans="1:4" x14ac:dyDescent="0.25">
      <c r="A172" t="e">
        <f>VLOOKUP(#REF!,VENUEID!$A$2:$B$28,1,TRUE)</f>
        <v>#REF!</v>
      </c>
      <c r="B172" t="e">
        <f>IF(#REF!="","",
IF(ISNUMBER(SEARCH("*ADULTS*",#REF!)),"ADULTS",
IF(ISNUMBER(SEARCH("*CHILDREN*",#REF!)),"CHILDREN",
IF(ISNUMBER(SEARCH("*TEENS*",#REF!)),"TEENS"))))</f>
        <v>#REF!</v>
      </c>
      <c r="C172" t="e">
        <f>#REF!</f>
        <v>#REF!</v>
      </c>
      <c r="D172" t="e">
        <f>CONCATENATE(#REF!,
CHAR(13),#REF!,
", ",
TEXT((#REF!),"MMM D"),
CHAR(13),
TEXT((#REF!), "h:mm am/pm"),CHAR(13),#REF!,CHAR(13))</f>
        <v>#REF!</v>
      </c>
    </row>
    <row r="173" spans="1:4" x14ac:dyDescent="0.25">
      <c r="A173" t="e">
        <f>VLOOKUP(#REF!,VENUEID!$A$2:$B$28,1,TRUE)</f>
        <v>#REF!</v>
      </c>
      <c r="B173" t="e">
        <f>IF(#REF!="","",
IF(ISNUMBER(SEARCH("*ADULTS*",#REF!)),"ADULTS",
IF(ISNUMBER(SEARCH("*CHILDREN*",#REF!)),"CHILDREN",
IF(ISNUMBER(SEARCH("*TEENS*",#REF!)),"TEENS"))))</f>
        <v>#REF!</v>
      </c>
      <c r="C173" t="e">
        <f>#REF!</f>
        <v>#REF!</v>
      </c>
      <c r="D173" t="e">
        <f>CONCATENATE(#REF!,
CHAR(13),#REF!,
", ",
TEXT((#REF!),"MMM D"),
CHAR(13),
TEXT((#REF!), "h:mm am/pm"),CHAR(13),#REF!,CHAR(13))</f>
        <v>#REF!</v>
      </c>
    </row>
    <row r="174" spans="1:4" x14ac:dyDescent="0.25">
      <c r="A174" t="e">
        <f>VLOOKUP(#REF!,VENUEID!$A$2:$B$28,1,TRUE)</f>
        <v>#REF!</v>
      </c>
      <c r="B174" t="e">
        <f>IF(#REF!="","",
IF(ISNUMBER(SEARCH("*ADULTS*",#REF!)),"ADULTS",
IF(ISNUMBER(SEARCH("*CHILDREN*",#REF!)),"CHILDREN",
IF(ISNUMBER(SEARCH("*TEENS*",#REF!)),"TEENS"))))</f>
        <v>#REF!</v>
      </c>
      <c r="C174" t="e">
        <f>#REF!</f>
        <v>#REF!</v>
      </c>
      <c r="D174" t="e">
        <f>CONCATENATE(#REF!,
CHAR(13),#REF!,
", ",
TEXT((#REF!),"MMM D"),
CHAR(13),
TEXT((#REF!), "h:mm am/pm"),CHAR(13),#REF!,CHAR(13))</f>
        <v>#REF!</v>
      </c>
    </row>
    <row r="175" spans="1:4" x14ac:dyDescent="0.25">
      <c r="A175" t="e">
        <f>VLOOKUP(#REF!,VENUEID!$A$2:$B$28,1,TRUE)</f>
        <v>#REF!</v>
      </c>
      <c r="B175" t="e">
        <f>IF(#REF!="","",
IF(ISNUMBER(SEARCH("*ADULTS*",#REF!)),"ADULTS",
IF(ISNUMBER(SEARCH("*CHILDREN*",#REF!)),"CHILDREN",
IF(ISNUMBER(SEARCH("*TEENS*",#REF!)),"TEENS"))))</f>
        <v>#REF!</v>
      </c>
      <c r="C175" t="e">
        <f>#REF!</f>
        <v>#REF!</v>
      </c>
      <c r="D175" t="e">
        <f>CONCATENATE(#REF!,
CHAR(13),#REF!,
", ",
TEXT((#REF!),"MMM D"),
CHAR(13),
TEXT((#REF!), "h:mm am/pm"),CHAR(13),#REF!,CHAR(13))</f>
        <v>#REF!</v>
      </c>
    </row>
    <row r="176" spans="1:4" x14ac:dyDescent="0.25">
      <c r="A176" t="e">
        <f>VLOOKUP(#REF!,VENUEID!$A$2:$B$28,1,TRUE)</f>
        <v>#REF!</v>
      </c>
      <c r="B176" t="e">
        <f>IF(#REF!="","",
IF(ISNUMBER(SEARCH("*ADULTS*",#REF!)),"ADULTS",
IF(ISNUMBER(SEARCH("*CHILDREN*",#REF!)),"CHILDREN",
IF(ISNUMBER(SEARCH("*TEENS*",#REF!)),"TEENS"))))</f>
        <v>#REF!</v>
      </c>
      <c r="C176" t="e">
        <f>#REF!</f>
        <v>#REF!</v>
      </c>
      <c r="D176" t="e">
        <f>CONCATENATE(#REF!,
CHAR(13),#REF!,
", ",
TEXT((#REF!),"MMM D"),
CHAR(13),
TEXT((#REF!), "h:mm am/pm"),CHAR(13),#REF!,CHAR(13))</f>
        <v>#REF!</v>
      </c>
    </row>
    <row r="177" spans="1:4" x14ac:dyDescent="0.25">
      <c r="A177" t="e">
        <f>VLOOKUP(#REF!,VENUEID!$A$2:$B$28,1,TRUE)</f>
        <v>#REF!</v>
      </c>
      <c r="B177" t="e">
        <f>IF(#REF!="","",
IF(ISNUMBER(SEARCH("*ADULTS*",#REF!)),"ADULTS",
IF(ISNUMBER(SEARCH("*CHILDREN*",#REF!)),"CHILDREN",
IF(ISNUMBER(SEARCH("*TEENS*",#REF!)),"TEENS"))))</f>
        <v>#REF!</v>
      </c>
      <c r="C177" t="e">
        <f>#REF!</f>
        <v>#REF!</v>
      </c>
      <c r="D177" t="e">
        <f>CONCATENATE(#REF!,
CHAR(13),#REF!,
", ",
TEXT((#REF!),"MMM D"),
CHAR(13),
TEXT((#REF!), "h:mm am/pm"),CHAR(13),#REF!,CHAR(13))</f>
        <v>#REF!</v>
      </c>
    </row>
    <row r="178" spans="1:4" x14ac:dyDescent="0.25">
      <c r="A178" t="e">
        <f>VLOOKUP(#REF!,VENUEID!$A$2:$B$28,1,TRUE)</f>
        <v>#REF!</v>
      </c>
      <c r="B178" t="e">
        <f>IF(#REF!="","",
IF(ISNUMBER(SEARCH("*ADULTS*",#REF!)),"ADULTS",
IF(ISNUMBER(SEARCH("*CHILDREN*",#REF!)),"CHILDREN",
IF(ISNUMBER(SEARCH("*TEENS*",#REF!)),"TEENS"))))</f>
        <v>#REF!</v>
      </c>
      <c r="C178" t="e">
        <f>#REF!</f>
        <v>#REF!</v>
      </c>
      <c r="D178" t="e">
        <f>CONCATENATE(#REF!,
CHAR(13),#REF!,
", ",
TEXT((#REF!),"MMM D"),
CHAR(13),
TEXT((#REF!), "h:mm am/pm"),CHAR(13),#REF!,CHAR(13))</f>
        <v>#REF!</v>
      </c>
    </row>
    <row r="179" spans="1:4" x14ac:dyDescent="0.25">
      <c r="A179" t="e">
        <f>VLOOKUP(#REF!,VENUEID!$A$2:$B$28,1,TRUE)</f>
        <v>#REF!</v>
      </c>
      <c r="B179" t="e">
        <f>IF(#REF!="","",
IF(ISNUMBER(SEARCH("*ADULTS*",#REF!)),"ADULTS",
IF(ISNUMBER(SEARCH("*CHILDREN*",#REF!)),"CHILDREN",
IF(ISNUMBER(SEARCH("*TEENS*",#REF!)),"TEENS"))))</f>
        <v>#REF!</v>
      </c>
      <c r="C179" t="e">
        <f>#REF!</f>
        <v>#REF!</v>
      </c>
      <c r="D179" t="e">
        <f>CONCATENATE(#REF!,
CHAR(13),#REF!,
", ",
TEXT((#REF!),"MMM D"),
CHAR(13),
TEXT((#REF!), "h:mm am/pm"),CHAR(13),#REF!,CHAR(13))</f>
        <v>#REF!</v>
      </c>
    </row>
    <row r="180" spans="1:4" x14ac:dyDescent="0.25">
      <c r="A180" t="e">
        <f>VLOOKUP(#REF!,VENUEID!$A$2:$B$28,1,TRUE)</f>
        <v>#REF!</v>
      </c>
      <c r="B180" t="e">
        <f>IF(#REF!="","",
IF(ISNUMBER(SEARCH("*ADULTS*",#REF!)),"ADULTS",
IF(ISNUMBER(SEARCH("*CHILDREN*",#REF!)),"CHILDREN",
IF(ISNUMBER(SEARCH("*TEENS*",#REF!)),"TEENS"))))</f>
        <v>#REF!</v>
      </c>
      <c r="C180" t="e">
        <f>#REF!</f>
        <v>#REF!</v>
      </c>
      <c r="D180" t="e">
        <f>CONCATENATE(#REF!,
CHAR(13),#REF!,
", ",
TEXT((#REF!),"MMM D"),
CHAR(13),
TEXT((#REF!), "h:mm am/pm"),CHAR(13),#REF!,CHAR(13))</f>
        <v>#REF!</v>
      </c>
    </row>
    <row r="181" spans="1:4" x14ac:dyDescent="0.25">
      <c r="A181" t="e">
        <f>VLOOKUP(#REF!,VENUEID!$A$2:$B$28,1,TRUE)</f>
        <v>#REF!</v>
      </c>
      <c r="B181" t="e">
        <f>IF(#REF!="","",
IF(ISNUMBER(SEARCH("*ADULTS*",#REF!)),"ADULTS",
IF(ISNUMBER(SEARCH("*CHILDREN*",#REF!)),"CHILDREN",
IF(ISNUMBER(SEARCH("*TEENS*",#REF!)),"TEENS"))))</f>
        <v>#REF!</v>
      </c>
      <c r="C181" t="e">
        <f>#REF!</f>
        <v>#REF!</v>
      </c>
      <c r="D181" t="e">
        <f>CONCATENATE(#REF!,
CHAR(13),#REF!,
", ",
TEXT((#REF!),"MMM D"),
CHAR(13),
TEXT((#REF!), "h:mm am/pm"),CHAR(13),#REF!,CHAR(13))</f>
        <v>#REF!</v>
      </c>
    </row>
    <row r="182" spans="1:4" x14ac:dyDescent="0.25">
      <c r="A182" t="e">
        <f>VLOOKUP(#REF!,VENUEID!$A$2:$B$28,1,TRUE)</f>
        <v>#REF!</v>
      </c>
      <c r="B182" t="e">
        <f>IF(#REF!="","",
IF(ISNUMBER(SEARCH("*ADULTS*",#REF!)),"ADULTS",
IF(ISNUMBER(SEARCH("*CHILDREN*",#REF!)),"CHILDREN",
IF(ISNUMBER(SEARCH("*TEENS*",#REF!)),"TEENS"))))</f>
        <v>#REF!</v>
      </c>
      <c r="C182" t="e">
        <f>#REF!</f>
        <v>#REF!</v>
      </c>
      <c r="D182" t="e">
        <f>CONCATENATE(#REF!,
CHAR(13),#REF!,
", ",
TEXT((#REF!),"MMM D"),
CHAR(13),
TEXT((#REF!), "h:mm am/pm"),CHAR(13),#REF!,CHAR(13))</f>
        <v>#REF!</v>
      </c>
    </row>
    <row r="183" spans="1:4" x14ac:dyDescent="0.25">
      <c r="A183" t="e">
        <f>VLOOKUP(#REF!,VENUEID!$A$2:$B$28,1,TRUE)</f>
        <v>#REF!</v>
      </c>
      <c r="B183" t="e">
        <f>IF(#REF!="","",
IF(ISNUMBER(SEARCH("*ADULTS*",#REF!)),"ADULTS",
IF(ISNUMBER(SEARCH("*CHILDREN*",#REF!)),"CHILDREN",
IF(ISNUMBER(SEARCH("*TEENS*",#REF!)),"TEENS"))))</f>
        <v>#REF!</v>
      </c>
      <c r="C183" t="e">
        <f>#REF!</f>
        <v>#REF!</v>
      </c>
      <c r="D183" t="e">
        <f>CONCATENATE(#REF!,
CHAR(13),#REF!,
", ",
TEXT((#REF!),"MMM D"),
CHAR(13),
TEXT((#REF!), "h:mm am/pm"),CHAR(13),#REF!,CHAR(13))</f>
        <v>#REF!</v>
      </c>
    </row>
    <row r="184" spans="1:4" x14ac:dyDescent="0.25">
      <c r="A184" t="e">
        <f>VLOOKUP(#REF!,VENUEID!$A$2:$B$28,1,TRUE)</f>
        <v>#REF!</v>
      </c>
      <c r="B184" t="e">
        <f>IF(#REF!="","",
IF(ISNUMBER(SEARCH("*ADULTS*",#REF!)),"ADULTS",
IF(ISNUMBER(SEARCH("*CHILDREN*",#REF!)),"CHILDREN",
IF(ISNUMBER(SEARCH("*TEENS*",#REF!)),"TEENS"))))</f>
        <v>#REF!</v>
      </c>
      <c r="C184" t="e">
        <f>#REF!</f>
        <v>#REF!</v>
      </c>
      <c r="D184" t="e">
        <f>CONCATENATE(#REF!,
CHAR(13),#REF!,
", ",
TEXT((#REF!),"MMM D"),
CHAR(13),
TEXT((#REF!), "h:mm am/pm"),CHAR(13),#REF!,CHAR(13))</f>
        <v>#REF!</v>
      </c>
    </row>
    <row r="185" spans="1:4" x14ac:dyDescent="0.25">
      <c r="A185" t="e">
        <f>VLOOKUP(#REF!,VENUEID!$A$2:$B$28,1,TRUE)</f>
        <v>#REF!</v>
      </c>
      <c r="B185" t="e">
        <f>IF(#REF!="","",
IF(ISNUMBER(SEARCH("*ADULTS*",#REF!)),"ADULTS",
IF(ISNUMBER(SEARCH("*CHILDREN*",#REF!)),"CHILDREN",
IF(ISNUMBER(SEARCH("*TEENS*",#REF!)),"TEENS"))))</f>
        <v>#REF!</v>
      </c>
      <c r="C185" t="e">
        <f>#REF!</f>
        <v>#REF!</v>
      </c>
      <c r="D185" t="e">
        <f>CONCATENATE(#REF!,
CHAR(13),#REF!,
", ",
TEXT((#REF!),"MMM D"),
CHAR(13),
TEXT((#REF!), "h:mm am/pm"),CHAR(13),#REF!,CHAR(13))</f>
        <v>#REF!</v>
      </c>
    </row>
    <row r="186" spans="1:4" x14ac:dyDescent="0.25">
      <c r="A186" t="e">
        <f>VLOOKUP(#REF!,VENUEID!$A$2:$B$28,1,TRUE)</f>
        <v>#REF!</v>
      </c>
      <c r="B186" t="e">
        <f>IF(#REF!="","",
IF(ISNUMBER(SEARCH("*ADULTS*",#REF!)),"ADULTS",
IF(ISNUMBER(SEARCH("*CHILDREN*",#REF!)),"CHILDREN",
IF(ISNUMBER(SEARCH("*TEENS*",#REF!)),"TEENS"))))</f>
        <v>#REF!</v>
      </c>
      <c r="C186" t="e">
        <f>#REF!</f>
        <v>#REF!</v>
      </c>
      <c r="D186" t="e">
        <f>CONCATENATE(#REF!,
CHAR(13),#REF!,
", ",
TEXT((#REF!),"MMM D"),
CHAR(13),
TEXT((#REF!), "h:mm am/pm"),CHAR(13),#REF!,CHAR(13))</f>
        <v>#REF!</v>
      </c>
    </row>
    <row r="187" spans="1:4" x14ac:dyDescent="0.25">
      <c r="A187" t="e">
        <f>VLOOKUP(#REF!,VENUEID!$A$2:$B$28,1,TRUE)</f>
        <v>#REF!</v>
      </c>
      <c r="B187" t="e">
        <f>IF(#REF!="","",
IF(ISNUMBER(SEARCH("*ADULTS*",#REF!)),"ADULTS",
IF(ISNUMBER(SEARCH("*CHILDREN*",#REF!)),"CHILDREN",
IF(ISNUMBER(SEARCH("*TEENS*",#REF!)),"TEENS"))))</f>
        <v>#REF!</v>
      </c>
      <c r="C187" t="e">
        <f>#REF!</f>
        <v>#REF!</v>
      </c>
      <c r="D187" t="e">
        <f>CONCATENATE(#REF!,
CHAR(13),#REF!,
", ",
TEXT((#REF!),"MMM D"),
CHAR(13),
TEXT((#REF!), "h:mm am/pm"),CHAR(13),#REF!,CHAR(13))</f>
        <v>#REF!</v>
      </c>
    </row>
    <row r="188" spans="1:4" x14ac:dyDescent="0.25">
      <c r="A188" t="e">
        <f>VLOOKUP(#REF!,VENUEID!$A$2:$B$28,1,TRUE)</f>
        <v>#REF!</v>
      </c>
      <c r="B188" t="e">
        <f>IF(#REF!="","",
IF(ISNUMBER(SEARCH("*ADULTS*",#REF!)),"ADULTS",
IF(ISNUMBER(SEARCH("*CHILDREN*",#REF!)),"CHILDREN",
IF(ISNUMBER(SEARCH("*TEENS*",#REF!)),"TEENS"))))</f>
        <v>#REF!</v>
      </c>
      <c r="C188" t="e">
        <f>#REF!</f>
        <v>#REF!</v>
      </c>
      <c r="D188" t="e">
        <f>CONCATENATE(#REF!,
CHAR(13),#REF!,
", ",
TEXT((#REF!),"MMM D"),
CHAR(13),
TEXT((#REF!), "h:mm am/pm"),CHAR(13),#REF!,CHAR(13))</f>
        <v>#REF!</v>
      </c>
    </row>
    <row r="189" spans="1:4" x14ac:dyDescent="0.25">
      <c r="A189" t="e">
        <f>VLOOKUP(#REF!,VENUEID!$A$2:$B$28,1,TRUE)</f>
        <v>#REF!</v>
      </c>
      <c r="B189" t="e">
        <f>IF(#REF!="","",
IF(ISNUMBER(SEARCH("*ADULTS*",#REF!)),"ADULTS",
IF(ISNUMBER(SEARCH("*CHILDREN*",#REF!)),"CHILDREN",
IF(ISNUMBER(SEARCH("*TEENS*",#REF!)),"TEENS"))))</f>
        <v>#REF!</v>
      </c>
      <c r="C189" t="e">
        <f>#REF!</f>
        <v>#REF!</v>
      </c>
      <c r="D189" t="e">
        <f>CONCATENATE(#REF!,
CHAR(13),#REF!,
", ",
TEXT((#REF!),"MMM D"),
CHAR(13),
TEXT((#REF!), "h:mm am/pm"),CHAR(13),#REF!,CHAR(13))</f>
        <v>#REF!</v>
      </c>
    </row>
    <row r="190" spans="1:4" x14ac:dyDescent="0.25">
      <c r="A190" t="e">
        <f>VLOOKUP(#REF!,VENUEID!$A$2:$B$28,1,TRUE)</f>
        <v>#REF!</v>
      </c>
      <c r="B190" t="e">
        <f>IF(#REF!="","",
IF(ISNUMBER(SEARCH("*ADULTS*",#REF!)),"ADULTS",
IF(ISNUMBER(SEARCH("*CHILDREN*",#REF!)),"CHILDREN",
IF(ISNUMBER(SEARCH("*TEENS*",#REF!)),"TEENS"))))</f>
        <v>#REF!</v>
      </c>
      <c r="C190" t="e">
        <f>#REF!</f>
        <v>#REF!</v>
      </c>
      <c r="D190" t="e">
        <f>CONCATENATE(#REF!,
CHAR(13),#REF!,
", ",
TEXT((#REF!),"MMM D"),
CHAR(13),
TEXT((#REF!), "h:mm am/pm"),CHAR(13),#REF!,CHAR(13))</f>
        <v>#REF!</v>
      </c>
    </row>
    <row r="191" spans="1:4" x14ac:dyDescent="0.25">
      <c r="A191" t="e">
        <f>VLOOKUP(#REF!,VENUEID!$A$2:$B$28,1,TRUE)</f>
        <v>#REF!</v>
      </c>
      <c r="B191" t="e">
        <f>IF(#REF!="","",
IF(ISNUMBER(SEARCH("*ADULTS*",#REF!)),"ADULTS",
IF(ISNUMBER(SEARCH("*CHILDREN*",#REF!)),"CHILDREN",
IF(ISNUMBER(SEARCH("*TEENS*",#REF!)),"TEENS"))))</f>
        <v>#REF!</v>
      </c>
      <c r="C191" t="e">
        <f>#REF!</f>
        <v>#REF!</v>
      </c>
      <c r="D191" t="e">
        <f>CONCATENATE(#REF!,
CHAR(13),#REF!,
", ",
TEXT((#REF!),"MMM D"),
CHAR(13),
TEXT((#REF!), "h:mm am/pm"),CHAR(13),#REF!,CHAR(13))</f>
        <v>#REF!</v>
      </c>
    </row>
    <row r="192" spans="1:4" x14ac:dyDescent="0.25">
      <c r="A192" t="e">
        <f>VLOOKUP(#REF!,VENUEID!$A$2:$B$28,1,TRUE)</f>
        <v>#REF!</v>
      </c>
      <c r="B192" t="e">
        <f>IF(#REF!="","",
IF(ISNUMBER(SEARCH("*ADULTS*",#REF!)),"ADULTS",
IF(ISNUMBER(SEARCH("*CHILDREN*",#REF!)),"CHILDREN",
IF(ISNUMBER(SEARCH("*TEENS*",#REF!)),"TEENS"))))</f>
        <v>#REF!</v>
      </c>
      <c r="C192" t="e">
        <f>#REF!</f>
        <v>#REF!</v>
      </c>
      <c r="D192" t="e">
        <f>CONCATENATE(#REF!,
CHAR(13),#REF!,
", ",
TEXT((#REF!),"MMM D"),
CHAR(13),
TEXT((#REF!), "h:mm am/pm"),CHAR(13),#REF!,CHAR(13))</f>
        <v>#REF!</v>
      </c>
    </row>
    <row r="193" spans="1:4" x14ac:dyDescent="0.25">
      <c r="A193" t="e">
        <f>VLOOKUP(#REF!,VENUEID!$A$2:$B$28,1,TRUE)</f>
        <v>#REF!</v>
      </c>
      <c r="B193" t="e">
        <f>IF(#REF!="","",
IF(ISNUMBER(SEARCH("*ADULTS*",#REF!)),"ADULTS",
IF(ISNUMBER(SEARCH("*CHILDREN*",#REF!)),"CHILDREN",
IF(ISNUMBER(SEARCH("*TEENS*",#REF!)),"TEENS"))))</f>
        <v>#REF!</v>
      </c>
      <c r="C193" t="e">
        <f>#REF!</f>
        <v>#REF!</v>
      </c>
      <c r="D193" t="e">
        <f>CONCATENATE(#REF!,
CHAR(13),#REF!,
", ",
TEXT((#REF!),"MMM D"),
CHAR(13),
TEXT((#REF!), "h:mm am/pm"),CHAR(13),#REF!,CHAR(13))</f>
        <v>#REF!</v>
      </c>
    </row>
    <row r="194" spans="1:4" x14ac:dyDescent="0.25">
      <c r="A194" t="e">
        <f>VLOOKUP(#REF!,VENUEID!$A$2:$B$28,1,TRUE)</f>
        <v>#REF!</v>
      </c>
      <c r="B194" t="e">
        <f>IF(#REF!="","",
IF(ISNUMBER(SEARCH("*ADULTS*",#REF!)),"ADULTS",
IF(ISNUMBER(SEARCH("*CHILDREN*",#REF!)),"CHILDREN",
IF(ISNUMBER(SEARCH("*TEENS*",#REF!)),"TEENS"))))</f>
        <v>#REF!</v>
      </c>
      <c r="C194" t="e">
        <f>#REF!</f>
        <v>#REF!</v>
      </c>
      <c r="D194" t="e">
        <f>CONCATENATE(#REF!,
CHAR(13),#REF!,
", ",
TEXT((#REF!),"MMM D"),
CHAR(13),
TEXT((#REF!), "h:mm am/pm"),CHAR(13),#REF!,CHAR(13))</f>
        <v>#REF!</v>
      </c>
    </row>
    <row r="195" spans="1:4" x14ac:dyDescent="0.25">
      <c r="A195" t="e">
        <f>VLOOKUP(#REF!,VENUEID!$A$2:$B$28,1,TRUE)</f>
        <v>#REF!</v>
      </c>
      <c r="B195" t="e">
        <f>IF(#REF!="","",
IF(ISNUMBER(SEARCH("*ADULTS*",#REF!)),"ADULTS",
IF(ISNUMBER(SEARCH("*CHILDREN*",#REF!)),"CHILDREN",
IF(ISNUMBER(SEARCH("*TEENS*",#REF!)),"TEENS"))))</f>
        <v>#REF!</v>
      </c>
      <c r="C195" t="e">
        <f>#REF!</f>
        <v>#REF!</v>
      </c>
      <c r="D195" t="e">
        <f>CONCATENATE(#REF!,
CHAR(13),#REF!,
", ",
TEXT((#REF!),"MMM D"),
CHAR(13),
TEXT((#REF!), "h:mm am/pm"),CHAR(13),#REF!,CHAR(13))</f>
        <v>#REF!</v>
      </c>
    </row>
    <row r="196" spans="1:4" x14ac:dyDescent="0.25">
      <c r="A196" t="e">
        <f>VLOOKUP(#REF!,VENUEID!$A$2:$B$28,1,TRUE)</f>
        <v>#REF!</v>
      </c>
      <c r="B196" t="e">
        <f>IF(#REF!="","",
IF(ISNUMBER(SEARCH("*ADULTS*",#REF!)),"ADULTS",
IF(ISNUMBER(SEARCH("*CHILDREN*",#REF!)),"CHILDREN",
IF(ISNUMBER(SEARCH("*TEENS*",#REF!)),"TEENS"))))</f>
        <v>#REF!</v>
      </c>
      <c r="C196" t="e">
        <f>#REF!</f>
        <v>#REF!</v>
      </c>
      <c r="D196" t="e">
        <f>CONCATENATE(#REF!,
CHAR(13),#REF!,
", ",
TEXT((#REF!),"MMM D"),
CHAR(13),
TEXT((#REF!), "h:mm am/pm"),CHAR(13),#REF!,CHAR(13))</f>
        <v>#REF!</v>
      </c>
    </row>
    <row r="197" spans="1:4" x14ac:dyDescent="0.25">
      <c r="A197" t="e">
        <f>VLOOKUP(#REF!,VENUEID!$A$2:$B$28,1,TRUE)</f>
        <v>#REF!</v>
      </c>
      <c r="B197" t="e">
        <f>IF(#REF!="","",
IF(ISNUMBER(SEARCH("*ADULTS*",#REF!)),"ADULTS",
IF(ISNUMBER(SEARCH("*CHILDREN*",#REF!)),"CHILDREN",
IF(ISNUMBER(SEARCH("*TEENS*",#REF!)),"TEENS"))))</f>
        <v>#REF!</v>
      </c>
      <c r="C197" t="e">
        <f>#REF!</f>
        <v>#REF!</v>
      </c>
      <c r="D197" t="e">
        <f>CONCATENATE(#REF!,
CHAR(13),#REF!,
", ",
TEXT((#REF!),"MMM D"),
CHAR(13),
TEXT((#REF!), "h:mm am/pm"),CHAR(13),#REF!,CHAR(13))</f>
        <v>#REF!</v>
      </c>
    </row>
    <row r="198" spans="1:4" x14ac:dyDescent="0.25">
      <c r="A198" t="e">
        <f>VLOOKUP(#REF!,VENUEID!$A$2:$B$28,1,TRUE)</f>
        <v>#REF!</v>
      </c>
      <c r="B198" t="e">
        <f>IF(#REF!="","",
IF(ISNUMBER(SEARCH("*ADULTS*",#REF!)),"ADULTS",
IF(ISNUMBER(SEARCH("*CHILDREN*",#REF!)),"CHILDREN",
IF(ISNUMBER(SEARCH("*TEENS*",#REF!)),"TEENS"))))</f>
        <v>#REF!</v>
      </c>
      <c r="C198" t="e">
        <f>#REF!</f>
        <v>#REF!</v>
      </c>
      <c r="D198" t="e">
        <f>CONCATENATE(#REF!,
CHAR(13),#REF!,
", ",
TEXT((#REF!),"MMM D"),
CHAR(13),
TEXT((#REF!), "h:mm am/pm"),CHAR(13),#REF!,CHAR(13))</f>
        <v>#REF!</v>
      </c>
    </row>
    <row r="199" spans="1:4" x14ac:dyDescent="0.25">
      <c r="A199" t="e">
        <f>VLOOKUP(#REF!,VENUEID!$A$2:$B$28,1,TRUE)</f>
        <v>#REF!</v>
      </c>
      <c r="B199" t="e">
        <f>IF(#REF!="","",
IF(ISNUMBER(SEARCH("*ADULTS*",#REF!)),"ADULTS",
IF(ISNUMBER(SEARCH("*CHILDREN*",#REF!)),"CHILDREN",
IF(ISNUMBER(SEARCH("*TEENS*",#REF!)),"TEENS"))))</f>
        <v>#REF!</v>
      </c>
      <c r="C199" t="e">
        <f>#REF!</f>
        <v>#REF!</v>
      </c>
      <c r="D199" t="e">
        <f>CONCATENATE(#REF!,
CHAR(13),#REF!,
", ",
TEXT((#REF!),"MMM D"),
CHAR(13),
TEXT((#REF!), "h:mm am/pm"),CHAR(13),#REF!,CHAR(13))</f>
        <v>#REF!</v>
      </c>
    </row>
    <row r="200" spans="1:4" x14ac:dyDescent="0.25">
      <c r="A200" t="e">
        <f>VLOOKUP(#REF!,VENUEID!$A$2:$B$28,1,TRUE)</f>
        <v>#REF!</v>
      </c>
      <c r="B200" t="e">
        <f>IF(#REF!="","",
IF(ISNUMBER(SEARCH("*ADULTS*",#REF!)),"ADULTS",
IF(ISNUMBER(SEARCH("*CHILDREN*",#REF!)),"CHILDREN",
IF(ISNUMBER(SEARCH("*TEENS*",#REF!)),"TEENS"))))</f>
        <v>#REF!</v>
      </c>
      <c r="C200" t="e">
        <f>#REF!</f>
        <v>#REF!</v>
      </c>
      <c r="D200" t="e">
        <f>CONCATENATE(#REF!,
CHAR(13),#REF!,
", ",
TEXT((#REF!),"MMM D"),
CHAR(13),
TEXT((#REF!), "h:mm am/pm"),CHAR(13),#REF!,CHAR(13))</f>
        <v>#REF!</v>
      </c>
    </row>
    <row r="201" spans="1:4" x14ac:dyDescent="0.25">
      <c r="A201" t="e">
        <f>VLOOKUP(#REF!,VENUEID!$A$2:$B$28,1,TRUE)</f>
        <v>#REF!</v>
      </c>
      <c r="B201" t="e">
        <f>IF(#REF!="","",
IF(ISNUMBER(SEARCH("*ADULTS*",#REF!)),"ADULTS",
IF(ISNUMBER(SEARCH("*CHILDREN*",#REF!)),"CHILDREN",
IF(ISNUMBER(SEARCH("*TEENS*",#REF!)),"TEENS"))))</f>
        <v>#REF!</v>
      </c>
      <c r="C201" t="e">
        <f>#REF!</f>
        <v>#REF!</v>
      </c>
      <c r="D201" t="e">
        <f>CONCATENATE(#REF!,
CHAR(13),#REF!,
", ",
TEXT((#REF!),"MMM D"),
CHAR(13),
TEXT((#REF!), "h:mm am/pm"),CHAR(13),#REF!,CHAR(13))</f>
        <v>#REF!</v>
      </c>
    </row>
    <row r="202" spans="1:4" x14ac:dyDescent="0.25">
      <c r="A202" t="e">
        <f>VLOOKUP(#REF!,VENUEID!$A$2:$B$28,1,TRUE)</f>
        <v>#REF!</v>
      </c>
      <c r="B202" t="e">
        <f>IF(#REF!="","",
IF(ISNUMBER(SEARCH("*ADULTS*",#REF!)),"ADULTS",
IF(ISNUMBER(SEARCH("*CHILDREN*",#REF!)),"CHILDREN",
IF(ISNUMBER(SEARCH("*TEENS*",#REF!)),"TEENS"))))</f>
        <v>#REF!</v>
      </c>
      <c r="C202" t="e">
        <f>#REF!</f>
        <v>#REF!</v>
      </c>
      <c r="D202" t="e">
        <f>CONCATENATE(#REF!,
CHAR(13),#REF!,
", ",
TEXT((#REF!),"MMM D"),
CHAR(13),
TEXT((#REF!), "h:mm am/pm"),CHAR(13),#REF!,CHAR(13))</f>
        <v>#REF!</v>
      </c>
    </row>
    <row r="203" spans="1:4" x14ac:dyDescent="0.25">
      <c r="A203" t="e">
        <f>VLOOKUP(#REF!,VENUEID!$A$2:$B$28,1,TRUE)</f>
        <v>#REF!</v>
      </c>
      <c r="B203" t="e">
        <f>IF(#REF!="","",
IF(ISNUMBER(SEARCH("*ADULTS*",#REF!)),"ADULTS",
IF(ISNUMBER(SEARCH("*CHILDREN*",#REF!)),"CHILDREN",
IF(ISNUMBER(SEARCH("*TEENS*",#REF!)),"TEENS"))))</f>
        <v>#REF!</v>
      </c>
      <c r="C203" t="e">
        <f>#REF!</f>
        <v>#REF!</v>
      </c>
      <c r="D203" t="e">
        <f>CONCATENATE(#REF!,
CHAR(13),#REF!,
", ",
TEXT((#REF!),"MMM D"),
CHAR(13),
TEXT((#REF!), "h:mm am/pm"),CHAR(13),#REF!,CHAR(13))</f>
        <v>#REF!</v>
      </c>
    </row>
    <row r="204" spans="1:4" x14ac:dyDescent="0.25">
      <c r="A204" t="e">
        <f>VLOOKUP(#REF!,VENUEID!$A$2:$B$28,1,TRUE)</f>
        <v>#REF!</v>
      </c>
      <c r="B204" t="e">
        <f>IF(#REF!="","",
IF(ISNUMBER(SEARCH("*ADULTS*",#REF!)),"ADULTS",
IF(ISNUMBER(SEARCH("*CHILDREN*",#REF!)),"CHILDREN",
IF(ISNUMBER(SEARCH("*TEENS*",#REF!)),"TEENS"))))</f>
        <v>#REF!</v>
      </c>
      <c r="C204" t="e">
        <f>#REF!</f>
        <v>#REF!</v>
      </c>
      <c r="D204" t="e">
        <f>CONCATENATE(#REF!,
CHAR(13),#REF!,
", ",
TEXT((#REF!),"MMM D"),
CHAR(13),
TEXT((#REF!), "h:mm am/pm"),CHAR(13),#REF!,CHAR(13))</f>
        <v>#REF!</v>
      </c>
    </row>
    <row r="205" spans="1:4" x14ac:dyDescent="0.25">
      <c r="A205" t="e">
        <f>VLOOKUP(#REF!,VENUEID!$A$2:$B$28,1,TRUE)</f>
        <v>#REF!</v>
      </c>
      <c r="B205" t="e">
        <f>IF(#REF!="","",
IF(ISNUMBER(SEARCH("*ADULTS*",#REF!)),"ADULTS",
IF(ISNUMBER(SEARCH("*CHILDREN*",#REF!)),"CHILDREN",
IF(ISNUMBER(SEARCH("*TEENS*",#REF!)),"TEENS"))))</f>
        <v>#REF!</v>
      </c>
      <c r="C205" t="e">
        <f>#REF!</f>
        <v>#REF!</v>
      </c>
      <c r="D205" t="e">
        <f>CONCATENATE(#REF!,
CHAR(13),#REF!,
", ",
TEXT((#REF!),"MMM D"),
CHAR(13),
TEXT((#REF!), "h:mm am/pm"),CHAR(13),#REF!,CHAR(13))</f>
        <v>#REF!</v>
      </c>
    </row>
    <row r="206" spans="1:4" x14ac:dyDescent="0.25">
      <c r="A206" t="e">
        <f>VLOOKUP(#REF!,VENUEID!$A$2:$B$28,1,TRUE)</f>
        <v>#REF!</v>
      </c>
      <c r="B206" t="e">
        <f>IF(#REF!="","",
IF(ISNUMBER(SEARCH("*ADULTS*",#REF!)),"ADULTS",
IF(ISNUMBER(SEARCH("*CHILDREN*",#REF!)),"CHILDREN",
IF(ISNUMBER(SEARCH("*TEENS*",#REF!)),"TEENS"))))</f>
        <v>#REF!</v>
      </c>
      <c r="C206" t="e">
        <f>#REF!</f>
        <v>#REF!</v>
      </c>
      <c r="D206" t="e">
        <f>CONCATENATE(#REF!,
CHAR(13),#REF!,
", ",
TEXT((#REF!),"MMM D"),
CHAR(13),
TEXT((#REF!), "h:mm am/pm"),CHAR(13),#REF!,CHAR(13))</f>
        <v>#REF!</v>
      </c>
    </row>
    <row r="207" spans="1:4" x14ac:dyDescent="0.25">
      <c r="A207" t="e">
        <f>VLOOKUP(#REF!,VENUEID!$A$2:$B$28,1,TRUE)</f>
        <v>#REF!</v>
      </c>
      <c r="B207" t="e">
        <f>IF(#REF!="","",
IF(ISNUMBER(SEARCH("*ADULTS*",#REF!)),"ADULTS",
IF(ISNUMBER(SEARCH("*CHILDREN*",#REF!)),"CHILDREN",
IF(ISNUMBER(SEARCH("*TEENS*",#REF!)),"TEENS"))))</f>
        <v>#REF!</v>
      </c>
      <c r="C207" t="e">
        <f>#REF!</f>
        <v>#REF!</v>
      </c>
      <c r="D207" t="e">
        <f>CONCATENATE(#REF!,
CHAR(13),#REF!,
", ",
TEXT((#REF!),"MMM D"),
CHAR(13),
TEXT((#REF!), "h:mm am/pm"),CHAR(13),#REF!,CHAR(13))</f>
        <v>#REF!</v>
      </c>
    </row>
    <row r="208" spans="1:4" x14ac:dyDescent="0.25">
      <c r="A208" t="e">
        <f>VLOOKUP(#REF!,VENUEID!$A$2:$B$28,1,TRUE)</f>
        <v>#REF!</v>
      </c>
      <c r="B208" t="e">
        <f>IF(#REF!="","",
IF(ISNUMBER(SEARCH("*ADULTS*",#REF!)),"ADULTS",
IF(ISNUMBER(SEARCH("*CHILDREN*",#REF!)),"CHILDREN",
IF(ISNUMBER(SEARCH("*TEENS*",#REF!)),"TEENS"))))</f>
        <v>#REF!</v>
      </c>
      <c r="C208" t="e">
        <f>#REF!</f>
        <v>#REF!</v>
      </c>
      <c r="D208" t="e">
        <f>CONCATENATE(#REF!,
CHAR(13),#REF!,
", ",
TEXT((#REF!),"MMM D"),
CHAR(13),
TEXT((#REF!), "h:mm am/pm"),CHAR(13),#REF!,CHAR(13))</f>
        <v>#REF!</v>
      </c>
    </row>
    <row r="209" spans="1:4" x14ac:dyDescent="0.25">
      <c r="A209" t="e">
        <f>VLOOKUP(#REF!,VENUEID!$A$2:$B$28,1,TRUE)</f>
        <v>#REF!</v>
      </c>
      <c r="B209" t="e">
        <f>IF(#REF!="","",
IF(ISNUMBER(SEARCH("*ADULTS*",#REF!)),"ADULTS",
IF(ISNUMBER(SEARCH("*CHILDREN*",#REF!)),"CHILDREN",
IF(ISNUMBER(SEARCH("*TEENS*",#REF!)),"TEENS"))))</f>
        <v>#REF!</v>
      </c>
      <c r="C209" t="e">
        <f>#REF!</f>
        <v>#REF!</v>
      </c>
      <c r="D209" t="e">
        <f>CONCATENATE(#REF!,
CHAR(13),#REF!,
", ",
TEXT((#REF!),"MMM D"),
CHAR(13),
TEXT((#REF!), "h:mm am/pm"),CHAR(13),#REF!,CHAR(13))</f>
        <v>#REF!</v>
      </c>
    </row>
    <row r="210" spans="1:4" x14ac:dyDescent="0.25">
      <c r="A210" t="e">
        <f>VLOOKUP(#REF!,VENUEID!$A$2:$B$28,1,TRUE)</f>
        <v>#REF!</v>
      </c>
      <c r="B210" t="e">
        <f>IF(#REF!="","",
IF(ISNUMBER(SEARCH("*ADULTS*",#REF!)),"ADULTS",
IF(ISNUMBER(SEARCH("*CHILDREN*",#REF!)),"CHILDREN",
IF(ISNUMBER(SEARCH("*TEENS*",#REF!)),"TEENS"))))</f>
        <v>#REF!</v>
      </c>
      <c r="C210" t="e">
        <f>#REF!</f>
        <v>#REF!</v>
      </c>
      <c r="D210" t="e">
        <f>CONCATENATE(#REF!,
CHAR(13),#REF!,
", ",
TEXT((#REF!),"MMM D"),
CHAR(13),
TEXT((#REF!), "h:mm am/pm"),CHAR(13),#REF!,CHAR(13))</f>
        <v>#REF!</v>
      </c>
    </row>
    <row r="211" spans="1:4" x14ac:dyDescent="0.25">
      <c r="A211" t="e">
        <f>VLOOKUP(#REF!,VENUEID!$A$2:$B$28,1,TRUE)</f>
        <v>#REF!</v>
      </c>
      <c r="B211" t="e">
        <f>IF(#REF!="","",
IF(ISNUMBER(SEARCH("*ADULTS*",#REF!)),"ADULTS",
IF(ISNUMBER(SEARCH("*CHILDREN*",#REF!)),"CHILDREN",
IF(ISNUMBER(SEARCH("*TEENS*",#REF!)),"TEENS"))))</f>
        <v>#REF!</v>
      </c>
      <c r="C211" t="e">
        <f>#REF!</f>
        <v>#REF!</v>
      </c>
      <c r="D211" t="e">
        <f>CONCATENATE(#REF!,
CHAR(13),#REF!,
", ",
TEXT((#REF!),"MMM D"),
CHAR(13),
TEXT((#REF!), "h:mm am/pm"),CHAR(13),#REF!,CHAR(13))</f>
        <v>#REF!</v>
      </c>
    </row>
    <row r="212" spans="1:4" x14ac:dyDescent="0.25">
      <c r="A212" t="e">
        <f>VLOOKUP(#REF!,VENUEID!$A$2:$B$28,1,TRUE)</f>
        <v>#REF!</v>
      </c>
      <c r="B212" t="e">
        <f>IF(#REF!="","",
IF(ISNUMBER(SEARCH("*ADULTS*",#REF!)),"ADULTS",
IF(ISNUMBER(SEARCH("*CHILDREN*",#REF!)),"CHILDREN",
IF(ISNUMBER(SEARCH("*TEENS*",#REF!)),"TEENS"))))</f>
        <v>#REF!</v>
      </c>
      <c r="C212" t="e">
        <f>#REF!</f>
        <v>#REF!</v>
      </c>
      <c r="D212" t="e">
        <f>CONCATENATE(#REF!,
CHAR(13),#REF!,
", ",
TEXT((#REF!),"MMM D"),
CHAR(13),
TEXT((#REF!), "h:mm am/pm"),CHAR(13),#REF!,CHAR(13))</f>
        <v>#REF!</v>
      </c>
    </row>
    <row r="213" spans="1:4" x14ac:dyDescent="0.25">
      <c r="A213" t="e">
        <f>VLOOKUP(#REF!,VENUEID!$A$2:$B$28,1,TRUE)</f>
        <v>#REF!</v>
      </c>
      <c r="B213" t="e">
        <f>IF(#REF!="","",
IF(ISNUMBER(SEARCH("*ADULTS*",#REF!)),"ADULTS",
IF(ISNUMBER(SEARCH("*CHILDREN*",#REF!)),"CHILDREN",
IF(ISNUMBER(SEARCH("*TEENS*",#REF!)),"TEENS"))))</f>
        <v>#REF!</v>
      </c>
      <c r="C213" t="e">
        <f>#REF!</f>
        <v>#REF!</v>
      </c>
      <c r="D213" t="e">
        <f>CONCATENATE(#REF!,
CHAR(13),#REF!,
", ",
TEXT((#REF!),"MMM D"),
CHAR(13),
TEXT((#REF!), "h:mm am/pm"),CHAR(13),#REF!,CHAR(13))</f>
        <v>#REF!</v>
      </c>
    </row>
    <row r="214" spans="1:4" x14ac:dyDescent="0.25">
      <c r="A214" t="e">
        <f>VLOOKUP(#REF!,VENUEID!$A$2:$B$28,1,TRUE)</f>
        <v>#REF!</v>
      </c>
      <c r="B214" t="e">
        <f>IF(#REF!="","",
IF(ISNUMBER(SEARCH("*ADULTS*",#REF!)),"ADULTS",
IF(ISNUMBER(SEARCH("*CHILDREN*",#REF!)),"CHILDREN",
IF(ISNUMBER(SEARCH("*TEENS*",#REF!)),"TEENS"))))</f>
        <v>#REF!</v>
      </c>
      <c r="C214" t="e">
        <f>#REF!</f>
        <v>#REF!</v>
      </c>
      <c r="D214" t="e">
        <f>CONCATENATE(#REF!,
CHAR(13),#REF!,
", ",
TEXT((#REF!),"MMM D"),
CHAR(13),
TEXT((#REF!), "h:mm am/pm"),CHAR(13),#REF!,CHAR(13))</f>
        <v>#REF!</v>
      </c>
    </row>
    <row r="215" spans="1:4" x14ac:dyDescent="0.25">
      <c r="A215" t="e">
        <f>VLOOKUP(#REF!,VENUEID!$A$2:$B$28,1,TRUE)</f>
        <v>#REF!</v>
      </c>
      <c r="B215" t="e">
        <f>IF(#REF!="","",
IF(ISNUMBER(SEARCH("*ADULTS*",#REF!)),"ADULTS",
IF(ISNUMBER(SEARCH("*CHILDREN*",#REF!)),"CHILDREN",
IF(ISNUMBER(SEARCH("*TEENS*",#REF!)),"TEENS"))))</f>
        <v>#REF!</v>
      </c>
      <c r="C215" t="e">
        <f>#REF!</f>
        <v>#REF!</v>
      </c>
      <c r="D215" t="e">
        <f>CONCATENATE(#REF!,
CHAR(13),#REF!,
", ",
TEXT((#REF!),"MMM D"),
CHAR(13),
TEXT((#REF!), "h:mm am/pm"),CHAR(13),#REF!,CHAR(13))</f>
        <v>#REF!</v>
      </c>
    </row>
    <row r="216" spans="1:4" x14ac:dyDescent="0.25">
      <c r="A216" t="e">
        <f>VLOOKUP(#REF!,VENUEID!$A$2:$B$28,1,TRUE)</f>
        <v>#REF!</v>
      </c>
      <c r="B216" t="e">
        <f>IF(#REF!="","",
IF(ISNUMBER(SEARCH("*ADULTS*",#REF!)),"ADULTS",
IF(ISNUMBER(SEARCH("*CHILDREN*",#REF!)),"CHILDREN",
IF(ISNUMBER(SEARCH("*TEENS*",#REF!)),"TEENS"))))</f>
        <v>#REF!</v>
      </c>
      <c r="C216" t="e">
        <f>#REF!</f>
        <v>#REF!</v>
      </c>
      <c r="D216" t="e">
        <f>CONCATENATE(#REF!,
CHAR(13),#REF!,
", ",
TEXT((#REF!),"MMM D"),
CHAR(13),
TEXT((#REF!), "h:mm am/pm"),CHAR(13),#REF!,CHAR(13))</f>
        <v>#REF!</v>
      </c>
    </row>
    <row r="217" spans="1:4" x14ac:dyDescent="0.25">
      <c r="A217" t="e">
        <f>VLOOKUP(#REF!,VENUEID!$A$2:$B$28,1,TRUE)</f>
        <v>#REF!</v>
      </c>
      <c r="B217" t="e">
        <f>IF(#REF!="","",
IF(ISNUMBER(SEARCH("*ADULTS*",#REF!)),"ADULTS",
IF(ISNUMBER(SEARCH("*CHILDREN*",#REF!)),"CHILDREN",
IF(ISNUMBER(SEARCH("*TEENS*",#REF!)),"TEENS"))))</f>
        <v>#REF!</v>
      </c>
      <c r="C217" t="e">
        <f>#REF!</f>
        <v>#REF!</v>
      </c>
      <c r="D217" t="e">
        <f>CONCATENATE(#REF!,
CHAR(13),#REF!,
", ",
TEXT((#REF!),"MMM D"),
CHAR(13),
TEXT((#REF!), "h:mm am/pm"),CHAR(13),#REF!,CHAR(13))</f>
        <v>#REF!</v>
      </c>
    </row>
    <row r="218" spans="1:4" x14ac:dyDescent="0.25">
      <c r="A218" t="e">
        <f>VLOOKUP(#REF!,VENUEID!$A$2:$B$28,1,TRUE)</f>
        <v>#REF!</v>
      </c>
      <c r="B218" t="e">
        <f>IF(#REF!="","",
IF(ISNUMBER(SEARCH("*ADULTS*",#REF!)),"ADULTS",
IF(ISNUMBER(SEARCH("*CHILDREN*",#REF!)),"CHILDREN",
IF(ISNUMBER(SEARCH("*TEENS*",#REF!)),"TEENS"))))</f>
        <v>#REF!</v>
      </c>
      <c r="C218" t="e">
        <f>#REF!</f>
        <v>#REF!</v>
      </c>
      <c r="D218" t="e">
        <f>CONCATENATE(#REF!,
CHAR(13),#REF!,
", ",
TEXT((#REF!),"MMM D"),
CHAR(13),
TEXT((#REF!), "h:mm am/pm"),CHAR(13),#REF!,CHAR(13))</f>
        <v>#REF!</v>
      </c>
    </row>
    <row r="219" spans="1:4" x14ac:dyDescent="0.25">
      <c r="A219" t="e">
        <f>VLOOKUP(#REF!,VENUEID!$A$2:$B$28,1,TRUE)</f>
        <v>#REF!</v>
      </c>
      <c r="B219" t="e">
        <f>IF(#REF!="","",
IF(ISNUMBER(SEARCH("*ADULTS*",#REF!)),"ADULTS",
IF(ISNUMBER(SEARCH("*CHILDREN*",#REF!)),"CHILDREN",
IF(ISNUMBER(SEARCH("*TEENS*",#REF!)),"TEENS"))))</f>
        <v>#REF!</v>
      </c>
      <c r="C219" t="e">
        <f>#REF!</f>
        <v>#REF!</v>
      </c>
      <c r="D219" t="e">
        <f>CONCATENATE(#REF!,
CHAR(13),#REF!,
", ",
TEXT((#REF!),"MMM D"),
CHAR(13),
TEXT((#REF!), "h:mm am/pm"),CHAR(13),#REF!,CHAR(13))</f>
        <v>#REF!</v>
      </c>
    </row>
    <row r="220" spans="1:4" x14ac:dyDescent="0.25">
      <c r="A220" t="e">
        <f>VLOOKUP(#REF!,VENUEID!$A$2:$B$28,1,TRUE)</f>
        <v>#REF!</v>
      </c>
      <c r="B220" t="e">
        <f>IF(#REF!="","",
IF(ISNUMBER(SEARCH("*ADULTS*",#REF!)),"ADULTS",
IF(ISNUMBER(SEARCH("*CHILDREN*",#REF!)),"CHILDREN",
IF(ISNUMBER(SEARCH("*TEENS*",#REF!)),"TEENS"))))</f>
        <v>#REF!</v>
      </c>
      <c r="C220" t="e">
        <f>#REF!</f>
        <v>#REF!</v>
      </c>
      <c r="D220" t="e">
        <f>CONCATENATE(#REF!,
CHAR(13),#REF!,
", ",
TEXT((#REF!),"MMM D"),
CHAR(13),
TEXT((#REF!), "h:mm am/pm"),CHAR(13),#REF!,CHAR(13))</f>
        <v>#REF!</v>
      </c>
    </row>
    <row r="221" spans="1:4" x14ac:dyDescent="0.25">
      <c r="A221" t="e">
        <f>VLOOKUP(#REF!,VENUEID!$A$2:$B$28,1,TRUE)</f>
        <v>#REF!</v>
      </c>
      <c r="B221" t="e">
        <f>IF(#REF!="","",
IF(ISNUMBER(SEARCH("*ADULTS*",#REF!)),"ADULTS",
IF(ISNUMBER(SEARCH("*CHILDREN*",#REF!)),"CHILDREN",
IF(ISNUMBER(SEARCH("*TEENS*",#REF!)),"TEENS"))))</f>
        <v>#REF!</v>
      </c>
      <c r="C221" t="e">
        <f>#REF!</f>
        <v>#REF!</v>
      </c>
      <c r="D221" t="e">
        <f>CONCATENATE(#REF!,
CHAR(13),#REF!,
", ",
TEXT((#REF!),"MMM D"),
CHAR(13),
TEXT((#REF!), "h:mm am/pm"),CHAR(13),#REF!,CHAR(13))</f>
        <v>#REF!</v>
      </c>
    </row>
    <row r="222" spans="1:4" x14ac:dyDescent="0.25">
      <c r="A222" t="e">
        <f>VLOOKUP(#REF!,VENUEID!$A$2:$B$28,1,TRUE)</f>
        <v>#REF!</v>
      </c>
      <c r="B222" t="e">
        <f>IF(#REF!="","",
IF(ISNUMBER(SEARCH("*ADULTS*",#REF!)),"ADULTS",
IF(ISNUMBER(SEARCH("*CHILDREN*",#REF!)),"CHILDREN",
IF(ISNUMBER(SEARCH("*TEENS*",#REF!)),"TEENS"))))</f>
        <v>#REF!</v>
      </c>
      <c r="C222" t="e">
        <f>#REF!</f>
        <v>#REF!</v>
      </c>
      <c r="D222" t="e">
        <f>CONCATENATE(#REF!,
CHAR(13),#REF!,
", ",
TEXT((#REF!),"MMM D"),
CHAR(13),
TEXT((#REF!), "h:mm am/pm"),CHAR(13),#REF!,CHAR(13))</f>
        <v>#REF!</v>
      </c>
    </row>
    <row r="223" spans="1:4" x14ac:dyDescent="0.25">
      <c r="A223" t="e">
        <f>VLOOKUP(#REF!,VENUEID!$A$2:$B$28,1,TRUE)</f>
        <v>#REF!</v>
      </c>
      <c r="B223" t="e">
        <f>IF(#REF!="","",
IF(ISNUMBER(SEARCH("*ADULTS*",#REF!)),"ADULTS",
IF(ISNUMBER(SEARCH("*CHILDREN*",#REF!)),"CHILDREN",
IF(ISNUMBER(SEARCH("*TEENS*",#REF!)),"TEENS"))))</f>
        <v>#REF!</v>
      </c>
      <c r="C223" t="e">
        <f>#REF!</f>
        <v>#REF!</v>
      </c>
      <c r="D223" t="e">
        <f>CONCATENATE(#REF!,
CHAR(13),#REF!,
", ",
TEXT((#REF!),"MMM D"),
CHAR(13),
TEXT((#REF!), "h:mm am/pm"),CHAR(13),#REF!,CHAR(13))</f>
        <v>#REF!</v>
      </c>
    </row>
    <row r="224" spans="1:4" x14ac:dyDescent="0.25">
      <c r="A224" t="e">
        <f>VLOOKUP(#REF!,VENUEID!$A$2:$B$28,1,TRUE)</f>
        <v>#REF!</v>
      </c>
      <c r="B224" t="e">
        <f>IF(#REF!="","",
IF(ISNUMBER(SEARCH("*ADULTS*",#REF!)),"ADULTS",
IF(ISNUMBER(SEARCH("*CHILDREN*",#REF!)),"CHILDREN",
IF(ISNUMBER(SEARCH("*TEENS*",#REF!)),"TEENS"))))</f>
        <v>#REF!</v>
      </c>
      <c r="C224" t="e">
        <f>#REF!</f>
        <v>#REF!</v>
      </c>
      <c r="D224" t="e">
        <f>CONCATENATE(#REF!,
CHAR(13),#REF!,
", ",
TEXT((#REF!),"MMM D"),
CHAR(13),
TEXT((#REF!), "h:mm am/pm"),CHAR(13),#REF!,CHAR(13))</f>
        <v>#REF!</v>
      </c>
    </row>
    <row r="225" spans="1:4" x14ac:dyDescent="0.25">
      <c r="A225" t="e">
        <f>VLOOKUP(#REF!,VENUEID!$A$2:$B$28,1,TRUE)</f>
        <v>#REF!</v>
      </c>
      <c r="B225" t="e">
        <f>IF(#REF!="","",
IF(ISNUMBER(SEARCH("*ADULTS*",#REF!)),"ADULTS",
IF(ISNUMBER(SEARCH("*CHILDREN*",#REF!)),"CHILDREN",
IF(ISNUMBER(SEARCH("*TEENS*",#REF!)),"TEENS"))))</f>
        <v>#REF!</v>
      </c>
      <c r="C225" t="e">
        <f>#REF!</f>
        <v>#REF!</v>
      </c>
      <c r="D225" t="e">
        <f>CONCATENATE(#REF!,
CHAR(13),#REF!,
", ",
TEXT((#REF!),"MMM D"),
CHAR(13),
TEXT((#REF!), "h:mm am/pm"),CHAR(13),#REF!,CHAR(13))</f>
        <v>#REF!</v>
      </c>
    </row>
    <row r="226" spans="1:4" x14ac:dyDescent="0.25">
      <c r="A226" t="e">
        <f>VLOOKUP(#REF!,VENUEID!$A$2:$B$28,1,TRUE)</f>
        <v>#REF!</v>
      </c>
      <c r="B226" t="e">
        <f>IF(#REF!="","",
IF(ISNUMBER(SEARCH("*ADULTS*",#REF!)),"ADULTS",
IF(ISNUMBER(SEARCH("*CHILDREN*",#REF!)),"CHILDREN",
IF(ISNUMBER(SEARCH("*TEENS*",#REF!)),"TEENS"))))</f>
        <v>#REF!</v>
      </c>
      <c r="C226" t="e">
        <f>#REF!</f>
        <v>#REF!</v>
      </c>
      <c r="D226" t="e">
        <f>CONCATENATE(#REF!,
CHAR(13),#REF!,
", ",
TEXT((#REF!),"MMM D"),
CHAR(13),
TEXT((#REF!), "h:mm am/pm"),CHAR(13),#REF!,CHAR(13))</f>
        <v>#REF!</v>
      </c>
    </row>
    <row r="227" spans="1:4" x14ac:dyDescent="0.25">
      <c r="A227" t="e">
        <f>VLOOKUP(#REF!,VENUEID!$A$2:$B$28,1,TRUE)</f>
        <v>#REF!</v>
      </c>
      <c r="B227" t="e">
        <f>IF(#REF!="","",
IF(ISNUMBER(SEARCH("*ADULTS*",#REF!)),"ADULTS",
IF(ISNUMBER(SEARCH("*CHILDREN*",#REF!)),"CHILDREN",
IF(ISNUMBER(SEARCH("*TEENS*",#REF!)),"TEENS"))))</f>
        <v>#REF!</v>
      </c>
      <c r="C227" t="e">
        <f>#REF!</f>
        <v>#REF!</v>
      </c>
      <c r="D227" t="e">
        <f>CONCATENATE(#REF!,
CHAR(13),#REF!,
", ",
TEXT((#REF!),"MMM D"),
CHAR(13),
TEXT((#REF!), "h:mm am/pm"),CHAR(13),#REF!,CHAR(13))</f>
        <v>#REF!</v>
      </c>
    </row>
    <row r="228" spans="1:4" x14ac:dyDescent="0.25">
      <c r="A228" t="e">
        <f>VLOOKUP(#REF!,VENUEID!$A$2:$B$28,1,TRUE)</f>
        <v>#REF!</v>
      </c>
      <c r="B228" t="e">
        <f>IF(#REF!="","",
IF(ISNUMBER(SEARCH("*ADULTS*",#REF!)),"ADULTS",
IF(ISNUMBER(SEARCH("*CHILDREN*",#REF!)),"CHILDREN",
IF(ISNUMBER(SEARCH("*TEENS*",#REF!)),"TEENS"))))</f>
        <v>#REF!</v>
      </c>
      <c r="C228" t="e">
        <f>#REF!</f>
        <v>#REF!</v>
      </c>
      <c r="D228" t="e">
        <f>CONCATENATE(#REF!,
CHAR(13),#REF!,
", ",
TEXT((#REF!),"MMM D"),
CHAR(13),
TEXT((#REF!), "h:mm am/pm"),CHAR(13),#REF!,CHAR(13))</f>
        <v>#REF!</v>
      </c>
    </row>
    <row r="229" spans="1:4" x14ac:dyDescent="0.25">
      <c r="A229" t="e">
        <f>VLOOKUP(#REF!,VENUEID!$A$2:$B$28,1,TRUE)</f>
        <v>#REF!</v>
      </c>
      <c r="B229" t="e">
        <f>IF(#REF!="","",
IF(ISNUMBER(SEARCH("*ADULTS*",#REF!)),"ADULTS",
IF(ISNUMBER(SEARCH("*CHILDREN*",#REF!)),"CHILDREN",
IF(ISNUMBER(SEARCH("*TEENS*",#REF!)),"TEENS"))))</f>
        <v>#REF!</v>
      </c>
      <c r="C229" t="e">
        <f>#REF!</f>
        <v>#REF!</v>
      </c>
      <c r="D229" t="e">
        <f>CONCATENATE(#REF!,
CHAR(13),#REF!,
", ",
TEXT((#REF!),"MMM D"),
CHAR(13),
TEXT((#REF!), "h:mm am/pm"),CHAR(13),#REF!,CHAR(13))</f>
        <v>#REF!</v>
      </c>
    </row>
    <row r="230" spans="1:4" x14ac:dyDescent="0.25">
      <c r="A230" t="e">
        <f>VLOOKUP(#REF!,VENUEID!$A$2:$B$28,1,TRUE)</f>
        <v>#REF!</v>
      </c>
      <c r="B230" t="e">
        <f>IF(#REF!="","",
IF(ISNUMBER(SEARCH("*ADULTS*",#REF!)),"ADULTS",
IF(ISNUMBER(SEARCH("*CHILDREN*",#REF!)),"CHILDREN",
IF(ISNUMBER(SEARCH("*TEENS*",#REF!)),"TEENS"))))</f>
        <v>#REF!</v>
      </c>
      <c r="C230" t="e">
        <f>#REF!</f>
        <v>#REF!</v>
      </c>
      <c r="D230" t="e">
        <f>CONCATENATE(#REF!,
CHAR(13),#REF!,
", ",
TEXT((#REF!),"MMM D"),
CHAR(13),
TEXT((#REF!), "h:mm am/pm"),CHAR(13),#REF!,CHAR(13))</f>
        <v>#REF!</v>
      </c>
    </row>
    <row r="231" spans="1:4" x14ac:dyDescent="0.25">
      <c r="A231" t="e">
        <f>VLOOKUP(#REF!,VENUEID!$A$2:$B$28,1,TRUE)</f>
        <v>#REF!</v>
      </c>
      <c r="B231" t="e">
        <f>IF(#REF!="","",
IF(ISNUMBER(SEARCH("*ADULTS*",#REF!)),"ADULTS",
IF(ISNUMBER(SEARCH("*CHILDREN*",#REF!)),"CHILDREN",
IF(ISNUMBER(SEARCH("*TEENS*",#REF!)),"TEENS"))))</f>
        <v>#REF!</v>
      </c>
      <c r="C231" t="e">
        <f>#REF!</f>
        <v>#REF!</v>
      </c>
      <c r="D231" t="e">
        <f>CONCATENATE(#REF!,
CHAR(13),#REF!,
", ",
TEXT((#REF!),"MMM D"),
CHAR(13),
TEXT((#REF!), "h:mm am/pm"),CHAR(13),#REF!,CHAR(13))</f>
        <v>#REF!</v>
      </c>
    </row>
    <row r="232" spans="1:4" x14ac:dyDescent="0.25">
      <c r="A232" t="e">
        <f>VLOOKUP(#REF!,VENUEID!$A$2:$B$28,1,TRUE)</f>
        <v>#REF!</v>
      </c>
      <c r="B232" t="e">
        <f>IF(#REF!="","",
IF(ISNUMBER(SEARCH("*ADULTS*",#REF!)),"ADULTS",
IF(ISNUMBER(SEARCH("*CHILDREN*",#REF!)),"CHILDREN",
IF(ISNUMBER(SEARCH("*TEENS*",#REF!)),"TEENS"))))</f>
        <v>#REF!</v>
      </c>
      <c r="C232" t="e">
        <f>#REF!</f>
        <v>#REF!</v>
      </c>
      <c r="D232" t="e">
        <f>CONCATENATE(#REF!,
CHAR(13),#REF!,
", ",
TEXT((#REF!),"MMM D"),
CHAR(13),
TEXT((#REF!), "h:mm am/pm"),CHAR(13),#REF!,CHAR(13))</f>
        <v>#REF!</v>
      </c>
    </row>
    <row r="233" spans="1:4" x14ac:dyDescent="0.25">
      <c r="A233" t="e">
        <f>VLOOKUP(#REF!,VENUEID!$A$2:$B$28,1,TRUE)</f>
        <v>#REF!</v>
      </c>
      <c r="B233" t="e">
        <f>IF(#REF!="","",
IF(ISNUMBER(SEARCH("*ADULTS*",#REF!)),"ADULTS",
IF(ISNUMBER(SEARCH("*CHILDREN*",#REF!)),"CHILDREN",
IF(ISNUMBER(SEARCH("*TEENS*",#REF!)),"TEENS"))))</f>
        <v>#REF!</v>
      </c>
      <c r="C233" t="e">
        <f>#REF!</f>
        <v>#REF!</v>
      </c>
      <c r="D233" t="e">
        <f>CONCATENATE(#REF!,
CHAR(13),#REF!,
", ",
TEXT((#REF!),"MMM D"),
CHAR(13),
TEXT((#REF!), "h:mm am/pm"),CHAR(13),#REF!,CHAR(13))</f>
        <v>#REF!</v>
      </c>
    </row>
    <row r="234" spans="1:4" x14ac:dyDescent="0.25">
      <c r="A234" t="e">
        <f>VLOOKUP(#REF!,VENUEID!$A$2:$B$28,1,TRUE)</f>
        <v>#REF!</v>
      </c>
      <c r="B234" t="e">
        <f>IF(#REF!="","",
IF(ISNUMBER(SEARCH("*ADULTS*",#REF!)),"ADULTS",
IF(ISNUMBER(SEARCH("*CHILDREN*",#REF!)),"CHILDREN",
IF(ISNUMBER(SEARCH("*TEENS*",#REF!)),"TEENS"))))</f>
        <v>#REF!</v>
      </c>
      <c r="C234" t="e">
        <f>#REF!</f>
        <v>#REF!</v>
      </c>
      <c r="D234" t="e">
        <f>CONCATENATE(#REF!,
CHAR(13),#REF!,
", ",
TEXT((#REF!),"MMM D"),
CHAR(13),
TEXT((#REF!), "h:mm am/pm"),CHAR(13),#REF!,CHAR(13))</f>
        <v>#REF!</v>
      </c>
    </row>
    <row r="235" spans="1:4" x14ac:dyDescent="0.25">
      <c r="A235" t="e">
        <f>VLOOKUP(#REF!,VENUEID!$A$2:$B$28,1,TRUE)</f>
        <v>#REF!</v>
      </c>
      <c r="B235" t="e">
        <f>IF(#REF!="","",
IF(ISNUMBER(SEARCH("*ADULTS*",#REF!)),"ADULTS",
IF(ISNUMBER(SEARCH("*CHILDREN*",#REF!)),"CHILDREN",
IF(ISNUMBER(SEARCH("*TEENS*",#REF!)),"TEENS"))))</f>
        <v>#REF!</v>
      </c>
      <c r="C235" t="e">
        <f>#REF!</f>
        <v>#REF!</v>
      </c>
      <c r="D235" t="e">
        <f>CONCATENATE(#REF!,
CHAR(13),#REF!,
", ",
TEXT((#REF!),"MMM D"),
CHAR(13),
TEXT((#REF!), "h:mm am/pm"),CHAR(13),#REF!,CHAR(13))</f>
        <v>#REF!</v>
      </c>
    </row>
    <row r="236" spans="1:4" x14ac:dyDescent="0.25">
      <c r="A236" t="e">
        <f>VLOOKUP(#REF!,VENUEID!$A$2:$B$28,1,TRUE)</f>
        <v>#REF!</v>
      </c>
      <c r="B236" t="e">
        <f>IF(#REF!="","",
IF(ISNUMBER(SEARCH("*ADULTS*",#REF!)),"ADULTS",
IF(ISNUMBER(SEARCH("*CHILDREN*",#REF!)),"CHILDREN",
IF(ISNUMBER(SEARCH("*TEENS*",#REF!)),"TEENS"))))</f>
        <v>#REF!</v>
      </c>
      <c r="C236" t="e">
        <f>#REF!</f>
        <v>#REF!</v>
      </c>
      <c r="D236" t="e">
        <f>CONCATENATE(#REF!,
CHAR(13),#REF!,
", ",
TEXT((#REF!),"MMM D"),
CHAR(13),
TEXT((#REF!), "h:mm am/pm"),CHAR(13),#REF!,CHAR(13))</f>
        <v>#REF!</v>
      </c>
    </row>
    <row r="237" spans="1:4" x14ac:dyDescent="0.25">
      <c r="A237" t="e">
        <f>VLOOKUP(#REF!,VENUEID!$A$2:$B$28,1,TRUE)</f>
        <v>#REF!</v>
      </c>
      <c r="B237" t="e">
        <f>IF(#REF!="","",
IF(ISNUMBER(SEARCH("*ADULTS*",#REF!)),"ADULTS",
IF(ISNUMBER(SEARCH("*CHILDREN*",#REF!)),"CHILDREN",
IF(ISNUMBER(SEARCH("*TEENS*",#REF!)),"TEENS"))))</f>
        <v>#REF!</v>
      </c>
      <c r="C237" t="e">
        <f>#REF!</f>
        <v>#REF!</v>
      </c>
      <c r="D237" t="e">
        <f>CONCATENATE(#REF!,
CHAR(13),#REF!,
", ",
TEXT((#REF!),"MMM D"),
CHAR(13),
TEXT((#REF!), "h:mm am/pm"),CHAR(13),#REF!,CHAR(13))</f>
        <v>#REF!</v>
      </c>
    </row>
    <row r="238" spans="1:4" x14ac:dyDescent="0.25">
      <c r="A238" t="e">
        <f>VLOOKUP(#REF!,VENUEID!$A$2:$B$28,1,TRUE)</f>
        <v>#REF!</v>
      </c>
      <c r="B238" t="e">
        <f>IF(#REF!="","",
IF(ISNUMBER(SEARCH("*ADULTS*",#REF!)),"ADULTS",
IF(ISNUMBER(SEARCH("*CHILDREN*",#REF!)),"CHILDREN",
IF(ISNUMBER(SEARCH("*TEENS*",#REF!)),"TEENS"))))</f>
        <v>#REF!</v>
      </c>
      <c r="C238" t="e">
        <f>#REF!</f>
        <v>#REF!</v>
      </c>
      <c r="D238" t="e">
        <f>CONCATENATE(#REF!,
CHAR(13),#REF!,
", ",
TEXT((#REF!),"MMM D"),
CHAR(13),
TEXT((#REF!), "h:mm am/pm"),CHAR(13),#REF!,CHAR(13))</f>
        <v>#REF!</v>
      </c>
    </row>
    <row r="239" spans="1:4" x14ac:dyDescent="0.25">
      <c r="A239" t="e">
        <f>VLOOKUP(#REF!,VENUEID!$A$2:$B$28,1,TRUE)</f>
        <v>#REF!</v>
      </c>
      <c r="B239" t="e">
        <f>IF(#REF!="","",
IF(ISNUMBER(SEARCH("*ADULTS*",#REF!)),"ADULTS",
IF(ISNUMBER(SEARCH("*CHILDREN*",#REF!)),"CHILDREN",
IF(ISNUMBER(SEARCH("*TEENS*",#REF!)),"TEENS"))))</f>
        <v>#REF!</v>
      </c>
      <c r="C239" t="e">
        <f>#REF!</f>
        <v>#REF!</v>
      </c>
      <c r="D239" t="e">
        <f>CONCATENATE(#REF!,
CHAR(13),#REF!,
", ",
TEXT((#REF!),"MMM D"),
CHAR(13),
TEXT((#REF!), "h:mm am/pm"),CHAR(13),#REF!,CHAR(13))</f>
        <v>#REF!</v>
      </c>
    </row>
    <row r="240" spans="1:4" x14ac:dyDescent="0.25">
      <c r="A240" t="e">
        <f>VLOOKUP(#REF!,VENUEID!$A$2:$B$28,1,TRUE)</f>
        <v>#REF!</v>
      </c>
      <c r="B240" t="e">
        <f>IF(#REF!="","",
IF(ISNUMBER(SEARCH("*ADULTS*",#REF!)),"ADULTS",
IF(ISNUMBER(SEARCH("*CHILDREN*",#REF!)),"CHILDREN",
IF(ISNUMBER(SEARCH("*TEENS*",#REF!)),"TEENS"))))</f>
        <v>#REF!</v>
      </c>
      <c r="C240" t="e">
        <f>#REF!</f>
        <v>#REF!</v>
      </c>
      <c r="D240" t="e">
        <f>CONCATENATE(#REF!,
CHAR(13),#REF!,
", ",
TEXT((#REF!),"MMM D"),
CHAR(13),
TEXT((#REF!), "h:mm am/pm"),CHAR(13),#REF!,CHAR(13))</f>
        <v>#REF!</v>
      </c>
    </row>
    <row r="241" spans="1:4" x14ac:dyDescent="0.25">
      <c r="A241" t="e">
        <f>VLOOKUP(#REF!,VENUEID!$A$2:$B$28,1,TRUE)</f>
        <v>#REF!</v>
      </c>
      <c r="B241" t="e">
        <f>IF(#REF!="","",
IF(ISNUMBER(SEARCH("*ADULTS*",#REF!)),"ADULTS",
IF(ISNUMBER(SEARCH("*CHILDREN*",#REF!)),"CHILDREN",
IF(ISNUMBER(SEARCH("*TEENS*",#REF!)),"TEENS"))))</f>
        <v>#REF!</v>
      </c>
      <c r="C241" t="e">
        <f>#REF!</f>
        <v>#REF!</v>
      </c>
      <c r="D241" t="e">
        <f>CONCATENATE(#REF!,
CHAR(13),#REF!,
", ",
TEXT((#REF!),"MMM D"),
CHAR(13),
TEXT((#REF!), "h:mm am/pm"),CHAR(13),#REF!,CHAR(13))</f>
        <v>#REF!</v>
      </c>
    </row>
    <row r="242" spans="1:4" x14ac:dyDescent="0.25">
      <c r="A242" t="e">
        <f>VLOOKUP(#REF!,VENUEID!$A$2:$B$28,1,TRUE)</f>
        <v>#REF!</v>
      </c>
      <c r="B242" t="e">
        <f>IF(#REF!="","",
IF(ISNUMBER(SEARCH("*ADULTS*",#REF!)),"ADULTS",
IF(ISNUMBER(SEARCH("*CHILDREN*",#REF!)),"CHILDREN",
IF(ISNUMBER(SEARCH("*TEENS*",#REF!)),"TEENS"))))</f>
        <v>#REF!</v>
      </c>
      <c r="C242" t="e">
        <f>#REF!</f>
        <v>#REF!</v>
      </c>
      <c r="D242" t="e">
        <f>CONCATENATE(#REF!,
CHAR(13),#REF!,
", ",
TEXT((#REF!),"MMM D"),
CHAR(13),
TEXT((#REF!), "h:mm am/pm"),CHAR(13),#REF!,CHAR(13))</f>
        <v>#REF!</v>
      </c>
    </row>
    <row r="243" spans="1:4" x14ac:dyDescent="0.25">
      <c r="A243" t="e">
        <f>VLOOKUP(#REF!,VENUEID!$A$2:$B$28,1,TRUE)</f>
        <v>#REF!</v>
      </c>
      <c r="B243" t="e">
        <f>IF(#REF!="","",
IF(ISNUMBER(SEARCH("*ADULTS*",#REF!)),"ADULTS",
IF(ISNUMBER(SEARCH("*CHILDREN*",#REF!)),"CHILDREN",
IF(ISNUMBER(SEARCH("*TEENS*",#REF!)),"TEENS"))))</f>
        <v>#REF!</v>
      </c>
      <c r="C243" t="e">
        <f>#REF!</f>
        <v>#REF!</v>
      </c>
      <c r="D243" t="e">
        <f>CONCATENATE(#REF!,
CHAR(13),#REF!,
", ",
TEXT((#REF!),"MMM D"),
CHAR(13),
TEXT((#REF!), "h:mm am/pm"),CHAR(13),#REF!,CHAR(13))</f>
        <v>#REF!</v>
      </c>
    </row>
    <row r="244" spans="1:4" x14ac:dyDescent="0.25">
      <c r="A244" t="e">
        <f>VLOOKUP(#REF!,VENUEID!$A$2:$B$28,1,TRUE)</f>
        <v>#REF!</v>
      </c>
      <c r="B244" t="e">
        <f>IF(#REF!="","",
IF(ISNUMBER(SEARCH("*ADULTS*",#REF!)),"ADULTS",
IF(ISNUMBER(SEARCH("*CHILDREN*",#REF!)),"CHILDREN",
IF(ISNUMBER(SEARCH("*TEENS*",#REF!)),"TEENS"))))</f>
        <v>#REF!</v>
      </c>
      <c r="C244" t="e">
        <f>#REF!</f>
        <v>#REF!</v>
      </c>
      <c r="D244" t="e">
        <f>CONCATENATE(#REF!,
CHAR(13),#REF!,
", ",
TEXT((#REF!),"MMM D"),
CHAR(13),
TEXT((#REF!), "h:mm am/pm"),CHAR(13),#REF!,CHAR(13))</f>
        <v>#REF!</v>
      </c>
    </row>
    <row r="245" spans="1:4" x14ac:dyDescent="0.25">
      <c r="A245" t="e">
        <f>VLOOKUP(#REF!,VENUEID!$A$2:$B$28,1,TRUE)</f>
        <v>#REF!</v>
      </c>
      <c r="B245" t="e">
        <f>IF(#REF!="","",
IF(ISNUMBER(SEARCH("*ADULTS*",#REF!)),"ADULTS",
IF(ISNUMBER(SEARCH("*CHILDREN*",#REF!)),"CHILDREN",
IF(ISNUMBER(SEARCH("*TEENS*",#REF!)),"TEENS"))))</f>
        <v>#REF!</v>
      </c>
      <c r="C245" t="e">
        <f>#REF!</f>
        <v>#REF!</v>
      </c>
      <c r="D245" t="e">
        <f>CONCATENATE(#REF!,
CHAR(13),#REF!,
", ",
TEXT((#REF!),"MMM D"),
CHAR(13),
TEXT((#REF!), "h:mm am/pm"),CHAR(13),#REF!,CHAR(13))</f>
        <v>#REF!</v>
      </c>
    </row>
    <row r="246" spans="1:4" x14ac:dyDescent="0.25">
      <c r="A246" t="e">
        <f>VLOOKUP(#REF!,VENUEID!$A$2:$B$28,1,TRUE)</f>
        <v>#REF!</v>
      </c>
      <c r="B246" t="e">
        <f>IF(#REF!="","",
IF(ISNUMBER(SEARCH("*ADULTS*",#REF!)),"ADULTS",
IF(ISNUMBER(SEARCH("*CHILDREN*",#REF!)),"CHILDREN",
IF(ISNUMBER(SEARCH("*TEENS*",#REF!)),"TEENS"))))</f>
        <v>#REF!</v>
      </c>
      <c r="C246" t="e">
        <f>#REF!</f>
        <v>#REF!</v>
      </c>
      <c r="D246" t="e">
        <f>CONCATENATE(#REF!,
CHAR(13),#REF!,
", ",
TEXT((#REF!),"MMM D"),
CHAR(13),
TEXT((#REF!), "h:mm am/pm"),CHAR(13),#REF!,CHAR(13))</f>
        <v>#REF!</v>
      </c>
    </row>
    <row r="247" spans="1:4" x14ac:dyDescent="0.25">
      <c r="A247" t="e">
        <f>VLOOKUP(#REF!,VENUEID!$A$2:$B$28,1,TRUE)</f>
        <v>#REF!</v>
      </c>
      <c r="B247" t="e">
        <f>IF(#REF!="","",
IF(ISNUMBER(SEARCH("*ADULTS*",#REF!)),"ADULTS",
IF(ISNUMBER(SEARCH("*CHILDREN*",#REF!)),"CHILDREN",
IF(ISNUMBER(SEARCH("*TEENS*",#REF!)),"TEENS"))))</f>
        <v>#REF!</v>
      </c>
      <c r="C247" t="e">
        <f>#REF!</f>
        <v>#REF!</v>
      </c>
      <c r="D247" t="e">
        <f>CONCATENATE(#REF!,
CHAR(13),#REF!,
", ",
TEXT((#REF!),"MMM D"),
CHAR(13),
TEXT((#REF!), "h:mm am/pm"),CHAR(13),#REF!,CHAR(13))</f>
        <v>#REF!</v>
      </c>
    </row>
    <row r="248" spans="1:4" x14ac:dyDescent="0.25">
      <c r="A248" t="e">
        <f>VLOOKUP(#REF!,VENUEID!$A$2:$B$28,1,TRUE)</f>
        <v>#REF!</v>
      </c>
      <c r="B248" t="e">
        <f>IF(#REF!="","",
IF(ISNUMBER(SEARCH("*ADULTS*",#REF!)),"ADULTS",
IF(ISNUMBER(SEARCH("*CHILDREN*",#REF!)),"CHILDREN",
IF(ISNUMBER(SEARCH("*TEENS*",#REF!)),"TEENS"))))</f>
        <v>#REF!</v>
      </c>
      <c r="C248" t="e">
        <f>#REF!</f>
        <v>#REF!</v>
      </c>
      <c r="D248" t="e">
        <f>CONCATENATE(#REF!,
CHAR(13),#REF!,
", ",
TEXT((#REF!),"MMM D"),
CHAR(13),
TEXT((#REF!), "h:mm am/pm"),CHAR(13),#REF!,CHAR(13))</f>
        <v>#REF!</v>
      </c>
    </row>
    <row r="249" spans="1:4" x14ac:dyDescent="0.25">
      <c r="A249" t="e">
        <f>VLOOKUP(#REF!,VENUEID!$A$2:$B$28,1,TRUE)</f>
        <v>#REF!</v>
      </c>
      <c r="B249" t="e">
        <f>IF(#REF!="","",
IF(ISNUMBER(SEARCH("*ADULTS*",#REF!)),"ADULTS",
IF(ISNUMBER(SEARCH("*CHILDREN*",#REF!)),"CHILDREN",
IF(ISNUMBER(SEARCH("*TEENS*",#REF!)),"TEENS"))))</f>
        <v>#REF!</v>
      </c>
      <c r="C249" t="e">
        <f>#REF!</f>
        <v>#REF!</v>
      </c>
      <c r="D249" t="e">
        <f>CONCATENATE(#REF!,
CHAR(13),#REF!,
", ",
TEXT((#REF!),"MMM D"),
CHAR(13),
TEXT((#REF!), "h:mm am/pm"),CHAR(13),#REF!,CHAR(13))</f>
        <v>#REF!</v>
      </c>
    </row>
    <row r="250" spans="1:4" x14ac:dyDescent="0.25">
      <c r="A250" t="e">
        <f>VLOOKUP(#REF!,VENUEID!$A$2:$B$28,1,TRUE)</f>
        <v>#REF!</v>
      </c>
      <c r="B250" t="e">
        <f>IF(#REF!="","",
IF(ISNUMBER(SEARCH("*ADULTS*",#REF!)),"ADULTS",
IF(ISNUMBER(SEARCH("*CHILDREN*",#REF!)),"CHILDREN",
IF(ISNUMBER(SEARCH("*TEENS*",#REF!)),"TEENS"))))</f>
        <v>#REF!</v>
      </c>
      <c r="C250" t="e">
        <f>#REF!</f>
        <v>#REF!</v>
      </c>
      <c r="D250" t="e">
        <f>CONCATENATE(#REF!,
CHAR(13),#REF!,
", ",
TEXT((#REF!),"MMM D"),
CHAR(13),
TEXT((#REF!), "h:mm am/pm"),CHAR(13),#REF!,CHAR(13))</f>
        <v>#REF!</v>
      </c>
    </row>
    <row r="251" spans="1:4" x14ac:dyDescent="0.25">
      <c r="A251" t="e">
        <f>VLOOKUP(#REF!,VENUEID!$A$2:$B$28,1,TRUE)</f>
        <v>#REF!</v>
      </c>
      <c r="B251" t="e">
        <f>IF(#REF!="","",
IF(ISNUMBER(SEARCH("*ADULTS*",#REF!)),"ADULTS",
IF(ISNUMBER(SEARCH("*CHILDREN*",#REF!)),"CHILDREN",
IF(ISNUMBER(SEARCH("*TEENS*",#REF!)),"TEENS"))))</f>
        <v>#REF!</v>
      </c>
      <c r="C251" t="e">
        <f>#REF!</f>
        <v>#REF!</v>
      </c>
      <c r="D251" t="e">
        <f>CONCATENATE(#REF!,
CHAR(13),#REF!,
", ",
TEXT((#REF!),"MMM D"),
CHAR(13),
TEXT((#REF!), "h:mm am/pm"),CHAR(13),#REF!,CHAR(13))</f>
        <v>#REF!</v>
      </c>
    </row>
    <row r="252" spans="1:4" x14ac:dyDescent="0.25">
      <c r="A252" t="e">
        <f>VLOOKUP(#REF!,VENUEID!$A$2:$B$28,1,TRUE)</f>
        <v>#REF!</v>
      </c>
      <c r="B252" t="e">
        <f>IF(#REF!="","",
IF(ISNUMBER(SEARCH("*ADULTS*",#REF!)),"ADULTS",
IF(ISNUMBER(SEARCH("*CHILDREN*",#REF!)),"CHILDREN",
IF(ISNUMBER(SEARCH("*TEENS*",#REF!)),"TEENS"))))</f>
        <v>#REF!</v>
      </c>
      <c r="C252" t="e">
        <f>#REF!</f>
        <v>#REF!</v>
      </c>
      <c r="D252" t="e">
        <f>CONCATENATE(#REF!,
CHAR(13),#REF!,
", ",
TEXT((#REF!),"MMM D"),
CHAR(13),
TEXT((#REF!), "h:mm am/pm"),CHAR(13),#REF!,CHAR(13))</f>
        <v>#REF!</v>
      </c>
    </row>
    <row r="253" spans="1:4" x14ac:dyDescent="0.25">
      <c r="A253" t="e">
        <f>VLOOKUP(#REF!,VENUEID!$A$2:$B$28,1,TRUE)</f>
        <v>#REF!</v>
      </c>
      <c r="B253" t="e">
        <f>IF(#REF!="","",
IF(ISNUMBER(SEARCH("*ADULTS*",#REF!)),"ADULTS",
IF(ISNUMBER(SEARCH("*CHILDREN*",#REF!)),"CHILDREN",
IF(ISNUMBER(SEARCH("*TEENS*",#REF!)),"TEENS"))))</f>
        <v>#REF!</v>
      </c>
      <c r="C253" t="e">
        <f>#REF!</f>
        <v>#REF!</v>
      </c>
      <c r="D253" t="e">
        <f>CONCATENATE(#REF!,
CHAR(13),#REF!,
", ",
TEXT((#REF!),"MMM D"),
CHAR(13),
TEXT((#REF!), "h:mm am/pm"),CHAR(13),#REF!,CHAR(13))</f>
        <v>#REF!</v>
      </c>
    </row>
    <row r="254" spans="1:4" x14ac:dyDescent="0.25">
      <c r="A254" t="e">
        <f>VLOOKUP(#REF!,VENUEID!$A$2:$B$28,1,TRUE)</f>
        <v>#REF!</v>
      </c>
      <c r="B254" t="e">
        <f>IF(#REF!="","",
IF(ISNUMBER(SEARCH("*ADULTS*",#REF!)),"ADULTS",
IF(ISNUMBER(SEARCH("*CHILDREN*",#REF!)),"CHILDREN",
IF(ISNUMBER(SEARCH("*TEENS*",#REF!)),"TEENS"))))</f>
        <v>#REF!</v>
      </c>
      <c r="C254" t="e">
        <f>#REF!</f>
        <v>#REF!</v>
      </c>
      <c r="D254" t="e">
        <f>CONCATENATE(#REF!,
CHAR(13),#REF!,
", ",
TEXT((#REF!),"MMM D"),
CHAR(13),
TEXT((#REF!), "h:mm am/pm"),CHAR(13),#REF!,CHAR(13))</f>
        <v>#REF!</v>
      </c>
    </row>
    <row r="255" spans="1:4" x14ac:dyDescent="0.25">
      <c r="A255" t="e">
        <f>VLOOKUP(#REF!,VENUEID!$A$2:$B$28,1,TRUE)</f>
        <v>#REF!</v>
      </c>
      <c r="B255" t="e">
        <f>IF(#REF!="","",
IF(ISNUMBER(SEARCH("*ADULTS*",#REF!)),"ADULTS",
IF(ISNUMBER(SEARCH("*CHILDREN*",#REF!)),"CHILDREN",
IF(ISNUMBER(SEARCH("*TEENS*",#REF!)),"TEENS"))))</f>
        <v>#REF!</v>
      </c>
      <c r="C255" t="e">
        <f>#REF!</f>
        <v>#REF!</v>
      </c>
      <c r="D255" t="e">
        <f>CONCATENATE(#REF!,
CHAR(13),#REF!,
", ",
TEXT((#REF!),"MMM D"),
CHAR(13),
TEXT((#REF!), "h:mm am/pm"),CHAR(13),#REF!,CHAR(13))</f>
        <v>#REF!</v>
      </c>
    </row>
    <row r="256" spans="1:4" x14ac:dyDescent="0.25">
      <c r="A256" t="e">
        <f>VLOOKUP(#REF!,VENUEID!$A$2:$B$28,1,TRUE)</f>
        <v>#REF!</v>
      </c>
      <c r="B256" t="e">
        <f>IF(#REF!="","",
IF(ISNUMBER(SEARCH("*ADULTS*",#REF!)),"ADULTS",
IF(ISNUMBER(SEARCH("*CHILDREN*",#REF!)),"CHILDREN",
IF(ISNUMBER(SEARCH("*TEENS*",#REF!)),"TEENS"))))</f>
        <v>#REF!</v>
      </c>
      <c r="C256" t="e">
        <f>#REF!</f>
        <v>#REF!</v>
      </c>
      <c r="D256" t="e">
        <f>CONCATENATE(#REF!,
CHAR(13),#REF!,
", ",
TEXT((#REF!),"MMM D"),
CHAR(13),
TEXT((#REF!), "h:mm am/pm"),CHAR(13),#REF!,CHAR(13))</f>
        <v>#REF!</v>
      </c>
    </row>
    <row r="257" spans="1:4" x14ac:dyDescent="0.25">
      <c r="A257" t="e">
        <f>VLOOKUP(#REF!,VENUEID!$A$2:$B$28,1,TRUE)</f>
        <v>#REF!</v>
      </c>
      <c r="B257" t="e">
        <f>IF(#REF!="","",
IF(ISNUMBER(SEARCH("*ADULTS*",#REF!)),"ADULTS",
IF(ISNUMBER(SEARCH("*CHILDREN*",#REF!)),"CHILDREN",
IF(ISNUMBER(SEARCH("*TEENS*",#REF!)),"TEENS"))))</f>
        <v>#REF!</v>
      </c>
      <c r="C257" t="e">
        <f>#REF!</f>
        <v>#REF!</v>
      </c>
      <c r="D257" t="e">
        <f>CONCATENATE(#REF!,
CHAR(13),#REF!,
", ",
TEXT((#REF!),"MMM D"),
CHAR(13),
TEXT((#REF!), "h:mm am/pm"),CHAR(13),#REF!,CHAR(13))</f>
        <v>#REF!</v>
      </c>
    </row>
    <row r="258" spans="1:4" x14ac:dyDescent="0.25">
      <c r="A258" t="e">
        <f>VLOOKUP(#REF!,VENUEID!$A$2:$B$28,1,TRUE)</f>
        <v>#REF!</v>
      </c>
      <c r="B258" t="e">
        <f>IF(#REF!="","",
IF(ISNUMBER(SEARCH("*ADULTS*",#REF!)),"ADULTS",
IF(ISNUMBER(SEARCH("*CHILDREN*",#REF!)),"CHILDREN",
IF(ISNUMBER(SEARCH("*TEENS*",#REF!)),"TEENS"))))</f>
        <v>#REF!</v>
      </c>
      <c r="C258" t="e">
        <f>#REF!</f>
        <v>#REF!</v>
      </c>
      <c r="D258" t="e">
        <f>CONCATENATE(#REF!,
CHAR(13),#REF!,
", ",
TEXT((#REF!),"MMM D"),
CHAR(13),
TEXT((#REF!), "h:mm am/pm"),CHAR(13),#REF!,CHAR(13))</f>
        <v>#REF!</v>
      </c>
    </row>
    <row r="259" spans="1:4" x14ac:dyDescent="0.25">
      <c r="A259" t="e">
        <f>VLOOKUP(#REF!,VENUEID!$A$2:$B$28,1,TRUE)</f>
        <v>#REF!</v>
      </c>
      <c r="B259" t="e">
        <f>IF(#REF!="","",
IF(ISNUMBER(SEARCH("*ADULTS*",#REF!)),"ADULTS",
IF(ISNUMBER(SEARCH("*CHILDREN*",#REF!)),"CHILDREN",
IF(ISNUMBER(SEARCH("*TEENS*",#REF!)),"TEENS"))))</f>
        <v>#REF!</v>
      </c>
      <c r="C259" t="e">
        <f>#REF!</f>
        <v>#REF!</v>
      </c>
      <c r="D259" t="e">
        <f>CONCATENATE(#REF!,
CHAR(13),#REF!,
", ",
TEXT((#REF!),"MMM D"),
CHAR(13),
TEXT((#REF!), "h:mm am/pm"),CHAR(13),#REF!,CHAR(13))</f>
        <v>#REF!</v>
      </c>
    </row>
    <row r="260" spans="1:4" x14ac:dyDescent="0.25">
      <c r="A260" t="e">
        <f>VLOOKUP(#REF!,VENUEID!$A$2:$B$28,1,TRUE)</f>
        <v>#REF!</v>
      </c>
      <c r="B260" t="e">
        <f>IF(#REF!="","",
IF(ISNUMBER(SEARCH("*ADULTS*",#REF!)),"ADULTS",
IF(ISNUMBER(SEARCH("*CHILDREN*",#REF!)),"CHILDREN",
IF(ISNUMBER(SEARCH("*TEENS*",#REF!)),"TEENS"))))</f>
        <v>#REF!</v>
      </c>
      <c r="C260" t="e">
        <f>#REF!</f>
        <v>#REF!</v>
      </c>
      <c r="D260" t="e">
        <f>CONCATENATE(#REF!,
CHAR(13),#REF!,
", ",
TEXT((#REF!),"MMM D"),
CHAR(13),
TEXT((#REF!), "h:mm am/pm"),CHAR(13),#REF!,CHAR(13))</f>
        <v>#REF!</v>
      </c>
    </row>
    <row r="261" spans="1:4" x14ac:dyDescent="0.25">
      <c r="A261" t="e">
        <f>VLOOKUP(#REF!,VENUEID!$A$2:$B$28,1,TRUE)</f>
        <v>#REF!</v>
      </c>
      <c r="B261" t="e">
        <f>IF(#REF!="","",
IF(ISNUMBER(SEARCH("*ADULTS*",#REF!)),"ADULTS",
IF(ISNUMBER(SEARCH("*CHILDREN*",#REF!)),"CHILDREN",
IF(ISNUMBER(SEARCH("*TEENS*",#REF!)),"TEENS"))))</f>
        <v>#REF!</v>
      </c>
      <c r="C261" t="e">
        <f>#REF!</f>
        <v>#REF!</v>
      </c>
      <c r="D261" t="e">
        <f>CONCATENATE(#REF!,
CHAR(13),#REF!,
", ",
TEXT((#REF!),"MMM D"),
CHAR(13),
TEXT((#REF!), "h:mm am/pm"),CHAR(13),#REF!,CHAR(13))</f>
        <v>#REF!</v>
      </c>
    </row>
    <row r="262" spans="1:4" x14ac:dyDescent="0.25">
      <c r="A262" t="e">
        <f>VLOOKUP(#REF!,VENUEID!$A$2:$B$28,1,TRUE)</f>
        <v>#REF!</v>
      </c>
      <c r="B262" t="e">
        <f>IF(#REF!="","",
IF(ISNUMBER(SEARCH("*ADULTS*",#REF!)),"ADULTS",
IF(ISNUMBER(SEARCH("*CHILDREN*",#REF!)),"CHILDREN",
IF(ISNUMBER(SEARCH("*TEENS*",#REF!)),"TEENS"))))</f>
        <v>#REF!</v>
      </c>
      <c r="C262" t="e">
        <f>#REF!</f>
        <v>#REF!</v>
      </c>
      <c r="D262" t="e">
        <f>CONCATENATE(#REF!,
CHAR(13),#REF!,
", ",
TEXT((#REF!),"MMM D"),
CHAR(13),
TEXT((#REF!), "h:mm am/pm"),CHAR(13),#REF!,CHAR(13))</f>
        <v>#REF!</v>
      </c>
    </row>
    <row r="263" spans="1:4" x14ac:dyDescent="0.25">
      <c r="A263" t="e">
        <f>VLOOKUP(#REF!,VENUEID!$A$2:$B$28,1,TRUE)</f>
        <v>#REF!</v>
      </c>
      <c r="B263" t="e">
        <f>IF(#REF!="","",
IF(ISNUMBER(SEARCH("*ADULTS*",#REF!)),"ADULTS",
IF(ISNUMBER(SEARCH("*CHILDREN*",#REF!)),"CHILDREN",
IF(ISNUMBER(SEARCH("*TEENS*",#REF!)),"TEENS"))))</f>
        <v>#REF!</v>
      </c>
      <c r="C263" t="e">
        <f>#REF!</f>
        <v>#REF!</v>
      </c>
      <c r="D263" t="e">
        <f>CONCATENATE(#REF!,
CHAR(13),#REF!,
", ",
TEXT((#REF!),"MMM D"),
CHAR(13),
TEXT((#REF!), "h:mm am/pm"),CHAR(13),#REF!,CHAR(13))</f>
        <v>#REF!</v>
      </c>
    </row>
    <row r="264" spans="1:4" x14ac:dyDescent="0.25">
      <c r="A264" t="e">
        <f>VLOOKUP(#REF!,VENUEID!$A$2:$B$28,1,TRUE)</f>
        <v>#REF!</v>
      </c>
      <c r="B264" t="e">
        <f>IF(#REF!="","",
IF(ISNUMBER(SEARCH("*ADULTS*",#REF!)),"ADULTS",
IF(ISNUMBER(SEARCH("*CHILDREN*",#REF!)),"CHILDREN",
IF(ISNUMBER(SEARCH("*TEENS*",#REF!)),"TEENS"))))</f>
        <v>#REF!</v>
      </c>
      <c r="C264" t="e">
        <f>#REF!</f>
        <v>#REF!</v>
      </c>
      <c r="D264" t="e">
        <f>CONCATENATE(#REF!,
CHAR(13),#REF!,
", ",
TEXT((#REF!),"MMM D"),
CHAR(13),
TEXT((#REF!), "h:mm am/pm"),CHAR(13),#REF!,CHAR(13))</f>
        <v>#REF!</v>
      </c>
    </row>
    <row r="265" spans="1:4" x14ac:dyDescent="0.25">
      <c r="A265" t="e">
        <f>VLOOKUP(#REF!,VENUEID!$A$2:$B$28,1,TRUE)</f>
        <v>#REF!</v>
      </c>
      <c r="B265" t="e">
        <f>IF(#REF!="","",
IF(ISNUMBER(SEARCH("*ADULTS*",#REF!)),"ADULTS",
IF(ISNUMBER(SEARCH("*CHILDREN*",#REF!)),"CHILDREN",
IF(ISNUMBER(SEARCH("*TEENS*",#REF!)),"TEENS"))))</f>
        <v>#REF!</v>
      </c>
      <c r="C265" t="e">
        <f>#REF!</f>
        <v>#REF!</v>
      </c>
      <c r="D265" t="e">
        <f>CONCATENATE(#REF!,
CHAR(13),#REF!,
", ",
TEXT((#REF!),"MMM D"),
CHAR(13),
TEXT((#REF!), "h:mm am/pm"),CHAR(13),#REF!,CHAR(13))</f>
        <v>#REF!</v>
      </c>
    </row>
    <row r="266" spans="1:4" x14ac:dyDescent="0.25">
      <c r="A266" t="e">
        <f>VLOOKUP(#REF!,VENUEID!$A$2:$B$28,1,TRUE)</f>
        <v>#REF!</v>
      </c>
      <c r="B266" t="e">
        <f>IF(#REF!="","",
IF(ISNUMBER(SEARCH("*ADULTS*",#REF!)),"ADULTS",
IF(ISNUMBER(SEARCH("*CHILDREN*",#REF!)),"CHILDREN",
IF(ISNUMBER(SEARCH("*TEENS*",#REF!)),"TEENS"))))</f>
        <v>#REF!</v>
      </c>
      <c r="C266" t="e">
        <f>#REF!</f>
        <v>#REF!</v>
      </c>
      <c r="D266" t="e">
        <f>CONCATENATE(#REF!,
CHAR(13),#REF!,
", ",
TEXT((#REF!),"MMM D"),
CHAR(13),
TEXT((#REF!), "h:mm am/pm"),CHAR(13),#REF!,CHAR(13))</f>
        <v>#REF!</v>
      </c>
    </row>
    <row r="267" spans="1:4" x14ac:dyDescent="0.25">
      <c r="A267" t="e">
        <f>VLOOKUP(#REF!,VENUEID!$A$2:$B$28,1,TRUE)</f>
        <v>#REF!</v>
      </c>
      <c r="B267" t="e">
        <f>IF(#REF!="","",
IF(ISNUMBER(SEARCH("*ADULTS*",#REF!)),"ADULTS",
IF(ISNUMBER(SEARCH("*CHILDREN*",#REF!)),"CHILDREN",
IF(ISNUMBER(SEARCH("*TEENS*",#REF!)),"TEENS"))))</f>
        <v>#REF!</v>
      </c>
      <c r="C267" t="e">
        <f>#REF!</f>
        <v>#REF!</v>
      </c>
      <c r="D267" t="e">
        <f>CONCATENATE(#REF!,
CHAR(13),#REF!,
", ",
TEXT((#REF!),"MMM D"),
CHAR(13),
TEXT((#REF!), "h:mm am/pm"),CHAR(13),#REF!,CHAR(13))</f>
        <v>#REF!</v>
      </c>
    </row>
    <row r="268" spans="1:4" x14ac:dyDescent="0.25">
      <c r="A268" t="e">
        <f>VLOOKUP(#REF!,VENUEID!$A$2:$B$28,1,TRUE)</f>
        <v>#REF!</v>
      </c>
      <c r="B268" t="e">
        <f>IF(#REF!="","",
IF(ISNUMBER(SEARCH("*ADULTS*",#REF!)),"ADULTS",
IF(ISNUMBER(SEARCH("*CHILDREN*",#REF!)),"CHILDREN",
IF(ISNUMBER(SEARCH("*TEENS*",#REF!)),"TEENS"))))</f>
        <v>#REF!</v>
      </c>
      <c r="C268" t="e">
        <f>#REF!</f>
        <v>#REF!</v>
      </c>
      <c r="D268" t="e">
        <f>CONCATENATE(#REF!,
CHAR(13),#REF!,
", ",
TEXT((#REF!),"MMM D"),
CHAR(13),
TEXT((#REF!), "h:mm am/pm"),CHAR(13),#REF!,CHAR(13))</f>
        <v>#REF!</v>
      </c>
    </row>
    <row r="269" spans="1:4" x14ac:dyDescent="0.25">
      <c r="A269" t="e">
        <f>VLOOKUP(#REF!,VENUEID!$A$2:$B$28,1,TRUE)</f>
        <v>#REF!</v>
      </c>
      <c r="B269" t="e">
        <f>IF(#REF!="","",
IF(ISNUMBER(SEARCH("*ADULTS*",#REF!)),"ADULTS",
IF(ISNUMBER(SEARCH("*CHILDREN*",#REF!)),"CHILDREN",
IF(ISNUMBER(SEARCH("*TEENS*",#REF!)),"TEENS"))))</f>
        <v>#REF!</v>
      </c>
      <c r="C269" t="e">
        <f>#REF!</f>
        <v>#REF!</v>
      </c>
      <c r="D269" t="e">
        <f>CONCATENATE(#REF!,
CHAR(13),#REF!,
", ",
TEXT((#REF!),"MMM D"),
CHAR(13),
TEXT((#REF!), "h:mm am/pm"),CHAR(13),#REF!,CHAR(13))</f>
        <v>#REF!</v>
      </c>
    </row>
    <row r="270" spans="1:4" x14ac:dyDescent="0.25">
      <c r="A270" t="e">
        <f>VLOOKUP(#REF!,VENUEID!$A$2:$B$28,1,TRUE)</f>
        <v>#REF!</v>
      </c>
      <c r="B270" t="e">
        <f>IF(#REF!="","",
IF(ISNUMBER(SEARCH("*ADULTS*",#REF!)),"ADULTS",
IF(ISNUMBER(SEARCH("*CHILDREN*",#REF!)),"CHILDREN",
IF(ISNUMBER(SEARCH("*TEENS*",#REF!)),"TEENS"))))</f>
        <v>#REF!</v>
      </c>
      <c r="C270" t="e">
        <f>#REF!</f>
        <v>#REF!</v>
      </c>
      <c r="D270" t="e">
        <f>CONCATENATE(#REF!,
CHAR(13),#REF!,
", ",
TEXT((#REF!),"MMM D"),
CHAR(13),
TEXT((#REF!), "h:mm am/pm"),CHAR(13),#REF!,CHAR(13))</f>
        <v>#REF!</v>
      </c>
    </row>
    <row r="271" spans="1:4" x14ac:dyDescent="0.25">
      <c r="A271" t="e">
        <f>VLOOKUP(#REF!,VENUEID!$A$2:$B$28,1,TRUE)</f>
        <v>#REF!</v>
      </c>
      <c r="B271" t="e">
        <f>IF(#REF!="","",
IF(ISNUMBER(SEARCH("*ADULTS*",#REF!)),"ADULTS",
IF(ISNUMBER(SEARCH("*CHILDREN*",#REF!)),"CHILDREN",
IF(ISNUMBER(SEARCH("*TEENS*",#REF!)),"TEENS"))))</f>
        <v>#REF!</v>
      </c>
      <c r="C271" t="e">
        <f>#REF!</f>
        <v>#REF!</v>
      </c>
      <c r="D271" t="e">
        <f>CONCATENATE(#REF!,
CHAR(13),#REF!,
", ",
TEXT((#REF!),"MMM D"),
CHAR(13),
TEXT((#REF!), "h:mm am/pm"),CHAR(13),#REF!,CHAR(13))</f>
        <v>#REF!</v>
      </c>
    </row>
    <row r="272" spans="1:4" x14ac:dyDescent="0.25">
      <c r="A272" t="e">
        <f>VLOOKUP(#REF!,VENUEID!$A$2:$B$28,1,TRUE)</f>
        <v>#REF!</v>
      </c>
      <c r="B272" t="e">
        <f>IF(#REF!="","",
IF(ISNUMBER(SEARCH("*ADULTS*",#REF!)),"ADULTS",
IF(ISNUMBER(SEARCH("*CHILDREN*",#REF!)),"CHILDREN",
IF(ISNUMBER(SEARCH("*TEENS*",#REF!)),"TEENS"))))</f>
        <v>#REF!</v>
      </c>
      <c r="C272" t="e">
        <f>#REF!</f>
        <v>#REF!</v>
      </c>
      <c r="D272" t="e">
        <f>CONCATENATE(#REF!,
CHAR(13),#REF!,
", ",
TEXT((#REF!),"MMM D"),
CHAR(13),
TEXT((#REF!), "h:mm am/pm"),CHAR(13),#REF!,CHAR(13))</f>
        <v>#REF!</v>
      </c>
    </row>
    <row r="273" spans="1:4" x14ac:dyDescent="0.25">
      <c r="A273" t="e">
        <f>VLOOKUP(#REF!,VENUEID!$A$2:$B$28,1,TRUE)</f>
        <v>#REF!</v>
      </c>
      <c r="B273" t="e">
        <f>IF(#REF!="","",
IF(ISNUMBER(SEARCH("*ADULTS*",#REF!)),"ADULTS",
IF(ISNUMBER(SEARCH("*CHILDREN*",#REF!)),"CHILDREN",
IF(ISNUMBER(SEARCH("*TEENS*",#REF!)),"TEENS"))))</f>
        <v>#REF!</v>
      </c>
      <c r="C273" t="e">
        <f>#REF!</f>
        <v>#REF!</v>
      </c>
      <c r="D273" t="e">
        <f>CONCATENATE(#REF!,
CHAR(13),#REF!,
", ",
TEXT((#REF!),"MMM D"),
CHAR(13),
TEXT((#REF!), "h:mm am/pm"),CHAR(13),#REF!,CHAR(13))</f>
        <v>#REF!</v>
      </c>
    </row>
    <row r="274" spans="1:4" x14ac:dyDescent="0.25">
      <c r="A274" t="e">
        <f>VLOOKUP(#REF!,VENUEID!$A$2:$B$28,1,TRUE)</f>
        <v>#REF!</v>
      </c>
      <c r="B274" t="e">
        <f>IF(#REF!="","",
IF(ISNUMBER(SEARCH("*ADULTS*",#REF!)),"ADULTS",
IF(ISNUMBER(SEARCH("*CHILDREN*",#REF!)),"CHILDREN",
IF(ISNUMBER(SEARCH("*TEENS*",#REF!)),"TEENS"))))</f>
        <v>#REF!</v>
      </c>
      <c r="C274" t="e">
        <f>#REF!</f>
        <v>#REF!</v>
      </c>
      <c r="D274" t="e">
        <f>CONCATENATE(#REF!,
CHAR(13),#REF!,
", ",
TEXT((#REF!),"MMM D"),
CHAR(13),
TEXT((#REF!), "h:mm am/pm"),CHAR(13),#REF!,CHAR(13))</f>
        <v>#REF!</v>
      </c>
    </row>
    <row r="275" spans="1:4" x14ac:dyDescent="0.25">
      <c r="A275" t="e">
        <f>VLOOKUP(#REF!,VENUEID!$A$2:$B$28,1,TRUE)</f>
        <v>#REF!</v>
      </c>
      <c r="B275" t="e">
        <f>IF(#REF!="","",
IF(ISNUMBER(SEARCH("*ADULTS*",#REF!)),"ADULTS",
IF(ISNUMBER(SEARCH("*CHILDREN*",#REF!)),"CHILDREN",
IF(ISNUMBER(SEARCH("*TEENS*",#REF!)),"TEENS"))))</f>
        <v>#REF!</v>
      </c>
      <c r="C275" t="e">
        <f>#REF!</f>
        <v>#REF!</v>
      </c>
      <c r="D275" t="e">
        <f>CONCATENATE(#REF!,
CHAR(13),#REF!,
", ",
TEXT((#REF!),"MMM D"),
CHAR(13),
TEXT((#REF!), "h:mm am/pm"),CHAR(13),#REF!,CHAR(13))</f>
        <v>#REF!</v>
      </c>
    </row>
    <row r="276" spans="1:4" x14ac:dyDescent="0.25">
      <c r="A276" t="e">
        <f>VLOOKUP(#REF!,VENUEID!$A$2:$B$28,1,TRUE)</f>
        <v>#REF!</v>
      </c>
      <c r="B276" t="e">
        <f>IF(#REF!="","",
IF(ISNUMBER(SEARCH("*ADULTS*",#REF!)),"ADULTS",
IF(ISNUMBER(SEARCH("*CHILDREN*",#REF!)),"CHILDREN",
IF(ISNUMBER(SEARCH("*TEENS*",#REF!)),"TEENS"))))</f>
        <v>#REF!</v>
      </c>
      <c r="C276" t="e">
        <f>#REF!</f>
        <v>#REF!</v>
      </c>
      <c r="D276" t="e">
        <f>CONCATENATE(#REF!,
CHAR(13),#REF!,
", ",
TEXT((#REF!),"MMM D"),
CHAR(13),
TEXT((#REF!), "h:mm am/pm"),CHAR(13),#REF!,CHAR(13))</f>
        <v>#REF!</v>
      </c>
    </row>
    <row r="277" spans="1:4" x14ac:dyDescent="0.25">
      <c r="A277" t="e">
        <f>VLOOKUP(#REF!,VENUEID!$A$2:$B$28,1,TRUE)</f>
        <v>#REF!</v>
      </c>
      <c r="B277" t="e">
        <f>IF(#REF!="","",
IF(ISNUMBER(SEARCH("*ADULTS*",#REF!)),"ADULTS",
IF(ISNUMBER(SEARCH("*CHILDREN*",#REF!)),"CHILDREN",
IF(ISNUMBER(SEARCH("*TEENS*",#REF!)),"TEENS"))))</f>
        <v>#REF!</v>
      </c>
      <c r="C277" t="e">
        <f>#REF!</f>
        <v>#REF!</v>
      </c>
      <c r="D277" t="e">
        <f>CONCATENATE(#REF!,
CHAR(13),#REF!,
", ",
TEXT((#REF!),"MMM D"),
CHAR(13),
TEXT((#REF!), "h:mm am/pm"),CHAR(13),#REF!,CHAR(13))</f>
        <v>#REF!</v>
      </c>
    </row>
    <row r="278" spans="1:4" x14ac:dyDescent="0.25">
      <c r="A278" t="e">
        <f>VLOOKUP(#REF!,VENUEID!$A$2:$B$28,1,TRUE)</f>
        <v>#REF!</v>
      </c>
      <c r="B278" t="e">
        <f>IF(#REF!="","",
IF(ISNUMBER(SEARCH("*ADULTS*",#REF!)),"ADULTS",
IF(ISNUMBER(SEARCH("*CHILDREN*",#REF!)),"CHILDREN",
IF(ISNUMBER(SEARCH("*TEENS*",#REF!)),"TEENS"))))</f>
        <v>#REF!</v>
      </c>
      <c r="C278" t="e">
        <f>#REF!</f>
        <v>#REF!</v>
      </c>
      <c r="D278" t="e">
        <f>CONCATENATE(#REF!,
CHAR(13),#REF!,
", ",
TEXT((#REF!),"MMM D"),
CHAR(13),
TEXT((#REF!), "h:mm am/pm"),CHAR(13),#REF!,CHAR(13))</f>
        <v>#REF!</v>
      </c>
    </row>
    <row r="279" spans="1:4" x14ac:dyDescent="0.25">
      <c r="A279" t="e">
        <f>VLOOKUP(#REF!,VENUEID!$A$2:$B$28,1,TRUE)</f>
        <v>#REF!</v>
      </c>
      <c r="B279" t="e">
        <f>IF(#REF!="","",
IF(ISNUMBER(SEARCH("*ADULTS*",#REF!)),"ADULTS",
IF(ISNUMBER(SEARCH("*CHILDREN*",#REF!)),"CHILDREN",
IF(ISNUMBER(SEARCH("*TEENS*",#REF!)),"TEENS"))))</f>
        <v>#REF!</v>
      </c>
      <c r="C279" t="e">
        <f>#REF!</f>
        <v>#REF!</v>
      </c>
      <c r="D279" t="e">
        <f>CONCATENATE(#REF!,
CHAR(13),#REF!,
", ",
TEXT((#REF!),"MMM D"),
CHAR(13),
TEXT((#REF!), "h:mm am/pm"),CHAR(13),#REF!,CHAR(13))</f>
        <v>#REF!</v>
      </c>
    </row>
    <row r="280" spans="1:4" x14ac:dyDescent="0.25">
      <c r="A280" t="e">
        <f>VLOOKUP(#REF!,VENUEID!$A$2:$B$28,1,TRUE)</f>
        <v>#REF!</v>
      </c>
      <c r="B280" t="e">
        <f>IF(#REF!="","",
IF(ISNUMBER(SEARCH("*ADULTS*",#REF!)),"ADULTS",
IF(ISNUMBER(SEARCH("*CHILDREN*",#REF!)),"CHILDREN",
IF(ISNUMBER(SEARCH("*TEENS*",#REF!)),"TEENS"))))</f>
        <v>#REF!</v>
      </c>
      <c r="C280" t="e">
        <f>#REF!</f>
        <v>#REF!</v>
      </c>
      <c r="D280" t="e">
        <f>CONCATENATE(#REF!,
CHAR(13),#REF!,
", ",
TEXT((#REF!),"MMM D"),
CHAR(13),
TEXT((#REF!), "h:mm am/pm"),CHAR(13),#REF!,CHAR(13))</f>
        <v>#REF!</v>
      </c>
    </row>
    <row r="281" spans="1:4" x14ac:dyDescent="0.25">
      <c r="A281" t="e">
        <f>VLOOKUP(#REF!,VENUEID!$A$2:$B$28,1,TRUE)</f>
        <v>#REF!</v>
      </c>
      <c r="B281" t="e">
        <f>IF(#REF!="","",
IF(ISNUMBER(SEARCH("*ADULTS*",#REF!)),"ADULTS",
IF(ISNUMBER(SEARCH("*CHILDREN*",#REF!)),"CHILDREN",
IF(ISNUMBER(SEARCH("*TEENS*",#REF!)),"TEENS"))))</f>
        <v>#REF!</v>
      </c>
      <c r="C281" t="e">
        <f>#REF!</f>
        <v>#REF!</v>
      </c>
      <c r="D281" t="e">
        <f>CONCATENATE(#REF!,
CHAR(13),#REF!,
", ",
TEXT((#REF!),"MMM D"),
CHAR(13),
TEXT((#REF!), "h:mm am/pm"),CHAR(13),#REF!,CHAR(13))</f>
        <v>#REF!</v>
      </c>
    </row>
    <row r="282" spans="1:4" x14ac:dyDescent="0.25">
      <c r="A282" t="e">
        <f>VLOOKUP(#REF!,VENUEID!$A$2:$B$28,1,TRUE)</f>
        <v>#REF!</v>
      </c>
      <c r="B282" t="e">
        <f>IF(#REF!="","",
IF(ISNUMBER(SEARCH("*ADULTS*",#REF!)),"ADULTS",
IF(ISNUMBER(SEARCH("*CHILDREN*",#REF!)),"CHILDREN",
IF(ISNUMBER(SEARCH("*TEENS*",#REF!)),"TEENS"))))</f>
        <v>#REF!</v>
      </c>
      <c r="C282" t="e">
        <f>#REF!</f>
        <v>#REF!</v>
      </c>
      <c r="D282" t="e">
        <f>CONCATENATE(#REF!,
CHAR(13),#REF!,
", ",
TEXT((#REF!),"MMM D"),
CHAR(13),
TEXT((#REF!), "h:mm am/pm"),CHAR(13),#REF!,CHAR(13))</f>
        <v>#REF!</v>
      </c>
    </row>
    <row r="283" spans="1:4" x14ac:dyDescent="0.25">
      <c r="A283" t="e">
        <f>VLOOKUP(#REF!,VENUEID!$A$2:$B$28,1,TRUE)</f>
        <v>#REF!</v>
      </c>
      <c r="B283" t="e">
        <f>IF(#REF!="","",
IF(ISNUMBER(SEARCH("*ADULTS*",#REF!)),"ADULTS",
IF(ISNUMBER(SEARCH("*CHILDREN*",#REF!)),"CHILDREN",
IF(ISNUMBER(SEARCH("*TEENS*",#REF!)),"TEENS"))))</f>
        <v>#REF!</v>
      </c>
      <c r="C283" t="e">
        <f>#REF!</f>
        <v>#REF!</v>
      </c>
      <c r="D283" t="e">
        <f>CONCATENATE(#REF!,
CHAR(13),#REF!,
", ",
TEXT((#REF!),"MMM D"),
CHAR(13),
TEXT((#REF!), "h:mm am/pm"),CHAR(13),#REF!,CHAR(13))</f>
        <v>#REF!</v>
      </c>
    </row>
    <row r="284" spans="1:4" x14ac:dyDescent="0.25">
      <c r="A284" t="e">
        <f>VLOOKUP(#REF!,VENUEID!$A$2:$B$28,1,TRUE)</f>
        <v>#REF!</v>
      </c>
      <c r="B284" t="e">
        <f>IF(#REF!="","",
IF(ISNUMBER(SEARCH("*ADULTS*",#REF!)),"ADULTS",
IF(ISNUMBER(SEARCH("*CHILDREN*",#REF!)),"CHILDREN",
IF(ISNUMBER(SEARCH("*TEENS*",#REF!)),"TEENS"))))</f>
        <v>#REF!</v>
      </c>
      <c r="C284" t="e">
        <f>#REF!</f>
        <v>#REF!</v>
      </c>
      <c r="D284" t="e">
        <f>CONCATENATE(#REF!,
CHAR(13),#REF!,
", ",
TEXT((#REF!),"MMM D"),
CHAR(13),
TEXT((#REF!), "h:mm am/pm"),CHAR(13),#REF!,CHAR(13))</f>
        <v>#REF!</v>
      </c>
    </row>
    <row r="285" spans="1:4" x14ac:dyDescent="0.25">
      <c r="A285" t="e">
        <f>VLOOKUP(#REF!,VENUEID!$A$2:$B$28,1,TRUE)</f>
        <v>#REF!</v>
      </c>
      <c r="B285" t="e">
        <f>IF(#REF!="","",
IF(ISNUMBER(SEARCH("*ADULTS*",#REF!)),"ADULTS",
IF(ISNUMBER(SEARCH("*CHILDREN*",#REF!)),"CHILDREN",
IF(ISNUMBER(SEARCH("*TEENS*",#REF!)),"TEENS"))))</f>
        <v>#REF!</v>
      </c>
      <c r="C285" t="e">
        <f>#REF!</f>
        <v>#REF!</v>
      </c>
      <c r="D285" t="e">
        <f>CONCATENATE(#REF!,
CHAR(13),#REF!,
", ",
TEXT((#REF!),"MMM D"),
CHAR(13),
TEXT((#REF!), "h:mm am/pm"),CHAR(13),#REF!,CHAR(13))</f>
        <v>#REF!</v>
      </c>
    </row>
    <row r="286" spans="1:4" x14ac:dyDescent="0.25">
      <c r="A286" t="e">
        <f>VLOOKUP(#REF!,VENUEID!$A$2:$B$28,1,TRUE)</f>
        <v>#REF!</v>
      </c>
      <c r="B286" t="e">
        <f>IF(#REF!="","",
IF(ISNUMBER(SEARCH("*ADULTS*",#REF!)),"ADULTS",
IF(ISNUMBER(SEARCH("*CHILDREN*",#REF!)),"CHILDREN",
IF(ISNUMBER(SEARCH("*TEENS*",#REF!)),"TEENS"))))</f>
        <v>#REF!</v>
      </c>
      <c r="C286" t="e">
        <f>#REF!</f>
        <v>#REF!</v>
      </c>
      <c r="D286" t="e">
        <f>CONCATENATE(#REF!,
CHAR(13),#REF!,
", ",
TEXT((#REF!),"MMM D"),
CHAR(13),
TEXT((#REF!), "h:mm am/pm"),CHAR(13),#REF!,CHAR(13))</f>
        <v>#REF!</v>
      </c>
    </row>
    <row r="287" spans="1:4" x14ac:dyDescent="0.25">
      <c r="A287" t="e">
        <f>VLOOKUP(#REF!,VENUEID!$A$2:$B$28,1,TRUE)</f>
        <v>#REF!</v>
      </c>
      <c r="B287" t="e">
        <f>IF(#REF!="","",
IF(ISNUMBER(SEARCH("*ADULTS*",#REF!)),"ADULTS",
IF(ISNUMBER(SEARCH("*CHILDREN*",#REF!)),"CHILDREN",
IF(ISNUMBER(SEARCH("*TEENS*",#REF!)),"TEENS"))))</f>
        <v>#REF!</v>
      </c>
      <c r="C287" t="e">
        <f>#REF!</f>
        <v>#REF!</v>
      </c>
      <c r="D287" t="e">
        <f>CONCATENATE(#REF!,
CHAR(13),#REF!,
", ",
TEXT((#REF!),"MMM D"),
CHAR(13),
TEXT((#REF!), "h:mm am/pm"),CHAR(13),#REF!,CHAR(13))</f>
        <v>#REF!</v>
      </c>
    </row>
    <row r="288" spans="1:4" x14ac:dyDescent="0.25">
      <c r="A288" t="e">
        <f>VLOOKUP(#REF!,VENUEID!$A$2:$B$28,1,TRUE)</f>
        <v>#REF!</v>
      </c>
      <c r="B288" t="e">
        <f>IF(#REF!="","",
IF(ISNUMBER(SEARCH("*ADULTS*",#REF!)),"ADULTS",
IF(ISNUMBER(SEARCH("*CHILDREN*",#REF!)),"CHILDREN",
IF(ISNUMBER(SEARCH("*TEENS*",#REF!)),"TEENS"))))</f>
        <v>#REF!</v>
      </c>
      <c r="C288" t="e">
        <f>#REF!</f>
        <v>#REF!</v>
      </c>
      <c r="D288" t="e">
        <f>CONCATENATE(#REF!,
CHAR(13),#REF!,
", ",
TEXT((#REF!),"MMM D"),
CHAR(13),
TEXT((#REF!), "h:mm am/pm"),CHAR(13),#REF!,CHAR(13))</f>
        <v>#REF!</v>
      </c>
    </row>
    <row r="289" spans="1:4" x14ac:dyDescent="0.25">
      <c r="A289" t="e">
        <f>VLOOKUP(#REF!,VENUEID!$A$2:$B$28,1,TRUE)</f>
        <v>#REF!</v>
      </c>
      <c r="B289" t="e">
        <f>IF(#REF!="","",
IF(ISNUMBER(SEARCH("*ADULTS*",#REF!)),"ADULTS",
IF(ISNUMBER(SEARCH("*CHILDREN*",#REF!)),"CHILDREN",
IF(ISNUMBER(SEARCH("*TEENS*",#REF!)),"TEENS"))))</f>
        <v>#REF!</v>
      </c>
      <c r="C289" t="e">
        <f>#REF!</f>
        <v>#REF!</v>
      </c>
      <c r="D289" t="e">
        <f>CONCATENATE(#REF!,
CHAR(13),#REF!,
", ",
TEXT((#REF!),"MMM D"),
CHAR(13),
TEXT((#REF!), "h:mm am/pm"),CHAR(13),#REF!,CHAR(13))</f>
        <v>#REF!</v>
      </c>
    </row>
    <row r="290" spans="1:4" x14ac:dyDescent="0.25">
      <c r="A290" t="e">
        <f>VLOOKUP(#REF!,VENUEID!$A$2:$B$28,1,TRUE)</f>
        <v>#REF!</v>
      </c>
      <c r="B290" t="e">
        <f>IF(#REF!="","",
IF(ISNUMBER(SEARCH("*ADULTS*",#REF!)),"ADULTS",
IF(ISNUMBER(SEARCH("*CHILDREN*",#REF!)),"CHILDREN",
IF(ISNUMBER(SEARCH("*TEENS*",#REF!)),"TEENS"))))</f>
        <v>#REF!</v>
      </c>
      <c r="C290" t="e">
        <f>#REF!</f>
        <v>#REF!</v>
      </c>
      <c r="D290" t="e">
        <f>CONCATENATE(#REF!,
CHAR(13),#REF!,
", ",
TEXT((#REF!),"MMM D"),
CHAR(13),
TEXT((#REF!), "h:mm am/pm"),CHAR(13),#REF!,CHAR(13))</f>
        <v>#REF!</v>
      </c>
    </row>
    <row r="291" spans="1:4" x14ac:dyDescent="0.25">
      <c r="A291" t="e">
        <f>VLOOKUP(#REF!,VENUEID!$A$2:$B$28,1,TRUE)</f>
        <v>#REF!</v>
      </c>
      <c r="B291" t="e">
        <f>IF(#REF!="","",
IF(ISNUMBER(SEARCH("*ADULTS*",#REF!)),"ADULTS",
IF(ISNUMBER(SEARCH("*CHILDREN*",#REF!)),"CHILDREN",
IF(ISNUMBER(SEARCH("*TEENS*",#REF!)),"TEENS"))))</f>
        <v>#REF!</v>
      </c>
      <c r="C291" t="e">
        <f>#REF!</f>
        <v>#REF!</v>
      </c>
      <c r="D291" t="e">
        <f>CONCATENATE(#REF!,
CHAR(13),#REF!,
", ",
TEXT((#REF!),"MMM D"),
CHAR(13),
TEXT((#REF!), "h:mm am/pm"),CHAR(13),#REF!,CHAR(13))</f>
        <v>#REF!</v>
      </c>
    </row>
    <row r="292" spans="1:4" x14ac:dyDescent="0.25">
      <c r="A292" t="e">
        <f>VLOOKUP(#REF!,VENUEID!$A$2:$B$28,1,TRUE)</f>
        <v>#REF!</v>
      </c>
      <c r="B292" t="e">
        <f>IF(#REF!="","",
IF(ISNUMBER(SEARCH("*ADULTS*",#REF!)),"ADULTS",
IF(ISNUMBER(SEARCH("*CHILDREN*",#REF!)),"CHILDREN",
IF(ISNUMBER(SEARCH("*TEENS*",#REF!)),"TEENS"))))</f>
        <v>#REF!</v>
      </c>
      <c r="C292" t="e">
        <f>#REF!</f>
        <v>#REF!</v>
      </c>
      <c r="D292" t="e">
        <f>CONCATENATE(#REF!,
CHAR(13),#REF!,
", ",
TEXT((#REF!),"MMM D"),
CHAR(13),
TEXT((#REF!), "h:mm am/pm"),CHAR(13),#REF!,CHAR(13))</f>
        <v>#REF!</v>
      </c>
    </row>
    <row r="293" spans="1:4" x14ac:dyDescent="0.25">
      <c r="A293" t="e">
        <f>VLOOKUP(#REF!,VENUEID!$A$2:$B$28,1,TRUE)</f>
        <v>#REF!</v>
      </c>
      <c r="B293" t="e">
        <f>IF(#REF!="","",
IF(ISNUMBER(SEARCH("*ADULTS*",#REF!)),"ADULTS",
IF(ISNUMBER(SEARCH("*CHILDREN*",#REF!)),"CHILDREN",
IF(ISNUMBER(SEARCH("*TEENS*",#REF!)),"TEENS"))))</f>
        <v>#REF!</v>
      </c>
      <c r="C293" t="e">
        <f>#REF!</f>
        <v>#REF!</v>
      </c>
      <c r="D293" t="e">
        <f>CONCATENATE(#REF!,
CHAR(13),#REF!,
", ",
TEXT((#REF!),"MMM D"),
CHAR(13),
TEXT((#REF!), "h:mm am/pm"),CHAR(13),#REF!,CHAR(13))</f>
        <v>#REF!</v>
      </c>
    </row>
    <row r="294" spans="1:4" x14ac:dyDescent="0.25">
      <c r="A294" t="e">
        <f>VLOOKUP(#REF!,VENUEID!$A$2:$B$28,1,TRUE)</f>
        <v>#REF!</v>
      </c>
      <c r="B294" t="e">
        <f>IF(#REF!="","",
IF(ISNUMBER(SEARCH("*ADULTS*",#REF!)),"ADULTS",
IF(ISNUMBER(SEARCH("*CHILDREN*",#REF!)),"CHILDREN",
IF(ISNUMBER(SEARCH("*TEENS*",#REF!)),"TEENS"))))</f>
        <v>#REF!</v>
      </c>
      <c r="C294" t="e">
        <f>#REF!</f>
        <v>#REF!</v>
      </c>
      <c r="D294" t="e">
        <f>CONCATENATE(#REF!,
CHAR(13),#REF!,
", ",
TEXT((#REF!),"MMM D"),
CHAR(13),
TEXT((#REF!), "h:mm am/pm"),CHAR(13),#REF!,CHAR(13))</f>
        <v>#REF!</v>
      </c>
    </row>
    <row r="295" spans="1:4" x14ac:dyDescent="0.25">
      <c r="A295" t="e">
        <f>VLOOKUP(#REF!,VENUEID!$A$2:$B$28,1,TRUE)</f>
        <v>#REF!</v>
      </c>
      <c r="B295" t="e">
        <f>IF(#REF!="","",
IF(ISNUMBER(SEARCH("*ADULTS*",#REF!)),"ADULTS",
IF(ISNUMBER(SEARCH("*CHILDREN*",#REF!)),"CHILDREN",
IF(ISNUMBER(SEARCH("*TEENS*",#REF!)),"TEENS"))))</f>
        <v>#REF!</v>
      </c>
      <c r="C295" t="e">
        <f>#REF!</f>
        <v>#REF!</v>
      </c>
      <c r="D295" t="e">
        <f>CONCATENATE(#REF!,
CHAR(13),#REF!,
", ",
TEXT((#REF!),"MMM D"),
CHAR(13),
TEXT((#REF!), "h:mm am/pm"),CHAR(13),#REF!,CHAR(13))</f>
        <v>#REF!</v>
      </c>
    </row>
    <row r="296" spans="1:4" x14ac:dyDescent="0.25">
      <c r="A296" t="e">
        <f>VLOOKUP(#REF!,VENUEID!$A$2:$B$28,1,TRUE)</f>
        <v>#REF!</v>
      </c>
      <c r="B296" t="e">
        <f>IF(#REF!="","",
IF(ISNUMBER(SEARCH("*ADULTS*",#REF!)),"ADULTS",
IF(ISNUMBER(SEARCH("*CHILDREN*",#REF!)),"CHILDREN",
IF(ISNUMBER(SEARCH("*TEENS*",#REF!)),"TEENS"))))</f>
        <v>#REF!</v>
      </c>
      <c r="C296" t="e">
        <f>#REF!</f>
        <v>#REF!</v>
      </c>
      <c r="D296" t="e">
        <f>CONCATENATE(#REF!,
CHAR(13),#REF!,
", ",
TEXT((#REF!),"MMM D"),
CHAR(13),
TEXT((#REF!), "h:mm am/pm"),CHAR(13),#REF!,CHAR(13))</f>
        <v>#REF!</v>
      </c>
    </row>
    <row r="297" spans="1:4" x14ac:dyDescent="0.25">
      <c r="A297" t="e">
        <f>VLOOKUP(#REF!,VENUEID!$A$2:$B$28,1,TRUE)</f>
        <v>#REF!</v>
      </c>
      <c r="B297" t="e">
        <f>IF(#REF!="","",
IF(ISNUMBER(SEARCH("*ADULTS*",#REF!)),"ADULTS",
IF(ISNUMBER(SEARCH("*CHILDREN*",#REF!)),"CHILDREN",
IF(ISNUMBER(SEARCH("*TEENS*",#REF!)),"TEENS"))))</f>
        <v>#REF!</v>
      </c>
      <c r="C297" t="e">
        <f>#REF!</f>
        <v>#REF!</v>
      </c>
      <c r="D297" t="e">
        <f>CONCATENATE(#REF!,
CHAR(13),#REF!,
", ",
TEXT((#REF!),"MMM D"),
CHAR(13),
TEXT((#REF!), "h:mm am/pm"),CHAR(13),#REF!,CHAR(13))</f>
        <v>#REF!</v>
      </c>
    </row>
    <row r="298" spans="1:4" x14ac:dyDescent="0.25">
      <c r="A298" t="e">
        <f>VLOOKUP(#REF!,VENUEID!$A$2:$B$28,1,TRUE)</f>
        <v>#REF!</v>
      </c>
      <c r="B298" t="e">
        <f>IF(#REF!="","",
IF(ISNUMBER(SEARCH("*ADULTS*",#REF!)),"ADULTS",
IF(ISNUMBER(SEARCH("*CHILDREN*",#REF!)),"CHILDREN",
IF(ISNUMBER(SEARCH("*TEENS*",#REF!)),"TEENS"))))</f>
        <v>#REF!</v>
      </c>
      <c r="C298" t="e">
        <f>#REF!</f>
        <v>#REF!</v>
      </c>
      <c r="D298" t="e">
        <f>CONCATENATE(#REF!,
CHAR(13),#REF!,
", ",
TEXT((#REF!),"MMM D"),
CHAR(13),
TEXT((#REF!), "h:mm am/pm"),CHAR(13),#REF!,CHAR(13))</f>
        <v>#REF!</v>
      </c>
    </row>
    <row r="299" spans="1:4" x14ac:dyDescent="0.25">
      <c r="A299" t="e">
        <f>VLOOKUP(#REF!,VENUEID!$A$2:$B$28,1,TRUE)</f>
        <v>#REF!</v>
      </c>
      <c r="B299" t="e">
        <f>IF(#REF!="","",
IF(ISNUMBER(SEARCH("*ADULTS*",#REF!)),"ADULTS",
IF(ISNUMBER(SEARCH("*CHILDREN*",#REF!)),"CHILDREN",
IF(ISNUMBER(SEARCH("*TEENS*",#REF!)),"TEENS"))))</f>
        <v>#REF!</v>
      </c>
      <c r="C299" t="e">
        <f>#REF!</f>
        <v>#REF!</v>
      </c>
      <c r="D299" t="e">
        <f>CONCATENATE(#REF!,
CHAR(13),#REF!,
", ",
TEXT((#REF!),"MMM D"),
CHAR(13),
TEXT((#REF!), "h:mm am/pm"),CHAR(13),#REF!,CHAR(13))</f>
        <v>#REF!</v>
      </c>
    </row>
    <row r="300" spans="1:4" x14ac:dyDescent="0.25">
      <c r="A300" t="e">
        <f>VLOOKUP(#REF!,VENUEID!$A$2:$B$28,1,TRUE)</f>
        <v>#REF!</v>
      </c>
      <c r="B300" t="e">
        <f>IF(#REF!="","",
IF(ISNUMBER(SEARCH("*ADULTS*",#REF!)),"ADULTS",
IF(ISNUMBER(SEARCH("*CHILDREN*",#REF!)),"CHILDREN",
IF(ISNUMBER(SEARCH("*TEENS*",#REF!)),"TEENS"))))</f>
        <v>#REF!</v>
      </c>
      <c r="C300" t="e">
        <f>#REF!</f>
        <v>#REF!</v>
      </c>
      <c r="D300" t="e">
        <f>CONCATENATE(#REF!,
CHAR(13),#REF!,
", ",
TEXT((#REF!),"MMM D"),
CHAR(13),
TEXT((#REF!), "h:mm am/pm"),CHAR(13),#REF!,CHAR(13))</f>
        <v>#REF!</v>
      </c>
    </row>
    <row r="301" spans="1:4" x14ac:dyDescent="0.25">
      <c r="A301" t="e">
        <f>VLOOKUP(#REF!,VENUEID!$A$2:$B$28,1,TRUE)</f>
        <v>#REF!</v>
      </c>
      <c r="B301" t="e">
        <f>IF(#REF!="","",
IF(ISNUMBER(SEARCH("*ADULTS*",#REF!)),"ADULTS",
IF(ISNUMBER(SEARCH("*CHILDREN*",#REF!)),"CHILDREN",
IF(ISNUMBER(SEARCH("*TEENS*",#REF!)),"TEENS"))))</f>
        <v>#REF!</v>
      </c>
      <c r="C301" t="e">
        <f>#REF!</f>
        <v>#REF!</v>
      </c>
      <c r="D301" t="e">
        <f>CONCATENATE(#REF!,
CHAR(13),#REF!,
", ",
TEXT((#REF!),"MMM D"),
CHAR(13),
TEXT((#REF!), "h:mm am/pm"),CHAR(13),#REF!,CHAR(13))</f>
        <v>#REF!</v>
      </c>
    </row>
    <row r="302" spans="1:4" x14ac:dyDescent="0.25">
      <c r="A302" t="e">
        <f>VLOOKUP(#REF!,VENUEID!$A$2:$B$28,1,TRUE)</f>
        <v>#REF!</v>
      </c>
      <c r="B302" t="e">
        <f>IF(#REF!="","",
IF(ISNUMBER(SEARCH("*ADULTS*",#REF!)),"ADULTS",
IF(ISNUMBER(SEARCH("*CHILDREN*",#REF!)),"CHILDREN",
IF(ISNUMBER(SEARCH("*TEENS*",#REF!)),"TEENS"))))</f>
        <v>#REF!</v>
      </c>
      <c r="C302" t="e">
        <f>#REF!</f>
        <v>#REF!</v>
      </c>
      <c r="D302" t="e">
        <f>CONCATENATE(#REF!,
CHAR(13),#REF!,
", ",
TEXT((#REF!),"MMM D"),
CHAR(13),
TEXT((#REF!), "h:mm am/pm"),CHAR(13),#REF!,CHAR(13))</f>
        <v>#REF!</v>
      </c>
    </row>
    <row r="303" spans="1:4" x14ac:dyDescent="0.25">
      <c r="A303" t="e">
        <f>VLOOKUP(#REF!,VENUEID!$A$2:$B$28,1,TRUE)</f>
        <v>#REF!</v>
      </c>
      <c r="B303" t="e">
        <f>IF(#REF!="","",
IF(ISNUMBER(SEARCH("*ADULTS*",#REF!)),"ADULTS",
IF(ISNUMBER(SEARCH("*CHILDREN*",#REF!)),"CHILDREN",
IF(ISNUMBER(SEARCH("*TEENS*",#REF!)),"TEENS"))))</f>
        <v>#REF!</v>
      </c>
      <c r="C303" t="e">
        <f>#REF!</f>
        <v>#REF!</v>
      </c>
      <c r="D303" t="e">
        <f>CONCATENATE(#REF!,
CHAR(13),#REF!,
", ",
TEXT((#REF!),"MMM D"),
CHAR(13),
TEXT((#REF!), "h:mm am/pm"),CHAR(13),#REF!,CHAR(13))</f>
        <v>#REF!</v>
      </c>
    </row>
    <row r="304" spans="1:4" x14ac:dyDescent="0.25">
      <c r="A304" t="e">
        <f>VLOOKUP(#REF!,VENUEID!$A$2:$B$28,1,TRUE)</f>
        <v>#REF!</v>
      </c>
      <c r="B304" t="e">
        <f>IF(#REF!="","",
IF(ISNUMBER(SEARCH("*ADULTS*",#REF!)),"ADULTS",
IF(ISNUMBER(SEARCH("*CHILDREN*",#REF!)),"CHILDREN",
IF(ISNUMBER(SEARCH("*TEENS*",#REF!)),"TEENS"))))</f>
        <v>#REF!</v>
      </c>
      <c r="C304" t="e">
        <f>#REF!</f>
        <v>#REF!</v>
      </c>
      <c r="D304" t="e">
        <f>CONCATENATE(#REF!,
CHAR(13),#REF!,
", ",
TEXT((#REF!),"MMM D"),
CHAR(13),
TEXT((#REF!), "h:mm am/pm"),CHAR(13),#REF!,CHAR(13))</f>
        <v>#REF!</v>
      </c>
    </row>
    <row r="305" spans="1:4" x14ac:dyDescent="0.25">
      <c r="A305" t="e">
        <f>VLOOKUP(#REF!,VENUEID!$A$2:$B$28,1,TRUE)</f>
        <v>#REF!</v>
      </c>
      <c r="B305" t="e">
        <f>IF(#REF!="","",
IF(ISNUMBER(SEARCH("*ADULTS*",#REF!)),"ADULTS",
IF(ISNUMBER(SEARCH("*CHILDREN*",#REF!)),"CHILDREN",
IF(ISNUMBER(SEARCH("*TEENS*",#REF!)),"TEENS"))))</f>
        <v>#REF!</v>
      </c>
      <c r="C305" t="e">
        <f>#REF!</f>
        <v>#REF!</v>
      </c>
      <c r="D305" t="e">
        <f>CONCATENATE(#REF!,
CHAR(13),#REF!,
", ",
TEXT((#REF!),"MMM D"),
CHAR(13),
TEXT((#REF!), "h:mm am/pm"),CHAR(13),#REF!,CHAR(13))</f>
        <v>#REF!</v>
      </c>
    </row>
    <row r="306" spans="1:4" x14ac:dyDescent="0.25">
      <c r="A306" t="e">
        <f>VLOOKUP(#REF!,VENUEID!$A$2:$B$28,1,TRUE)</f>
        <v>#REF!</v>
      </c>
      <c r="B306" t="e">
        <f>IF(#REF!="","",
IF(ISNUMBER(SEARCH("*ADULTS*",#REF!)),"ADULTS",
IF(ISNUMBER(SEARCH("*CHILDREN*",#REF!)),"CHILDREN",
IF(ISNUMBER(SEARCH("*TEENS*",#REF!)),"TEENS"))))</f>
        <v>#REF!</v>
      </c>
      <c r="C306" t="e">
        <f>#REF!</f>
        <v>#REF!</v>
      </c>
      <c r="D306" t="e">
        <f>CONCATENATE(#REF!,
CHAR(13),#REF!,
", ",
TEXT((#REF!),"MMM D"),
CHAR(13),
TEXT((#REF!), "h:mm am/pm"),CHAR(13),#REF!,CHAR(13))</f>
        <v>#REF!</v>
      </c>
    </row>
    <row r="307" spans="1:4" x14ac:dyDescent="0.25">
      <c r="A307" t="e">
        <f>VLOOKUP(#REF!,VENUEID!$A$2:$B$28,1,TRUE)</f>
        <v>#REF!</v>
      </c>
      <c r="B307" t="e">
        <f>IF(#REF!="","",
IF(ISNUMBER(SEARCH("*ADULTS*",#REF!)),"ADULTS",
IF(ISNUMBER(SEARCH("*CHILDREN*",#REF!)),"CHILDREN",
IF(ISNUMBER(SEARCH("*TEENS*",#REF!)),"TEENS"))))</f>
        <v>#REF!</v>
      </c>
      <c r="C307" t="e">
        <f>#REF!</f>
        <v>#REF!</v>
      </c>
      <c r="D307" t="e">
        <f>CONCATENATE(#REF!,
CHAR(13),#REF!,
", ",
TEXT((#REF!),"MMM D"),
CHAR(13),
TEXT((#REF!), "h:mm am/pm"),CHAR(13),#REF!,CHAR(13))</f>
        <v>#REF!</v>
      </c>
    </row>
    <row r="308" spans="1:4" x14ac:dyDescent="0.25">
      <c r="A308" t="e">
        <f>VLOOKUP(#REF!,VENUEID!$A$2:$B$28,1,TRUE)</f>
        <v>#REF!</v>
      </c>
      <c r="B308" t="e">
        <f>IF(#REF!="","",
IF(ISNUMBER(SEARCH("*ADULTS*",#REF!)),"ADULTS",
IF(ISNUMBER(SEARCH("*CHILDREN*",#REF!)),"CHILDREN",
IF(ISNUMBER(SEARCH("*TEENS*",#REF!)),"TEENS"))))</f>
        <v>#REF!</v>
      </c>
      <c r="C308" t="e">
        <f>#REF!</f>
        <v>#REF!</v>
      </c>
      <c r="D308" t="e">
        <f>CONCATENATE(#REF!,
CHAR(13),#REF!,
", ",
TEXT((#REF!),"MMM D"),
CHAR(13),
TEXT((#REF!), "h:mm am/pm"),CHAR(13),#REF!,CHAR(13))</f>
        <v>#REF!</v>
      </c>
    </row>
    <row r="309" spans="1:4" x14ac:dyDescent="0.25">
      <c r="A309" t="e">
        <f>VLOOKUP(#REF!,VENUEID!$A$2:$B$28,1,TRUE)</f>
        <v>#REF!</v>
      </c>
      <c r="B309" t="e">
        <f>IF(#REF!="","",
IF(ISNUMBER(SEARCH("*ADULTS*",#REF!)),"ADULTS",
IF(ISNUMBER(SEARCH("*CHILDREN*",#REF!)),"CHILDREN",
IF(ISNUMBER(SEARCH("*TEENS*",#REF!)),"TEENS"))))</f>
        <v>#REF!</v>
      </c>
      <c r="C309" t="e">
        <f>#REF!</f>
        <v>#REF!</v>
      </c>
      <c r="D309" t="e">
        <f>CONCATENATE(#REF!,
CHAR(13),#REF!,
", ",
TEXT((#REF!),"MMM D"),
CHAR(13),
TEXT((#REF!), "h:mm am/pm"),CHAR(13),#REF!,CHAR(13))</f>
        <v>#REF!</v>
      </c>
    </row>
    <row r="310" spans="1:4" x14ac:dyDescent="0.25">
      <c r="A310" t="e">
        <f>VLOOKUP(#REF!,VENUEID!$A$2:$B$28,1,TRUE)</f>
        <v>#REF!</v>
      </c>
      <c r="B310" t="e">
        <f>IF(#REF!="","",
IF(ISNUMBER(SEARCH("*ADULTS*",#REF!)),"ADULTS",
IF(ISNUMBER(SEARCH("*CHILDREN*",#REF!)),"CHILDREN",
IF(ISNUMBER(SEARCH("*TEENS*",#REF!)),"TEENS"))))</f>
        <v>#REF!</v>
      </c>
      <c r="C310" t="e">
        <f>#REF!</f>
        <v>#REF!</v>
      </c>
      <c r="D310" t="e">
        <f>CONCATENATE(#REF!,
CHAR(13),#REF!,
", ",
TEXT((#REF!),"MMM D"),
CHAR(13),
TEXT((#REF!), "h:mm am/pm"),CHAR(13),#REF!,CHAR(13))</f>
        <v>#REF!</v>
      </c>
    </row>
    <row r="311" spans="1:4" x14ac:dyDescent="0.25">
      <c r="A311" t="e">
        <f>VLOOKUP(#REF!,VENUEID!$A$2:$B$28,1,TRUE)</f>
        <v>#REF!</v>
      </c>
      <c r="B311" t="e">
        <f>IF(#REF!="","",
IF(ISNUMBER(SEARCH("*ADULTS*",#REF!)),"ADULTS",
IF(ISNUMBER(SEARCH("*CHILDREN*",#REF!)),"CHILDREN",
IF(ISNUMBER(SEARCH("*TEENS*",#REF!)),"TEENS"))))</f>
        <v>#REF!</v>
      </c>
      <c r="C311" t="e">
        <f>#REF!</f>
        <v>#REF!</v>
      </c>
      <c r="D311" t="e">
        <f>CONCATENATE(#REF!,
CHAR(13),#REF!,
", ",
TEXT((#REF!),"MMM D"),
CHAR(13),
TEXT((#REF!), "h:mm am/pm"),CHAR(13),#REF!,CHAR(13))</f>
        <v>#REF!</v>
      </c>
    </row>
    <row r="312" spans="1:4" x14ac:dyDescent="0.25">
      <c r="A312" t="e">
        <f>VLOOKUP(#REF!,VENUEID!$A$2:$B$28,1,TRUE)</f>
        <v>#REF!</v>
      </c>
      <c r="B312" t="e">
        <f>IF(#REF!="","",
IF(ISNUMBER(SEARCH("*ADULTS*",#REF!)),"ADULTS",
IF(ISNUMBER(SEARCH("*CHILDREN*",#REF!)),"CHILDREN",
IF(ISNUMBER(SEARCH("*TEENS*",#REF!)),"TEENS"))))</f>
        <v>#REF!</v>
      </c>
      <c r="C312" t="e">
        <f>#REF!</f>
        <v>#REF!</v>
      </c>
      <c r="D312" t="e">
        <f>CONCATENATE(#REF!,
CHAR(13),#REF!,
", ",
TEXT((#REF!),"MMM D"),
CHAR(13),
TEXT((#REF!), "h:mm am/pm"),CHAR(13),#REF!,CHAR(13))</f>
        <v>#REF!</v>
      </c>
    </row>
    <row r="313" spans="1:4" x14ac:dyDescent="0.25">
      <c r="A313" t="e">
        <f>VLOOKUP(#REF!,VENUEID!$A$2:$B$28,1,TRUE)</f>
        <v>#REF!</v>
      </c>
      <c r="B313" t="e">
        <f>IF(#REF!="","",
IF(ISNUMBER(SEARCH("*ADULTS*",#REF!)),"ADULTS",
IF(ISNUMBER(SEARCH("*CHILDREN*",#REF!)),"CHILDREN",
IF(ISNUMBER(SEARCH("*TEENS*",#REF!)),"TEENS"))))</f>
        <v>#REF!</v>
      </c>
      <c r="C313" t="e">
        <f>#REF!</f>
        <v>#REF!</v>
      </c>
      <c r="D313" t="e">
        <f>CONCATENATE(#REF!,
CHAR(13),#REF!,
", ",
TEXT((#REF!),"MMM D"),
CHAR(13),
TEXT((#REF!), "h:mm am/pm"),CHAR(13),#REF!,CHAR(13))</f>
        <v>#REF!</v>
      </c>
    </row>
    <row r="314" spans="1:4" x14ac:dyDescent="0.25">
      <c r="A314" t="e">
        <f>VLOOKUP(#REF!,VENUEID!$A$2:$B$28,1,TRUE)</f>
        <v>#REF!</v>
      </c>
      <c r="B314" t="e">
        <f>IF(#REF!="","",
IF(ISNUMBER(SEARCH("*ADULTS*",#REF!)),"ADULTS",
IF(ISNUMBER(SEARCH("*CHILDREN*",#REF!)),"CHILDREN",
IF(ISNUMBER(SEARCH("*TEENS*",#REF!)),"TEENS"))))</f>
        <v>#REF!</v>
      </c>
      <c r="C314" t="e">
        <f>#REF!</f>
        <v>#REF!</v>
      </c>
      <c r="D314" t="e">
        <f>CONCATENATE(#REF!,
CHAR(13),#REF!,
", ",
TEXT((#REF!),"MMM D"),
CHAR(13),
TEXT((#REF!), "h:mm am/pm"),CHAR(13),#REF!,CHAR(13))</f>
        <v>#REF!</v>
      </c>
    </row>
    <row r="315" spans="1:4" x14ac:dyDescent="0.25">
      <c r="A315" t="e">
        <f>VLOOKUP(#REF!,VENUEID!$A$2:$B$28,1,TRUE)</f>
        <v>#REF!</v>
      </c>
      <c r="B315" t="e">
        <f>IF(#REF!="","",
IF(ISNUMBER(SEARCH("*ADULTS*",#REF!)),"ADULTS",
IF(ISNUMBER(SEARCH("*CHILDREN*",#REF!)),"CHILDREN",
IF(ISNUMBER(SEARCH("*TEENS*",#REF!)),"TEENS"))))</f>
        <v>#REF!</v>
      </c>
      <c r="C315" t="e">
        <f>#REF!</f>
        <v>#REF!</v>
      </c>
      <c r="D315" t="e">
        <f>CONCATENATE(#REF!,
CHAR(13),#REF!,
", ",
TEXT((#REF!),"MMM D"),
CHAR(13),
TEXT((#REF!), "h:mm am/pm"),CHAR(13),#REF!,CHAR(13))</f>
        <v>#REF!</v>
      </c>
    </row>
    <row r="316" spans="1:4" x14ac:dyDescent="0.25">
      <c r="A316" t="e">
        <f>VLOOKUP(#REF!,VENUEID!$A$2:$B$28,1,TRUE)</f>
        <v>#REF!</v>
      </c>
      <c r="B316" t="e">
        <f>IF(#REF!="","",
IF(ISNUMBER(SEARCH("*ADULTS*",#REF!)),"ADULTS",
IF(ISNUMBER(SEARCH("*CHILDREN*",#REF!)),"CHILDREN",
IF(ISNUMBER(SEARCH("*TEENS*",#REF!)),"TEENS"))))</f>
        <v>#REF!</v>
      </c>
      <c r="C316" t="e">
        <f>#REF!</f>
        <v>#REF!</v>
      </c>
      <c r="D316" t="e">
        <f>CONCATENATE(#REF!,
CHAR(13),#REF!,
", ",
TEXT((#REF!),"MMM D"),
CHAR(13),
TEXT((#REF!), "h:mm am/pm"),CHAR(13),#REF!,CHAR(13))</f>
        <v>#REF!</v>
      </c>
    </row>
    <row r="317" spans="1:4" x14ac:dyDescent="0.25">
      <c r="A317" t="e">
        <f>VLOOKUP(#REF!,VENUEID!$A$2:$B$28,1,TRUE)</f>
        <v>#REF!</v>
      </c>
      <c r="B317" t="e">
        <f>IF(#REF!="","",
IF(ISNUMBER(SEARCH("*ADULTS*",#REF!)),"ADULTS",
IF(ISNUMBER(SEARCH("*CHILDREN*",#REF!)),"CHILDREN",
IF(ISNUMBER(SEARCH("*TEENS*",#REF!)),"TEENS"))))</f>
        <v>#REF!</v>
      </c>
      <c r="C317" t="e">
        <f>#REF!</f>
        <v>#REF!</v>
      </c>
      <c r="D317" t="e">
        <f>CONCATENATE(#REF!,
CHAR(13),#REF!,
", ",
TEXT((#REF!),"MMM D"),
CHAR(13),
TEXT((#REF!), "h:mm am/pm"),CHAR(13),#REF!,CHAR(13))</f>
        <v>#REF!</v>
      </c>
    </row>
    <row r="318" spans="1:4" x14ac:dyDescent="0.25">
      <c r="A318" t="e">
        <f>VLOOKUP(#REF!,VENUEID!$A$2:$B$28,1,TRUE)</f>
        <v>#REF!</v>
      </c>
      <c r="B318" t="e">
        <f>IF(#REF!="","",
IF(ISNUMBER(SEARCH("*ADULTS*",#REF!)),"ADULTS",
IF(ISNUMBER(SEARCH("*CHILDREN*",#REF!)),"CHILDREN",
IF(ISNUMBER(SEARCH("*TEENS*",#REF!)),"TEENS"))))</f>
        <v>#REF!</v>
      </c>
      <c r="C318" t="e">
        <f>#REF!</f>
        <v>#REF!</v>
      </c>
      <c r="D318" t="e">
        <f>CONCATENATE(#REF!,
CHAR(13),#REF!,
", ",
TEXT((#REF!),"MMM D"),
CHAR(13),
TEXT((#REF!), "h:mm am/pm"),CHAR(13),#REF!,CHAR(13))</f>
        <v>#REF!</v>
      </c>
    </row>
    <row r="319" spans="1:4" x14ac:dyDescent="0.25">
      <c r="A319" t="e">
        <f>VLOOKUP(#REF!,VENUEID!$A$2:$B$28,1,TRUE)</f>
        <v>#REF!</v>
      </c>
      <c r="B319" t="e">
        <f>IF(#REF!="","",
IF(ISNUMBER(SEARCH("*ADULTS*",#REF!)),"ADULTS",
IF(ISNUMBER(SEARCH("*CHILDREN*",#REF!)),"CHILDREN",
IF(ISNUMBER(SEARCH("*TEENS*",#REF!)),"TEENS"))))</f>
        <v>#REF!</v>
      </c>
      <c r="C319" t="e">
        <f>#REF!</f>
        <v>#REF!</v>
      </c>
      <c r="D319" t="e">
        <f>CONCATENATE(#REF!,
CHAR(13),#REF!,
", ",
TEXT((#REF!),"MMM D"),
CHAR(13),
TEXT((#REF!), "h:mm am/pm"),CHAR(13),#REF!,CHAR(13))</f>
        <v>#REF!</v>
      </c>
    </row>
    <row r="320" spans="1:4" x14ac:dyDescent="0.25">
      <c r="A320" t="e">
        <f>VLOOKUP(#REF!,VENUEID!$A$2:$B$28,1,TRUE)</f>
        <v>#REF!</v>
      </c>
      <c r="B320" t="e">
        <f>IF(#REF!="","",
IF(ISNUMBER(SEARCH("*ADULTS*",#REF!)),"ADULTS",
IF(ISNUMBER(SEARCH("*CHILDREN*",#REF!)),"CHILDREN",
IF(ISNUMBER(SEARCH("*TEENS*",#REF!)),"TEENS"))))</f>
        <v>#REF!</v>
      </c>
      <c r="C320" t="e">
        <f>#REF!</f>
        <v>#REF!</v>
      </c>
      <c r="D320" t="e">
        <f>CONCATENATE(#REF!,
CHAR(13),#REF!,
", ",
TEXT((#REF!),"MMM D"),
CHAR(13),
TEXT((#REF!), "h:mm am/pm"),CHAR(13),#REF!,CHAR(13))</f>
        <v>#REF!</v>
      </c>
    </row>
    <row r="321" spans="1:4" x14ac:dyDescent="0.25">
      <c r="A321" t="e">
        <f>VLOOKUP(#REF!,VENUEID!$A$2:$B$28,1,TRUE)</f>
        <v>#REF!</v>
      </c>
      <c r="B321" t="e">
        <f>IF(#REF!="","",
IF(ISNUMBER(SEARCH("*ADULTS*",#REF!)),"ADULTS",
IF(ISNUMBER(SEARCH("*CHILDREN*",#REF!)),"CHILDREN",
IF(ISNUMBER(SEARCH("*TEENS*",#REF!)),"TEENS"))))</f>
        <v>#REF!</v>
      </c>
      <c r="C321" t="e">
        <f>#REF!</f>
        <v>#REF!</v>
      </c>
      <c r="D321" t="e">
        <f>CONCATENATE(#REF!,
CHAR(13),#REF!,
", ",
TEXT((#REF!),"MMM D"),
CHAR(13),
TEXT((#REF!), "h:mm am/pm"),CHAR(13),#REF!,CHAR(13))</f>
        <v>#REF!</v>
      </c>
    </row>
    <row r="322" spans="1:4" x14ac:dyDescent="0.25">
      <c r="A322" t="e">
        <f>VLOOKUP(#REF!,VENUEID!$A$2:$B$28,1,TRUE)</f>
        <v>#REF!</v>
      </c>
      <c r="B322" t="e">
        <f>IF(#REF!="","",
IF(ISNUMBER(SEARCH("*ADULTS*",#REF!)),"ADULTS",
IF(ISNUMBER(SEARCH("*CHILDREN*",#REF!)),"CHILDREN",
IF(ISNUMBER(SEARCH("*TEENS*",#REF!)),"TEENS"))))</f>
        <v>#REF!</v>
      </c>
      <c r="C322" t="e">
        <f>#REF!</f>
        <v>#REF!</v>
      </c>
      <c r="D322" t="e">
        <f>CONCATENATE(#REF!,
CHAR(13),#REF!,
", ",
TEXT((#REF!),"MMM D"),
CHAR(13),
TEXT((#REF!), "h:mm am/pm"),CHAR(13),#REF!,CHAR(13))</f>
        <v>#REF!</v>
      </c>
    </row>
    <row r="323" spans="1:4" x14ac:dyDescent="0.25">
      <c r="A323" t="e">
        <f>VLOOKUP(#REF!,VENUEID!$A$2:$B$28,1,TRUE)</f>
        <v>#REF!</v>
      </c>
      <c r="B323" t="e">
        <f>IF(#REF!="","",
IF(ISNUMBER(SEARCH("*ADULTS*",#REF!)),"ADULTS",
IF(ISNUMBER(SEARCH("*CHILDREN*",#REF!)),"CHILDREN",
IF(ISNUMBER(SEARCH("*TEENS*",#REF!)),"TEENS"))))</f>
        <v>#REF!</v>
      </c>
      <c r="C323" t="e">
        <f>#REF!</f>
        <v>#REF!</v>
      </c>
      <c r="D323" t="e">
        <f>CONCATENATE(#REF!,
CHAR(13),#REF!,
", ",
TEXT((#REF!),"MMM D"),
CHAR(13),
TEXT((#REF!), "h:mm am/pm"),CHAR(13),#REF!,CHAR(13))</f>
        <v>#REF!</v>
      </c>
    </row>
    <row r="324" spans="1:4" x14ac:dyDescent="0.25">
      <c r="A324" t="e">
        <f>VLOOKUP(#REF!,VENUEID!$A$2:$B$28,1,TRUE)</f>
        <v>#REF!</v>
      </c>
      <c r="B324" t="e">
        <f>IF(#REF!="","",
IF(ISNUMBER(SEARCH("*ADULTS*",#REF!)),"ADULTS",
IF(ISNUMBER(SEARCH("*CHILDREN*",#REF!)),"CHILDREN",
IF(ISNUMBER(SEARCH("*TEENS*",#REF!)),"TEENS"))))</f>
        <v>#REF!</v>
      </c>
      <c r="C324" t="e">
        <f>#REF!</f>
        <v>#REF!</v>
      </c>
      <c r="D324" t="e">
        <f>CONCATENATE(#REF!,
CHAR(13),#REF!,
", ",
TEXT((#REF!),"MMM D"),
CHAR(13),
TEXT((#REF!), "h:mm am/pm"),CHAR(13),#REF!,CHAR(13))</f>
        <v>#REF!</v>
      </c>
    </row>
    <row r="325" spans="1:4" x14ac:dyDescent="0.25">
      <c r="A325" t="e">
        <f>VLOOKUP(#REF!,VENUEID!$A$2:$B$28,1,TRUE)</f>
        <v>#REF!</v>
      </c>
      <c r="B325" t="e">
        <f>IF(#REF!="","",
IF(ISNUMBER(SEARCH("*ADULTS*",#REF!)),"ADULTS",
IF(ISNUMBER(SEARCH("*CHILDREN*",#REF!)),"CHILDREN",
IF(ISNUMBER(SEARCH("*TEENS*",#REF!)),"TEENS"))))</f>
        <v>#REF!</v>
      </c>
      <c r="C325" t="e">
        <f>#REF!</f>
        <v>#REF!</v>
      </c>
      <c r="D325" t="e">
        <f>CONCATENATE(#REF!,
CHAR(13),#REF!,
", ",
TEXT((#REF!),"MMM D"),
CHAR(13),
TEXT((#REF!), "h:mm am/pm"),CHAR(13),#REF!,CHAR(13))</f>
        <v>#REF!</v>
      </c>
    </row>
    <row r="326" spans="1:4" x14ac:dyDescent="0.25">
      <c r="A326" t="e">
        <f>VLOOKUP(#REF!,VENUEID!$A$2:$B$28,1,TRUE)</f>
        <v>#REF!</v>
      </c>
      <c r="B326" t="e">
        <f>IF(#REF!="","",
IF(ISNUMBER(SEARCH("*ADULTS*",#REF!)),"ADULTS",
IF(ISNUMBER(SEARCH("*CHILDREN*",#REF!)),"CHILDREN",
IF(ISNUMBER(SEARCH("*TEENS*",#REF!)),"TEENS"))))</f>
        <v>#REF!</v>
      </c>
      <c r="C326" t="e">
        <f>#REF!</f>
        <v>#REF!</v>
      </c>
      <c r="D326" t="e">
        <f>CONCATENATE(#REF!,
CHAR(13),#REF!,
", ",
TEXT((#REF!),"MMM D"),
CHAR(13),
TEXT((#REF!), "h:mm am/pm"),CHAR(13),#REF!,CHAR(13))</f>
        <v>#REF!</v>
      </c>
    </row>
    <row r="327" spans="1:4" x14ac:dyDescent="0.25">
      <c r="A327" t="e">
        <f>VLOOKUP(#REF!,VENUEID!$A$2:$B$28,1,TRUE)</f>
        <v>#REF!</v>
      </c>
      <c r="B327" t="e">
        <f>IF(#REF!="","",
IF(ISNUMBER(SEARCH("*ADULTS*",#REF!)),"ADULTS",
IF(ISNUMBER(SEARCH("*CHILDREN*",#REF!)),"CHILDREN",
IF(ISNUMBER(SEARCH("*TEENS*",#REF!)),"TEENS"))))</f>
        <v>#REF!</v>
      </c>
      <c r="C327" t="e">
        <f>#REF!</f>
        <v>#REF!</v>
      </c>
      <c r="D327" t="e">
        <f>CONCATENATE(#REF!,
CHAR(13),#REF!,
", ",
TEXT((#REF!),"MMM D"),
CHAR(13),
TEXT((#REF!), "h:mm am/pm"),CHAR(13),#REF!,CHAR(13))</f>
        <v>#REF!</v>
      </c>
    </row>
    <row r="328" spans="1:4" x14ac:dyDescent="0.25">
      <c r="A328" t="e">
        <f>VLOOKUP(#REF!,VENUEID!$A$2:$B$28,1,TRUE)</f>
        <v>#REF!</v>
      </c>
      <c r="B328" t="e">
        <f>IF(#REF!="","",
IF(ISNUMBER(SEARCH("*ADULTS*",#REF!)),"ADULTS",
IF(ISNUMBER(SEARCH("*CHILDREN*",#REF!)),"CHILDREN",
IF(ISNUMBER(SEARCH("*TEENS*",#REF!)),"TEENS"))))</f>
        <v>#REF!</v>
      </c>
      <c r="C328" t="e">
        <f>#REF!</f>
        <v>#REF!</v>
      </c>
      <c r="D328" t="e">
        <f>CONCATENATE(#REF!,
CHAR(13),#REF!,
", ",
TEXT((#REF!),"MMM D"),
CHAR(13),
TEXT((#REF!), "h:mm am/pm"),CHAR(13),#REF!,CHAR(13))</f>
        <v>#REF!</v>
      </c>
    </row>
    <row r="329" spans="1:4" x14ac:dyDescent="0.25">
      <c r="A329" t="e">
        <f>VLOOKUP(#REF!,VENUEID!$A$2:$B$28,1,TRUE)</f>
        <v>#REF!</v>
      </c>
      <c r="B329" t="e">
        <f>IF(#REF!="","",
IF(ISNUMBER(SEARCH("*ADULTS*",#REF!)),"ADULTS",
IF(ISNUMBER(SEARCH("*CHILDREN*",#REF!)),"CHILDREN",
IF(ISNUMBER(SEARCH("*TEENS*",#REF!)),"TEENS"))))</f>
        <v>#REF!</v>
      </c>
      <c r="C329" t="e">
        <f>#REF!</f>
        <v>#REF!</v>
      </c>
      <c r="D329" t="e">
        <f>CONCATENATE(#REF!,
CHAR(13),#REF!,
", ",
TEXT((#REF!),"MMM D"),
CHAR(13),
TEXT((#REF!), "h:mm am/pm"),CHAR(13),#REF!,CHAR(13))</f>
        <v>#REF!</v>
      </c>
    </row>
    <row r="330" spans="1:4" x14ac:dyDescent="0.25">
      <c r="A330" t="e">
        <f>VLOOKUP(#REF!,VENUEID!$A$2:$B$28,1,TRUE)</f>
        <v>#REF!</v>
      </c>
      <c r="B330" t="e">
        <f>IF(#REF!="","",
IF(ISNUMBER(SEARCH("*ADULTS*",#REF!)),"ADULTS",
IF(ISNUMBER(SEARCH("*CHILDREN*",#REF!)),"CHILDREN",
IF(ISNUMBER(SEARCH("*TEENS*",#REF!)),"TEENS"))))</f>
        <v>#REF!</v>
      </c>
      <c r="C330" t="e">
        <f>#REF!</f>
        <v>#REF!</v>
      </c>
      <c r="D330" t="e">
        <f>CONCATENATE(#REF!,
CHAR(13),#REF!,
", ",
TEXT((#REF!),"MMM D"),
CHAR(13),
TEXT((#REF!), "h:mm am/pm"),CHAR(13),#REF!,CHAR(13))</f>
        <v>#REF!</v>
      </c>
    </row>
    <row r="331" spans="1:4" x14ac:dyDescent="0.25">
      <c r="A331" t="e">
        <f>VLOOKUP(#REF!,VENUEID!$A$2:$B$28,1,TRUE)</f>
        <v>#REF!</v>
      </c>
      <c r="B331" t="e">
        <f>IF(#REF!="","",
IF(ISNUMBER(SEARCH("*ADULTS*",#REF!)),"ADULTS",
IF(ISNUMBER(SEARCH("*CHILDREN*",#REF!)),"CHILDREN",
IF(ISNUMBER(SEARCH("*TEENS*",#REF!)),"TEENS"))))</f>
        <v>#REF!</v>
      </c>
      <c r="C331" t="e">
        <f>#REF!</f>
        <v>#REF!</v>
      </c>
      <c r="D331" t="e">
        <f>CONCATENATE(#REF!,
CHAR(13),#REF!,
", ",
TEXT((#REF!),"MMM D"),
CHAR(13),
TEXT((#REF!), "h:mm am/pm"),CHAR(13),#REF!,CHAR(13))</f>
        <v>#REF!</v>
      </c>
    </row>
    <row r="332" spans="1:4" x14ac:dyDescent="0.25">
      <c r="A332" t="e">
        <f>VLOOKUP(#REF!,VENUEID!$A$2:$B$28,1,TRUE)</f>
        <v>#REF!</v>
      </c>
      <c r="B332" t="e">
        <f>IF(#REF!="","",
IF(ISNUMBER(SEARCH("*ADULTS*",#REF!)),"ADULTS",
IF(ISNUMBER(SEARCH("*CHILDREN*",#REF!)),"CHILDREN",
IF(ISNUMBER(SEARCH("*TEENS*",#REF!)),"TEENS"))))</f>
        <v>#REF!</v>
      </c>
      <c r="C332" t="e">
        <f>#REF!</f>
        <v>#REF!</v>
      </c>
      <c r="D332" t="e">
        <f>CONCATENATE(#REF!,
CHAR(13),#REF!,
", ",
TEXT((#REF!),"MMM D"),
CHAR(13),
TEXT((#REF!), "h:mm am/pm"),CHAR(13),#REF!,CHAR(13))</f>
        <v>#REF!</v>
      </c>
    </row>
    <row r="333" spans="1:4" x14ac:dyDescent="0.25">
      <c r="A333" t="e">
        <f>VLOOKUP(#REF!,VENUEID!$A$2:$B$28,1,TRUE)</f>
        <v>#REF!</v>
      </c>
      <c r="B333" t="e">
        <f>IF(#REF!="","",
IF(ISNUMBER(SEARCH("*ADULTS*",#REF!)),"ADULTS",
IF(ISNUMBER(SEARCH("*CHILDREN*",#REF!)),"CHILDREN",
IF(ISNUMBER(SEARCH("*TEENS*",#REF!)),"TEENS"))))</f>
        <v>#REF!</v>
      </c>
      <c r="C333" t="e">
        <f>#REF!</f>
        <v>#REF!</v>
      </c>
      <c r="D333" t="e">
        <f>CONCATENATE(#REF!,
CHAR(13),#REF!,
", ",
TEXT((#REF!),"MMM D"),
CHAR(13),
TEXT((#REF!), "h:mm am/pm"),CHAR(13),#REF!,CHAR(13))</f>
        <v>#REF!</v>
      </c>
    </row>
    <row r="334" spans="1:4" x14ac:dyDescent="0.25">
      <c r="A334" t="e">
        <f>VLOOKUP(#REF!,VENUEID!$A$2:$B$28,1,TRUE)</f>
        <v>#REF!</v>
      </c>
      <c r="B334" t="e">
        <f>IF(#REF!="","",
IF(ISNUMBER(SEARCH("*ADULTS*",#REF!)),"ADULTS",
IF(ISNUMBER(SEARCH("*CHILDREN*",#REF!)),"CHILDREN",
IF(ISNUMBER(SEARCH("*TEENS*",#REF!)),"TEENS"))))</f>
        <v>#REF!</v>
      </c>
      <c r="C334" t="e">
        <f>#REF!</f>
        <v>#REF!</v>
      </c>
      <c r="D334" t="e">
        <f>CONCATENATE(#REF!,
CHAR(13),#REF!,
", ",
TEXT((#REF!),"MMM D"),
CHAR(13),
TEXT((#REF!), "h:mm am/pm"),CHAR(13),#REF!,CHAR(13))</f>
        <v>#REF!</v>
      </c>
    </row>
    <row r="335" spans="1:4" x14ac:dyDescent="0.25">
      <c r="A335" t="e">
        <f>VLOOKUP(#REF!,VENUEID!$A$2:$B$28,1,TRUE)</f>
        <v>#REF!</v>
      </c>
      <c r="B335" t="e">
        <f>IF(#REF!="","",
IF(ISNUMBER(SEARCH("*ADULTS*",#REF!)),"ADULTS",
IF(ISNUMBER(SEARCH("*CHILDREN*",#REF!)),"CHILDREN",
IF(ISNUMBER(SEARCH("*TEENS*",#REF!)),"TEENS"))))</f>
        <v>#REF!</v>
      </c>
      <c r="C335" t="e">
        <f>#REF!</f>
        <v>#REF!</v>
      </c>
      <c r="D335" t="e">
        <f>CONCATENATE(#REF!,
CHAR(13),#REF!,
", ",
TEXT((#REF!),"MMM D"),
CHAR(13),
TEXT((#REF!), "h:mm am/pm"),CHAR(13),#REF!,CHAR(13))</f>
        <v>#REF!</v>
      </c>
    </row>
    <row r="336" spans="1:4" x14ac:dyDescent="0.25">
      <c r="A336" t="e">
        <f>VLOOKUP(#REF!,VENUEID!$A$2:$B$28,1,TRUE)</f>
        <v>#REF!</v>
      </c>
      <c r="B336" t="e">
        <f>IF(#REF!="","",
IF(ISNUMBER(SEARCH("*ADULTS*",#REF!)),"ADULTS",
IF(ISNUMBER(SEARCH("*CHILDREN*",#REF!)),"CHILDREN",
IF(ISNUMBER(SEARCH("*TEENS*",#REF!)),"TEENS"))))</f>
        <v>#REF!</v>
      </c>
      <c r="C336" t="e">
        <f>#REF!</f>
        <v>#REF!</v>
      </c>
      <c r="D336" t="e">
        <f>CONCATENATE(#REF!,
CHAR(13),#REF!,
", ",
TEXT((#REF!),"MMM D"),
CHAR(13),
TEXT((#REF!), "h:mm am/pm"),CHAR(13),#REF!,CHAR(13))</f>
        <v>#REF!</v>
      </c>
    </row>
    <row r="337" spans="1:4" x14ac:dyDescent="0.25">
      <c r="A337" t="e">
        <f>VLOOKUP(#REF!,VENUEID!$A$2:$B$28,1,TRUE)</f>
        <v>#REF!</v>
      </c>
      <c r="B337" t="e">
        <f>IF(#REF!="","",
IF(ISNUMBER(SEARCH("*ADULTS*",#REF!)),"ADULTS",
IF(ISNUMBER(SEARCH("*CHILDREN*",#REF!)),"CHILDREN",
IF(ISNUMBER(SEARCH("*TEENS*",#REF!)),"TEENS"))))</f>
        <v>#REF!</v>
      </c>
      <c r="C337" t="e">
        <f>#REF!</f>
        <v>#REF!</v>
      </c>
      <c r="D337" t="e">
        <f>CONCATENATE(#REF!,
CHAR(13),#REF!,
", ",
TEXT((#REF!),"MMM D"),
CHAR(13),
TEXT((#REF!), "h:mm am/pm"),CHAR(13),#REF!,CHAR(13))</f>
        <v>#REF!</v>
      </c>
    </row>
    <row r="338" spans="1:4" x14ac:dyDescent="0.25">
      <c r="A338" t="e">
        <f>VLOOKUP(#REF!,VENUEID!$A$2:$B$28,1,TRUE)</f>
        <v>#REF!</v>
      </c>
      <c r="B338" t="e">
        <f>IF(#REF!="","",
IF(ISNUMBER(SEARCH("*ADULTS*",#REF!)),"ADULTS",
IF(ISNUMBER(SEARCH("*CHILDREN*",#REF!)),"CHILDREN",
IF(ISNUMBER(SEARCH("*TEENS*",#REF!)),"TEENS"))))</f>
        <v>#REF!</v>
      </c>
      <c r="C338" t="e">
        <f>#REF!</f>
        <v>#REF!</v>
      </c>
      <c r="D338" t="e">
        <f>CONCATENATE(#REF!,
CHAR(13),#REF!,
", ",
TEXT((#REF!),"MMM D"),
CHAR(13),
TEXT((#REF!), "h:mm am/pm"),CHAR(13),#REF!,CHAR(13))</f>
        <v>#REF!</v>
      </c>
    </row>
    <row r="339" spans="1:4" x14ac:dyDescent="0.25">
      <c r="A339" t="e">
        <f>VLOOKUP(#REF!,VENUEID!$A$2:$B$28,1,TRUE)</f>
        <v>#REF!</v>
      </c>
      <c r="B339" t="e">
        <f>IF(#REF!="","",
IF(ISNUMBER(SEARCH("*ADULTS*",#REF!)),"ADULTS",
IF(ISNUMBER(SEARCH("*CHILDREN*",#REF!)),"CHILDREN",
IF(ISNUMBER(SEARCH("*TEENS*",#REF!)),"TEENS"))))</f>
        <v>#REF!</v>
      </c>
      <c r="C339" t="e">
        <f>#REF!</f>
        <v>#REF!</v>
      </c>
      <c r="D339" t="e">
        <f>CONCATENATE(#REF!,
CHAR(13),#REF!,
", ",
TEXT((#REF!),"MMM D"),
CHAR(13),
TEXT((#REF!), "h:mm am/pm"),CHAR(13),#REF!,CHAR(13))</f>
        <v>#REF!</v>
      </c>
    </row>
    <row r="340" spans="1:4" x14ac:dyDescent="0.25">
      <c r="A340" t="e">
        <f>VLOOKUP(#REF!,VENUEID!$A$2:$B$28,1,TRUE)</f>
        <v>#REF!</v>
      </c>
      <c r="B340" t="e">
        <f>IF(#REF!="","",
IF(ISNUMBER(SEARCH("*ADULTS*",#REF!)),"ADULTS",
IF(ISNUMBER(SEARCH("*CHILDREN*",#REF!)),"CHILDREN",
IF(ISNUMBER(SEARCH("*TEENS*",#REF!)),"TEENS"))))</f>
        <v>#REF!</v>
      </c>
      <c r="C340" t="e">
        <f>#REF!</f>
        <v>#REF!</v>
      </c>
      <c r="D340" t="e">
        <f>CONCATENATE(#REF!,
CHAR(13),#REF!,
", ",
TEXT((#REF!),"MMM D"),
CHAR(13),
TEXT((#REF!), "h:mm am/pm"),CHAR(13),#REF!,CHAR(13))</f>
        <v>#REF!</v>
      </c>
    </row>
    <row r="341" spans="1:4" x14ac:dyDescent="0.25">
      <c r="A341" t="e">
        <f>VLOOKUP(#REF!,VENUEID!$A$2:$B$28,1,TRUE)</f>
        <v>#REF!</v>
      </c>
      <c r="B341" t="e">
        <f>IF(#REF!="","",
IF(ISNUMBER(SEARCH("*ADULTS*",#REF!)),"ADULTS",
IF(ISNUMBER(SEARCH("*CHILDREN*",#REF!)),"CHILDREN",
IF(ISNUMBER(SEARCH("*TEENS*",#REF!)),"TEENS"))))</f>
        <v>#REF!</v>
      </c>
      <c r="C341" t="e">
        <f>#REF!</f>
        <v>#REF!</v>
      </c>
      <c r="D341" t="e">
        <f>CONCATENATE(#REF!,
CHAR(13),#REF!,
", ",
TEXT((#REF!),"MMM D"),
CHAR(13),
TEXT((#REF!), "h:mm am/pm"),CHAR(13),#REF!,CHAR(13))</f>
        <v>#REF!</v>
      </c>
    </row>
    <row r="342" spans="1:4" x14ac:dyDescent="0.25">
      <c r="A342" t="e">
        <f>VLOOKUP(#REF!,VENUEID!$A$2:$B$28,1,TRUE)</f>
        <v>#REF!</v>
      </c>
      <c r="B342" t="e">
        <f>IF(#REF!="","",
IF(ISNUMBER(SEARCH("*ADULTS*",#REF!)),"ADULTS",
IF(ISNUMBER(SEARCH("*CHILDREN*",#REF!)),"CHILDREN",
IF(ISNUMBER(SEARCH("*TEENS*",#REF!)),"TEENS"))))</f>
        <v>#REF!</v>
      </c>
      <c r="C342" t="e">
        <f>#REF!</f>
        <v>#REF!</v>
      </c>
      <c r="D342" t="e">
        <f>CONCATENATE(#REF!,
CHAR(13),#REF!,
", ",
TEXT((#REF!),"MMM D"),
CHAR(13),
TEXT((#REF!), "h:mm am/pm"),CHAR(13),#REF!,CHAR(13))</f>
        <v>#REF!</v>
      </c>
    </row>
    <row r="343" spans="1:4" x14ac:dyDescent="0.25">
      <c r="A343" t="e">
        <f>VLOOKUP(#REF!,VENUEID!$A$2:$B$28,1,TRUE)</f>
        <v>#REF!</v>
      </c>
      <c r="B343" t="e">
        <f>IF(#REF!="","",
IF(ISNUMBER(SEARCH("*ADULTS*",#REF!)),"ADULTS",
IF(ISNUMBER(SEARCH("*CHILDREN*",#REF!)),"CHILDREN",
IF(ISNUMBER(SEARCH("*TEENS*",#REF!)),"TEENS"))))</f>
        <v>#REF!</v>
      </c>
      <c r="C343" t="e">
        <f>#REF!</f>
        <v>#REF!</v>
      </c>
      <c r="D343" t="e">
        <f>CONCATENATE(#REF!,
CHAR(13),#REF!,
", ",
TEXT((#REF!),"MMM D"),
CHAR(13),
TEXT((#REF!), "h:mm am/pm"),CHAR(13),#REF!,CHAR(13))</f>
        <v>#REF!</v>
      </c>
    </row>
    <row r="344" spans="1:4" x14ac:dyDescent="0.25">
      <c r="A344" t="e">
        <f>VLOOKUP(#REF!,VENUEID!$A$2:$B$28,1,TRUE)</f>
        <v>#REF!</v>
      </c>
      <c r="B344" t="e">
        <f>IF(#REF!="","",
IF(ISNUMBER(SEARCH("*ADULTS*",#REF!)),"ADULTS",
IF(ISNUMBER(SEARCH("*CHILDREN*",#REF!)),"CHILDREN",
IF(ISNUMBER(SEARCH("*TEENS*",#REF!)),"TEENS"))))</f>
        <v>#REF!</v>
      </c>
      <c r="C344" t="e">
        <f>#REF!</f>
        <v>#REF!</v>
      </c>
      <c r="D344" t="e">
        <f>CONCATENATE(#REF!,
CHAR(13),#REF!,
", ",
TEXT((#REF!),"MMM D"),
CHAR(13),
TEXT((#REF!), "h:mm am/pm"),CHAR(13),#REF!,CHAR(13))</f>
        <v>#REF!</v>
      </c>
    </row>
    <row r="345" spans="1:4" x14ac:dyDescent="0.25">
      <c r="A345" t="e">
        <f>VLOOKUP(#REF!,VENUEID!$A$2:$B$28,1,TRUE)</f>
        <v>#REF!</v>
      </c>
      <c r="B345" t="e">
        <f>IF(#REF!="","",
IF(ISNUMBER(SEARCH("*ADULTS*",#REF!)),"ADULTS",
IF(ISNUMBER(SEARCH("*CHILDREN*",#REF!)),"CHILDREN",
IF(ISNUMBER(SEARCH("*TEENS*",#REF!)),"TEENS"))))</f>
        <v>#REF!</v>
      </c>
      <c r="C345" t="e">
        <f>#REF!</f>
        <v>#REF!</v>
      </c>
      <c r="D345" t="e">
        <f>CONCATENATE(#REF!,
CHAR(13),#REF!,
", ",
TEXT((#REF!),"MMM D"),
CHAR(13),
TEXT((#REF!), "h:mm am/pm"),CHAR(13),#REF!,CHAR(13))</f>
        <v>#REF!</v>
      </c>
    </row>
    <row r="346" spans="1:4" x14ac:dyDescent="0.25">
      <c r="A346" t="e">
        <f>VLOOKUP(#REF!,VENUEID!$A$2:$B$28,1,TRUE)</f>
        <v>#REF!</v>
      </c>
      <c r="B346" t="e">
        <f>IF(#REF!="","",
IF(ISNUMBER(SEARCH("*ADULTS*",#REF!)),"ADULTS",
IF(ISNUMBER(SEARCH("*CHILDREN*",#REF!)),"CHILDREN",
IF(ISNUMBER(SEARCH("*TEENS*",#REF!)),"TEENS"))))</f>
        <v>#REF!</v>
      </c>
      <c r="C346" t="e">
        <f>#REF!</f>
        <v>#REF!</v>
      </c>
      <c r="D346" t="e">
        <f>CONCATENATE(#REF!,
CHAR(13),#REF!,
", ",
TEXT((#REF!),"MMM D"),
CHAR(13),
TEXT((#REF!), "h:mm am/pm"),CHAR(13),#REF!,CHAR(13))</f>
        <v>#REF!</v>
      </c>
    </row>
    <row r="347" spans="1:4" x14ac:dyDescent="0.25">
      <c r="A347" t="e">
        <f>VLOOKUP(#REF!,VENUEID!$A$2:$B$28,1,TRUE)</f>
        <v>#REF!</v>
      </c>
      <c r="B347" t="e">
        <f>IF(#REF!="","",
IF(ISNUMBER(SEARCH("*ADULTS*",#REF!)),"ADULTS",
IF(ISNUMBER(SEARCH("*CHILDREN*",#REF!)),"CHILDREN",
IF(ISNUMBER(SEARCH("*TEENS*",#REF!)),"TEENS"))))</f>
        <v>#REF!</v>
      </c>
      <c r="C347" t="e">
        <f>#REF!</f>
        <v>#REF!</v>
      </c>
      <c r="D347" t="e">
        <f>CONCATENATE(#REF!,
CHAR(13),#REF!,
", ",
TEXT((#REF!),"MMM D"),
CHAR(13),
TEXT((#REF!), "h:mm am/pm"),CHAR(13),#REF!,CHAR(13))</f>
        <v>#REF!</v>
      </c>
    </row>
    <row r="348" spans="1:4" x14ac:dyDescent="0.25">
      <c r="A348" t="e">
        <f>VLOOKUP(#REF!,VENUEID!$A$2:$B$28,1,TRUE)</f>
        <v>#REF!</v>
      </c>
      <c r="B348" t="e">
        <f>IF(#REF!="","",
IF(ISNUMBER(SEARCH("*ADULTS*",#REF!)),"ADULTS",
IF(ISNUMBER(SEARCH("*CHILDREN*",#REF!)),"CHILDREN",
IF(ISNUMBER(SEARCH("*TEENS*",#REF!)),"TEENS"))))</f>
        <v>#REF!</v>
      </c>
      <c r="C348" t="e">
        <f>#REF!</f>
        <v>#REF!</v>
      </c>
      <c r="D348" t="e">
        <f>CONCATENATE(#REF!,
CHAR(13),#REF!,
", ",
TEXT((#REF!),"MMM D"),
CHAR(13),
TEXT((#REF!), "h:mm am/pm"),CHAR(13),#REF!,CHAR(13))</f>
        <v>#REF!</v>
      </c>
    </row>
    <row r="349" spans="1:4" x14ac:dyDescent="0.25">
      <c r="A349" t="e">
        <f>VLOOKUP(#REF!,VENUEID!$A$2:$B$28,1,TRUE)</f>
        <v>#REF!</v>
      </c>
      <c r="B349" t="e">
        <f>IF(#REF!="","",
IF(ISNUMBER(SEARCH("*ADULTS*",#REF!)),"ADULTS",
IF(ISNUMBER(SEARCH("*CHILDREN*",#REF!)),"CHILDREN",
IF(ISNUMBER(SEARCH("*TEENS*",#REF!)),"TEENS"))))</f>
        <v>#REF!</v>
      </c>
      <c r="C349" t="e">
        <f>#REF!</f>
        <v>#REF!</v>
      </c>
      <c r="D349" t="e">
        <f>CONCATENATE(#REF!,
CHAR(13),#REF!,
", ",
TEXT((#REF!),"MMM D"),
CHAR(13),
TEXT((#REF!), "h:mm am/pm"),CHAR(13),#REF!,CHAR(13))</f>
        <v>#REF!</v>
      </c>
    </row>
    <row r="350" spans="1:4" x14ac:dyDescent="0.25">
      <c r="A350" t="e">
        <f>VLOOKUP(#REF!,VENUEID!$A$2:$B$28,1,TRUE)</f>
        <v>#REF!</v>
      </c>
      <c r="B350" t="e">
        <f>IF(#REF!="","",
IF(ISNUMBER(SEARCH("*ADULTS*",#REF!)),"ADULTS",
IF(ISNUMBER(SEARCH("*CHILDREN*",#REF!)),"CHILDREN",
IF(ISNUMBER(SEARCH("*TEENS*",#REF!)),"TEENS"))))</f>
        <v>#REF!</v>
      </c>
      <c r="C350" t="e">
        <f>#REF!</f>
        <v>#REF!</v>
      </c>
      <c r="D350" t="e">
        <f>CONCATENATE(#REF!,
CHAR(13),#REF!,
", ",
TEXT((#REF!),"MMM D"),
CHAR(13),
TEXT((#REF!), "h:mm am/pm"),CHAR(13),#REF!,CHAR(13))</f>
        <v>#REF!</v>
      </c>
    </row>
    <row r="351" spans="1:4" x14ac:dyDescent="0.25">
      <c r="A351" t="e">
        <f>VLOOKUP(#REF!,VENUEID!$A$2:$B$28,1,TRUE)</f>
        <v>#REF!</v>
      </c>
      <c r="B351" t="e">
        <f>IF(#REF!="","",
IF(ISNUMBER(SEARCH("*ADULTS*",#REF!)),"ADULTS",
IF(ISNUMBER(SEARCH("*CHILDREN*",#REF!)),"CHILDREN",
IF(ISNUMBER(SEARCH("*TEENS*",#REF!)),"TEENS"))))</f>
        <v>#REF!</v>
      </c>
      <c r="C351" t="e">
        <f>#REF!</f>
        <v>#REF!</v>
      </c>
      <c r="D351" t="e">
        <f>CONCATENATE(#REF!,
CHAR(13),#REF!,
", ",
TEXT((#REF!),"MMM D"),
CHAR(13),
TEXT((#REF!), "h:mm am/pm"),CHAR(13),#REF!,CHAR(13))</f>
        <v>#REF!</v>
      </c>
    </row>
    <row r="352" spans="1:4" x14ac:dyDescent="0.25">
      <c r="A352" t="e">
        <f>VLOOKUP(#REF!,VENUEID!$A$2:$B$28,1,TRUE)</f>
        <v>#REF!</v>
      </c>
      <c r="B352" t="e">
        <f>IF(#REF!="","",
IF(ISNUMBER(SEARCH("*ADULTS*",#REF!)),"ADULTS",
IF(ISNUMBER(SEARCH("*CHILDREN*",#REF!)),"CHILDREN",
IF(ISNUMBER(SEARCH("*TEENS*",#REF!)),"TEENS"))))</f>
        <v>#REF!</v>
      </c>
      <c r="C352" t="e">
        <f>#REF!</f>
        <v>#REF!</v>
      </c>
      <c r="D352" t="e">
        <f>CONCATENATE(#REF!,
CHAR(13),#REF!,
", ",
TEXT((#REF!),"MMM D"),
CHAR(13),
TEXT((#REF!), "h:mm am/pm"),CHAR(13),#REF!,CHAR(13))</f>
        <v>#REF!</v>
      </c>
    </row>
    <row r="353" spans="1:4" x14ac:dyDescent="0.25">
      <c r="A353" t="e">
        <f>VLOOKUP(#REF!,VENUEID!$A$2:$B$28,1,TRUE)</f>
        <v>#REF!</v>
      </c>
      <c r="B353" t="e">
        <f>IF(#REF!="","",
IF(ISNUMBER(SEARCH("*ADULTS*",#REF!)),"ADULTS",
IF(ISNUMBER(SEARCH("*CHILDREN*",#REF!)),"CHILDREN",
IF(ISNUMBER(SEARCH("*TEENS*",#REF!)),"TEENS"))))</f>
        <v>#REF!</v>
      </c>
      <c r="C353" t="e">
        <f>#REF!</f>
        <v>#REF!</v>
      </c>
      <c r="D353" t="e">
        <f>CONCATENATE(#REF!,
CHAR(13),#REF!,
", ",
TEXT((#REF!),"MMM D"),
CHAR(13),
TEXT((#REF!), "h:mm am/pm"),CHAR(13),#REF!,CHAR(13))</f>
        <v>#REF!</v>
      </c>
    </row>
    <row r="354" spans="1:4" x14ac:dyDescent="0.25">
      <c r="A354" t="e">
        <f>VLOOKUP(#REF!,VENUEID!$A$2:$B$28,1,TRUE)</f>
        <v>#REF!</v>
      </c>
      <c r="B354" t="e">
        <f>IF(#REF!="","",
IF(ISNUMBER(SEARCH("*ADULTS*",#REF!)),"ADULTS",
IF(ISNUMBER(SEARCH("*CHILDREN*",#REF!)),"CHILDREN",
IF(ISNUMBER(SEARCH("*TEENS*",#REF!)),"TEENS"))))</f>
        <v>#REF!</v>
      </c>
      <c r="C354" t="e">
        <f>#REF!</f>
        <v>#REF!</v>
      </c>
      <c r="D354" t="e">
        <f>CONCATENATE(#REF!,
CHAR(13),#REF!,
", ",
TEXT((#REF!),"MMM D"),
CHAR(13),
TEXT((#REF!), "h:mm am/pm"),CHAR(13),#REF!,CHAR(13))</f>
        <v>#REF!</v>
      </c>
    </row>
    <row r="355" spans="1:4" x14ac:dyDescent="0.25">
      <c r="A355" t="e">
        <f>VLOOKUP(#REF!,VENUEID!$A$2:$B$28,1,TRUE)</f>
        <v>#REF!</v>
      </c>
      <c r="B355" t="e">
        <f>IF(#REF!="","",
IF(ISNUMBER(SEARCH("*ADULTS*",#REF!)),"ADULTS",
IF(ISNUMBER(SEARCH("*CHILDREN*",#REF!)),"CHILDREN",
IF(ISNUMBER(SEARCH("*TEENS*",#REF!)),"TEENS"))))</f>
        <v>#REF!</v>
      </c>
      <c r="C355" t="e">
        <f>#REF!</f>
        <v>#REF!</v>
      </c>
      <c r="D355" t="e">
        <f>CONCATENATE(#REF!,
CHAR(13),#REF!,
", ",
TEXT((#REF!),"MMM D"),
CHAR(13),
TEXT((#REF!), "h:mm am/pm"),CHAR(13),#REF!,CHAR(13))</f>
        <v>#REF!</v>
      </c>
    </row>
    <row r="356" spans="1:4" x14ac:dyDescent="0.25">
      <c r="A356" t="e">
        <f>VLOOKUP(#REF!,VENUEID!$A$2:$B$28,1,TRUE)</f>
        <v>#REF!</v>
      </c>
      <c r="B356" t="e">
        <f>IF(#REF!="","",
IF(ISNUMBER(SEARCH("*ADULTS*",#REF!)),"ADULTS",
IF(ISNUMBER(SEARCH("*CHILDREN*",#REF!)),"CHILDREN",
IF(ISNUMBER(SEARCH("*TEENS*",#REF!)),"TEENS"))))</f>
        <v>#REF!</v>
      </c>
      <c r="C356" t="e">
        <f>#REF!</f>
        <v>#REF!</v>
      </c>
      <c r="D356" t="e">
        <f>CONCATENATE(#REF!,
CHAR(13),#REF!,
", ",
TEXT((#REF!),"MMM D"),
CHAR(13),
TEXT((#REF!), "h:mm am/pm"),CHAR(13),#REF!,CHAR(13))</f>
        <v>#REF!</v>
      </c>
    </row>
    <row r="357" spans="1:4" x14ac:dyDescent="0.25">
      <c r="A357" t="e">
        <f>VLOOKUP(#REF!,VENUEID!$A$2:$B$28,1,TRUE)</f>
        <v>#REF!</v>
      </c>
      <c r="B357" t="e">
        <f>IF(#REF!="","",
IF(ISNUMBER(SEARCH("*ADULTS*",#REF!)),"ADULTS",
IF(ISNUMBER(SEARCH("*CHILDREN*",#REF!)),"CHILDREN",
IF(ISNUMBER(SEARCH("*TEENS*",#REF!)),"TEENS"))))</f>
        <v>#REF!</v>
      </c>
      <c r="C357" t="e">
        <f>#REF!</f>
        <v>#REF!</v>
      </c>
      <c r="D357" t="e">
        <f>CONCATENATE(#REF!,
CHAR(13),#REF!,
", ",
TEXT((#REF!),"MMM D"),
CHAR(13),
TEXT((#REF!), "h:mm am/pm"),CHAR(13),#REF!,CHAR(13))</f>
        <v>#REF!</v>
      </c>
    </row>
    <row r="358" spans="1:4" x14ac:dyDescent="0.25">
      <c r="A358" t="e">
        <f>VLOOKUP(#REF!,VENUEID!$A$2:$B$28,1,TRUE)</f>
        <v>#REF!</v>
      </c>
      <c r="B358" t="e">
        <f>IF(#REF!="","",
IF(ISNUMBER(SEARCH("*ADULTS*",#REF!)),"ADULTS",
IF(ISNUMBER(SEARCH("*CHILDREN*",#REF!)),"CHILDREN",
IF(ISNUMBER(SEARCH("*TEENS*",#REF!)),"TEENS"))))</f>
        <v>#REF!</v>
      </c>
      <c r="C358" t="e">
        <f>#REF!</f>
        <v>#REF!</v>
      </c>
      <c r="D358" t="e">
        <f>CONCATENATE(#REF!,
CHAR(13),#REF!,
", ",
TEXT((#REF!),"MMM D"),
CHAR(13),
TEXT((#REF!), "h:mm am/pm"),CHAR(13),#REF!,CHAR(13))</f>
        <v>#REF!</v>
      </c>
    </row>
    <row r="359" spans="1:4" x14ac:dyDescent="0.25">
      <c r="A359" t="e">
        <f>VLOOKUP(#REF!,VENUEID!$A$2:$B$28,1,TRUE)</f>
        <v>#REF!</v>
      </c>
      <c r="B359" t="e">
        <f>IF(#REF!="","",
IF(ISNUMBER(SEARCH("*ADULTS*",#REF!)),"ADULTS",
IF(ISNUMBER(SEARCH("*CHILDREN*",#REF!)),"CHILDREN",
IF(ISNUMBER(SEARCH("*TEENS*",#REF!)),"TEENS"))))</f>
        <v>#REF!</v>
      </c>
      <c r="C359" t="e">
        <f>#REF!</f>
        <v>#REF!</v>
      </c>
      <c r="D359" t="e">
        <f>CONCATENATE(#REF!,
CHAR(13),#REF!,
", ",
TEXT((#REF!),"MMM D"),
CHAR(13),
TEXT((#REF!), "h:mm am/pm"),CHAR(13),#REF!,CHAR(13))</f>
        <v>#REF!</v>
      </c>
    </row>
    <row r="360" spans="1:4" x14ac:dyDescent="0.25">
      <c r="A360" t="e">
        <f>VLOOKUP(#REF!,VENUEID!$A$2:$B$28,1,TRUE)</f>
        <v>#REF!</v>
      </c>
      <c r="B360" t="e">
        <f>IF(#REF!="","",
IF(ISNUMBER(SEARCH("*ADULTS*",#REF!)),"ADULTS",
IF(ISNUMBER(SEARCH("*CHILDREN*",#REF!)),"CHILDREN",
IF(ISNUMBER(SEARCH("*TEENS*",#REF!)),"TEENS"))))</f>
        <v>#REF!</v>
      </c>
      <c r="C360" t="e">
        <f>#REF!</f>
        <v>#REF!</v>
      </c>
      <c r="D360" t="e">
        <f>CONCATENATE(#REF!,
CHAR(13),#REF!,
", ",
TEXT((#REF!),"MMM D"),
CHAR(13),
TEXT((#REF!), "h:mm am/pm"),CHAR(13),#REF!,CHAR(13))</f>
        <v>#REF!</v>
      </c>
    </row>
    <row r="361" spans="1:4" x14ac:dyDescent="0.25">
      <c r="A361" t="e">
        <f>VLOOKUP(#REF!,VENUEID!$A$2:$B$28,1,TRUE)</f>
        <v>#REF!</v>
      </c>
      <c r="B361" t="e">
        <f>IF(#REF!="","",
IF(ISNUMBER(SEARCH("*ADULTS*",#REF!)),"ADULTS",
IF(ISNUMBER(SEARCH("*CHILDREN*",#REF!)),"CHILDREN",
IF(ISNUMBER(SEARCH("*TEENS*",#REF!)),"TEENS"))))</f>
        <v>#REF!</v>
      </c>
      <c r="C361" t="e">
        <f>#REF!</f>
        <v>#REF!</v>
      </c>
      <c r="D361" t="e">
        <f>CONCATENATE(#REF!,
CHAR(13),#REF!,
", ",
TEXT((#REF!),"MMM D"),
CHAR(13),
TEXT((#REF!), "h:mm am/pm"),CHAR(13),#REF!,CHAR(13))</f>
        <v>#REF!</v>
      </c>
    </row>
    <row r="362" spans="1:4" x14ac:dyDescent="0.25">
      <c r="A362" t="e">
        <f>VLOOKUP(#REF!,VENUEID!$A$2:$B$28,1,TRUE)</f>
        <v>#REF!</v>
      </c>
      <c r="B362" t="e">
        <f>IF(#REF!="","",
IF(ISNUMBER(SEARCH("*ADULTS*",#REF!)),"ADULTS",
IF(ISNUMBER(SEARCH("*CHILDREN*",#REF!)),"CHILDREN",
IF(ISNUMBER(SEARCH("*TEENS*",#REF!)),"TEENS"))))</f>
        <v>#REF!</v>
      </c>
      <c r="C362" t="e">
        <f>#REF!</f>
        <v>#REF!</v>
      </c>
      <c r="D362" t="e">
        <f>CONCATENATE(#REF!,
CHAR(13),#REF!,
", ",
TEXT((#REF!),"MMM D"),
CHAR(13),
TEXT((#REF!), "h:mm am/pm"),CHAR(13),#REF!,CHAR(13))</f>
        <v>#REF!</v>
      </c>
    </row>
    <row r="363" spans="1:4" x14ac:dyDescent="0.25">
      <c r="A363" t="e">
        <f>VLOOKUP(#REF!,VENUEID!$A$2:$B$28,1,TRUE)</f>
        <v>#REF!</v>
      </c>
      <c r="B363" t="e">
        <f>IF(#REF!="","",
IF(ISNUMBER(SEARCH("*ADULTS*",#REF!)),"ADULTS",
IF(ISNUMBER(SEARCH("*CHILDREN*",#REF!)),"CHILDREN",
IF(ISNUMBER(SEARCH("*TEENS*",#REF!)),"TEENS"))))</f>
        <v>#REF!</v>
      </c>
      <c r="C363" t="e">
        <f>#REF!</f>
        <v>#REF!</v>
      </c>
      <c r="D363" t="e">
        <f>CONCATENATE(#REF!,
CHAR(13),#REF!,
", ",
TEXT((#REF!),"MMM D"),
CHAR(13),
TEXT((#REF!), "h:mm am/pm"),CHAR(13),#REF!,CHAR(13))</f>
        <v>#REF!</v>
      </c>
    </row>
    <row r="364" spans="1:4" x14ac:dyDescent="0.25">
      <c r="A364" t="e">
        <f>VLOOKUP(#REF!,VENUEID!$A$2:$B$28,1,TRUE)</f>
        <v>#REF!</v>
      </c>
      <c r="B364" t="e">
        <f>IF(#REF!="","",
IF(ISNUMBER(SEARCH("*ADULTS*",#REF!)),"ADULTS",
IF(ISNUMBER(SEARCH("*CHILDREN*",#REF!)),"CHILDREN",
IF(ISNUMBER(SEARCH("*TEENS*",#REF!)),"TEENS"))))</f>
        <v>#REF!</v>
      </c>
      <c r="C364" t="e">
        <f>#REF!</f>
        <v>#REF!</v>
      </c>
      <c r="D364" t="e">
        <f>CONCATENATE(#REF!,
CHAR(13),#REF!,
", ",
TEXT((#REF!),"MMM D"),
CHAR(13),
TEXT((#REF!), "h:mm am/pm"),CHAR(13),#REF!,CHAR(13))</f>
        <v>#REF!</v>
      </c>
    </row>
    <row r="365" spans="1:4" x14ac:dyDescent="0.25">
      <c r="A365" t="e">
        <f>VLOOKUP(#REF!,VENUEID!$A$2:$B$28,1,TRUE)</f>
        <v>#REF!</v>
      </c>
      <c r="B365" t="e">
        <f>IF(#REF!="","",
IF(ISNUMBER(SEARCH("*ADULTS*",#REF!)),"ADULTS",
IF(ISNUMBER(SEARCH("*CHILDREN*",#REF!)),"CHILDREN",
IF(ISNUMBER(SEARCH("*TEENS*",#REF!)),"TEENS"))))</f>
        <v>#REF!</v>
      </c>
      <c r="C365" t="e">
        <f>#REF!</f>
        <v>#REF!</v>
      </c>
      <c r="D365" t="e">
        <f>CONCATENATE(#REF!,
CHAR(13),#REF!,
", ",
TEXT((#REF!),"MMM D"),
CHAR(13),
TEXT((#REF!), "h:mm am/pm"),CHAR(13),#REF!,CHAR(13))</f>
        <v>#REF!</v>
      </c>
    </row>
    <row r="366" spans="1:4" x14ac:dyDescent="0.25">
      <c r="A366" t="e">
        <f>VLOOKUP(#REF!,VENUEID!$A$2:$B$28,1,TRUE)</f>
        <v>#REF!</v>
      </c>
      <c r="B366" t="e">
        <f>IF(#REF!="","",
IF(ISNUMBER(SEARCH("*ADULTS*",#REF!)),"ADULTS",
IF(ISNUMBER(SEARCH("*CHILDREN*",#REF!)),"CHILDREN",
IF(ISNUMBER(SEARCH("*TEENS*",#REF!)),"TEENS"))))</f>
        <v>#REF!</v>
      </c>
      <c r="C366" t="e">
        <f>#REF!</f>
        <v>#REF!</v>
      </c>
      <c r="D366" t="e">
        <f>CONCATENATE(#REF!,
CHAR(13),#REF!,
", ",
TEXT((#REF!),"MMM D"),
CHAR(13),
TEXT((#REF!), "h:mm am/pm"),CHAR(13),#REF!,CHAR(13))</f>
        <v>#REF!</v>
      </c>
    </row>
    <row r="367" spans="1:4" x14ac:dyDescent="0.25">
      <c r="A367" t="e">
        <f>VLOOKUP(#REF!,VENUEID!$A$2:$B$28,1,TRUE)</f>
        <v>#REF!</v>
      </c>
      <c r="B367" t="e">
        <f>IF(#REF!="","",
IF(ISNUMBER(SEARCH("*ADULTS*",#REF!)),"ADULTS",
IF(ISNUMBER(SEARCH("*CHILDREN*",#REF!)),"CHILDREN",
IF(ISNUMBER(SEARCH("*TEENS*",#REF!)),"TEENS"))))</f>
        <v>#REF!</v>
      </c>
      <c r="C367" t="e">
        <f>#REF!</f>
        <v>#REF!</v>
      </c>
      <c r="D367" t="e">
        <f>CONCATENATE(#REF!,
CHAR(13),#REF!,
", ",
TEXT((#REF!),"MMM D"),
CHAR(13),
TEXT((#REF!), "h:mm am/pm"),CHAR(13),#REF!,CHAR(13))</f>
        <v>#REF!</v>
      </c>
    </row>
    <row r="368" spans="1:4" x14ac:dyDescent="0.25">
      <c r="A368" t="e">
        <f>VLOOKUP(#REF!,VENUEID!$A$2:$B$28,1,TRUE)</f>
        <v>#REF!</v>
      </c>
      <c r="B368" t="e">
        <f>IF(#REF!="","",
IF(ISNUMBER(SEARCH("*ADULTS*",#REF!)),"ADULTS",
IF(ISNUMBER(SEARCH("*CHILDREN*",#REF!)),"CHILDREN",
IF(ISNUMBER(SEARCH("*TEENS*",#REF!)),"TEENS"))))</f>
        <v>#REF!</v>
      </c>
      <c r="C368" t="e">
        <f>#REF!</f>
        <v>#REF!</v>
      </c>
      <c r="D368" t="e">
        <f>CONCATENATE(#REF!,
CHAR(13),#REF!,
", ",
TEXT((#REF!),"MMM D"),
CHAR(13),
TEXT((#REF!), "h:mm am/pm"),CHAR(13),#REF!,CHAR(13))</f>
        <v>#REF!</v>
      </c>
    </row>
    <row r="369" spans="1:4" x14ac:dyDescent="0.25">
      <c r="A369" t="e">
        <f>VLOOKUP(#REF!,VENUEID!$A$2:$B$28,1,TRUE)</f>
        <v>#REF!</v>
      </c>
      <c r="B369" t="e">
        <f>IF(#REF!="","",
IF(ISNUMBER(SEARCH("*ADULTS*",#REF!)),"ADULTS",
IF(ISNUMBER(SEARCH("*CHILDREN*",#REF!)),"CHILDREN",
IF(ISNUMBER(SEARCH("*TEENS*",#REF!)),"TEENS"))))</f>
        <v>#REF!</v>
      </c>
      <c r="C369" t="e">
        <f>#REF!</f>
        <v>#REF!</v>
      </c>
      <c r="D369" t="e">
        <f>CONCATENATE(#REF!,
CHAR(13),#REF!,
", ",
TEXT((#REF!),"MMM D"),
CHAR(13),
TEXT((#REF!), "h:mm am/pm"),CHAR(13),#REF!,CHAR(13))</f>
        <v>#REF!</v>
      </c>
    </row>
    <row r="370" spans="1:4" x14ac:dyDescent="0.25">
      <c r="A370" t="e">
        <f>VLOOKUP(#REF!,VENUEID!$A$2:$B$28,1,TRUE)</f>
        <v>#REF!</v>
      </c>
      <c r="B370" t="e">
        <f>IF(#REF!="","",
IF(ISNUMBER(SEARCH("*ADULTS*",#REF!)),"ADULTS",
IF(ISNUMBER(SEARCH("*CHILDREN*",#REF!)),"CHILDREN",
IF(ISNUMBER(SEARCH("*TEENS*",#REF!)),"TEENS"))))</f>
        <v>#REF!</v>
      </c>
      <c r="C370" t="e">
        <f>#REF!</f>
        <v>#REF!</v>
      </c>
      <c r="D370" t="e">
        <f>CONCATENATE(#REF!,
CHAR(13),#REF!,
", ",
TEXT((#REF!),"MMM D"),
CHAR(13),
TEXT((#REF!), "h:mm am/pm"),CHAR(13),#REF!,CHAR(13))</f>
        <v>#REF!</v>
      </c>
    </row>
    <row r="371" spans="1:4" x14ac:dyDescent="0.25">
      <c r="A371" t="e">
        <f>VLOOKUP(#REF!,VENUEID!$A$2:$B$28,1,TRUE)</f>
        <v>#REF!</v>
      </c>
      <c r="B371" t="e">
        <f>IF(#REF!="","",
IF(ISNUMBER(SEARCH("*ADULTS*",#REF!)),"ADULTS",
IF(ISNUMBER(SEARCH("*CHILDREN*",#REF!)),"CHILDREN",
IF(ISNUMBER(SEARCH("*TEENS*",#REF!)),"TEENS"))))</f>
        <v>#REF!</v>
      </c>
      <c r="C371" t="e">
        <f>#REF!</f>
        <v>#REF!</v>
      </c>
      <c r="D371" t="e">
        <f>CONCATENATE(#REF!,
CHAR(13),#REF!,
", ",
TEXT((#REF!),"MMM D"),
CHAR(13),
TEXT((#REF!), "h:mm am/pm"),CHAR(13),#REF!,CHAR(13))</f>
        <v>#REF!</v>
      </c>
    </row>
    <row r="372" spans="1:4" x14ac:dyDescent="0.25">
      <c r="A372" t="e">
        <f>VLOOKUP(#REF!,VENUEID!$A$2:$B$28,1,TRUE)</f>
        <v>#REF!</v>
      </c>
      <c r="B372" t="e">
        <f>IF(#REF!="","",
IF(ISNUMBER(SEARCH("*ADULTS*",#REF!)),"ADULTS",
IF(ISNUMBER(SEARCH("*CHILDREN*",#REF!)),"CHILDREN",
IF(ISNUMBER(SEARCH("*TEENS*",#REF!)),"TEENS"))))</f>
        <v>#REF!</v>
      </c>
      <c r="C372" t="e">
        <f>#REF!</f>
        <v>#REF!</v>
      </c>
      <c r="D372" t="e">
        <f>CONCATENATE(#REF!,
CHAR(13),#REF!,
", ",
TEXT((#REF!),"MMM D"),
CHAR(13),
TEXT((#REF!), "h:mm am/pm"),CHAR(13),#REF!,CHAR(13))</f>
        <v>#REF!</v>
      </c>
    </row>
    <row r="373" spans="1:4" x14ac:dyDescent="0.25">
      <c r="A373" t="e">
        <f>VLOOKUP(#REF!,VENUEID!$A$2:$B$28,1,TRUE)</f>
        <v>#REF!</v>
      </c>
      <c r="B373" t="e">
        <f>IF(#REF!="","",
IF(ISNUMBER(SEARCH("*ADULTS*",#REF!)),"ADULTS",
IF(ISNUMBER(SEARCH("*CHILDREN*",#REF!)),"CHILDREN",
IF(ISNUMBER(SEARCH("*TEENS*",#REF!)),"TEENS"))))</f>
        <v>#REF!</v>
      </c>
      <c r="C373" t="e">
        <f>#REF!</f>
        <v>#REF!</v>
      </c>
      <c r="D373" t="e">
        <f>CONCATENATE(#REF!,
CHAR(13),#REF!,
", ",
TEXT((#REF!),"MMM D"),
CHAR(13),
TEXT((#REF!), "h:mm am/pm"),CHAR(13),#REF!,CHAR(13))</f>
        <v>#REF!</v>
      </c>
    </row>
    <row r="374" spans="1:4" x14ac:dyDescent="0.25">
      <c r="A374" t="e">
        <f>VLOOKUP(#REF!,VENUEID!$A$2:$B$28,1,TRUE)</f>
        <v>#REF!</v>
      </c>
      <c r="B374" t="e">
        <f>IF(#REF!="","",
IF(ISNUMBER(SEARCH("*ADULTS*",#REF!)),"ADULTS",
IF(ISNUMBER(SEARCH("*CHILDREN*",#REF!)),"CHILDREN",
IF(ISNUMBER(SEARCH("*TEENS*",#REF!)),"TEENS"))))</f>
        <v>#REF!</v>
      </c>
      <c r="C374" t="e">
        <f>#REF!</f>
        <v>#REF!</v>
      </c>
      <c r="D374" t="e">
        <f>CONCATENATE(#REF!,
CHAR(13),#REF!,
", ",
TEXT((#REF!),"MMM D"),
CHAR(13),
TEXT((#REF!), "h:mm am/pm"),CHAR(13),#REF!,CHAR(13))</f>
        <v>#REF!</v>
      </c>
    </row>
    <row r="375" spans="1:4" x14ac:dyDescent="0.25">
      <c r="A375" t="e">
        <f>VLOOKUP(#REF!,VENUEID!$A$2:$B$28,1,TRUE)</f>
        <v>#REF!</v>
      </c>
      <c r="B375" t="e">
        <f>IF(#REF!="","",
IF(ISNUMBER(SEARCH("*ADULTS*",#REF!)),"ADULTS",
IF(ISNUMBER(SEARCH("*CHILDREN*",#REF!)),"CHILDREN",
IF(ISNUMBER(SEARCH("*TEENS*",#REF!)),"TEENS"))))</f>
        <v>#REF!</v>
      </c>
      <c r="C375" t="e">
        <f>#REF!</f>
        <v>#REF!</v>
      </c>
      <c r="D375" t="e">
        <f>CONCATENATE(#REF!,
CHAR(13),#REF!,
", ",
TEXT((#REF!),"MMM D"),
CHAR(13),
TEXT((#REF!), "h:mm am/pm"),CHAR(13),#REF!,CHAR(13))</f>
        <v>#REF!</v>
      </c>
    </row>
    <row r="376" spans="1:4" x14ac:dyDescent="0.25">
      <c r="A376" t="e">
        <f>VLOOKUP(#REF!,VENUEID!$A$2:$B$28,1,TRUE)</f>
        <v>#REF!</v>
      </c>
      <c r="B376" t="e">
        <f>IF(#REF!="","",
IF(ISNUMBER(SEARCH("*ADULTS*",#REF!)),"ADULTS",
IF(ISNUMBER(SEARCH("*CHILDREN*",#REF!)),"CHILDREN",
IF(ISNUMBER(SEARCH("*TEENS*",#REF!)),"TEENS"))))</f>
        <v>#REF!</v>
      </c>
      <c r="C376" t="e">
        <f>#REF!</f>
        <v>#REF!</v>
      </c>
      <c r="D376" t="e">
        <f>CONCATENATE(#REF!,
CHAR(13),#REF!,
", ",
TEXT((#REF!),"MMM D"),
CHAR(13),
TEXT((#REF!), "h:mm am/pm"),CHAR(13),#REF!,CHAR(13))</f>
        <v>#REF!</v>
      </c>
    </row>
    <row r="377" spans="1:4" x14ac:dyDescent="0.25">
      <c r="A377" t="e">
        <f>VLOOKUP(#REF!,VENUEID!$A$2:$B$28,1,TRUE)</f>
        <v>#REF!</v>
      </c>
      <c r="B377" t="e">
        <f>IF(#REF!="","",
IF(ISNUMBER(SEARCH("*ADULTS*",#REF!)),"ADULTS",
IF(ISNUMBER(SEARCH("*CHILDREN*",#REF!)),"CHILDREN",
IF(ISNUMBER(SEARCH("*TEENS*",#REF!)),"TEENS"))))</f>
        <v>#REF!</v>
      </c>
      <c r="C377" t="e">
        <f>#REF!</f>
        <v>#REF!</v>
      </c>
      <c r="D377" t="e">
        <f>CONCATENATE(#REF!,
CHAR(13),#REF!,
", ",
TEXT((#REF!),"MMM D"),
CHAR(13),
TEXT((#REF!), "h:mm am/pm"),CHAR(13),#REF!,CHAR(13))</f>
        <v>#REF!</v>
      </c>
    </row>
    <row r="378" spans="1:4" x14ac:dyDescent="0.25">
      <c r="A378" t="e">
        <f>VLOOKUP(#REF!,VENUEID!$A$2:$B$28,1,TRUE)</f>
        <v>#REF!</v>
      </c>
      <c r="B378" t="e">
        <f>IF(#REF!="","",
IF(ISNUMBER(SEARCH("*ADULTS*",#REF!)),"ADULTS",
IF(ISNUMBER(SEARCH("*CHILDREN*",#REF!)),"CHILDREN",
IF(ISNUMBER(SEARCH("*TEENS*",#REF!)),"TEENS"))))</f>
        <v>#REF!</v>
      </c>
      <c r="C378" t="e">
        <f>#REF!</f>
        <v>#REF!</v>
      </c>
      <c r="D378" t="e">
        <f>CONCATENATE(#REF!,
CHAR(13),#REF!,
", ",
TEXT((#REF!),"MMM D"),
CHAR(13),
TEXT((#REF!), "h:mm am/pm"),CHAR(13),#REF!,CHAR(13))</f>
        <v>#REF!</v>
      </c>
    </row>
    <row r="379" spans="1:4" x14ac:dyDescent="0.25">
      <c r="A379" t="e">
        <f>VLOOKUP(#REF!,VENUEID!$A$2:$B$28,1,TRUE)</f>
        <v>#REF!</v>
      </c>
      <c r="B379" t="e">
        <f>IF(#REF!="","",
IF(ISNUMBER(SEARCH("*ADULTS*",#REF!)),"ADULTS",
IF(ISNUMBER(SEARCH("*CHILDREN*",#REF!)),"CHILDREN",
IF(ISNUMBER(SEARCH("*TEENS*",#REF!)),"TEENS"))))</f>
        <v>#REF!</v>
      </c>
      <c r="C379" t="e">
        <f>#REF!</f>
        <v>#REF!</v>
      </c>
      <c r="D379" t="e">
        <f>CONCATENATE(#REF!,
CHAR(13),#REF!,
", ",
TEXT((#REF!),"MMM D"),
CHAR(13),
TEXT((#REF!), "h:mm am/pm"),CHAR(13),#REF!,CHAR(13))</f>
        <v>#REF!</v>
      </c>
    </row>
    <row r="380" spans="1:4" x14ac:dyDescent="0.25">
      <c r="A380" t="e">
        <f>VLOOKUP(#REF!,VENUEID!$A$2:$B$28,1,TRUE)</f>
        <v>#REF!</v>
      </c>
      <c r="B380" t="e">
        <f>IF(#REF!="","",
IF(ISNUMBER(SEARCH("*ADULTS*",#REF!)),"ADULTS",
IF(ISNUMBER(SEARCH("*CHILDREN*",#REF!)),"CHILDREN",
IF(ISNUMBER(SEARCH("*TEENS*",#REF!)),"TEENS"))))</f>
        <v>#REF!</v>
      </c>
      <c r="C380" t="e">
        <f>#REF!</f>
        <v>#REF!</v>
      </c>
      <c r="D380" t="e">
        <f>CONCATENATE(#REF!,
CHAR(13),#REF!,
", ",
TEXT((#REF!),"MMM D"),
CHAR(13),
TEXT((#REF!), "h:mm am/pm"),CHAR(13),#REF!,CHAR(13))</f>
        <v>#REF!</v>
      </c>
    </row>
    <row r="381" spans="1:4" x14ac:dyDescent="0.25">
      <c r="A381" t="e">
        <f>VLOOKUP(#REF!,VENUEID!$A$2:$B$28,1,TRUE)</f>
        <v>#REF!</v>
      </c>
      <c r="B381" t="e">
        <f>IF(#REF!="","",
IF(ISNUMBER(SEARCH("*ADULTS*",#REF!)),"ADULTS",
IF(ISNUMBER(SEARCH("*CHILDREN*",#REF!)),"CHILDREN",
IF(ISNUMBER(SEARCH("*TEENS*",#REF!)),"TEENS"))))</f>
        <v>#REF!</v>
      </c>
      <c r="C381" t="e">
        <f>#REF!</f>
        <v>#REF!</v>
      </c>
      <c r="D381" t="e">
        <f>CONCATENATE(#REF!,
CHAR(13),#REF!,
", ",
TEXT((#REF!),"MMM D"),
CHAR(13),
TEXT((#REF!), "h:mm am/pm"),CHAR(13),#REF!,CHAR(13))</f>
        <v>#REF!</v>
      </c>
    </row>
    <row r="382" spans="1:4" x14ac:dyDescent="0.25">
      <c r="A382" t="e">
        <f>VLOOKUP(#REF!,VENUEID!$A$2:$B$28,1,TRUE)</f>
        <v>#REF!</v>
      </c>
      <c r="B382" t="e">
        <f>IF(#REF!="","",
IF(ISNUMBER(SEARCH("*ADULTS*",#REF!)),"ADULTS",
IF(ISNUMBER(SEARCH("*CHILDREN*",#REF!)),"CHILDREN",
IF(ISNUMBER(SEARCH("*TEENS*",#REF!)),"TEENS"))))</f>
        <v>#REF!</v>
      </c>
      <c r="C382" t="e">
        <f>#REF!</f>
        <v>#REF!</v>
      </c>
      <c r="D382" t="e">
        <f>CONCATENATE(#REF!,
CHAR(13),#REF!,
", ",
TEXT((#REF!),"MMM D"),
CHAR(13),
TEXT((#REF!), "h:mm am/pm"),CHAR(13),#REF!,CHAR(13))</f>
        <v>#REF!</v>
      </c>
    </row>
    <row r="383" spans="1:4" x14ac:dyDescent="0.25">
      <c r="A383" t="e">
        <f>VLOOKUP(#REF!,VENUEID!$A$2:$B$28,1,TRUE)</f>
        <v>#REF!</v>
      </c>
      <c r="B383" t="e">
        <f>IF(#REF!="","",
IF(ISNUMBER(SEARCH("*ADULTS*",#REF!)),"ADULTS",
IF(ISNUMBER(SEARCH("*CHILDREN*",#REF!)),"CHILDREN",
IF(ISNUMBER(SEARCH("*TEENS*",#REF!)),"TEENS"))))</f>
        <v>#REF!</v>
      </c>
      <c r="C383" t="e">
        <f>#REF!</f>
        <v>#REF!</v>
      </c>
      <c r="D383" t="e">
        <f>CONCATENATE(#REF!,
CHAR(13),#REF!,
", ",
TEXT((#REF!),"MMM D"),
CHAR(13),
TEXT((#REF!), "h:mm am/pm"),CHAR(13),#REF!,CHAR(13))</f>
        <v>#REF!</v>
      </c>
    </row>
    <row r="384" spans="1:4" x14ac:dyDescent="0.25">
      <c r="A384" t="e">
        <f>VLOOKUP(#REF!,VENUEID!$A$2:$B$28,1,TRUE)</f>
        <v>#REF!</v>
      </c>
      <c r="B384" t="e">
        <f>IF(#REF!="","",
IF(ISNUMBER(SEARCH("*ADULTS*",#REF!)),"ADULTS",
IF(ISNUMBER(SEARCH("*CHILDREN*",#REF!)),"CHILDREN",
IF(ISNUMBER(SEARCH("*TEENS*",#REF!)),"TEENS"))))</f>
        <v>#REF!</v>
      </c>
      <c r="C384" t="e">
        <f>#REF!</f>
        <v>#REF!</v>
      </c>
      <c r="D384" t="e">
        <f>CONCATENATE(#REF!,
CHAR(13),#REF!,
", ",
TEXT((#REF!),"MMM D"),
CHAR(13),
TEXT((#REF!), "h:mm am/pm"),CHAR(13),#REF!,CHAR(13))</f>
        <v>#REF!</v>
      </c>
    </row>
    <row r="385" spans="1:4" x14ac:dyDescent="0.25">
      <c r="A385" t="e">
        <f>VLOOKUP(#REF!,VENUEID!$A$2:$B$28,1,TRUE)</f>
        <v>#REF!</v>
      </c>
      <c r="B385" t="e">
        <f>IF(#REF!="","",
IF(ISNUMBER(SEARCH("*ADULTS*",#REF!)),"ADULTS",
IF(ISNUMBER(SEARCH("*CHILDREN*",#REF!)),"CHILDREN",
IF(ISNUMBER(SEARCH("*TEENS*",#REF!)),"TEENS"))))</f>
        <v>#REF!</v>
      </c>
      <c r="C385" t="e">
        <f>#REF!</f>
        <v>#REF!</v>
      </c>
      <c r="D385" t="e">
        <f>CONCATENATE(#REF!,
CHAR(13),#REF!,
", ",
TEXT((#REF!),"MMM D"),
CHAR(13),
TEXT((#REF!), "h:mm am/pm"),CHAR(13),#REF!,CHAR(13))</f>
        <v>#REF!</v>
      </c>
    </row>
    <row r="386" spans="1:4" x14ac:dyDescent="0.25">
      <c r="A386" t="e">
        <f>VLOOKUP(#REF!,VENUEID!$A$2:$B$28,1,TRUE)</f>
        <v>#REF!</v>
      </c>
      <c r="B386" t="e">
        <f>IF(#REF!="","",
IF(ISNUMBER(SEARCH("*ADULTS*",#REF!)),"ADULTS",
IF(ISNUMBER(SEARCH("*CHILDREN*",#REF!)),"CHILDREN",
IF(ISNUMBER(SEARCH("*TEENS*",#REF!)),"TEENS"))))</f>
        <v>#REF!</v>
      </c>
      <c r="C386" t="e">
        <f>#REF!</f>
        <v>#REF!</v>
      </c>
      <c r="D386" t="e">
        <f>CONCATENATE(#REF!,
CHAR(13),#REF!,
", ",
TEXT((#REF!),"MMM D"),
CHAR(13),
TEXT((#REF!), "h:mm am/pm"),CHAR(13),#REF!,CHAR(13))</f>
        <v>#REF!</v>
      </c>
    </row>
    <row r="387" spans="1:4" x14ac:dyDescent="0.25">
      <c r="A387" t="e">
        <f>VLOOKUP(#REF!,VENUEID!$A$2:$B$28,1,TRUE)</f>
        <v>#REF!</v>
      </c>
      <c r="B387" t="e">
        <f>IF(#REF!="","",
IF(ISNUMBER(SEARCH("*ADULTS*",#REF!)),"ADULTS",
IF(ISNUMBER(SEARCH("*CHILDREN*",#REF!)),"CHILDREN",
IF(ISNUMBER(SEARCH("*TEENS*",#REF!)),"TEENS"))))</f>
        <v>#REF!</v>
      </c>
      <c r="C387" t="e">
        <f>#REF!</f>
        <v>#REF!</v>
      </c>
      <c r="D387" t="e">
        <f>CONCATENATE(#REF!,
CHAR(13),#REF!,
", ",
TEXT((#REF!),"MMM D"),
CHAR(13),
TEXT((#REF!), "h:mm am/pm"),CHAR(13),#REF!,CHAR(13))</f>
        <v>#REF!</v>
      </c>
    </row>
    <row r="388" spans="1:4" x14ac:dyDescent="0.25">
      <c r="A388" t="e">
        <f>VLOOKUP(#REF!,VENUEID!$A$2:$B$28,1,TRUE)</f>
        <v>#REF!</v>
      </c>
      <c r="B388" t="e">
        <f>IF(#REF!="","",
IF(ISNUMBER(SEARCH("*ADULTS*",#REF!)),"ADULTS",
IF(ISNUMBER(SEARCH("*CHILDREN*",#REF!)),"CHILDREN",
IF(ISNUMBER(SEARCH("*TEENS*",#REF!)),"TEENS"))))</f>
        <v>#REF!</v>
      </c>
      <c r="C388" t="e">
        <f>#REF!</f>
        <v>#REF!</v>
      </c>
      <c r="D388" t="e">
        <f>CONCATENATE(#REF!,
CHAR(13),#REF!,
", ",
TEXT((#REF!),"MMM D"),
CHAR(13),
TEXT((#REF!), "h:mm am/pm"),CHAR(13),#REF!,CHAR(13))</f>
        <v>#REF!</v>
      </c>
    </row>
    <row r="389" spans="1:4" x14ac:dyDescent="0.25">
      <c r="A389" t="e">
        <f>VLOOKUP(#REF!,VENUEID!$A$2:$B$28,1,TRUE)</f>
        <v>#REF!</v>
      </c>
      <c r="B389" t="e">
        <f>IF(#REF!="","",
IF(ISNUMBER(SEARCH("*ADULTS*",#REF!)),"ADULTS",
IF(ISNUMBER(SEARCH("*CHILDREN*",#REF!)),"CHILDREN",
IF(ISNUMBER(SEARCH("*TEENS*",#REF!)),"TEENS"))))</f>
        <v>#REF!</v>
      </c>
      <c r="C389" t="e">
        <f>#REF!</f>
        <v>#REF!</v>
      </c>
      <c r="D389" t="e">
        <f>CONCATENATE(#REF!,
CHAR(13),#REF!,
", ",
TEXT((#REF!),"MMM D"),
CHAR(13),
TEXT((#REF!), "h:mm am/pm"),CHAR(13),#REF!,CHAR(13))</f>
        <v>#REF!</v>
      </c>
    </row>
    <row r="390" spans="1:4" x14ac:dyDescent="0.25">
      <c r="A390" t="e">
        <f>VLOOKUP(#REF!,VENUEID!$A$2:$B$28,1,TRUE)</f>
        <v>#REF!</v>
      </c>
      <c r="B390" t="e">
        <f>IF(#REF!="","",
IF(ISNUMBER(SEARCH("*ADULTS*",#REF!)),"ADULTS",
IF(ISNUMBER(SEARCH("*CHILDREN*",#REF!)),"CHILDREN",
IF(ISNUMBER(SEARCH("*TEENS*",#REF!)),"TEENS"))))</f>
        <v>#REF!</v>
      </c>
      <c r="C390" t="e">
        <f>#REF!</f>
        <v>#REF!</v>
      </c>
      <c r="D390" t="e">
        <f>CONCATENATE(#REF!,
CHAR(13),#REF!,
", ",
TEXT((#REF!),"MMM D"),
CHAR(13),
TEXT((#REF!), "h:mm am/pm"),CHAR(13),#REF!,CHAR(13))</f>
        <v>#REF!</v>
      </c>
    </row>
    <row r="391" spans="1:4" x14ac:dyDescent="0.25">
      <c r="A391" t="e">
        <f>VLOOKUP(#REF!,VENUEID!$A$2:$B$28,1,TRUE)</f>
        <v>#REF!</v>
      </c>
      <c r="B391" t="e">
        <f>IF(#REF!="","",
IF(ISNUMBER(SEARCH("*ADULTS*",#REF!)),"ADULTS",
IF(ISNUMBER(SEARCH("*CHILDREN*",#REF!)),"CHILDREN",
IF(ISNUMBER(SEARCH("*TEENS*",#REF!)),"TEENS"))))</f>
        <v>#REF!</v>
      </c>
      <c r="C391" t="e">
        <f>#REF!</f>
        <v>#REF!</v>
      </c>
      <c r="D391" t="e">
        <f>CONCATENATE(#REF!,
CHAR(13),#REF!,
", ",
TEXT((#REF!),"MMM D"),
CHAR(13),
TEXT((#REF!), "h:mm am/pm"),CHAR(13),#REF!,CHAR(13))</f>
        <v>#REF!</v>
      </c>
    </row>
    <row r="392" spans="1:4" x14ac:dyDescent="0.25">
      <c r="A392" t="e">
        <f>VLOOKUP(#REF!,VENUEID!$A$2:$B$28,1,TRUE)</f>
        <v>#REF!</v>
      </c>
      <c r="B392" t="e">
        <f>IF(#REF!="","",
IF(ISNUMBER(SEARCH("*ADULTS*",#REF!)),"ADULTS",
IF(ISNUMBER(SEARCH("*CHILDREN*",#REF!)),"CHILDREN",
IF(ISNUMBER(SEARCH("*TEENS*",#REF!)),"TEENS"))))</f>
        <v>#REF!</v>
      </c>
      <c r="C392" t="e">
        <f>#REF!</f>
        <v>#REF!</v>
      </c>
      <c r="D392" t="e">
        <f>CONCATENATE(#REF!,
CHAR(13),#REF!,
", ",
TEXT((#REF!),"MMM D"),
CHAR(13),
TEXT((#REF!), "h:mm am/pm"),CHAR(13),#REF!,CHAR(13))</f>
        <v>#REF!</v>
      </c>
    </row>
    <row r="393" spans="1:4" x14ac:dyDescent="0.25">
      <c r="A393" t="e">
        <f>VLOOKUP(#REF!,VENUEID!$A$2:$B$28,1,TRUE)</f>
        <v>#REF!</v>
      </c>
      <c r="B393" t="e">
        <f>IF(#REF!="","",
IF(ISNUMBER(SEARCH("*ADULTS*",#REF!)),"ADULTS",
IF(ISNUMBER(SEARCH("*CHILDREN*",#REF!)),"CHILDREN",
IF(ISNUMBER(SEARCH("*TEENS*",#REF!)),"TEENS"))))</f>
        <v>#REF!</v>
      </c>
      <c r="C393" t="e">
        <f>#REF!</f>
        <v>#REF!</v>
      </c>
      <c r="D393" t="e">
        <f>CONCATENATE(#REF!,
CHAR(13),#REF!,
", ",
TEXT((#REF!),"MMM D"),
CHAR(13),
TEXT((#REF!), "h:mm am/pm"),CHAR(13),#REF!,CHAR(13))</f>
        <v>#REF!</v>
      </c>
    </row>
    <row r="394" spans="1:4" x14ac:dyDescent="0.25">
      <c r="A394" t="e">
        <f>VLOOKUP(#REF!,VENUEID!$A$2:$B$28,1,TRUE)</f>
        <v>#REF!</v>
      </c>
      <c r="B394" t="e">
        <f>IF(#REF!="","",
IF(ISNUMBER(SEARCH("*ADULTS*",#REF!)),"ADULTS",
IF(ISNUMBER(SEARCH("*CHILDREN*",#REF!)),"CHILDREN",
IF(ISNUMBER(SEARCH("*TEENS*",#REF!)),"TEENS"))))</f>
        <v>#REF!</v>
      </c>
      <c r="C394" t="e">
        <f>#REF!</f>
        <v>#REF!</v>
      </c>
      <c r="D394" t="e">
        <f>CONCATENATE(#REF!,
CHAR(13),#REF!,
", ",
TEXT((#REF!),"MMM D"),
CHAR(13),
TEXT((#REF!), "h:mm am/pm"),CHAR(13),#REF!,CHAR(13))</f>
        <v>#REF!</v>
      </c>
    </row>
    <row r="395" spans="1:4" x14ac:dyDescent="0.25">
      <c r="A395" t="e">
        <f>VLOOKUP(#REF!,VENUEID!$A$2:$B$28,1,TRUE)</f>
        <v>#REF!</v>
      </c>
      <c r="B395" t="e">
        <f>IF(#REF!="","",
IF(ISNUMBER(SEARCH("*ADULTS*",#REF!)),"ADULTS",
IF(ISNUMBER(SEARCH("*CHILDREN*",#REF!)),"CHILDREN",
IF(ISNUMBER(SEARCH("*TEENS*",#REF!)),"TEENS"))))</f>
        <v>#REF!</v>
      </c>
      <c r="C395" t="e">
        <f>#REF!</f>
        <v>#REF!</v>
      </c>
      <c r="D395" t="e">
        <f>CONCATENATE(#REF!,
CHAR(13),#REF!,
", ",
TEXT((#REF!),"MMM D"),
CHAR(13),
TEXT((#REF!), "h:mm am/pm"),CHAR(13),#REF!,CHAR(13))</f>
        <v>#REF!</v>
      </c>
    </row>
    <row r="396" spans="1:4" x14ac:dyDescent="0.25">
      <c r="A396" t="e">
        <f>VLOOKUP(#REF!,VENUEID!$A$2:$B$28,1,TRUE)</f>
        <v>#REF!</v>
      </c>
      <c r="B396" t="e">
        <f>IF(#REF!="","",
IF(ISNUMBER(SEARCH("*ADULTS*",#REF!)),"ADULTS",
IF(ISNUMBER(SEARCH("*CHILDREN*",#REF!)),"CHILDREN",
IF(ISNUMBER(SEARCH("*TEENS*",#REF!)),"TEENS"))))</f>
        <v>#REF!</v>
      </c>
      <c r="C396" t="e">
        <f>#REF!</f>
        <v>#REF!</v>
      </c>
      <c r="D396" t="e">
        <f>CONCATENATE(#REF!,
CHAR(13),#REF!,
", ",
TEXT((#REF!),"MMM D"),
CHAR(13),
TEXT((#REF!), "h:mm am/pm"),CHAR(13),#REF!,CHAR(13))</f>
        <v>#REF!</v>
      </c>
    </row>
    <row r="397" spans="1:4" x14ac:dyDescent="0.25">
      <c r="A397" t="e">
        <f>VLOOKUP(#REF!,VENUEID!$A$2:$B$28,1,TRUE)</f>
        <v>#REF!</v>
      </c>
      <c r="B397" t="e">
        <f>IF(#REF!="","",
IF(ISNUMBER(SEARCH("*ADULTS*",#REF!)),"ADULTS",
IF(ISNUMBER(SEARCH("*CHILDREN*",#REF!)),"CHILDREN",
IF(ISNUMBER(SEARCH("*TEENS*",#REF!)),"TEENS"))))</f>
        <v>#REF!</v>
      </c>
      <c r="C397" t="e">
        <f>#REF!</f>
        <v>#REF!</v>
      </c>
      <c r="D397" t="e">
        <f>CONCATENATE(#REF!,
CHAR(13),#REF!,
", ",
TEXT((#REF!),"MMM D"),
CHAR(13),
TEXT((#REF!), "h:mm am/pm"),CHAR(13),#REF!,CHAR(13))</f>
        <v>#REF!</v>
      </c>
    </row>
    <row r="398" spans="1:4" x14ac:dyDescent="0.25">
      <c r="A398" t="e">
        <f>VLOOKUP(#REF!,VENUEID!$A$2:$B$28,1,TRUE)</f>
        <v>#REF!</v>
      </c>
      <c r="B398" t="e">
        <f>IF(#REF!="","",
IF(ISNUMBER(SEARCH("*ADULTS*",#REF!)),"ADULTS",
IF(ISNUMBER(SEARCH("*CHILDREN*",#REF!)),"CHILDREN",
IF(ISNUMBER(SEARCH("*TEENS*",#REF!)),"TEENS"))))</f>
        <v>#REF!</v>
      </c>
      <c r="C398" t="e">
        <f>#REF!</f>
        <v>#REF!</v>
      </c>
      <c r="D398" t="e">
        <f>CONCATENATE(#REF!,
CHAR(13),#REF!,
", ",
TEXT((#REF!),"MMM D"),
CHAR(13),
TEXT((#REF!), "h:mm am/pm"),CHAR(13),#REF!,CHAR(13))</f>
        <v>#REF!</v>
      </c>
    </row>
    <row r="399" spans="1:4" x14ac:dyDescent="0.25">
      <c r="A399" t="e">
        <f>VLOOKUP(#REF!,VENUEID!$A$2:$B$28,1,TRUE)</f>
        <v>#REF!</v>
      </c>
      <c r="B399" t="e">
        <f>IF(#REF!="","",
IF(ISNUMBER(SEARCH("*ADULTS*",#REF!)),"ADULTS",
IF(ISNUMBER(SEARCH("*CHILDREN*",#REF!)),"CHILDREN",
IF(ISNUMBER(SEARCH("*TEENS*",#REF!)),"TEENS"))))</f>
        <v>#REF!</v>
      </c>
      <c r="C399" t="e">
        <f>#REF!</f>
        <v>#REF!</v>
      </c>
      <c r="D399" t="e">
        <f>CONCATENATE(#REF!,
CHAR(13),#REF!,
", ",
TEXT((#REF!),"MMM D"),
CHAR(13),
TEXT((#REF!), "h:mm am/pm"),CHAR(13),#REF!,CHAR(13))</f>
        <v>#REF!</v>
      </c>
    </row>
    <row r="400" spans="1:4" x14ac:dyDescent="0.25">
      <c r="A400" t="e">
        <f>VLOOKUP(#REF!,VENUEID!$A$2:$B$28,1,TRUE)</f>
        <v>#REF!</v>
      </c>
      <c r="B400" t="e">
        <f>IF(#REF!="","",
IF(ISNUMBER(SEARCH("*ADULTS*",#REF!)),"ADULTS",
IF(ISNUMBER(SEARCH("*CHILDREN*",#REF!)),"CHILDREN",
IF(ISNUMBER(SEARCH("*TEENS*",#REF!)),"TEENS"))))</f>
        <v>#REF!</v>
      </c>
      <c r="C400" t="e">
        <f>#REF!</f>
        <v>#REF!</v>
      </c>
      <c r="D400" t="e">
        <f>CONCATENATE(#REF!,
CHAR(13),#REF!,
", ",
TEXT((#REF!),"MMM D"),
CHAR(13),
TEXT((#REF!), "h:mm am/pm"),CHAR(13),#REF!,CHAR(13))</f>
        <v>#REF!</v>
      </c>
    </row>
    <row r="401" spans="1:4" x14ac:dyDescent="0.25">
      <c r="A401" t="e">
        <f>VLOOKUP(#REF!,VENUEID!$A$2:$B$28,1,TRUE)</f>
        <v>#REF!</v>
      </c>
      <c r="B401" t="e">
        <f>IF(#REF!="","",
IF(ISNUMBER(SEARCH("*ADULTS*",#REF!)),"ADULTS",
IF(ISNUMBER(SEARCH("*CHILDREN*",#REF!)),"CHILDREN",
IF(ISNUMBER(SEARCH("*TEENS*",#REF!)),"TEENS"))))</f>
        <v>#REF!</v>
      </c>
      <c r="C401" t="e">
        <f>#REF!</f>
        <v>#REF!</v>
      </c>
      <c r="D401" t="e">
        <f>CONCATENATE(#REF!,
CHAR(13),#REF!,
", ",
TEXT((#REF!),"MMM D"),
CHAR(13),
TEXT((#REF!), "h:mm am/pm"),CHAR(13),#REF!,CHAR(13))</f>
        <v>#REF!</v>
      </c>
    </row>
    <row r="402" spans="1:4" x14ac:dyDescent="0.25">
      <c r="A402" t="e">
        <f>VLOOKUP(#REF!,VENUEID!$A$2:$B$28,1,TRUE)</f>
        <v>#REF!</v>
      </c>
      <c r="B402" t="e">
        <f>IF(#REF!="","",
IF(ISNUMBER(SEARCH("*ADULTS*",#REF!)),"ADULTS",
IF(ISNUMBER(SEARCH("*CHILDREN*",#REF!)),"CHILDREN",
IF(ISNUMBER(SEARCH("*TEENS*",#REF!)),"TEENS"))))</f>
        <v>#REF!</v>
      </c>
      <c r="C402" t="e">
        <f>#REF!</f>
        <v>#REF!</v>
      </c>
      <c r="D402" t="e">
        <f>CONCATENATE(#REF!,
CHAR(13),#REF!,
", ",
TEXT((#REF!),"MMM D"),
CHAR(13),
TEXT((#REF!), "h:mm am/pm"),CHAR(13),#REF!,CHAR(13))</f>
        <v>#REF!</v>
      </c>
    </row>
    <row r="403" spans="1:4" x14ac:dyDescent="0.25">
      <c r="A403" t="e">
        <f>VLOOKUP(#REF!,VENUEID!$A$2:$B$28,1,TRUE)</f>
        <v>#REF!</v>
      </c>
      <c r="B403" t="e">
        <f>IF(#REF!="","",
IF(ISNUMBER(SEARCH("*ADULTS*",#REF!)),"ADULTS",
IF(ISNUMBER(SEARCH("*CHILDREN*",#REF!)),"CHILDREN",
IF(ISNUMBER(SEARCH("*TEENS*",#REF!)),"TEENS"))))</f>
        <v>#REF!</v>
      </c>
      <c r="C403" t="e">
        <f>#REF!</f>
        <v>#REF!</v>
      </c>
      <c r="D403" t="e">
        <f>CONCATENATE(#REF!,
CHAR(13),#REF!,
", ",
TEXT((#REF!),"MMM D"),
CHAR(13),
TEXT((#REF!), "h:mm am/pm"),CHAR(13),#REF!,CHAR(13))</f>
        <v>#REF!</v>
      </c>
    </row>
    <row r="404" spans="1:4" x14ac:dyDescent="0.25">
      <c r="A404" t="e">
        <f>VLOOKUP(#REF!,VENUEID!$A$2:$B$28,1,TRUE)</f>
        <v>#REF!</v>
      </c>
      <c r="B404" t="e">
        <f>IF(#REF!="","",
IF(ISNUMBER(SEARCH("*ADULTS*",#REF!)),"ADULTS",
IF(ISNUMBER(SEARCH("*CHILDREN*",#REF!)),"CHILDREN",
IF(ISNUMBER(SEARCH("*TEENS*",#REF!)),"TEENS"))))</f>
        <v>#REF!</v>
      </c>
      <c r="C404" t="e">
        <f>#REF!</f>
        <v>#REF!</v>
      </c>
      <c r="D404" t="e">
        <f>CONCATENATE(#REF!,
CHAR(13),#REF!,
", ",
TEXT((#REF!),"MMM D"),
CHAR(13),
TEXT((#REF!), "h:mm am/pm"),CHAR(13),#REF!,CHAR(13))</f>
        <v>#REF!</v>
      </c>
    </row>
    <row r="405" spans="1:4" x14ac:dyDescent="0.25">
      <c r="A405" t="e">
        <f>VLOOKUP(#REF!,VENUEID!$A$2:$B$28,1,TRUE)</f>
        <v>#REF!</v>
      </c>
      <c r="B405" t="e">
        <f>IF(#REF!="","",
IF(ISNUMBER(SEARCH("*ADULTS*",#REF!)),"ADULTS",
IF(ISNUMBER(SEARCH("*CHILDREN*",#REF!)),"CHILDREN",
IF(ISNUMBER(SEARCH("*TEENS*",#REF!)),"TEENS"))))</f>
        <v>#REF!</v>
      </c>
      <c r="C405" t="e">
        <f>#REF!</f>
        <v>#REF!</v>
      </c>
      <c r="D405" t="e">
        <f>CONCATENATE(#REF!,
CHAR(13),#REF!,
", ",
TEXT((#REF!),"MMM D"),
CHAR(13),
TEXT((#REF!), "h:mm am/pm"),CHAR(13),#REF!,CHAR(13))</f>
        <v>#REF!</v>
      </c>
    </row>
    <row r="406" spans="1:4" x14ac:dyDescent="0.25">
      <c r="A406" t="e">
        <f>VLOOKUP(#REF!,VENUEID!$A$2:$B$28,1,TRUE)</f>
        <v>#REF!</v>
      </c>
      <c r="B406" t="e">
        <f>IF(#REF!="","",
IF(ISNUMBER(SEARCH("*ADULTS*",#REF!)),"ADULTS",
IF(ISNUMBER(SEARCH("*CHILDREN*",#REF!)),"CHILDREN",
IF(ISNUMBER(SEARCH("*TEENS*",#REF!)),"TEENS"))))</f>
        <v>#REF!</v>
      </c>
      <c r="C406" t="e">
        <f>#REF!</f>
        <v>#REF!</v>
      </c>
      <c r="D406" t="e">
        <f>CONCATENATE(#REF!,
CHAR(13),#REF!,
", ",
TEXT((#REF!),"MMM D"),
CHAR(13),
TEXT((#REF!), "h:mm am/pm"),CHAR(13),#REF!,CHAR(13))</f>
        <v>#REF!</v>
      </c>
    </row>
    <row r="407" spans="1:4" x14ac:dyDescent="0.25">
      <c r="A407" t="e">
        <f>VLOOKUP(#REF!,VENUEID!$A$2:$B$28,1,TRUE)</f>
        <v>#REF!</v>
      </c>
      <c r="B407" t="e">
        <f>IF(#REF!="","",
IF(ISNUMBER(SEARCH("*ADULTS*",#REF!)),"ADULTS",
IF(ISNUMBER(SEARCH("*CHILDREN*",#REF!)),"CHILDREN",
IF(ISNUMBER(SEARCH("*TEENS*",#REF!)),"TEENS"))))</f>
        <v>#REF!</v>
      </c>
      <c r="C407" t="e">
        <f>#REF!</f>
        <v>#REF!</v>
      </c>
      <c r="D407" t="e">
        <f>CONCATENATE(#REF!,
CHAR(13),#REF!,
", ",
TEXT((#REF!),"MMM D"),
CHAR(13),
TEXT((#REF!), "h:mm am/pm"),CHAR(13),#REF!,CHAR(13))</f>
        <v>#REF!</v>
      </c>
    </row>
    <row r="408" spans="1:4" x14ac:dyDescent="0.25">
      <c r="A408" t="e">
        <f>VLOOKUP(#REF!,VENUEID!$A$2:$B$28,1,TRUE)</f>
        <v>#REF!</v>
      </c>
      <c r="B408" t="e">
        <f>IF(#REF!="","",
IF(ISNUMBER(SEARCH("*ADULTS*",#REF!)),"ADULTS",
IF(ISNUMBER(SEARCH("*CHILDREN*",#REF!)),"CHILDREN",
IF(ISNUMBER(SEARCH("*TEENS*",#REF!)),"TEENS"))))</f>
        <v>#REF!</v>
      </c>
      <c r="C408" t="e">
        <f>#REF!</f>
        <v>#REF!</v>
      </c>
      <c r="D408" t="e">
        <f>CONCATENATE(#REF!,
CHAR(13),#REF!,
", ",
TEXT((#REF!),"MMM D"),
CHAR(13),
TEXT((#REF!), "h:mm am/pm"),CHAR(13),#REF!,CHAR(13))</f>
        <v>#REF!</v>
      </c>
    </row>
    <row r="409" spans="1:4" x14ac:dyDescent="0.25">
      <c r="A409" t="e">
        <f>VLOOKUP(#REF!,VENUEID!$A$2:$B$28,1,TRUE)</f>
        <v>#REF!</v>
      </c>
      <c r="B409" t="e">
        <f>IF(#REF!="","",
IF(ISNUMBER(SEARCH("*ADULTS*",#REF!)),"ADULTS",
IF(ISNUMBER(SEARCH("*CHILDREN*",#REF!)),"CHILDREN",
IF(ISNUMBER(SEARCH("*TEENS*",#REF!)),"TEENS"))))</f>
        <v>#REF!</v>
      </c>
      <c r="C409" t="e">
        <f>#REF!</f>
        <v>#REF!</v>
      </c>
      <c r="D409" t="e">
        <f>CONCATENATE(#REF!,
CHAR(13),#REF!,
", ",
TEXT((#REF!),"MMM D"),
CHAR(13),
TEXT((#REF!), "h:mm am/pm"),CHAR(13),#REF!,CHAR(13))</f>
        <v>#REF!</v>
      </c>
    </row>
    <row r="410" spans="1:4" x14ac:dyDescent="0.25">
      <c r="A410" t="e">
        <f>VLOOKUP(#REF!,VENUEID!$A$2:$B$28,1,TRUE)</f>
        <v>#REF!</v>
      </c>
      <c r="B410" t="e">
        <f>IF(#REF!="","",
IF(ISNUMBER(SEARCH("*ADULTS*",#REF!)),"ADULTS",
IF(ISNUMBER(SEARCH("*CHILDREN*",#REF!)),"CHILDREN",
IF(ISNUMBER(SEARCH("*TEENS*",#REF!)),"TEENS"))))</f>
        <v>#REF!</v>
      </c>
      <c r="C410" t="e">
        <f>#REF!</f>
        <v>#REF!</v>
      </c>
      <c r="D410" t="e">
        <f>CONCATENATE(#REF!,
CHAR(13),#REF!,
", ",
TEXT((#REF!),"MMM D"),
CHAR(13),
TEXT((#REF!), "h:mm am/pm"),CHAR(13),#REF!,CHAR(13))</f>
        <v>#REF!</v>
      </c>
    </row>
    <row r="411" spans="1:4" x14ac:dyDescent="0.25">
      <c r="A411" t="e">
        <f>VLOOKUP(#REF!,VENUEID!$A$2:$B$28,1,TRUE)</f>
        <v>#REF!</v>
      </c>
      <c r="B411" t="e">
        <f>IF(#REF!="","",
IF(ISNUMBER(SEARCH("*ADULTS*",#REF!)),"ADULTS",
IF(ISNUMBER(SEARCH("*CHILDREN*",#REF!)),"CHILDREN",
IF(ISNUMBER(SEARCH("*TEENS*",#REF!)),"TEENS"))))</f>
        <v>#REF!</v>
      </c>
      <c r="C411" t="e">
        <f>#REF!</f>
        <v>#REF!</v>
      </c>
      <c r="D411" t="e">
        <f>CONCATENATE(#REF!,
CHAR(13),#REF!,
", ",
TEXT((#REF!),"MMM D"),
CHAR(13),
TEXT((#REF!), "h:mm am/pm"),CHAR(13),#REF!,CHAR(13))</f>
        <v>#REF!</v>
      </c>
    </row>
    <row r="412" spans="1:4" x14ac:dyDescent="0.25">
      <c r="A412" t="e">
        <f>VLOOKUP(#REF!,VENUEID!$A$2:$B$28,1,TRUE)</f>
        <v>#REF!</v>
      </c>
      <c r="B412" t="e">
        <f>IF(#REF!="","",
IF(ISNUMBER(SEARCH("*ADULTS*",#REF!)),"ADULTS",
IF(ISNUMBER(SEARCH("*CHILDREN*",#REF!)),"CHILDREN",
IF(ISNUMBER(SEARCH("*TEENS*",#REF!)),"TEENS"))))</f>
        <v>#REF!</v>
      </c>
      <c r="C412" t="e">
        <f>#REF!</f>
        <v>#REF!</v>
      </c>
      <c r="D412" t="e">
        <f>CONCATENATE(#REF!,
CHAR(13),#REF!,
", ",
TEXT((#REF!),"MMM D"),
CHAR(13),
TEXT((#REF!), "h:mm am/pm"),CHAR(13),#REF!,CHAR(13))</f>
        <v>#REF!</v>
      </c>
    </row>
    <row r="413" spans="1:4" x14ac:dyDescent="0.25">
      <c r="A413" t="e">
        <f>VLOOKUP(#REF!,VENUEID!$A$2:$B$28,1,TRUE)</f>
        <v>#REF!</v>
      </c>
      <c r="B413" t="e">
        <f>IF(#REF!="","",
IF(ISNUMBER(SEARCH("*ADULTS*",#REF!)),"ADULTS",
IF(ISNUMBER(SEARCH("*CHILDREN*",#REF!)),"CHILDREN",
IF(ISNUMBER(SEARCH("*TEENS*",#REF!)),"TEENS"))))</f>
        <v>#REF!</v>
      </c>
      <c r="C413" t="e">
        <f>#REF!</f>
        <v>#REF!</v>
      </c>
      <c r="D413" t="e">
        <f>CONCATENATE(#REF!,
CHAR(13),#REF!,
", ",
TEXT((#REF!),"MMM D"),
CHAR(13),
TEXT((#REF!), "h:mm am/pm"),CHAR(13),#REF!,CHAR(13))</f>
        <v>#REF!</v>
      </c>
    </row>
    <row r="414" spans="1:4" x14ac:dyDescent="0.25">
      <c r="A414" t="e">
        <f>VLOOKUP(#REF!,VENUEID!$A$2:$B$28,1,TRUE)</f>
        <v>#REF!</v>
      </c>
      <c r="B414" t="e">
        <f>IF(#REF!="","",
IF(ISNUMBER(SEARCH("*ADULTS*",#REF!)),"ADULTS",
IF(ISNUMBER(SEARCH("*CHILDREN*",#REF!)),"CHILDREN",
IF(ISNUMBER(SEARCH("*TEENS*",#REF!)),"TEENS"))))</f>
        <v>#REF!</v>
      </c>
      <c r="C414" t="e">
        <f>#REF!</f>
        <v>#REF!</v>
      </c>
      <c r="D414" t="e">
        <f>CONCATENATE(#REF!,
CHAR(13),#REF!,
", ",
TEXT((#REF!),"MMM D"),
CHAR(13),
TEXT((#REF!), "h:mm am/pm"),CHAR(13),#REF!,CHAR(13))</f>
        <v>#REF!</v>
      </c>
    </row>
    <row r="415" spans="1:4" x14ac:dyDescent="0.25">
      <c r="A415" t="e">
        <f>VLOOKUP(#REF!,VENUEID!$A$2:$B$28,1,TRUE)</f>
        <v>#REF!</v>
      </c>
      <c r="B415" t="e">
        <f>IF(#REF!="","",
IF(ISNUMBER(SEARCH("*ADULTS*",#REF!)),"ADULTS",
IF(ISNUMBER(SEARCH("*CHILDREN*",#REF!)),"CHILDREN",
IF(ISNUMBER(SEARCH("*TEENS*",#REF!)),"TEENS"))))</f>
        <v>#REF!</v>
      </c>
      <c r="C415" t="e">
        <f>#REF!</f>
        <v>#REF!</v>
      </c>
      <c r="D415" t="e">
        <f>CONCATENATE(#REF!,
CHAR(13),#REF!,
", ",
TEXT((#REF!),"MMM D"),
CHAR(13),
TEXT((#REF!), "h:mm am/pm"),CHAR(13),#REF!,CHAR(13))</f>
        <v>#REF!</v>
      </c>
    </row>
    <row r="416" spans="1:4" x14ac:dyDescent="0.25">
      <c r="A416" t="e">
        <f>VLOOKUP(#REF!,VENUEID!$A$2:$B$28,1,TRUE)</f>
        <v>#REF!</v>
      </c>
      <c r="B416" t="e">
        <f>IF(#REF!="","",
IF(ISNUMBER(SEARCH("*ADULTS*",#REF!)),"ADULTS",
IF(ISNUMBER(SEARCH("*CHILDREN*",#REF!)),"CHILDREN",
IF(ISNUMBER(SEARCH("*TEENS*",#REF!)),"TEENS"))))</f>
        <v>#REF!</v>
      </c>
      <c r="C416" t="e">
        <f>#REF!</f>
        <v>#REF!</v>
      </c>
      <c r="D416" t="e">
        <f>CONCATENATE(#REF!,
CHAR(13),#REF!,
", ",
TEXT((#REF!),"MMM D"),
CHAR(13),
TEXT((#REF!), "h:mm am/pm"),CHAR(13),#REF!,CHAR(13))</f>
        <v>#REF!</v>
      </c>
    </row>
    <row r="417" spans="1:4" x14ac:dyDescent="0.25">
      <c r="A417" t="e">
        <f>VLOOKUP(#REF!,VENUEID!$A$2:$B$28,1,TRUE)</f>
        <v>#REF!</v>
      </c>
      <c r="B417" t="e">
        <f>IF(#REF!="","",
IF(ISNUMBER(SEARCH("*ADULTS*",#REF!)),"ADULTS",
IF(ISNUMBER(SEARCH("*CHILDREN*",#REF!)),"CHILDREN",
IF(ISNUMBER(SEARCH("*TEENS*",#REF!)),"TEENS"))))</f>
        <v>#REF!</v>
      </c>
      <c r="C417" t="e">
        <f>#REF!</f>
        <v>#REF!</v>
      </c>
      <c r="D417" t="e">
        <f>CONCATENATE(#REF!,
CHAR(13),#REF!,
", ",
TEXT((#REF!),"MMM D"),
CHAR(13),
TEXT((#REF!), "h:mm am/pm"),CHAR(13),#REF!,CHAR(13))</f>
        <v>#REF!</v>
      </c>
    </row>
    <row r="418" spans="1:4" x14ac:dyDescent="0.25">
      <c r="A418" t="e">
        <f>VLOOKUP(#REF!,VENUEID!$A$2:$B$28,1,TRUE)</f>
        <v>#REF!</v>
      </c>
      <c r="B418" t="e">
        <f>IF(#REF!="","",
IF(ISNUMBER(SEARCH("*ADULTS*",#REF!)),"ADULTS",
IF(ISNUMBER(SEARCH("*CHILDREN*",#REF!)),"CHILDREN",
IF(ISNUMBER(SEARCH("*TEENS*",#REF!)),"TEENS"))))</f>
        <v>#REF!</v>
      </c>
      <c r="C418" t="e">
        <f>#REF!</f>
        <v>#REF!</v>
      </c>
      <c r="D418" t="e">
        <f>CONCATENATE(#REF!,
CHAR(13),#REF!,
", ",
TEXT((#REF!),"MMM D"),
CHAR(13),
TEXT((#REF!), "h:mm am/pm"),CHAR(13),#REF!,CHAR(13))</f>
        <v>#REF!</v>
      </c>
    </row>
    <row r="419" spans="1:4" x14ac:dyDescent="0.25">
      <c r="A419" t="e">
        <f>VLOOKUP(#REF!,VENUEID!$A$2:$B$28,1,TRUE)</f>
        <v>#REF!</v>
      </c>
      <c r="B419" t="e">
        <f>IF(#REF!="","",
IF(ISNUMBER(SEARCH("*ADULTS*",#REF!)),"ADULTS",
IF(ISNUMBER(SEARCH("*CHILDREN*",#REF!)),"CHILDREN",
IF(ISNUMBER(SEARCH("*TEENS*",#REF!)),"TEENS"))))</f>
        <v>#REF!</v>
      </c>
      <c r="C419" t="e">
        <f>#REF!</f>
        <v>#REF!</v>
      </c>
      <c r="D419" t="e">
        <f>CONCATENATE(#REF!,
CHAR(13),#REF!,
", ",
TEXT((#REF!),"MMM D"),
CHAR(13),
TEXT((#REF!), "h:mm am/pm"),CHAR(13),#REF!,CHAR(13))</f>
        <v>#REF!</v>
      </c>
    </row>
    <row r="420" spans="1:4" x14ac:dyDescent="0.25">
      <c r="A420" t="e">
        <f>VLOOKUP(#REF!,VENUEID!$A$2:$B$28,1,TRUE)</f>
        <v>#REF!</v>
      </c>
      <c r="B420" t="e">
        <f>IF(#REF!="","",
IF(ISNUMBER(SEARCH("*ADULTS*",#REF!)),"ADULTS",
IF(ISNUMBER(SEARCH("*CHILDREN*",#REF!)),"CHILDREN",
IF(ISNUMBER(SEARCH("*TEENS*",#REF!)),"TEENS"))))</f>
        <v>#REF!</v>
      </c>
      <c r="C420" t="e">
        <f>#REF!</f>
        <v>#REF!</v>
      </c>
      <c r="D420" t="e">
        <f>CONCATENATE(#REF!,
CHAR(13),#REF!,
", ",
TEXT((#REF!),"MMM D"),
CHAR(13),
TEXT((#REF!), "h:mm am/pm"),CHAR(13),#REF!,CHAR(13))</f>
        <v>#REF!</v>
      </c>
    </row>
    <row r="421" spans="1:4" x14ac:dyDescent="0.25">
      <c r="A421" t="e">
        <f>VLOOKUP(#REF!,VENUEID!$A$2:$B$28,1,TRUE)</f>
        <v>#REF!</v>
      </c>
      <c r="B421" t="e">
        <f>IF(#REF!="","",
IF(ISNUMBER(SEARCH("*ADULTS*",#REF!)),"ADULTS",
IF(ISNUMBER(SEARCH("*CHILDREN*",#REF!)),"CHILDREN",
IF(ISNUMBER(SEARCH("*TEENS*",#REF!)),"TEENS"))))</f>
        <v>#REF!</v>
      </c>
      <c r="C421" t="e">
        <f>#REF!</f>
        <v>#REF!</v>
      </c>
      <c r="D421" t="e">
        <f>CONCATENATE(#REF!,
CHAR(13),#REF!,
", ",
TEXT((#REF!),"MMM D"),
CHAR(13),
TEXT((#REF!), "h:mm am/pm"),CHAR(13),#REF!,CHAR(13))</f>
        <v>#REF!</v>
      </c>
    </row>
    <row r="422" spans="1:4" x14ac:dyDescent="0.25">
      <c r="A422" t="e">
        <f>VLOOKUP(#REF!,VENUEID!$A$2:$B$28,1,TRUE)</f>
        <v>#REF!</v>
      </c>
      <c r="B422" t="e">
        <f>IF(#REF!="","",
IF(ISNUMBER(SEARCH("*ADULTS*",#REF!)),"ADULTS",
IF(ISNUMBER(SEARCH("*CHILDREN*",#REF!)),"CHILDREN",
IF(ISNUMBER(SEARCH("*TEENS*",#REF!)),"TEENS"))))</f>
        <v>#REF!</v>
      </c>
      <c r="C422" t="e">
        <f>#REF!</f>
        <v>#REF!</v>
      </c>
      <c r="D422" t="e">
        <f>CONCATENATE(#REF!,
CHAR(13),#REF!,
", ",
TEXT((#REF!),"MMM D"),
CHAR(13),
TEXT((#REF!), "h:mm am/pm"),CHAR(13),#REF!,CHAR(13))</f>
        <v>#REF!</v>
      </c>
    </row>
    <row r="423" spans="1:4" x14ac:dyDescent="0.25">
      <c r="A423" t="e">
        <f>VLOOKUP(#REF!,VENUEID!$A$2:$B$28,1,TRUE)</f>
        <v>#REF!</v>
      </c>
      <c r="B423" t="e">
        <f>IF(#REF!="","",
IF(ISNUMBER(SEARCH("*ADULTS*",#REF!)),"ADULTS",
IF(ISNUMBER(SEARCH("*CHILDREN*",#REF!)),"CHILDREN",
IF(ISNUMBER(SEARCH("*TEENS*",#REF!)),"TEENS"))))</f>
        <v>#REF!</v>
      </c>
      <c r="C423" t="e">
        <f>#REF!</f>
        <v>#REF!</v>
      </c>
      <c r="D423" t="e">
        <f>CONCATENATE(#REF!,
CHAR(13),#REF!,
", ",
TEXT((#REF!),"MMM D"),
CHAR(13),
TEXT((#REF!), "h:mm am/pm"),CHAR(13),#REF!,CHAR(13))</f>
        <v>#REF!</v>
      </c>
    </row>
    <row r="424" spans="1:4" x14ac:dyDescent="0.25">
      <c r="A424" t="e">
        <f>VLOOKUP(#REF!,VENUEID!$A$2:$B$28,1,TRUE)</f>
        <v>#REF!</v>
      </c>
      <c r="B424" t="e">
        <f>IF(#REF!="","",
IF(ISNUMBER(SEARCH("*ADULTS*",#REF!)),"ADULTS",
IF(ISNUMBER(SEARCH("*CHILDREN*",#REF!)),"CHILDREN",
IF(ISNUMBER(SEARCH("*TEENS*",#REF!)),"TEENS"))))</f>
        <v>#REF!</v>
      </c>
      <c r="C424" t="e">
        <f>#REF!</f>
        <v>#REF!</v>
      </c>
      <c r="D424" t="e">
        <f>CONCATENATE(#REF!,
CHAR(13),#REF!,
", ",
TEXT((#REF!),"MMM D"),
CHAR(13),
TEXT((#REF!), "h:mm am/pm"),CHAR(13),#REF!,CHAR(13))</f>
        <v>#REF!</v>
      </c>
    </row>
    <row r="425" spans="1:4" x14ac:dyDescent="0.25">
      <c r="A425" t="e">
        <f>VLOOKUP(#REF!,VENUEID!$A$2:$B$28,1,TRUE)</f>
        <v>#REF!</v>
      </c>
      <c r="B425" t="e">
        <f>IF(#REF!="","",
IF(ISNUMBER(SEARCH("*ADULTS*",#REF!)),"ADULTS",
IF(ISNUMBER(SEARCH("*CHILDREN*",#REF!)),"CHILDREN",
IF(ISNUMBER(SEARCH("*TEENS*",#REF!)),"TEENS"))))</f>
        <v>#REF!</v>
      </c>
      <c r="C425" t="e">
        <f>#REF!</f>
        <v>#REF!</v>
      </c>
      <c r="D425" t="e">
        <f>CONCATENATE(#REF!,
CHAR(13),#REF!,
", ",
TEXT((#REF!),"MMM D"),
CHAR(13),
TEXT((#REF!), "h:mm am/pm"),CHAR(13),#REF!,CHAR(13))</f>
        <v>#REF!</v>
      </c>
    </row>
    <row r="426" spans="1:4" x14ac:dyDescent="0.25">
      <c r="A426" t="e">
        <f>VLOOKUP(#REF!,VENUEID!$A$2:$B$28,1,TRUE)</f>
        <v>#REF!</v>
      </c>
      <c r="B426" t="e">
        <f>IF(#REF!="","",
IF(ISNUMBER(SEARCH("*ADULTS*",#REF!)),"ADULTS",
IF(ISNUMBER(SEARCH("*CHILDREN*",#REF!)),"CHILDREN",
IF(ISNUMBER(SEARCH("*TEENS*",#REF!)),"TEENS"))))</f>
        <v>#REF!</v>
      </c>
      <c r="C426" t="e">
        <f>#REF!</f>
        <v>#REF!</v>
      </c>
      <c r="D426" t="e">
        <f>CONCATENATE(#REF!,
CHAR(13),#REF!,
", ",
TEXT((#REF!),"MMM D"),
CHAR(13),
TEXT((#REF!), "h:mm am/pm"),CHAR(13),#REF!,CHAR(13))</f>
        <v>#REF!</v>
      </c>
    </row>
    <row r="427" spans="1:4" x14ac:dyDescent="0.25">
      <c r="A427" t="e">
        <f>VLOOKUP(#REF!,VENUEID!$A$2:$B$28,1,TRUE)</f>
        <v>#REF!</v>
      </c>
      <c r="B427" t="e">
        <f>IF(#REF!="","",
IF(ISNUMBER(SEARCH("*ADULTS*",#REF!)),"ADULTS",
IF(ISNUMBER(SEARCH("*CHILDREN*",#REF!)),"CHILDREN",
IF(ISNUMBER(SEARCH("*TEENS*",#REF!)),"TEENS"))))</f>
        <v>#REF!</v>
      </c>
      <c r="C427" t="e">
        <f>#REF!</f>
        <v>#REF!</v>
      </c>
      <c r="D427" t="e">
        <f>CONCATENATE(#REF!,
CHAR(13),#REF!,
", ",
TEXT((#REF!),"MMM D"),
CHAR(13),
TEXT((#REF!), "h:mm am/pm"),CHAR(13),#REF!,CHAR(13))</f>
        <v>#REF!</v>
      </c>
    </row>
    <row r="428" spans="1:4" x14ac:dyDescent="0.25">
      <c r="A428" t="e">
        <f>VLOOKUP(#REF!,VENUEID!$A$2:$B$28,1,TRUE)</f>
        <v>#REF!</v>
      </c>
      <c r="B428" t="e">
        <f>IF(#REF!="","",
IF(ISNUMBER(SEARCH("*ADULTS*",#REF!)),"ADULTS",
IF(ISNUMBER(SEARCH("*CHILDREN*",#REF!)),"CHILDREN",
IF(ISNUMBER(SEARCH("*TEENS*",#REF!)),"TEENS"))))</f>
        <v>#REF!</v>
      </c>
      <c r="C428" t="e">
        <f>#REF!</f>
        <v>#REF!</v>
      </c>
      <c r="D428" t="e">
        <f>CONCATENATE(#REF!,
CHAR(13),#REF!,
", ",
TEXT((#REF!),"MMM D"),
CHAR(13),
TEXT((#REF!), "h:mm am/pm"),CHAR(13),#REF!,CHAR(13))</f>
        <v>#REF!</v>
      </c>
    </row>
    <row r="429" spans="1:4" x14ac:dyDescent="0.25">
      <c r="A429" t="e">
        <f>VLOOKUP(#REF!,VENUEID!$A$2:$B$28,1,TRUE)</f>
        <v>#REF!</v>
      </c>
      <c r="B429" t="e">
        <f>IF(#REF!="","",
IF(ISNUMBER(SEARCH("*ADULTS*",#REF!)),"ADULTS",
IF(ISNUMBER(SEARCH("*CHILDREN*",#REF!)),"CHILDREN",
IF(ISNUMBER(SEARCH("*TEENS*",#REF!)),"TEENS"))))</f>
        <v>#REF!</v>
      </c>
      <c r="C429" t="e">
        <f>#REF!</f>
        <v>#REF!</v>
      </c>
      <c r="D429" t="e">
        <f>CONCATENATE(#REF!,
CHAR(13),#REF!,
", ",
TEXT((#REF!),"MMM D"),
CHAR(13),
TEXT((#REF!), "h:mm am/pm"),CHAR(13),#REF!,CHAR(13))</f>
        <v>#REF!</v>
      </c>
    </row>
    <row r="430" spans="1:4" x14ac:dyDescent="0.25">
      <c r="A430" t="e">
        <f>VLOOKUP(#REF!,VENUEID!$A$2:$B$28,1,TRUE)</f>
        <v>#REF!</v>
      </c>
      <c r="B430" t="e">
        <f>IF(#REF!="","",
IF(ISNUMBER(SEARCH("*ADULTS*",#REF!)),"ADULTS",
IF(ISNUMBER(SEARCH("*CHILDREN*",#REF!)),"CHILDREN",
IF(ISNUMBER(SEARCH("*TEENS*",#REF!)),"TEENS"))))</f>
        <v>#REF!</v>
      </c>
      <c r="C430" t="e">
        <f>#REF!</f>
        <v>#REF!</v>
      </c>
      <c r="D430" t="e">
        <f>CONCATENATE(#REF!,
CHAR(13),#REF!,
", ",
TEXT((#REF!),"MMM D"),
CHAR(13),
TEXT((#REF!), "h:mm am/pm"),CHAR(13),#REF!,CHAR(13))</f>
        <v>#REF!</v>
      </c>
    </row>
    <row r="431" spans="1:4" x14ac:dyDescent="0.25">
      <c r="A431" t="e">
        <f>VLOOKUP(#REF!,VENUEID!$A$2:$B$28,1,TRUE)</f>
        <v>#REF!</v>
      </c>
      <c r="B431" t="e">
        <f>IF(#REF!="","",
IF(ISNUMBER(SEARCH("*ADULTS*",#REF!)),"ADULTS",
IF(ISNUMBER(SEARCH("*CHILDREN*",#REF!)),"CHILDREN",
IF(ISNUMBER(SEARCH("*TEENS*",#REF!)),"TEENS"))))</f>
        <v>#REF!</v>
      </c>
      <c r="C431" t="e">
        <f>#REF!</f>
        <v>#REF!</v>
      </c>
      <c r="D431" t="e">
        <f>CONCATENATE(#REF!,
CHAR(13),#REF!,
", ",
TEXT((#REF!),"MMM D"),
CHAR(13),
TEXT((#REF!), "h:mm am/pm"),CHAR(13),#REF!,CHAR(13))</f>
        <v>#REF!</v>
      </c>
    </row>
    <row r="432" spans="1:4" x14ac:dyDescent="0.25">
      <c r="A432" t="e">
        <f>VLOOKUP(#REF!,VENUEID!$A$2:$B$28,1,TRUE)</f>
        <v>#REF!</v>
      </c>
      <c r="B432" t="e">
        <f>IF(#REF!="","",
IF(ISNUMBER(SEARCH("*ADULTS*",#REF!)),"ADULTS",
IF(ISNUMBER(SEARCH("*CHILDREN*",#REF!)),"CHILDREN",
IF(ISNUMBER(SEARCH("*TEENS*",#REF!)),"TEENS"))))</f>
        <v>#REF!</v>
      </c>
      <c r="C432" t="e">
        <f>#REF!</f>
        <v>#REF!</v>
      </c>
      <c r="D432" t="e">
        <f>CONCATENATE(#REF!,
CHAR(13),#REF!,
", ",
TEXT((#REF!),"MMM D"),
CHAR(13),
TEXT((#REF!), "h:mm am/pm"),CHAR(13),#REF!,CHAR(13))</f>
        <v>#REF!</v>
      </c>
    </row>
    <row r="433" spans="1:4" x14ac:dyDescent="0.25">
      <c r="A433" t="e">
        <f>VLOOKUP(#REF!,VENUEID!$A$2:$B$28,1,TRUE)</f>
        <v>#REF!</v>
      </c>
      <c r="B433" t="e">
        <f>IF(#REF!="","",
IF(ISNUMBER(SEARCH("*ADULTS*",#REF!)),"ADULTS",
IF(ISNUMBER(SEARCH("*CHILDREN*",#REF!)),"CHILDREN",
IF(ISNUMBER(SEARCH("*TEENS*",#REF!)),"TEENS"))))</f>
        <v>#REF!</v>
      </c>
      <c r="C433" t="e">
        <f>#REF!</f>
        <v>#REF!</v>
      </c>
      <c r="D433" t="e">
        <f>CONCATENATE(#REF!,
CHAR(13),#REF!,
", ",
TEXT((#REF!),"MMM D"),
CHAR(13),
TEXT((#REF!), "h:mm am/pm"),CHAR(13),#REF!,CHAR(13))</f>
        <v>#REF!</v>
      </c>
    </row>
    <row r="434" spans="1:4" x14ac:dyDescent="0.25">
      <c r="A434" t="e">
        <f>VLOOKUP(#REF!,VENUEID!$A$2:$B$28,1,TRUE)</f>
        <v>#REF!</v>
      </c>
      <c r="B434" t="e">
        <f>IF(#REF!="","",
IF(ISNUMBER(SEARCH("*ADULTS*",#REF!)),"ADULTS",
IF(ISNUMBER(SEARCH("*CHILDREN*",#REF!)),"CHILDREN",
IF(ISNUMBER(SEARCH("*TEENS*",#REF!)),"TEENS"))))</f>
        <v>#REF!</v>
      </c>
      <c r="C434" t="e">
        <f>#REF!</f>
        <v>#REF!</v>
      </c>
      <c r="D434" t="e">
        <f>CONCATENATE(#REF!,
CHAR(13),#REF!,
", ",
TEXT((#REF!),"MMM D"),
CHAR(13),
TEXT((#REF!), "h:mm am/pm"),CHAR(13),#REF!,CHAR(13))</f>
        <v>#REF!</v>
      </c>
    </row>
    <row r="435" spans="1:4" x14ac:dyDescent="0.25">
      <c r="A435" t="e">
        <f>VLOOKUP(#REF!,VENUEID!$A$2:$B$28,1,TRUE)</f>
        <v>#REF!</v>
      </c>
      <c r="B435" t="e">
        <f>IF(#REF!="","",
IF(ISNUMBER(SEARCH("*ADULTS*",#REF!)),"ADULTS",
IF(ISNUMBER(SEARCH("*CHILDREN*",#REF!)),"CHILDREN",
IF(ISNUMBER(SEARCH("*TEENS*",#REF!)),"TEENS"))))</f>
        <v>#REF!</v>
      </c>
      <c r="C435" t="e">
        <f>#REF!</f>
        <v>#REF!</v>
      </c>
      <c r="D435" t="e">
        <f>CONCATENATE(#REF!,
CHAR(13),#REF!,
", ",
TEXT((#REF!),"MMM D"),
CHAR(13),
TEXT((#REF!), "h:mm am/pm"),CHAR(13),#REF!,CHAR(13))</f>
        <v>#REF!</v>
      </c>
    </row>
    <row r="436" spans="1:4" x14ac:dyDescent="0.25">
      <c r="A436" t="e">
        <f>VLOOKUP(#REF!,VENUEID!$A$2:$B$28,1,TRUE)</f>
        <v>#REF!</v>
      </c>
      <c r="B436" t="e">
        <f>IF(#REF!="","",
IF(ISNUMBER(SEARCH("*ADULTS*",#REF!)),"ADULTS",
IF(ISNUMBER(SEARCH("*CHILDREN*",#REF!)),"CHILDREN",
IF(ISNUMBER(SEARCH("*TEENS*",#REF!)),"TEENS"))))</f>
        <v>#REF!</v>
      </c>
      <c r="C436" t="e">
        <f>#REF!</f>
        <v>#REF!</v>
      </c>
      <c r="D436" t="e">
        <f>CONCATENATE(#REF!,
CHAR(13),#REF!,
", ",
TEXT((#REF!),"MMM D"),
CHAR(13),
TEXT((#REF!), "h:mm am/pm"),CHAR(13),#REF!,CHAR(13))</f>
        <v>#REF!</v>
      </c>
    </row>
    <row r="437" spans="1:4" x14ac:dyDescent="0.25">
      <c r="A437" t="e">
        <f>VLOOKUP(#REF!,VENUEID!$A$2:$B$28,1,TRUE)</f>
        <v>#REF!</v>
      </c>
      <c r="B437" t="e">
        <f>IF(#REF!="","",
IF(ISNUMBER(SEARCH("*ADULTS*",#REF!)),"ADULTS",
IF(ISNUMBER(SEARCH("*CHILDREN*",#REF!)),"CHILDREN",
IF(ISNUMBER(SEARCH("*TEENS*",#REF!)),"TEENS"))))</f>
        <v>#REF!</v>
      </c>
      <c r="C437" t="e">
        <f>#REF!</f>
        <v>#REF!</v>
      </c>
      <c r="D437" t="e">
        <f>CONCATENATE(#REF!,
CHAR(13),#REF!,
", ",
TEXT((#REF!),"MMM D"),
CHAR(13),
TEXT((#REF!), "h:mm am/pm"),CHAR(13),#REF!,CHAR(13))</f>
        <v>#REF!</v>
      </c>
    </row>
    <row r="438" spans="1:4" x14ac:dyDescent="0.25">
      <c r="A438" t="e">
        <f>VLOOKUP(#REF!,VENUEID!$A$2:$B$28,1,TRUE)</f>
        <v>#REF!</v>
      </c>
      <c r="B438" t="e">
        <f>IF(#REF!="","",
IF(ISNUMBER(SEARCH("*ADULTS*",#REF!)),"ADULTS",
IF(ISNUMBER(SEARCH("*CHILDREN*",#REF!)),"CHILDREN",
IF(ISNUMBER(SEARCH("*TEENS*",#REF!)),"TEENS"))))</f>
        <v>#REF!</v>
      </c>
      <c r="C438" t="e">
        <f>#REF!</f>
        <v>#REF!</v>
      </c>
      <c r="D438" t="e">
        <f>CONCATENATE(#REF!,
CHAR(13),#REF!,
", ",
TEXT((#REF!),"MMM D"),
CHAR(13),
TEXT((#REF!), "h:mm am/pm"),CHAR(13),#REF!,CHAR(13))</f>
        <v>#REF!</v>
      </c>
    </row>
    <row r="439" spans="1:4" x14ac:dyDescent="0.25">
      <c r="A439" t="e">
        <f>VLOOKUP(#REF!,VENUEID!$A$2:$B$28,1,TRUE)</f>
        <v>#REF!</v>
      </c>
      <c r="B439" t="e">
        <f>IF(#REF!="","",
IF(ISNUMBER(SEARCH("*ADULTS*",#REF!)),"ADULTS",
IF(ISNUMBER(SEARCH("*CHILDREN*",#REF!)),"CHILDREN",
IF(ISNUMBER(SEARCH("*TEENS*",#REF!)),"TEENS"))))</f>
        <v>#REF!</v>
      </c>
      <c r="C439" t="e">
        <f>#REF!</f>
        <v>#REF!</v>
      </c>
      <c r="D439" t="e">
        <f>CONCATENATE(#REF!,
CHAR(13),#REF!,
", ",
TEXT((#REF!),"MMM D"),
CHAR(13),
TEXT((#REF!), "h:mm am/pm"),CHAR(13),#REF!,CHAR(13))</f>
        <v>#REF!</v>
      </c>
    </row>
    <row r="440" spans="1:4" x14ac:dyDescent="0.25">
      <c r="A440" t="e">
        <f>VLOOKUP(#REF!,VENUEID!$A$2:$B$28,1,TRUE)</f>
        <v>#REF!</v>
      </c>
      <c r="B440" t="e">
        <f>IF(#REF!="","",
IF(ISNUMBER(SEARCH("*ADULTS*",#REF!)),"ADULTS",
IF(ISNUMBER(SEARCH("*CHILDREN*",#REF!)),"CHILDREN",
IF(ISNUMBER(SEARCH("*TEENS*",#REF!)),"TEENS"))))</f>
        <v>#REF!</v>
      </c>
      <c r="C440" t="e">
        <f>#REF!</f>
        <v>#REF!</v>
      </c>
      <c r="D440" t="e">
        <f>CONCATENATE(#REF!,
CHAR(13),#REF!,
", ",
TEXT((#REF!),"MMM D"),
CHAR(13),
TEXT((#REF!), "h:mm am/pm"),CHAR(13),#REF!,CHAR(13))</f>
        <v>#REF!</v>
      </c>
    </row>
    <row r="441" spans="1:4" x14ac:dyDescent="0.25">
      <c r="A441" t="e">
        <f>VLOOKUP(#REF!,VENUEID!$A$2:$B$28,1,TRUE)</f>
        <v>#REF!</v>
      </c>
      <c r="B441" t="e">
        <f>IF(#REF!="","",
IF(ISNUMBER(SEARCH("*ADULTS*",#REF!)),"ADULTS",
IF(ISNUMBER(SEARCH("*CHILDREN*",#REF!)),"CHILDREN",
IF(ISNUMBER(SEARCH("*TEENS*",#REF!)),"TEENS"))))</f>
        <v>#REF!</v>
      </c>
      <c r="C441" t="e">
        <f>#REF!</f>
        <v>#REF!</v>
      </c>
      <c r="D441" t="e">
        <f>CONCATENATE(#REF!,
CHAR(13),#REF!,
", ",
TEXT((#REF!),"MMM D"),
CHAR(13),
TEXT((#REF!), "h:mm am/pm"),CHAR(13),#REF!,CHAR(13))</f>
        <v>#REF!</v>
      </c>
    </row>
    <row r="442" spans="1:4" x14ac:dyDescent="0.25">
      <c r="A442" t="e">
        <f>VLOOKUP(#REF!,VENUEID!$A$2:$B$28,1,TRUE)</f>
        <v>#REF!</v>
      </c>
      <c r="B442" t="e">
        <f>IF(#REF!="","",
IF(ISNUMBER(SEARCH("*ADULTS*",#REF!)),"ADULTS",
IF(ISNUMBER(SEARCH("*CHILDREN*",#REF!)),"CHILDREN",
IF(ISNUMBER(SEARCH("*TEENS*",#REF!)),"TEENS"))))</f>
        <v>#REF!</v>
      </c>
      <c r="C442" t="e">
        <f>#REF!</f>
        <v>#REF!</v>
      </c>
      <c r="D442" t="e">
        <f>CONCATENATE(#REF!,
CHAR(13),#REF!,
", ",
TEXT((#REF!),"MMM D"),
CHAR(13),
TEXT((#REF!), "h:mm am/pm"),CHAR(13),#REF!,CHAR(13))</f>
        <v>#REF!</v>
      </c>
    </row>
    <row r="443" spans="1:4" x14ac:dyDescent="0.25">
      <c r="A443" t="e">
        <f>VLOOKUP(#REF!,VENUEID!$A$2:$B$28,1,TRUE)</f>
        <v>#REF!</v>
      </c>
      <c r="B443" t="e">
        <f>IF(#REF!="","",
IF(ISNUMBER(SEARCH("*ADULTS*",#REF!)),"ADULTS",
IF(ISNUMBER(SEARCH("*CHILDREN*",#REF!)),"CHILDREN",
IF(ISNUMBER(SEARCH("*TEENS*",#REF!)),"TEENS"))))</f>
        <v>#REF!</v>
      </c>
      <c r="C443" t="e">
        <f>#REF!</f>
        <v>#REF!</v>
      </c>
      <c r="D443" t="e">
        <f>CONCATENATE(#REF!,
CHAR(13),#REF!,
", ",
TEXT((#REF!),"MMM D"),
CHAR(13),
TEXT((#REF!), "h:mm am/pm"),CHAR(13),#REF!,CHAR(13))</f>
        <v>#REF!</v>
      </c>
    </row>
    <row r="444" spans="1:4" x14ac:dyDescent="0.25">
      <c r="A444" t="e">
        <f>VLOOKUP(#REF!,VENUEID!$A$2:$B$28,1,TRUE)</f>
        <v>#REF!</v>
      </c>
      <c r="B444" t="e">
        <f>IF(#REF!="","",
IF(ISNUMBER(SEARCH("*ADULTS*",#REF!)),"ADULTS",
IF(ISNUMBER(SEARCH("*CHILDREN*",#REF!)),"CHILDREN",
IF(ISNUMBER(SEARCH("*TEENS*",#REF!)),"TEENS"))))</f>
        <v>#REF!</v>
      </c>
      <c r="C444" t="e">
        <f>#REF!</f>
        <v>#REF!</v>
      </c>
      <c r="D444" t="e">
        <f>CONCATENATE(#REF!,
CHAR(13),#REF!,
", ",
TEXT((#REF!),"MMM D"),
CHAR(13),
TEXT((#REF!), "h:mm am/pm"),CHAR(13),#REF!,CHAR(13))</f>
        <v>#REF!</v>
      </c>
    </row>
    <row r="445" spans="1:4" x14ac:dyDescent="0.25">
      <c r="A445" t="e">
        <f>VLOOKUP(#REF!,VENUEID!$A$2:$B$28,1,TRUE)</f>
        <v>#REF!</v>
      </c>
      <c r="B445" t="e">
        <f>IF(#REF!="","",
IF(ISNUMBER(SEARCH("*ADULTS*",#REF!)),"ADULTS",
IF(ISNUMBER(SEARCH("*CHILDREN*",#REF!)),"CHILDREN",
IF(ISNUMBER(SEARCH("*TEENS*",#REF!)),"TEENS"))))</f>
        <v>#REF!</v>
      </c>
      <c r="C445" t="e">
        <f>#REF!</f>
        <v>#REF!</v>
      </c>
      <c r="D445" t="e">
        <f>CONCATENATE(#REF!,
CHAR(13),#REF!,
", ",
TEXT((#REF!),"MMM D"),
CHAR(13),
TEXT((#REF!), "h:mm am/pm"),CHAR(13),#REF!,CHAR(13))</f>
        <v>#REF!</v>
      </c>
    </row>
    <row r="446" spans="1:4" x14ac:dyDescent="0.25">
      <c r="A446" t="e">
        <f>VLOOKUP(#REF!,VENUEID!$A$2:$B$28,1,TRUE)</f>
        <v>#REF!</v>
      </c>
      <c r="B446" t="e">
        <f>IF(#REF!="","",
IF(ISNUMBER(SEARCH("*ADULTS*",#REF!)),"ADULTS",
IF(ISNUMBER(SEARCH("*CHILDREN*",#REF!)),"CHILDREN",
IF(ISNUMBER(SEARCH("*TEENS*",#REF!)),"TEENS"))))</f>
        <v>#REF!</v>
      </c>
      <c r="C446" t="e">
        <f>#REF!</f>
        <v>#REF!</v>
      </c>
      <c r="D446" t="e">
        <f>CONCATENATE(#REF!,
CHAR(13),#REF!,
", ",
TEXT((#REF!),"MMM D"),
CHAR(13),
TEXT((#REF!), "h:mm am/pm"),CHAR(13),#REF!,CHAR(13))</f>
        <v>#REF!</v>
      </c>
    </row>
    <row r="447" spans="1:4" x14ac:dyDescent="0.25">
      <c r="A447" t="e">
        <f>VLOOKUP(#REF!,VENUEID!$A$2:$B$28,1,TRUE)</f>
        <v>#REF!</v>
      </c>
      <c r="B447" t="e">
        <f>IF(#REF!="","",
IF(ISNUMBER(SEARCH("*ADULTS*",#REF!)),"ADULTS",
IF(ISNUMBER(SEARCH("*CHILDREN*",#REF!)),"CHILDREN",
IF(ISNUMBER(SEARCH("*TEENS*",#REF!)),"TEENS"))))</f>
        <v>#REF!</v>
      </c>
      <c r="C447" t="e">
        <f>#REF!</f>
        <v>#REF!</v>
      </c>
      <c r="D447" t="e">
        <f>CONCATENATE(#REF!,
CHAR(13),#REF!,
", ",
TEXT((#REF!),"MMM D"),
CHAR(13),
TEXT((#REF!), "h:mm am/pm"),CHAR(13),#REF!,CHAR(13))</f>
        <v>#REF!</v>
      </c>
    </row>
    <row r="448" spans="1:4" x14ac:dyDescent="0.25">
      <c r="A448" t="e">
        <f>VLOOKUP(#REF!,VENUEID!$A$2:$B$28,1,TRUE)</f>
        <v>#REF!</v>
      </c>
      <c r="B448" t="e">
        <f>IF(#REF!="","",
IF(ISNUMBER(SEARCH("*ADULTS*",#REF!)),"ADULTS",
IF(ISNUMBER(SEARCH("*CHILDREN*",#REF!)),"CHILDREN",
IF(ISNUMBER(SEARCH("*TEENS*",#REF!)),"TEENS"))))</f>
        <v>#REF!</v>
      </c>
      <c r="C448" t="e">
        <f>#REF!</f>
        <v>#REF!</v>
      </c>
      <c r="D448" t="e">
        <f>CONCATENATE(#REF!,
CHAR(13),#REF!,
", ",
TEXT((#REF!),"MMM D"),
CHAR(13),
TEXT((#REF!), "h:mm am/pm"),CHAR(13),#REF!,CHAR(13))</f>
        <v>#REF!</v>
      </c>
    </row>
    <row r="449" spans="1:4" x14ac:dyDescent="0.25">
      <c r="A449" t="e">
        <f>VLOOKUP(#REF!,VENUEID!$A$2:$B$28,1,TRUE)</f>
        <v>#REF!</v>
      </c>
      <c r="B449" t="e">
        <f>IF(#REF!="","",
IF(ISNUMBER(SEARCH("*ADULTS*",#REF!)),"ADULTS",
IF(ISNUMBER(SEARCH("*CHILDREN*",#REF!)),"CHILDREN",
IF(ISNUMBER(SEARCH("*TEENS*",#REF!)),"TEENS"))))</f>
        <v>#REF!</v>
      </c>
      <c r="C449" t="e">
        <f>#REF!</f>
        <v>#REF!</v>
      </c>
      <c r="D449" t="e">
        <f>CONCATENATE(#REF!,
CHAR(13),#REF!,
", ",
TEXT((#REF!),"MMM D"),
CHAR(13),
TEXT((#REF!), "h:mm am/pm"),CHAR(13),#REF!,CHAR(13))</f>
        <v>#REF!</v>
      </c>
    </row>
    <row r="450" spans="1:4" x14ac:dyDescent="0.25">
      <c r="A450" t="e">
        <f>VLOOKUP(#REF!,VENUEID!$A$2:$B$28,1,TRUE)</f>
        <v>#REF!</v>
      </c>
      <c r="B450" t="e">
        <f>IF(#REF!="","",
IF(ISNUMBER(SEARCH("*ADULTS*",#REF!)),"ADULTS",
IF(ISNUMBER(SEARCH("*CHILDREN*",#REF!)),"CHILDREN",
IF(ISNUMBER(SEARCH("*TEENS*",#REF!)),"TEENS"))))</f>
        <v>#REF!</v>
      </c>
      <c r="C450" t="e">
        <f>#REF!</f>
        <v>#REF!</v>
      </c>
      <c r="D450" t="e">
        <f>CONCATENATE(#REF!,
CHAR(13),#REF!,
", ",
TEXT((#REF!),"MMM D"),
CHAR(13),
TEXT((#REF!), "h:mm am/pm"),CHAR(13),#REF!,CHAR(13))</f>
        <v>#REF!</v>
      </c>
    </row>
    <row r="451" spans="1:4" x14ac:dyDescent="0.25">
      <c r="A451" t="e">
        <f>VLOOKUP(#REF!,VENUEID!$A$2:$B$28,1,TRUE)</f>
        <v>#REF!</v>
      </c>
      <c r="B451" t="e">
        <f>IF(#REF!="","",
IF(ISNUMBER(SEARCH("*ADULTS*",#REF!)),"ADULTS",
IF(ISNUMBER(SEARCH("*CHILDREN*",#REF!)),"CHILDREN",
IF(ISNUMBER(SEARCH("*TEENS*",#REF!)),"TEENS"))))</f>
        <v>#REF!</v>
      </c>
      <c r="C451" t="e">
        <f>#REF!</f>
        <v>#REF!</v>
      </c>
      <c r="D451" t="e">
        <f>CONCATENATE(#REF!,
CHAR(13),#REF!,
", ",
TEXT((#REF!),"MMM D"),
CHAR(13),
TEXT((#REF!), "h:mm am/pm"),CHAR(13),#REF!,CHAR(13))</f>
        <v>#REF!</v>
      </c>
    </row>
    <row r="452" spans="1:4" x14ac:dyDescent="0.25">
      <c r="A452" t="e">
        <f>VLOOKUP(#REF!,VENUEID!$A$2:$B$28,1,TRUE)</f>
        <v>#REF!</v>
      </c>
      <c r="B452" t="e">
        <f>IF(#REF!="","",
IF(ISNUMBER(SEARCH("*ADULTS*",#REF!)),"ADULTS",
IF(ISNUMBER(SEARCH("*CHILDREN*",#REF!)),"CHILDREN",
IF(ISNUMBER(SEARCH("*TEENS*",#REF!)),"TEENS"))))</f>
        <v>#REF!</v>
      </c>
      <c r="C452" t="e">
        <f>#REF!</f>
        <v>#REF!</v>
      </c>
      <c r="D452" t="e">
        <f>CONCATENATE(#REF!,
CHAR(13),#REF!,
", ",
TEXT((#REF!),"MMM D"),
CHAR(13),
TEXT((#REF!), "h:mm am/pm"),CHAR(13),#REF!,CHAR(13))</f>
        <v>#REF!</v>
      </c>
    </row>
    <row r="453" spans="1:4" x14ac:dyDescent="0.25">
      <c r="A453" t="e">
        <f>VLOOKUP(#REF!,VENUEID!$A$2:$B$28,1,TRUE)</f>
        <v>#REF!</v>
      </c>
      <c r="B453" t="e">
        <f>IF(#REF!="","",
IF(ISNUMBER(SEARCH("*ADULTS*",#REF!)),"ADULTS",
IF(ISNUMBER(SEARCH("*CHILDREN*",#REF!)),"CHILDREN",
IF(ISNUMBER(SEARCH("*TEENS*",#REF!)),"TEENS"))))</f>
        <v>#REF!</v>
      </c>
      <c r="C453" t="e">
        <f>#REF!</f>
        <v>#REF!</v>
      </c>
      <c r="D453" t="e">
        <f>CONCATENATE(#REF!,
CHAR(13),#REF!,
", ",
TEXT((#REF!),"MMM D"),
CHAR(13),
TEXT((#REF!), "h:mm am/pm"),CHAR(13),#REF!,CHAR(13))</f>
        <v>#REF!</v>
      </c>
    </row>
    <row r="454" spans="1:4" x14ac:dyDescent="0.25">
      <c r="A454" t="e">
        <f>VLOOKUP(#REF!,VENUEID!$A$2:$B$28,1,TRUE)</f>
        <v>#REF!</v>
      </c>
      <c r="B454" t="e">
        <f>IF(#REF!="","",
IF(ISNUMBER(SEARCH("*ADULTS*",#REF!)),"ADULTS",
IF(ISNUMBER(SEARCH("*CHILDREN*",#REF!)),"CHILDREN",
IF(ISNUMBER(SEARCH("*TEENS*",#REF!)),"TEENS"))))</f>
        <v>#REF!</v>
      </c>
      <c r="C454" t="e">
        <f>#REF!</f>
        <v>#REF!</v>
      </c>
      <c r="D454" t="e">
        <f>CONCATENATE(#REF!,
CHAR(13),#REF!,
", ",
TEXT((#REF!),"MMM D"),
CHAR(13),
TEXT((#REF!), "h:mm am/pm"),CHAR(13),#REF!,CHAR(13))</f>
        <v>#REF!</v>
      </c>
    </row>
    <row r="455" spans="1:4" x14ac:dyDescent="0.25">
      <c r="A455" t="e">
        <f>VLOOKUP(#REF!,VENUEID!$A$2:$B$28,1,TRUE)</f>
        <v>#REF!</v>
      </c>
      <c r="B455" t="e">
        <f>IF(#REF!="","",
IF(ISNUMBER(SEARCH("*ADULTS*",#REF!)),"ADULTS",
IF(ISNUMBER(SEARCH("*CHILDREN*",#REF!)),"CHILDREN",
IF(ISNUMBER(SEARCH("*TEENS*",#REF!)),"TEENS"))))</f>
        <v>#REF!</v>
      </c>
      <c r="C455" t="e">
        <f>#REF!</f>
        <v>#REF!</v>
      </c>
      <c r="D455" t="e">
        <f>CONCATENATE(#REF!,
CHAR(13),#REF!,
", ",
TEXT((#REF!),"MMM D"),
CHAR(13),
TEXT((#REF!), "h:mm am/pm"),CHAR(13),#REF!,CHAR(13))</f>
        <v>#REF!</v>
      </c>
    </row>
    <row r="456" spans="1:4" x14ac:dyDescent="0.25">
      <c r="A456" t="e">
        <f>VLOOKUP(#REF!,VENUEID!$A$2:$B$28,1,TRUE)</f>
        <v>#REF!</v>
      </c>
      <c r="B456" t="e">
        <f>IF(#REF!="","",
IF(ISNUMBER(SEARCH("*ADULTS*",#REF!)),"ADULTS",
IF(ISNUMBER(SEARCH("*CHILDREN*",#REF!)),"CHILDREN",
IF(ISNUMBER(SEARCH("*TEENS*",#REF!)),"TEENS"))))</f>
        <v>#REF!</v>
      </c>
      <c r="C456" t="e">
        <f>#REF!</f>
        <v>#REF!</v>
      </c>
      <c r="D456" t="e">
        <f>CONCATENATE(#REF!,
CHAR(13),#REF!,
", ",
TEXT((#REF!),"MMM D"),
CHAR(13),
TEXT((#REF!), "h:mm am/pm"),CHAR(13),#REF!,CHAR(13))</f>
        <v>#REF!</v>
      </c>
    </row>
    <row r="457" spans="1:4" x14ac:dyDescent="0.25">
      <c r="A457" t="e">
        <f>VLOOKUP(#REF!,VENUEID!$A$2:$B$28,1,TRUE)</f>
        <v>#REF!</v>
      </c>
      <c r="B457" t="e">
        <f>IF(#REF!="","",
IF(ISNUMBER(SEARCH("*ADULTS*",#REF!)),"ADULTS",
IF(ISNUMBER(SEARCH("*CHILDREN*",#REF!)),"CHILDREN",
IF(ISNUMBER(SEARCH("*TEENS*",#REF!)),"TEENS"))))</f>
        <v>#REF!</v>
      </c>
      <c r="C457" t="e">
        <f>#REF!</f>
        <v>#REF!</v>
      </c>
      <c r="D457" t="e">
        <f>CONCATENATE(#REF!,
CHAR(13),#REF!,
", ",
TEXT((#REF!),"MMM D"),
CHAR(13),
TEXT((#REF!), "h:mm am/pm"),CHAR(13),#REF!,CHAR(13))</f>
        <v>#REF!</v>
      </c>
    </row>
    <row r="458" spans="1:4" x14ac:dyDescent="0.25">
      <c r="A458" t="e">
        <f>VLOOKUP(#REF!,VENUEID!$A$2:$B$28,1,TRUE)</f>
        <v>#REF!</v>
      </c>
      <c r="B458" t="e">
        <f>IF(#REF!="","",
IF(ISNUMBER(SEARCH("*ADULTS*",#REF!)),"ADULTS",
IF(ISNUMBER(SEARCH("*CHILDREN*",#REF!)),"CHILDREN",
IF(ISNUMBER(SEARCH("*TEENS*",#REF!)),"TEENS"))))</f>
        <v>#REF!</v>
      </c>
      <c r="C458" t="e">
        <f>#REF!</f>
        <v>#REF!</v>
      </c>
      <c r="D458" t="e">
        <f>CONCATENATE(#REF!,
CHAR(13),#REF!,
", ",
TEXT((#REF!),"MMM D"),
CHAR(13),
TEXT((#REF!), "h:mm am/pm"),CHAR(13),#REF!,CHAR(13))</f>
        <v>#REF!</v>
      </c>
    </row>
    <row r="459" spans="1:4" x14ac:dyDescent="0.25">
      <c r="A459" t="e">
        <f>VLOOKUP(#REF!,VENUEID!$A$2:$B$28,1,TRUE)</f>
        <v>#REF!</v>
      </c>
      <c r="B459" t="e">
        <f>IF(#REF!="","",
IF(ISNUMBER(SEARCH("*ADULTS*",#REF!)),"ADULTS",
IF(ISNUMBER(SEARCH("*CHILDREN*",#REF!)),"CHILDREN",
IF(ISNUMBER(SEARCH("*TEENS*",#REF!)),"TEENS"))))</f>
        <v>#REF!</v>
      </c>
      <c r="C459" t="e">
        <f>#REF!</f>
        <v>#REF!</v>
      </c>
      <c r="D459" t="e">
        <f>CONCATENATE(#REF!,
CHAR(13),#REF!,
", ",
TEXT((#REF!),"MMM D"),
CHAR(13),
TEXT((#REF!), "h:mm am/pm"),CHAR(13),#REF!,CHAR(13))</f>
        <v>#REF!</v>
      </c>
    </row>
    <row r="460" spans="1:4" x14ac:dyDescent="0.25">
      <c r="A460" t="e">
        <f>VLOOKUP(#REF!,VENUEID!$A$2:$B$28,1,TRUE)</f>
        <v>#REF!</v>
      </c>
      <c r="B460" t="e">
        <f>IF(#REF!="","",
IF(ISNUMBER(SEARCH("*ADULTS*",#REF!)),"ADULTS",
IF(ISNUMBER(SEARCH("*CHILDREN*",#REF!)),"CHILDREN",
IF(ISNUMBER(SEARCH("*TEENS*",#REF!)),"TEENS"))))</f>
        <v>#REF!</v>
      </c>
      <c r="C460" t="e">
        <f>#REF!</f>
        <v>#REF!</v>
      </c>
      <c r="D460" t="e">
        <f>CONCATENATE(#REF!,
CHAR(13),#REF!,
", ",
TEXT((#REF!),"MMM D"),
CHAR(13),
TEXT((#REF!), "h:mm am/pm"),CHAR(13),#REF!,CHAR(13))</f>
        <v>#REF!</v>
      </c>
    </row>
    <row r="461" spans="1:4" x14ac:dyDescent="0.25">
      <c r="A461" t="e">
        <f>VLOOKUP(#REF!,VENUEID!$A$2:$B$28,1,TRUE)</f>
        <v>#REF!</v>
      </c>
      <c r="B461" t="e">
        <f>IF(#REF!="","",
IF(ISNUMBER(SEARCH("*ADULTS*",#REF!)),"ADULTS",
IF(ISNUMBER(SEARCH("*CHILDREN*",#REF!)),"CHILDREN",
IF(ISNUMBER(SEARCH("*TEENS*",#REF!)),"TEENS"))))</f>
        <v>#REF!</v>
      </c>
      <c r="C461" t="e">
        <f>#REF!</f>
        <v>#REF!</v>
      </c>
      <c r="D461" t="e">
        <f>CONCATENATE(#REF!,
CHAR(13),#REF!,
", ",
TEXT((#REF!),"MMM D"),
CHAR(13),
TEXT((#REF!), "h:mm am/pm"),CHAR(13),#REF!,CHAR(13))</f>
        <v>#REF!</v>
      </c>
    </row>
    <row r="462" spans="1:4" x14ac:dyDescent="0.25">
      <c r="A462" t="e">
        <f>VLOOKUP(#REF!,VENUEID!$A$2:$B$28,1,TRUE)</f>
        <v>#REF!</v>
      </c>
      <c r="B462" t="e">
        <f>IF(#REF!="","",
IF(ISNUMBER(SEARCH("*ADULTS*",#REF!)),"ADULTS",
IF(ISNUMBER(SEARCH("*CHILDREN*",#REF!)),"CHILDREN",
IF(ISNUMBER(SEARCH("*TEENS*",#REF!)),"TEENS"))))</f>
        <v>#REF!</v>
      </c>
      <c r="C462" t="e">
        <f>#REF!</f>
        <v>#REF!</v>
      </c>
      <c r="D462" t="e">
        <f>CONCATENATE(#REF!,
CHAR(13),#REF!,
", ",
TEXT((#REF!),"MMM D"),
CHAR(13),
TEXT((#REF!), "h:mm am/pm"),CHAR(13),#REF!,CHAR(13))</f>
        <v>#REF!</v>
      </c>
    </row>
    <row r="463" spans="1:4" x14ac:dyDescent="0.25">
      <c r="A463" t="e">
        <f>VLOOKUP(#REF!,VENUEID!$A$2:$B$28,1,TRUE)</f>
        <v>#REF!</v>
      </c>
      <c r="B463" t="e">
        <f>IF(#REF!="","",
IF(ISNUMBER(SEARCH("*ADULTS*",#REF!)),"ADULTS",
IF(ISNUMBER(SEARCH("*CHILDREN*",#REF!)),"CHILDREN",
IF(ISNUMBER(SEARCH("*TEENS*",#REF!)),"TEENS"))))</f>
        <v>#REF!</v>
      </c>
      <c r="C463" t="e">
        <f>#REF!</f>
        <v>#REF!</v>
      </c>
      <c r="D463" t="e">
        <f>CONCATENATE(#REF!,
CHAR(13),#REF!,
", ",
TEXT((#REF!),"MMM D"),
CHAR(13),
TEXT((#REF!), "h:mm am/pm"),CHAR(13),#REF!,CHAR(13))</f>
        <v>#REF!</v>
      </c>
    </row>
    <row r="464" spans="1:4" x14ac:dyDescent="0.25">
      <c r="A464" t="e">
        <f>VLOOKUP(#REF!,VENUEID!$A$2:$B$28,1,TRUE)</f>
        <v>#REF!</v>
      </c>
      <c r="B464" t="e">
        <f>IF(#REF!="","",
IF(ISNUMBER(SEARCH("*ADULTS*",#REF!)),"ADULTS",
IF(ISNUMBER(SEARCH("*CHILDREN*",#REF!)),"CHILDREN",
IF(ISNUMBER(SEARCH("*TEENS*",#REF!)),"TEENS"))))</f>
        <v>#REF!</v>
      </c>
      <c r="C464" t="e">
        <f>#REF!</f>
        <v>#REF!</v>
      </c>
      <c r="D464" t="e">
        <f>CONCATENATE(#REF!,
CHAR(13),#REF!,
", ",
TEXT((#REF!),"MMM D"),
CHAR(13),
TEXT((#REF!), "h:mm am/pm"),CHAR(13),#REF!,CHAR(13))</f>
        <v>#REF!</v>
      </c>
    </row>
    <row r="465" spans="1:4" x14ac:dyDescent="0.25">
      <c r="A465" t="e">
        <f>VLOOKUP(#REF!,VENUEID!$A$2:$B$28,1,TRUE)</f>
        <v>#REF!</v>
      </c>
      <c r="B465" t="e">
        <f>IF(#REF!="","",
IF(ISNUMBER(SEARCH("*ADULTS*",#REF!)),"ADULTS",
IF(ISNUMBER(SEARCH("*CHILDREN*",#REF!)),"CHILDREN",
IF(ISNUMBER(SEARCH("*TEENS*",#REF!)),"TEENS"))))</f>
        <v>#REF!</v>
      </c>
      <c r="C465" t="e">
        <f>#REF!</f>
        <v>#REF!</v>
      </c>
      <c r="D465" t="e">
        <f>CONCATENATE(#REF!,
CHAR(13),#REF!,
", ",
TEXT((#REF!),"MMM D"),
CHAR(13),
TEXT((#REF!), "h:mm am/pm"),CHAR(13),#REF!,CHAR(13))</f>
        <v>#REF!</v>
      </c>
    </row>
    <row r="466" spans="1:4" x14ac:dyDescent="0.25">
      <c r="A466" t="e">
        <f>VLOOKUP(#REF!,VENUEID!$A$2:$B$28,1,TRUE)</f>
        <v>#REF!</v>
      </c>
      <c r="B466" t="e">
        <f>IF(#REF!="","",
IF(ISNUMBER(SEARCH("*ADULTS*",#REF!)),"ADULTS",
IF(ISNUMBER(SEARCH("*CHILDREN*",#REF!)),"CHILDREN",
IF(ISNUMBER(SEARCH("*TEENS*",#REF!)),"TEENS"))))</f>
        <v>#REF!</v>
      </c>
      <c r="C466" t="e">
        <f>#REF!</f>
        <v>#REF!</v>
      </c>
      <c r="D466" t="e">
        <f>CONCATENATE(#REF!,
CHAR(13),#REF!,
", ",
TEXT((#REF!),"MMM D"),
CHAR(13),
TEXT((#REF!), "h:mm am/pm"),CHAR(13),#REF!,CHAR(13))</f>
        <v>#REF!</v>
      </c>
    </row>
    <row r="467" spans="1:4" x14ac:dyDescent="0.25">
      <c r="A467" t="e">
        <f>VLOOKUP(#REF!,VENUEID!$A$2:$B$28,1,TRUE)</f>
        <v>#REF!</v>
      </c>
      <c r="B467" t="e">
        <f>IF(#REF!="","",
IF(ISNUMBER(SEARCH("*ADULTS*",#REF!)),"ADULTS",
IF(ISNUMBER(SEARCH("*CHILDREN*",#REF!)),"CHILDREN",
IF(ISNUMBER(SEARCH("*TEENS*",#REF!)),"TEENS"))))</f>
        <v>#REF!</v>
      </c>
      <c r="C467" t="e">
        <f>#REF!</f>
        <v>#REF!</v>
      </c>
      <c r="D467" t="e">
        <f>CONCATENATE(#REF!,
CHAR(13),#REF!,
", ",
TEXT((#REF!),"MMM D"),
CHAR(13),
TEXT((#REF!), "h:mm am/pm"),CHAR(13),#REF!,CHAR(13))</f>
        <v>#REF!</v>
      </c>
    </row>
    <row r="468" spans="1:4" x14ac:dyDescent="0.25">
      <c r="A468" t="e">
        <f>VLOOKUP(#REF!,VENUEID!$A$2:$B$28,1,TRUE)</f>
        <v>#REF!</v>
      </c>
      <c r="B468" t="e">
        <f>IF(#REF!="","",
IF(ISNUMBER(SEARCH("*ADULTS*",#REF!)),"ADULTS",
IF(ISNUMBER(SEARCH("*CHILDREN*",#REF!)),"CHILDREN",
IF(ISNUMBER(SEARCH("*TEENS*",#REF!)),"TEENS"))))</f>
        <v>#REF!</v>
      </c>
      <c r="C468" t="e">
        <f>#REF!</f>
        <v>#REF!</v>
      </c>
      <c r="D468" t="e">
        <f>CONCATENATE(#REF!,
CHAR(13),#REF!,
", ",
TEXT((#REF!),"MMM D"),
CHAR(13),
TEXT((#REF!), "h:mm am/pm"),CHAR(13),#REF!,CHAR(13))</f>
        <v>#REF!</v>
      </c>
    </row>
    <row r="469" spans="1:4" x14ac:dyDescent="0.25">
      <c r="A469" t="e">
        <f>VLOOKUP(#REF!,VENUEID!$A$2:$B$28,1,TRUE)</f>
        <v>#REF!</v>
      </c>
      <c r="B469" t="e">
        <f>IF(#REF!="","",
IF(ISNUMBER(SEARCH("*ADULTS*",#REF!)),"ADULTS",
IF(ISNUMBER(SEARCH("*CHILDREN*",#REF!)),"CHILDREN",
IF(ISNUMBER(SEARCH("*TEENS*",#REF!)),"TEENS"))))</f>
        <v>#REF!</v>
      </c>
      <c r="C469" t="e">
        <f>#REF!</f>
        <v>#REF!</v>
      </c>
      <c r="D469" t="e">
        <f>CONCATENATE(#REF!,
CHAR(13),#REF!,
", ",
TEXT((#REF!),"MMM D"),
CHAR(13),
TEXT((#REF!), "h:mm am/pm"),CHAR(13),#REF!,CHAR(13))</f>
        <v>#REF!</v>
      </c>
    </row>
    <row r="470" spans="1:4" x14ac:dyDescent="0.25">
      <c r="A470" t="e">
        <f>VLOOKUP(#REF!,VENUEID!$A$2:$B$28,1,TRUE)</f>
        <v>#REF!</v>
      </c>
      <c r="B470" t="e">
        <f>IF(#REF!="","",
IF(ISNUMBER(SEARCH("*ADULTS*",#REF!)),"ADULTS",
IF(ISNUMBER(SEARCH("*CHILDREN*",#REF!)),"CHILDREN",
IF(ISNUMBER(SEARCH("*TEENS*",#REF!)),"TEENS"))))</f>
        <v>#REF!</v>
      </c>
      <c r="C470" t="e">
        <f>#REF!</f>
        <v>#REF!</v>
      </c>
      <c r="D470" t="e">
        <f>CONCATENATE(#REF!,
CHAR(13),#REF!,
", ",
TEXT((#REF!),"MMM D"),
CHAR(13),
TEXT((#REF!), "h:mm am/pm"),CHAR(13),#REF!,CHAR(13))</f>
        <v>#REF!</v>
      </c>
    </row>
    <row r="471" spans="1:4" x14ac:dyDescent="0.25">
      <c r="A471" t="e">
        <f>VLOOKUP(#REF!,VENUEID!$A$2:$B$28,1,TRUE)</f>
        <v>#REF!</v>
      </c>
      <c r="B471" t="e">
        <f>IF(#REF!="","",
IF(ISNUMBER(SEARCH("*ADULTS*",#REF!)),"ADULTS",
IF(ISNUMBER(SEARCH("*CHILDREN*",#REF!)),"CHILDREN",
IF(ISNUMBER(SEARCH("*TEENS*",#REF!)),"TEENS"))))</f>
        <v>#REF!</v>
      </c>
      <c r="C471" t="e">
        <f>#REF!</f>
        <v>#REF!</v>
      </c>
      <c r="D471" t="e">
        <f>CONCATENATE(#REF!,
CHAR(13),#REF!,
", ",
TEXT((#REF!),"MMM D"),
CHAR(13),
TEXT((#REF!), "h:mm am/pm"),CHAR(13),#REF!,CHAR(13))</f>
        <v>#REF!</v>
      </c>
    </row>
    <row r="472" spans="1:4" x14ac:dyDescent="0.25">
      <c r="A472" t="e">
        <f>VLOOKUP(#REF!,VENUEID!$A$2:$B$28,1,TRUE)</f>
        <v>#REF!</v>
      </c>
      <c r="B472" t="e">
        <f>IF(#REF!="","",
IF(ISNUMBER(SEARCH("*ADULTS*",#REF!)),"ADULTS",
IF(ISNUMBER(SEARCH("*CHILDREN*",#REF!)),"CHILDREN",
IF(ISNUMBER(SEARCH("*TEENS*",#REF!)),"TEENS"))))</f>
        <v>#REF!</v>
      </c>
      <c r="C472" t="e">
        <f>#REF!</f>
        <v>#REF!</v>
      </c>
      <c r="D472" t="e">
        <f>CONCATENATE(#REF!,
CHAR(13),#REF!,
", ",
TEXT((#REF!),"MMM D"),
CHAR(13),
TEXT((#REF!), "h:mm am/pm"),CHAR(13),#REF!,CHAR(13))</f>
        <v>#REF!</v>
      </c>
    </row>
    <row r="473" spans="1:4" x14ac:dyDescent="0.25">
      <c r="A473" t="e">
        <f>VLOOKUP(#REF!,VENUEID!$A$2:$B$28,1,TRUE)</f>
        <v>#REF!</v>
      </c>
      <c r="B473" t="e">
        <f>IF(#REF!="","",
IF(ISNUMBER(SEARCH("*ADULTS*",#REF!)),"ADULTS",
IF(ISNUMBER(SEARCH("*CHILDREN*",#REF!)),"CHILDREN",
IF(ISNUMBER(SEARCH("*TEENS*",#REF!)),"TEENS"))))</f>
        <v>#REF!</v>
      </c>
      <c r="C473" t="e">
        <f>#REF!</f>
        <v>#REF!</v>
      </c>
      <c r="D473" t="e">
        <f>CONCATENATE(#REF!,
CHAR(13),#REF!,
", ",
TEXT((#REF!),"MMM D"),
CHAR(13),
TEXT((#REF!), "h:mm am/pm"),CHAR(13),#REF!,CHAR(13))</f>
        <v>#REF!</v>
      </c>
    </row>
    <row r="474" spans="1:4" x14ac:dyDescent="0.25">
      <c r="A474" t="e">
        <f>VLOOKUP(#REF!,VENUEID!$A$2:$B$28,1,TRUE)</f>
        <v>#REF!</v>
      </c>
      <c r="B474" t="e">
        <f>IF(#REF!="","",
IF(ISNUMBER(SEARCH("*ADULTS*",#REF!)),"ADULTS",
IF(ISNUMBER(SEARCH("*CHILDREN*",#REF!)),"CHILDREN",
IF(ISNUMBER(SEARCH("*TEENS*",#REF!)),"TEENS"))))</f>
        <v>#REF!</v>
      </c>
      <c r="C474" t="e">
        <f>#REF!</f>
        <v>#REF!</v>
      </c>
      <c r="D474" t="e">
        <f>CONCATENATE(#REF!,
CHAR(13),#REF!,
", ",
TEXT((#REF!),"MMM D"),
CHAR(13),
TEXT((#REF!), "h:mm am/pm"),CHAR(13),#REF!,CHAR(13))</f>
        <v>#REF!</v>
      </c>
    </row>
    <row r="475" spans="1:4" x14ac:dyDescent="0.25">
      <c r="A475" t="e">
        <f>VLOOKUP(#REF!,VENUEID!$A$2:$B$28,1,TRUE)</f>
        <v>#REF!</v>
      </c>
      <c r="B475" t="e">
        <f>IF(#REF!="","",
IF(ISNUMBER(SEARCH("*ADULTS*",#REF!)),"ADULTS",
IF(ISNUMBER(SEARCH("*CHILDREN*",#REF!)),"CHILDREN",
IF(ISNUMBER(SEARCH("*TEENS*",#REF!)),"TEENS"))))</f>
        <v>#REF!</v>
      </c>
      <c r="C475" t="e">
        <f>#REF!</f>
        <v>#REF!</v>
      </c>
      <c r="D475" t="e">
        <f>CONCATENATE(#REF!,
CHAR(13),#REF!,
", ",
TEXT((#REF!),"MMM D"),
CHAR(13),
TEXT((#REF!), "h:mm am/pm"),CHAR(13),#REF!,CHAR(13))</f>
        <v>#REF!</v>
      </c>
    </row>
    <row r="476" spans="1:4" x14ac:dyDescent="0.25">
      <c r="A476" t="e">
        <f>VLOOKUP(#REF!,VENUEID!$A$2:$B$28,1,TRUE)</f>
        <v>#REF!</v>
      </c>
      <c r="B476" t="e">
        <f>IF(#REF!="","",
IF(ISNUMBER(SEARCH("*ADULTS*",#REF!)),"ADULTS",
IF(ISNUMBER(SEARCH("*CHILDREN*",#REF!)),"CHILDREN",
IF(ISNUMBER(SEARCH("*TEENS*",#REF!)),"TEENS"))))</f>
        <v>#REF!</v>
      </c>
      <c r="C476" t="e">
        <f>#REF!</f>
        <v>#REF!</v>
      </c>
      <c r="D476" t="e">
        <f>CONCATENATE(#REF!,
CHAR(13),#REF!,
", ",
TEXT((#REF!),"MMM D"),
CHAR(13),
TEXT((#REF!), "h:mm am/pm"),CHAR(13),#REF!,CHAR(13))</f>
        <v>#REF!</v>
      </c>
    </row>
    <row r="477" spans="1:4" x14ac:dyDescent="0.25">
      <c r="A477" t="e">
        <f>VLOOKUP(#REF!,VENUEID!$A$2:$B$28,1,TRUE)</f>
        <v>#REF!</v>
      </c>
      <c r="B477" t="e">
        <f>IF(#REF!="","",
IF(ISNUMBER(SEARCH("*ADULTS*",#REF!)),"ADULTS",
IF(ISNUMBER(SEARCH("*CHILDREN*",#REF!)),"CHILDREN",
IF(ISNUMBER(SEARCH("*TEENS*",#REF!)),"TEENS"))))</f>
        <v>#REF!</v>
      </c>
      <c r="C477" t="e">
        <f>#REF!</f>
        <v>#REF!</v>
      </c>
      <c r="D477" t="e">
        <f>CONCATENATE(#REF!,
CHAR(13),#REF!,
", ",
TEXT((#REF!),"MMM D"),
CHAR(13),
TEXT((#REF!), "h:mm am/pm"),CHAR(13),#REF!,CHAR(13))</f>
        <v>#REF!</v>
      </c>
    </row>
    <row r="478" spans="1:4" x14ac:dyDescent="0.25">
      <c r="A478" t="e">
        <f>VLOOKUP(#REF!,VENUEID!$A$2:$B$28,1,TRUE)</f>
        <v>#REF!</v>
      </c>
      <c r="B478" t="e">
        <f>IF(#REF!="","",
IF(ISNUMBER(SEARCH("*ADULTS*",#REF!)),"ADULTS",
IF(ISNUMBER(SEARCH("*CHILDREN*",#REF!)),"CHILDREN",
IF(ISNUMBER(SEARCH("*TEENS*",#REF!)),"TEENS"))))</f>
        <v>#REF!</v>
      </c>
      <c r="C478" t="e">
        <f>#REF!</f>
        <v>#REF!</v>
      </c>
      <c r="D478" t="e">
        <f>CONCATENATE(#REF!,
CHAR(13),#REF!,
", ",
TEXT((#REF!),"MMM D"),
CHAR(13),
TEXT((#REF!), "h:mm am/pm"),CHAR(13),#REF!,CHAR(13))</f>
        <v>#REF!</v>
      </c>
    </row>
    <row r="479" spans="1:4" x14ac:dyDescent="0.25">
      <c r="A479" t="e">
        <f>VLOOKUP(#REF!,VENUEID!$A$2:$B$28,1,TRUE)</f>
        <v>#REF!</v>
      </c>
      <c r="B479" t="e">
        <f>IF(#REF!="","",
IF(ISNUMBER(SEARCH("*ADULTS*",#REF!)),"ADULTS",
IF(ISNUMBER(SEARCH("*CHILDREN*",#REF!)),"CHILDREN",
IF(ISNUMBER(SEARCH("*TEENS*",#REF!)),"TEENS"))))</f>
        <v>#REF!</v>
      </c>
      <c r="C479" t="e">
        <f>#REF!</f>
        <v>#REF!</v>
      </c>
      <c r="D479" t="e">
        <f>CONCATENATE(#REF!,
CHAR(13),#REF!,
", ",
TEXT((#REF!),"MMM D"),
CHAR(13),
TEXT((#REF!), "h:mm am/pm"),CHAR(13),#REF!,CHAR(13))</f>
        <v>#REF!</v>
      </c>
    </row>
    <row r="480" spans="1:4" x14ac:dyDescent="0.25">
      <c r="A480" t="e">
        <f>VLOOKUP(#REF!,VENUEID!$A$2:$B$28,1,TRUE)</f>
        <v>#REF!</v>
      </c>
      <c r="B480" t="e">
        <f>IF(#REF!="","",
IF(ISNUMBER(SEARCH("*ADULTS*",#REF!)),"ADULTS",
IF(ISNUMBER(SEARCH("*CHILDREN*",#REF!)),"CHILDREN",
IF(ISNUMBER(SEARCH("*TEENS*",#REF!)),"TEENS"))))</f>
        <v>#REF!</v>
      </c>
      <c r="C480" t="e">
        <f>#REF!</f>
        <v>#REF!</v>
      </c>
      <c r="D480" t="e">
        <f>CONCATENATE(#REF!,
CHAR(13),#REF!,
", ",
TEXT((#REF!),"MMM D"),
CHAR(13),
TEXT((#REF!), "h:mm am/pm"),CHAR(13),#REF!,CHAR(13))</f>
        <v>#REF!</v>
      </c>
    </row>
    <row r="481" spans="1:4" x14ac:dyDescent="0.25">
      <c r="A481" t="e">
        <f>VLOOKUP(#REF!,VENUEID!$A$2:$B$28,1,TRUE)</f>
        <v>#REF!</v>
      </c>
      <c r="B481" t="e">
        <f>IF(#REF!="","",
IF(ISNUMBER(SEARCH("*ADULTS*",#REF!)),"ADULTS",
IF(ISNUMBER(SEARCH("*CHILDREN*",#REF!)),"CHILDREN",
IF(ISNUMBER(SEARCH("*TEENS*",#REF!)),"TEENS"))))</f>
        <v>#REF!</v>
      </c>
      <c r="C481" t="e">
        <f>#REF!</f>
        <v>#REF!</v>
      </c>
      <c r="D481" t="e">
        <f>CONCATENATE(#REF!,
CHAR(13),#REF!,
", ",
TEXT((#REF!),"MMM D"),
CHAR(13),
TEXT((#REF!), "h:mm am/pm"),CHAR(13),#REF!,CHAR(13))</f>
        <v>#REF!</v>
      </c>
    </row>
    <row r="482" spans="1:4" x14ac:dyDescent="0.25">
      <c r="A482" t="e">
        <f>VLOOKUP(#REF!,VENUEID!$A$2:$B$28,1,TRUE)</f>
        <v>#REF!</v>
      </c>
      <c r="B482" t="e">
        <f>IF(#REF!="","",
IF(ISNUMBER(SEARCH("*ADULTS*",#REF!)),"ADULTS",
IF(ISNUMBER(SEARCH("*CHILDREN*",#REF!)),"CHILDREN",
IF(ISNUMBER(SEARCH("*TEENS*",#REF!)),"TEENS"))))</f>
        <v>#REF!</v>
      </c>
      <c r="C482" t="e">
        <f>#REF!</f>
        <v>#REF!</v>
      </c>
      <c r="D482" t="e">
        <f>CONCATENATE(#REF!,
CHAR(13),#REF!,
", ",
TEXT((#REF!),"MMM D"),
CHAR(13),
TEXT((#REF!), "h:mm am/pm"),CHAR(13),#REF!,CHAR(13))</f>
        <v>#REF!</v>
      </c>
    </row>
    <row r="483" spans="1:4" x14ac:dyDescent="0.25">
      <c r="A483" t="e">
        <f>VLOOKUP(#REF!,VENUEID!$A$2:$B$28,1,TRUE)</f>
        <v>#REF!</v>
      </c>
      <c r="B483" t="e">
        <f>IF(#REF!="","",
IF(ISNUMBER(SEARCH("*ADULTS*",#REF!)),"ADULTS",
IF(ISNUMBER(SEARCH("*CHILDREN*",#REF!)),"CHILDREN",
IF(ISNUMBER(SEARCH("*TEENS*",#REF!)),"TEENS"))))</f>
        <v>#REF!</v>
      </c>
      <c r="C483" t="e">
        <f>#REF!</f>
        <v>#REF!</v>
      </c>
      <c r="D483" t="e">
        <f>CONCATENATE(#REF!,
CHAR(13),#REF!,
", ",
TEXT((#REF!),"MMM D"),
CHAR(13),
TEXT((#REF!), "h:mm am/pm"),CHAR(13),#REF!,CHAR(13))</f>
        <v>#REF!</v>
      </c>
    </row>
    <row r="484" spans="1:4" x14ac:dyDescent="0.25">
      <c r="A484" t="e">
        <f>VLOOKUP(#REF!,VENUEID!$A$2:$B$28,1,TRUE)</f>
        <v>#REF!</v>
      </c>
      <c r="B484" t="e">
        <f>IF(#REF!="","",
IF(ISNUMBER(SEARCH("*ADULTS*",#REF!)),"ADULTS",
IF(ISNUMBER(SEARCH("*CHILDREN*",#REF!)),"CHILDREN",
IF(ISNUMBER(SEARCH("*TEENS*",#REF!)),"TEENS"))))</f>
        <v>#REF!</v>
      </c>
      <c r="C484" t="e">
        <f>#REF!</f>
        <v>#REF!</v>
      </c>
      <c r="D484" t="e">
        <f>CONCATENATE(#REF!,
CHAR(13),#REF!,
", ",
TEXT((#REF!),"MMM D"),
CHAR(13),
TEXT((#REF!), "h:mm am/pm"),CHAR(13),#REF!,CHAR(13))</f>
        <v>#REF!</v>
      </c>
    </row>
    <row r="485" spans="1:4" x14ac:dyDescent="0.25">
      <c r="A485" t="e">
        <f>VLOOKUP(#REF!,VENUEID!$A$2:$B$28,1,TRUE)</f>
        <v>#REF!</v>
      </c>
      <c r="B485" t="e">
        <f>IF(#REF!="","",
IF(ISNUMBER(SEARCH("*ADULTS*",#REF!)),"ADULTS",
IF(ISNUMBER(SEARCH("*CHILDREN*",#REF!)),"CHILDREN",
IF(ISNUMBER(SEARCH("*TEENS*",#REF!)),"TEENS"))))</f>
        <v>#REF!</v>
      </c>
      <c r="C485" t="e">
        <f>#REF!</f>
        <v>#REF!</v>
      </c>
      <c r="D485" t="e">
        <f>CONCATENATE(#REF!,
CHAR(13),#REF!,
", ",
TEXT((#REF!),"MMM D"),
CHAR(13),
TEXT((#REF!), "h:mm am/pm"),CHAR(13),#REF!,CHAR(13))</f>
        <v>#REF!</v>
      </c>
    </row>
    <row r="486" spans="1:4" x14ac:dyDescent="0.25">
      <c r="A486" t="e">
        <f>VLOOKUP(#REF!,VENUEID!$A$2:$B$28,1,TRUE)</f>
        <v>#REF!</v>
      </c>
      <c r="B486" t="e">
        <f>IF(#REF!="","",
IF(ISNUMBER(SEARCH("*ADULTS*",#REF!)),"ADULTS",
IF(ISNUMBER(SEARCH("*CHILDREN*",#REF!)),"CHILDREN",
IF(ISNUMBER(SEARCH("*TEENS*",#REF!)),"TEENS"))))</f>
        <v>#REF!</v>
      </c>
      <c r="C486" t="e">
        <f>#REF!</f>
        <v>#REF!</v>
      </c>
      <c r="D486" t="e">
        <f>CONCATENATE(#REF!,
CHAR(13),#REF!,
", ",
TEXT((#REF!),"MMM D"),
CHAR(13),
TEXT((#REF!), "h:mm am/pm"),CHAR(13),#REF!,CHAR(13))</f>
        <v>#REF!</v>
      </c>
    </row>
    <row r="487" spans="1:4" x14ac:dyDescent="0.25">
      <c r="A487" t="e">
        <f>VLOOKUP(#REF!,VENUEID!$A$2:$B$28,1,TRUE)</f>
        <v>#REF!</v>
      </c>
      <c r="B487" t="e">
        <f>IF(#REF!="","",
IF(ISNUMBER(SEARCH("*ADULTS*",#REF!)),"ADULTS",
IF(ISNUMBER(SEARCH("*CHILDREN*",#REF!)),"CHILDREN",
IF(ISNUMBER(SEARCH("*TEENS*",#REF!)),"TEENS"))))</f>
        <v>#REF!</v>
      </c>
      <c r="C487" t="e">
        <f>#REF!</f>
        <v>#REF!</v>
      </c>
      <c r="D487" t="e">
        <f>CONCATENATE(#REF!,
CHAR(13),#REF!,
", ",
TEXT((#REF!),"MMM D"),
CHAR(13),
TEXT((#REF!), "h:mm am/pm"),CHAR(13),#REF!,CHAR(13))</f>
        <v>#REF!</v>
      </c>
    </row>
    <row r="488" spans="1:4" x14ac:dyDescent="0.25">
      <c r="A488" t="e">
        <f>VLOOKUP(#REF!,VENUEID!$A$2:$B$28,1,TRUE)</f>
        <v>#REF!</v>
      </c>
      <c r="B488" t="e">
        <f>IF(#REF!="","",
IF(ISNUMBER(SEARCH("*ADULTS*",#REF!)),"ADULTS",
IF(ISNUMBER(SEARCH("*CHILDREN*",#REF!)),"CHILDREN",
IF(ISNUMBER(SEARCH("*TEENS*",#REF!)),"TEENS"))))</f>
        <v>#REF!</v>
      </c>
      <c r="C488" t="e">
        <f>#REF!</f>
        <v>#REF!</v>
      </c>
      <c r="D488" t="e">
        <f>CONCATENATE(#REF!,
CHAR(13),#REF!,
", ",
TEXT((#REF!),"MMM D"),
CHAR(13),
TEXT((#REF!), "h:mm am/pm"),CHAR(13),#REF!,CHAR(13))</f>
        <v>#REF!</v>
      </c>
    </row>
    <row r="489" spans="1:4" x14ac:dyDescent="0.25">
      <c r="A489" t="e">
        <f>VLOOKUP(#REF!,VENUEID!$A$2:$B$28,1,TRUE)</f>
        <v>#REF!</v>
      </c>
      <c r="B489" t="e">
        <f>IF(#REF!="","",
IF(ISNUMBER(SEARCH("*ADULTS*",#REF!)),"ADULTS",
IF(ISNUMBER(SEARCH("*CHILDREN*",#REF!)),"CHILDREN",
IF(ISNUMBER(SEARCH("*TEENS*",#REF!)),"TEENS"))))</f>
        <v>#REF!</v>
      </c>
      <c r="C489" t="e">
        <f>#REF!</f>
        <v>#REF!</v>
      </c>
      <c r="D489" t="e">
        <f>CONCATENATE(#REF!,
CHAR(13),#REF!,
", ",
TEXT((#REF!),"MMM D"),
CHAR(13),
TEXT((#REF!), "h:mm am/pm"),CHAR(13),#REF!,CHAR(13))</f>
        <v>#REF!</v>
      </c>
    </row>
    <row r="490" spans="1:4" x14ac:dyDescent="0.25">
      <c r="A490" t="e">
        <f>VLOOKUP(#REF!,VENUEID!$A$2:$B$28,1,TRUE)</f>
        <v>#REF!</v>
      </c>
      <c r="B490" t="e">
        <f>IF(#REF!="","",
IF(ISNUMBER(SEARCH("*ADULTS*",#REF!)),"ADULTS",
IF(ISNUMBER(SEARCH("*CHILDREN*",#REF!)),"CHILDREN",
IF(ISNUMBER(SEARCH("*TEENS*",#REF!)),"TEENS"))))</f>
        <v>#REF!</v>
      </c>
      <c r="C490" t="e">
        <f>#REF!</f>
        <v>#REF!</v>
      </c>
      <c r="D490" t="e">
        <f>CONCATENATE(#REF!,
CHAR(13),#REF!,
", ",
TEXT((#REF!),"MMM D"),
CHAR(13),
TEXT((#REF!), "h:mm am/pm"),CHAR(13),#REF!,CHAR(13))</f>
        <v>#REF!</v>
      </c>
    </row>
    <row r="491" spans="1:4" x14ac:dyDescent="0.25">
      <c r="A491" t="e">
        <f>VLOOKUP(#REF!,VENUEID!$A$2:$B$28,1,TRUE)</f>
        <v>#REF!</v>
      </c>
      <c r="B491" t="e">
        <f>IF(#REF!="","",
IF(ISNUMBER(SEARCH("*ADULTS*",#REF!)),"ADULTS",
IF(ISNUMBER(SEARCH("*CHILDREN*",#REF!)),"CHILDREN",
IF(ISNUMBER(SEARCH("*TEENS*",#REF!)),"TEENS"))))</f>
        <v>#REF!</v>
      </c>
      <c r="C491" t="e">
        <f>#REF!</f>
        <v>#REF!</v>
      </c>
      <c r="D491" t="e">
        <f>CONCATENATE(#REF!,
CHAR(13),#REF!,
", ",
TEXT((#REF!),"MMM D"),
CHAR(13),
TEXT((#REF!), "h:mm am/pm"),CHAR(13),#REF!,CHAR(13))</f>
        <v>#REF!</v>
      </c>
    </row>
    <row r="492" spans="1:4" x14ac:dyDescent="0.25">
      <c r="A492" t="e">
        <f>VLOOKUP(#REF!,VENUEID!$A$2:$B$28,1,TRUE)</f>
        <v>#REF!</v>
      </c>
      <c r="B492" t="e">
        <f>IF(#REF!="","",
IF(ISNUMBER(SEARCH("*ADULTS*",#REF!)),"ADULTS",
IF(ISNUMBER(SEARCH("*CHILDREN*",#REF!)),"CHILDREN",
IF(ISNUMBER(SEARCH("*TEENS*",#REF!)),"TEENS"))))</f>
        <v>#REF!</v>
      </c>
      <c r="C492" t="e">
        <f>#REF!</f>
        <v>#REF!</v>
      </c>
      <c r="D492" t="e">
        <f>CONCATENATE(#REF!,
CHAR(13),#REF!,
", ",
TEXT((#REF!),"MMM D"),
CHAR(13),
TEXT((#REF!), "h:mm am/pm"),CHAR(13),#REF!,CHAR(13))</f>
        <v>#REF!</v>
      </c>
    </row>
    <row r="493" spans="1:4" x14ac:dyDescent="0.25">
      <c r="A493" t="e">
        <f>VLOOKUP(#REF!,VENUEID!$A$2:$B$28,1,TRUE)</f>
        <v>#REF!</v>
      </c>
      <c r="B493" t="e">
        <f>IF(#REF!="","",
IF(ISNUMBER(SEARCH("*ADULTS*",#REF!)),"ADULTS",
IF(ISNUMBER(SEARCH("*CHILDREN*",#REF!)),"CHILDREN",
IF(ISNUMBER(SEARCH("*TEENS*",#REF!)),"TEENS"))))</f>
        <v>#REF!</v>
      </c>
      <c r="C493" t="e">
        <f>#REF!</f>
        <v>#REF!</v>
      </c>
      <c r="D493" t="e">
        <f>CONCATENATE(#REF!,
CHAR(13),#REF!,
", ",
TEXT((#REF!),"MMM D"),
CHAR(13),
TEXT((#REF!), "h:mm am/pm"),CHAR(13),#REF!,CHAR(13))</f>
        <v>#REF!</v>
      </c>
    </row>
    <row r="494" spans="1:4" x14ac:dyDescent="0.25">
      <c r="A494" t="e">
        <f>VLOOKUP(#REF!,VENUEID!$A$2:$B$28,1,TRUE)</f>
        <v>#REF!</v>
      </c>
      <c r="B494" t="e">
        <f>IF(#REF!="","",
IF(ISNUMBER(SEARCH("*ADULTS*",#REF!)),"ADULTS",
IF(ISNUMBER(SEARCH("*CHILDREN*",#REF!)),"CHILDREN",
IF(ISNUMBER(SEARCH("*TEENS*",#REF!)),"TEENS"))))</f>
        <v>#REF!</v>
      </c>
      <c r="C494" t="e">
        <f>#REF!</f>
        <v>#REF!</v>
      </c>
      <c r="D494" t="e">
        <f>CONCATENATE(#REF!,
CHAR(13),#REF!,
", ",
TEXT((#REF!),"MMM D"),
CHAR(13),
TEXT((#REF!), "h:mm am/pm"),CHAR(13),#REF!,CHAR(13))</f>
        <v>#REF!</v>
      </c>
    </row>
    <row r="495" spans="1:4" x14ac:dyDescent="0.25">
      <c r="A495" t="e">
        <f>VLOOKUP(#REF!,VENUEID!$A$2:$B$28,1,TRUE)</f>
        <v>#REF!</v>
      </c>
      <c r="B495" t="e">
        <f>IF(#REF!="","",
IF(ISNUMBER(SEARCH("*ADULTS*",#REF!)),"ADULTS",
IF(ISNUMBER(SEARCH("*CHILDREN*",#REF!)),"CHILDREN",
IF(ISNUMBER(SEARCH("*TEENS*",#REF!)),"TEENS"))))</f>
        <v>#REF!</v>
      </c>
      <c r="C495" t="e">
        <f>#REF!</f>
        <v>#REF!</v>
      </c>
      <c r="D495" t="e">
        <f>CONCATENATE(#REF!,
CHAR(13),#REF!,
", ",
TEXT((#REF!),"MMM D"),
CHAR(13),
TEXT((#REF!), "h:mm am/pm"),CHAR(13),#REF!,CHAR(13))</f>
        <v>#REF!</v>
      </c>
    </row>
    <row r="496" spans="1:4" x14ac:dyDescent="0.25">
      <c r="A496" t="e">
        <f>VLOOKUP(#REF!,VENUEID!$A$2:$B$28,1,TRUE)</f>
        <v>#REF!</v>
      </c>
      <c r="B496" t="e">
        <f>IF(#REF!="","",
IF(ISNUMBER(SEARCH("*ADULTS*",#REF!)),"ADULTS",
IF(ISNUMBER(SEARCH("*CHILDREN*",#REF!)),"CHILDREN",
IF(ISNUMBER(SEARCH("*TEENS*",#REF!)),"TEENS"))))</f>
        <v>#REF!</v>
      </c>
      <c r="C496" t="e">
        <f>#REF!</f>
        <v>#REF!</v>
      </c>
      <c r="D496" t="e">
        <f>CONCATENATE(#REF!,
CHAR(13),#REF!,
", ",
TEXT((#REF!),"MMM D"),
CHAR(13),
TEXT((#REF!), "h:mm am/pm"),CHAR(13),#REF!,CHAR(13))</f>
        <v>#REF!</v>
      </c>
    </row>
    <row r="497" spans="1:4" x14ac:dyDescent="0.25">
      <c r="A497" t="e">
        <f>VLOOKUP(#REF!,VENUEID!$A$2:$B$28,1,TRUE)</f>
        <v>#REF!</v>
      </c>
      <c r="B497" t="e">
        <f>IF(#REF!="","",
IF(ISNUMBER(SEARCH("*ADULTS*",#REF!)),"ADULTS",
IF(ISNUMBER(SEARCH("*CHILDREN*",#REF!)),"CHILDREN",
IF(ISNUMBER(SEARCH("*TEENS*",#REF!)),"TEENS"))))</f>
        <v>#REF!</v>
      </c>
      <c r="C497" t="e">
        <f>#REF!</f>
        <v>#REF!</v>
      </c>
      <c r="D497" t="e">
        <f>CONCATENATE(#REF!,
CHAR(13),#REF!,
", ",
TEXT((#REF!),"MMM D"),
CHAR(13),
TEXT((#REF!), "h:mm am/pm"),CHAR(13),#REF!,CHAR(13))</f>
        <v>#REF!</v>
      </c>
    </row>
    <row r="498" spans="1:4" x14ac:dyDescent="0.25">
      <c r="A498" t="e">
        <f>VLOOKUP(#REF!,VENUEID!$A$2:$B$28,1,TRUE)</f>
        <v>#REF!</v>
      </c>
      <c r="B498" t="e">
        <f>IF(#REF!="","",
IF(ISNUMBER(SEARCH("*ADULTS*",#REF!)),"ADULTS",
IF(ISNUMBER(SEARCH("*CHILDREN*",#REF!)),"CHILDREN",
IF(ISNUMBER(SEARCH("*TEENS*",#REF!)),"TEENS"))))</f>
        <v>#REF!</v>
      </c>
      <c r="C498" t="e">
        <f>#REF!</f>
        <v>#REF!</v>
      </c>
      <c r="D498" t="e">
        <f>CONCATENATE(#REF!,
CHAR(13),#REF!,
", ",
TEXT((#REF!),"MMM D"),
CHAR(13),
TEXT((#REF!), "h:mm am/pm"),CHAR(13),#REF!,CHAR(13))</f>
        <v>#REF!</v>
      </c>
    </row>
    <row r="499" spans="1:4" x14ac:dyDescent="0.25">
      <c r="A499" t="e">
        <f>VLOOKUP(#REF!,VENUEID!$A$2:$B$28,1,TRUE)</f>
        <v>#REF!</v>
      </c>
      <c r="B499" t="e">
        <f>IF(#REF!="","",
IF(ISNUMBER(SEARCH("*ADULTS*",#REF!)),"ADULTS",
IF(ISNUMBER(SEARCH("*CHILDREN*",#REF!)),"CHILDREN",
IF(ISNUMBER(SEARCH("*TEENS*",#REF!)),"TEENS"))))</f>
        <v>#REF!</v>
      </c>
      <c r="C499" t="e">
        <f>#REF!</f>
        <v>#REF!</v>
      </c>
      <c r="D499" t="e">
        <f>CONCATENATE(#REF!,
CHAR(13),#REF!,
", ",
TEXT((#REF!),"MMM D"),
CHAR(13),
TEXT((#REF!), "h:mm am/pm"),CHAR(13),#REF!,CHAR(13))</f>
        <v>#REF!</v>
      </c>
    </row>
    <row r="500" spans="1:4" x14ac:dyDescent="0.25">
      <c r="A500" t="e">
        <f>VLOOKUP(#REF!,VENUEID!$A$2:$B$28,1,TRUE)</f>
        <v>#REF!</v>
      </c>
      <c r="B500" t="e">
        <f>IF(#REF!="","",
IF(ISNUMBER(SEARCH("*ADULTS*",#REF!)),"ADULTS",
IF(ISNUMBER(SEARCH("*CHILDREN*",#REF!)),"CHILDREN",
IF(ISNUMBER(SEARCH("*TEENS*",#REF!)),"TEENS"))))</f>
        <v>#REF!</v>
      </c>
      <c r="C500" t="e">
        <f>#REF!</f>
        <v>#REF!</v>
      </c>
      <c r="D500" t="e">
        <f>CONCATENATE(#REF!,
CHAR(13),#REF!,
", ",
TEXT((#REF!),"MMM D"),
CHAR(13),
TEXT((#REF!), "h:mm am/pm"),CHAR(13),#REF!,CHAR(13))</f>
        <v>#REF!</v>
      </c>
    </row>
    <row r="501" spans="1:4" x14ac:dyDescent="0.25">
      <c r="A501" t="e">
        <f>VLOOKUP(#REF!,VENUEID!$A$2:$B$28,1,TRUE)</f>
        <v>#REF!</v>
      </c>
      <c r="B501" t="e">
        <f>IF(#REF!="","",
IF(ISNUMBER(SEARCH("*ADULTS*",#REF!)),"ADULTS",
IF(ISNUMBER(SEARCH("*CHILDREN*",#REF!)),"CHILDREN",
IF(ISNUMBER(SEARCH("*TEENS*",#REF!)),"TEENS"))))</f>
        <v>#REF!</v>
      </c>
      <c r="C501" t="e">
        <f>#REF!</f>
        <v>#REF!</v>
      </c>
      <c r="D501" t="e">
        <f>CONCATENATE(#REF!,
CHAR(13),#REF!,
", ",
TEXT((#REF!),"MMM D"),
CHAR(13),
TEXT((#REF!), "h:mm am/pm"),CHAR(13),#REF!,CHAR(13))</f>
        <v>#REF!</v>
      </c>
    </row>
    <row r="502" spans="1:4" x14ac:dyDescent="0.25">
      <c r="A502" t="e">
        <f>VLOOKUP(#REF!,VENUEID!$A$2:$B$28,1,TRUE)</f>
        <v>#REF!</v>
      </c>
      <c r="B502" t="e">
        <f>IF(#REF!="","",
IF(ISNUMBER(SEARCH("*ADULTS*",#REF!)),"ADULTS",
IF(ISNUMBER(SEARCH("*CHILDREN*",#REF!)),"CHILDREN",
IF(ISNUMBER(SEARCH("*TEENS*",#REF!)),"TEENS"))))</f>
        <v>#REF!</v>
      </c>
      <c r="C502" t="e">
        <f>#REF!</f>
        <v>#REF!</v>
      </c>
      <c r="D502" t="e">
        <f>CONCATENATE(#REF!,
CHAR(13),#REF!,
", ",
TEXT((#REF!),"MMM D"),
CHAR(13),
TEXT((#REF!), "h:mm am/pm"),CHAR(13),#REF!,CHAR(13))</f>
        <v>#REF!</v>
      </c>
    </row>
    <row r="503" spans="1:4" x14ac:dyDescent="0.25">
      <c r="A503" t="e">
        <f>VLOOKUP(#REF!,VENUEID!$A$2:$B$28,1,TRUE)</f>
        <v>#REF!</v>
      </c>
      <c r="B503" t="e">
        <f>IF(#REF!="","",
IF(ISNUMBER(SEARCH("*ADULTS*",#REF!)),"ADULTS",
IF(ISNUMBER(SEARCH("*CHILDREN*",#REF!)),"CHILDREN",
IF(ISNUMBER(SEARCH("*TEENS*",#REF!)),"TEENS"))))</f>
        <v>#REF!</v>
      </c>
      <c r="C503" t="e">
        <f>#REF!</f>
        <v>#REF!</v>
      </c>
      <c r="D503" t="e">
        <f>CONCATENATE(#REF!,
CHAR(13),#REF!,
", ",
TEXT((#REF!),"MMM D"),
CHAR(13),
TEXT((#REF!), "h:mm am/pm"),CHAR(13),#REF!,CHAR(13))</f>
        <v>#REF!</v>
      </c>
    </row>
    <row r="504" spans="1:4" x14ac:dyDescent="0.25">
      <c r="A504" t="e">
        <f>VLOOKUP(#REF!,VENUEID!$A$2:$B$28,1,TRUE)</f>
        <v>#REF!</v>
      </c>
      <c r="B504" t="e">
        <f>IF(#REF!="","",
IF(ISNUMBER(SEARCH("*ADULTS*",#REF!)),"ADULTS",
IF(ISNUMBER(SEARCH("*CHILDREN*",#REF!)),"CHILDREN",
IF(ISNUMBER(SEARCH("*TEENS*",#REF!)),"TEENS"))))</f>
        <v>#REF!</v>
      </c>
      <c r="C504" t="e">
        <f>#REF!</f>
        <v>#REF!</v>
      </c>
      <c r="D504" t="e">
        <f>CONCATENATE(#REF!,
CHAR(13),#REF!,
", ",
TEXT((#REF!),"MMM D"),
CHAR(13),
TEXT((#REF!), "h:mm am/pm"),CHAR(13),#REF!,CHAR(13))</f>
        <v>#REF!</v>
      </c>
    </row>
    <row r="505" spans="1:4" x14ac:dyDescent="0.25">
      <c r="A505" t="e">
        <f>VLOOKUP(#REF!,VENUEID!$A$2:$B$28,1,TRUE)</f>
        <v>#REF!</v>
      </c>
      <c r="B505" t="e">
        <f>IF(#REF!="","",
IF(ISNUMBER(SEARCH("*ADULTS*",#REF!)),"ADULTS",
IF(ISNUMBER(SEARCH("*CHILDREN*",#REF!)),"CHILDREN",
IF(ISNUMBER(SEARCH("*TEENS*",#REF!)),"TEENS"))))</f>
        <v>#REF!</v>
      </c>
      <c r="C505" t="e">
        <f>#REF!</f>
        <v>#REF!</v>
      </c>
      <c r="D505" t="e">
        <f>CONCATENATE(#REF!,
CHAR(13),#REF!,
", ",
TEXT((#REF!),"MMM D"),
CHAR(13),
TEXT((#REF!), "h:mm am/pm"),CHAR(13),#REF!,CHAR(13))</f>
        <v>#REF!</v>
      </c>
    </row>
    <row r="506" spans="1:4" x14ac:dyDescent="0.25">
      <c r="A506" t="e">
        <f>VLOOKUP(#REF!,VENUEID!$A$2:$B$28,1,TRUE)</f>
        <v>#REF!</v>
      </c>
      <c r="B506" t="e">
        <f>IF(#REF!="","",
IF(ISNUMBER(SEARCH("*ADULTS*",#REF!)),"ADULTS",
IF(ISNUMBER(SEARCH("*CHILDREN*",#REF!)),"CHILDREN",
IF(ISNUMBER(SEARCH("*TEENS*",#REF!)),"TEENS"))))</f>
        <v>#REF!</v>
      </c>
      <c r="C506" t="e">
        <f>#REF!</f>
        <v>#REF!</v>
      </c>
      <c r="D506" t="e">
        <f>CONCATENATE(#REF!,
CHAR(13),#REF!,
", ",
TEXT((#REF!),"MMM D"),
CHAR(13),
TEXT((#REF!), "h:mm am/pm"),CHAR(13),#REF!,CHAR(13))</f>
        <v>#REF!</v>
      </c>
    </row>
    <row r="507" spans="1:4" x14ac:dyDescent="0.25">
      <c r="A507" t="e">
        <f>VLOOKUP(#REF!,VENUEID!$A$2:$B$28,1,TRUE)</f>
        <v>#REF!</v>
      </c>
      <c r="B507" t="e">
        <f>IF(#REF!="","",
IF(ISNUMBER(SEARCH("*ADULTS*",#REF!)),"ADULTS",
IF(ISNUMBER(SEARCH("*CHILDREN*",#REF!)),"CHILDREN",
IF(ISNUMBER(SEARCH("*TEENS*",#REF!)),"TEENS"))))</f>
        <v>#REF!</v>
      </c>
      <c r="C507" t="e">
        <f>#REF!</f>
        <v>#REF!</v>
      </c>
      <c r="D507" t="e">
        <f>CONCATENATE(#REF!,
CHAR(13),#REF!,
", ",
TEXT((#REF!),"MMM D"),
CHAR(13),
TEXT((#REF!), "h:mm am/pm"),CHAR(13),#REF!,CHAR(13))</f>
        <v>#REF!</v>
      </c>
    </row>
    <row r="508" spans="1:4" x14ac:dyDescent="0.25">
      <c r="A508" t="e">
        <f>VLOOKUP(#REF!,VENUEID!$A$2:$B$28,1,TRUE)</f>
        <v>#REF!</v>
      </c>
      <c r="B508" t="e">
        <f>IF(#REF!="","",
IF(ISNUMBER(SEARCH("*ADULTS*",#REF!)),"ADULTS",
IF(ISNUMBER(SEARCH("*CHILDREN*",#REF!)),"CHILDREN",
IF(ISNUMBER(SEARCH("*TEENS*",#REF!)),"TEENS"))))</f>
        <v>#REF!</v>
      </c>
      <c r="C508" t="e">
        <f>#REF!</f>
        <v>#REF!</v>
      </c>
      <c r="D508" t="e">
        <f>CONCATENATE(#REF!,
CHAR(13),#REF!,
", ",
TEXT((#REF!),"MMM D"),
CHAR(13),
TEXT((#REF!), "h:mm am/pm"),CHAR(13),#REF!,CHAR(13))</f>
        <v>#REF!</v>
      </c>
    </row>
    <row r="509" spans="1:4" x14ac:dyDescent="0.25">
      <c r="A509" t="e">
        <f>VLOOKUP(#REF!,VENUEID!$A$2:$B$28,1,TRUE)</f>
        <v>#REF!</v>
      </c>
      <c r="B509" t="e">
        <f>IF(#REF!="","",
IF(ISNUMBER(SEARCH("*ADULTS*",#REF!)),"ADULTS",
IF(ISNUMBER(SEARCH("*CHILDREN*",#REF!)),"CHILDREN",
IF(ISNUMBER(SEARCH("*TEENS*",#REF!)),"TEENS"))))</f>
        <v>#REF!</v>
      </c>
      <c r="C509" t="e">
        <f>#REF!</f>
        <v>#REF!</v>
      </c>
      <c r="D509" t="e">
        <f>CONCATENATE(#REF!,
CHAR(13),#REF!,
", ",
TEXT((#REF!),"MMM D"),
CHAR(13),
TEXT((#REF!), "h:mm am/pm"),CHAR(13),#REF!,CHAR(13))</f>
        <v>#REF!</v>
      </c>
    </row>
    <row r="510" spans="1:4" x14ac:dyDescent="0.25">
      <c r="A510" t="e">
        <f>VLOOKUP(#REF!,VENUEID!$A$2:$B$28,1,TRUE)</f>
        <v>#REF!</v>
      </c>
      <c r="B510" t="e">
        <f>IF(#REF!="","",
IF(ISNUMBER(SEARCH("*ADULTS*",#REF!)),"ADULTS",
IF(ISNUMBER(SEARCH("*CHILDREN*",#REF!)),"CHILDREN",
IF(ISNUMBER(SEARCH("*TEENS*",#REF!)),"TEENS"))))</f>
        <v>#REF!</v>
      </c>
      <c r="C510" t="e">
        <f>#REF!</f>
        <v>#REF!</v>
      </c>
      <c r="D510" t="e">
        <f>CONCATENATE(#REF!,
CHAR(13),#REF!,
", ",
TEXT((#REF!),"MMM D"),
CHAR(13),
TEXT((#REF!), "h:mm am/pm"),CHAR(13),#REF!,CHAR(13))</f>
        <v>#REF!</v>
      </c>
    </row>
    <row r="511" spans="1:4" x14ac:dyDescent="0.25">
      <c r="A511" t="e">
        <f>VLOOKUP(#REF!,VENUEID!$A$2:$B$28,1,TRUE)</f>
        <v>#REF!</v>
      </c>
      <c r="B511" t="e">
        <f>IF(#REF!="","",
IF(ISNUMBER(SEARCH("*ADULTS*",#REF!)),"ADULTS",
IF(ISNUMBER(SEARCH("*CHILDREN*",#REF!)),"CHILDREN",
IF(ISNUMBER(SEARCH("*TEENS*",#REF!)),"TEENS"))))</f>
        <v>#REF!</v>
      </c>
      <c r="C511" t="e">
        <f>#REF!</f>
        <v>#REF!</v>
      </c>
      <c r="D511" t="e">
        <f>CONCATENATE(#REF!,
CHAR(13),#REF!,
", ",
TEXT((#REF!),"MMM D"),
CHAR(13),
TEXT((#REF!), "h:mm am/pm"),CHAR(13),#REF!,CHAR(13))</f>
        <v>#REF!</v>
      </c>
    </row>
    <row r="512" spans="1:4" x14ac:dyDescent="0.25">
      <c r="A512" t="e">
        <f>VLOOKUP(#REF!,VENUEID!$A$2:$B$28,1,TRUE)</f>
        <v>#REF!</v>
      </c>
      <c r="B512" t="e">
        <f>IF(#REF!="","",
IF(ISNUMBER(SEARCH("*ADULTS*",#REF!)),"ADULTS",
IF(ISNUMBER(SEARCH("*CHILDREN*",#REF!)),"CHILDREN",
IF(ISNUMBER(SEARCH("*TEENS*",#REF!)),"TEENS"))))</f>
        <v>#REF!</v>
      </c>
      <c r="C512" t="e">
        <f>#REF!</f>
        <v>#REF!</v>
      </c>
      <c r="D512" t="e">
        <f>CONCATENATE(#REF!,
CHAR(13),#REF!,
", ",
TEXT((#REF!),"MMM D"),
CHAR(13),
TEXT((#REF!), "h:mm am/pm"),CHAR(13),#REF!,CHAR(13))</f>
        <v>#REF!</v>
      </c>
    </row>
    <row r="513" spans="1:4" x14ac:dyDescent="0.25">
      <c r="A513" t="e">
        <f>VLOOKUP(#REF!,VENUEID!$A$2:$B$28,1,TRUE)</f>
        <v>#REF!</v>
      </c>
      <c r="B513" t="e">
        <f>IF(#REF!="","",
IF(ISNUMBER(SEARCH("*ADULTS*",#REF!)),"ADULTS",
IF(ISNUMBER(SEARCH("*CHILDREN*",#REF!)),"CHILDREN",
IF(ISNUMBER(SEARCH("*TEENS*",#REF!)),"TEENS"))))</f>
        <v>#REF!</v>
      </c>
      <c r="C513" t="e">
        <f>#REF!</f>
        <v>#REF!</v>
      </c>
      <c r="D513" t="e">
        <f>CONCATENATE(#REF!,
CHAR(13),#REF!,
", ",
TEXT((#REF!),"MMM D"),
CHAR(13),
TEXT((#REF!), "h:mm am/pm"),CHAR(13),#REF!,CHAR(13))</f>
        <v>#REF!</v>
      </c>
    </row>
    <row r="514" spans="1:4" x14ac:dyDescent="0.25">
      <c r="A514" t="e">
        <f>VLOOKUP(#REF!,VENUEID!$A$2:$B$28,1,TRUE)</f>
        <v>#REF!</v>
      </c>
      <c r="B514" t="e">
        <f>IF(#REF!="","",
IF(ISNUMBER(SEARCH("*ADULTS*",#REF!)),"ADULTS",
IF(ISNUMBER(SEARCH("*CHILDREN*",#REF!)),"CHILDREN",
IF(ISNUMBER(SEARCH("*TEENS*",#REF!)),"TEENS"))))</f>
        <v>#REF!</v>
      </c>
      <c r="C514" t="e">
        <f>#REF!</f>
        <v>#REF!</v>
      </c>
      <c r="D514" t="e">
        <f>CONCATENATE(#REF!,
CHAR(13),#REF!,
", ",
TEXT((#REF!),"MMM D"),
CHAR(13),
TEXT((#REF!), "h:mm am/pm"),CHAR(13),#REF!,CHAR(13))</f>
        <v>#REF!</v>
      </c>
    </row>
    <row r="515" spans="1:4" x14ac:dyDescent="0.25">
      <c r="A515" t="e">
        <f>VLOOKUP(#REF!,VENUEID!$A$2:$B$28,1,TRUE)</f>
        <v>#REF!</v>
      </c>
      <c r="B515" t="e">
        <f>IF(#REF!="","",
IF(ISNUMBER(SEARCH("*ADULTS*",#REF!)),"ADULTS",
IF(ISNUMBER(SEARCH("*CHILDREN*",#REF!)),"CHILDREN",
IF(ISNUMBER(SEARCH("*TEENS*",#REF!)),"TEENS"))))</f>
        <v>#REF!</v>
      </c>
      <c r="C515" t="e">
        <f>#REF!</f>
        <v>#REF!</v>
      </c>
      <c r="D515" t="e">
        <f>CONCATENATE(#REF!,
CHAR(13),#REF!,
", ",
TEXT((#REF!),"MMM D"),
CHAR(13),
TEXT((#REF!), "h:mm am/pm"),CHAR(13),#REF!,CHAR(13))</f>
        <v>#REF!</v>
      </c>
    </row>
    <row r="516" spans="1:4" x14ac:dyDescent="0.25">
      <c r="A516" t="e">
        <f>VLOOKUP(#REF!,VENUEID!$A$2:$B$28,1,TRUE)</f>
        <v>#REF!</v>
      </c>
      <c r="B516" t="e">
        <f>IF(#REF!="","",
IF(ISNUMBER(SEARCH("*ADULTS*",#REF!)),"ADULTS",
IF(ISNUMBER(SEARCH("*CHILDREN*",#REF!)),"CHILDREN",
IF(ISNUMBER(SEARCH("*TEENS*",#REF!)),"TEENS"))))</f>
        <v>#REF!</v>
      </c>
      <c r="C516" t="e">
        <f>#REF!</f>
        <v>#REF!</v>
      </c>
      <c r="D516" t="e">
        <f>CONCATENATE(#REF!,
CHAR(13),#REF!,
", ",
TEXT((#REF!),"MMM D"),
CHAR(13),
TEXT((#REF!), "h:mm am/pm"),CHAR(13),#REF!,CHAR(13))</f>
        <v>#REF!</v>
      </c>
    </row>
    <row r="517" spans="1:4" x14ac:dyDescent="0.25">
      <c r="A517" t="e">
        <f>VLOOKUP(#REF!,VENUEID!$A$2:$B$28,1,TRUE)</f>
        <v>#REF!</v>
      </c>
      <c r="B517" t="e">
        <f>IF(#REF!="","",
IF(ISNUMBER(SEARCH("*ADULTS*",#REF!)),"ADULTS",
IF(ISNUMBER(SEARCH("*CHILDREN*",#REF!)),"CHILDREN",
IF(ISNUMBER(SEARCH("*TEENS*",#REF!)),"TEENS"))))</f>
        <v>#REF!</v>
      </c>
      <c r="C517" t="e">
        <f>#REF!</f>
        <v>#REF!</v>
      </c>
      <c r="D517" t="e">
        <f>CONCATENATE(#REF!,
CHAR(13),#REF!,
", ",
TEXT((#REF!),"MMM D"),
CHAR(13),
TEXT((#REF!), "h:mm am/pm"),CHAR(13),#REF!,CHAR(13))</f>
        <v>#REF!</v>
      </c>
    </row>
    <row r="518" spans="1:4" x14ac:dyDescent="0.25">
      <c r="A518" t="e">
        <f>VLOOKUP(#REF!,VENUEID!$A$2:$B$28,1,TRUE)</f>
        <v>#REF!</v>
      </c>
      <c r="B518" t="e">
        <f>IF(#REF!="","",
IF(ISNUMBER(SEARCH("*ADULTS*",#REF!)),"ADULTS",
IF(ISNUMBER(SEARCH("*CHILDREN*",#REF!)),"CHILDREN",
IF(ISNUMBER(SEARCH("*TEENS*",#REF!)),"TEENS"))))</f>
        <v>#REF!</v>
      </c>
      <c r="C518" t="e">
        <f>#REF!</f>
        <v>#REF!</v>
      </c>
      <c r="D518" t="e">
        <f>CONCATENATE(#REF!,
CHAR(13),#REF!,
", ",
TEXT((#REF!),"MMM D"),
CHAR(13),
TEXT((#REF!), "h:mm am/pm"),CHAR(13),#REF!,CHAR(13))</f>
        <v>#REF!</v>
      </c>
    </row>
    <row r="519" spans="1:4" x14ac:dyDescent="0.25">
      <c r="A519" t="e">
        <f>VLOOKUP(#REF!,VENUEID!$A$2:$B$28,1,TRUE)</f>
        <v>#REF!</v>
      </c>
      <c r="B519" t="e">
        <f>IF(#REF!="","",
IF(ISNUMBER(SEARCH("*ADULTS*",#REF!)),"ADULTS",
IF(ISNUMBER(SEARCH("*CHILDREN*",#REF!)),"CHILDREN",
IF(ISNUMBER(SEARCH("*TEENS*",#REF!)),"TEENS"))))</f>
        <v>#REF!</v>
      </c>
      <c r="C519" t="e">
        <f>#REF!</f>
        <v>#REF!</v>
      </c>
      <c r="D519" t="e">
        <f>CONCATENATE(#REF!,
CHAR(13),#REF!,
", ",
TEXT((#REF!),"MMM D"),
CHAR(13),
TEXT((#REF!), "h:mm am/pm"),CHAR(13),#REF!,CHAR(13))</f>
        <v>#REF!</v>
      </c>
    </row>
    <row r="520" spans="1:4" x14ac:dyDescent="0.25">
      <c r="A520" t="e">
        <f>VLOOKUP(#REF!,VENUEID!$A$2:$B$28,1,TRUE)</f>
        <v>#REF!</v>
      </c>
      <c r="B520" t="e">
        <f>IF(#REF!="","",
IF(ISNUMBER(SEARCH("*ADULTS*",#REF!)),"ADULTS",
IF(ISNUMBER(SEARCH("*CHILDREN*",#REF!)),"CHILDREN",
IF(ISNUMBER(SEARCH("*TEENS*",#REF!)),"TEENS"))))</f>
        <v>#REF!</v>
      </c>
      <c r="C520" t="e">
        <f>#REF!</f>
        <v>#REF!</v>
      </c>
      <c r="D520" t="e">
        <f>CONCATENATE(#REF!,
CHAR(13),#REF!,
", ",
TEXT((#REF!),"MMM D"),
CHAR(13),
TEXT((#REF!), "h:mm am/pm"),CHAR(13),#REF!,CHAR(13))</f>
        <v>#REF!</v>
      </c>
    </row>
    <row r="521" spans="1:4" x14ac:dyDescent="0.25">
      <c r="A521" t="e">
        <f>VLOOKUP(#REF!,VENUEID!$A$2:$B$28,1,TRUE)</f>
        <v>#REF!</v>
      </c>
      <c r="B521" t="e">
        <f>IF(#REF!="","",
IF(ISNUMBER(SEARCH("*ADULTS*",#REF!)),"ADULTS",
IF(ISNUMBER(SEARCH("*CHILDREN*",#REF!)),"CHILDREN",
IF(ISNUMBER(SEARCH("*TEENS*",#REF!)),"TEENS"))))</f>
        <v>#REF!</v>
      </c>
      <c r="C521" t="e">
        <f>#REF!</f>
        <v>#REF!</v>
      </c>
      <c r="D521" t="e">
        <f>CONCATENATE(#REF!,
CHAR(13),#REF!,
", ",
TEXT((#REF!),"MMM D"),
CHAR(13),
TEXT((#REF!), "h:mm am/pm"),CHAR(13),#REF!,CHAR(13))</f>
        <v>#REF!</v>
      </c>
    </row>
    <row r="522" spans="1:4" x14ac:dyDescent="0.25">
      <c r="A522" t="e">
        <f>VLOOKUP(#REF!,VENUEID!$A$2:$B$28,1,TRUE)</f>
        <v>#REF!</v>
      </c>
      <c r="B522" t="e">
        <f>IF(#REF!="","",
IF(ISNUMBER(SEARCH("*ADULTS*",#REF!)),"ADULTS",
IF(ISNUMBER(SEARCH("*CHILDREN*",#REF!)),"CHILDREN",
IF(ISNUMBER(SEARCH("*TEENS*",#REF!)),"TEENS"))))</f>
        <v>#REF!</v>
      </c>
      <c r="C522" t="e">
        <f>#REF!</f>
        <v>#REF!</v>
      </c>
      <c r="D522" t="e">
        <f>CONCATENATE(#REF!,
CHAR(13),#REF!,
", ",
TEXT((#REF!),"MMM D"),
CHAR(13),
TEXT((#REF!), "h:mm am/pm"),CHAR(13),#REF!,CHAR(13))</f>
        <v>#REF!</v>
      </c>
    </row>
    <row r="523" spans="1:4" x14ac:dyDescent="0.25">
      <c r="A523" t="e">
        <f>VLOOKUP(#REF!,VENUEID!$A$2:$B$28,1,TRUE)</f>
        <v>#REF!</v>
      </c>
      <c r="B523" t="e">
        <f>IF(#REF!="","",
IF(ISNUMBER(SEARCH("*ADULTS*",#REF!)),"ADULTS",
IF(ISNUMBER(SEARCH("*CHILDREN*",#REF!)),"CHILDREN",
IF(ISNUMBER(SEARCH("*TEENS*",#REF!)),"TEENS"))))</f>
        <v>#REF!</v>
      </c>
      <c r="C523" t="e">
        <f>#REF!</f>
        <v>#REF!</v>
      </c>
      <c r="D523" t="e">
        <f>CONCATENATE(#REF!,
CHAR(13),#REF!,
", ",
TEXT((#REF!),"MMM D"),
CHAR(13),
TEXT((#REF!), "h:mm am/pm"),CHAR(13),#REF!,CHAR(13))</f>
        <v>#REF!</v>
      </c>
    </row>
    <row r="524" spans="1:4" x14ac:dyDescent="0.25">
      <c r="A524" t="e">
        <f>VLOOKUP(#REF!,VENUEID!$A$2:$B$28,1,TRUE)</f>
        <v>#REF!</v>
      </c>
      <c r="B524" t="e">
        <f>IF(#REF!="","",
IF(ISNUMBER(SEARCH("*ADULTS*",#REF!)),"ADULTS",
IF(ISNUMBER(SEARCH("*CHILDREN*",#REF!)),"CHILDREN",
IF(ISNUMBER(SEARCH("*TEENS*",#REF!)),"TEENS"))))</f>
        <v>#REF!</v>
      </c>
      <c r="C524" t="e">
        <f>#REF!</f>
        <v>#REF!</v>
      </c>
      <c r="D524" t="e">
        <f>CONCATENATE(#REF!,
CHAR(13),#REF!,
", ",
TEXT((#REF!),"MMM D"),
CHAR(13),
TEXT((#REF!), "h:mm am/pm"),CHAR(13),#REF!,CHAR(13))</f>
        <v>#REF!</v>
      </c>
    </row>
    <row r="525" spans="1:4" x14ac:dyDescent="0.25">
      <c r="A525" t="e">
        <f>VLOOKUP(#REF!,VENUEID!$A$2:$B$28,1,TRUE)</f>
        <v>#REF!</v>
      </c>
      <c r="B525" t="e">
        <f>IF(#REF!="","",
IF(ISNUMBER(SEARCH("*ADULTS*",#REF!)),"ADULTS",
IF(ISNUMBER(SEARCH("*CHILDREN*",#REF!)),"CHILDREN",
IF(ISNUMBER(SEARCH("*TEENS*",#REF!)),"TEENS"))))</f>
        <v>#REF!</v>
      </c>
      <c r="C525" t="e">
        <f>#REF!</f>
        <v>#REF!</v>
      </c>
      <c r="D525" t="e">
        <f>CONCATENATE(#REF!,
CHAR(13),#REF!,
", ",
TEXT((#REF!),"MMM D"),
CHAR(13),
TEXT((#REF!), "h:mm am/pm"),CHAR(13),#REF!,CHAR(13))</f>
        <v>#REF!</v>
      </c>
    </row>
    <row r="526" spans="1:4" x14ac:dyDescent="0.25">
      <c r="A526" t="e">
        <f>VLOOKUP(#REF!,VENUEID!$A$2:$B$28,1,TRUE)</f>
        <v>#REF!</v>
      </c>
      <c r="B526" t="e">
        <f>IF(#REF!="","",
IF(ISNUMBER(SEARCH("*ADULTS*",#REF!)),"ADULTS",
IF(ISNUMBER(SEARCH("*CHILDREN*",#REF!)),"CHILDREN",
IF(ISNUMBER(SEARCH("*TEENS*",#REF!)),"TEENS"))))</f>
        <v>#REF!</v>
      </c>
      <c r="C526" t="e">
        <f>#REF!</f>
        <v>#REF!</v>
      </c>
      <c r="D526" t="e">
        <f>CONCATENATE(#REF!,
CHAR(13),#REF!,
", ",
TEXT((#REF!),"MMM D"),
CHAR(13),
TEXT((#REF!), "h:mm am/pm"),CHAR(13),#REF!,CHAR(13))</f>
        <v>#REF!</v>
      </c>
    </row>
    <row r="527" spans="1:4" x14ac:dyDescent="0.25">
      <c r="A527" t="e">
        <f>VLOOKUP(#REF!,VENUEID!$A$2:$B$28,1,TRUE)</f>
        <v>#REF!</v>
      </c>
      <c r="B527" t="e">
        <f>IF(#REF!="","",
IF(ISNUMBER(SEARCH("*ADULTS*",#REF!)),"ADULTS",
IF(ISNUMBER(SEARCH("*CHILDREN*",#REF!)),"CHILDREN",
IF(ISNUMBER(SEARCH("*TEENS*",#REF!)),"TEENS"))))</f>
        <v>#REF!</v>
      </c>
      <c r="C527" t="e">
        <f>#REF!</f>
        <v>#REF!</v>
      </c>
      <c r="D527" t="e">
        <f>CONCATENATE(#REF!,
CHAR(13),#REF!,
", ",
TEXT((#REF!),"MMM D"),
CHAR(13),
TEXT((#REF!), "h:mm am/pm"),CHAR(13),#REF!,CHAR(13))</f>
        <v>#REF!</v>
      </c>
    </row>
    <row r="528" spans="1:4" x14ac:dyDescent="0.25">
      <c r="A528" t="e">
        <f>VLOOKUP(#REF!,VENUEID!$A$2:$B$28,1,TRUE)</f>
        <v>#REF!</v>
      </c>
      <c r="B528" t="e">
        <f>IF(#REF!="","",
IF(ISNUMBER(SEARCH("*ADULTS*",#REF!)),"ADULTS",
IF(ISNUMBER(SEARCH("*CHILDREN*",#REF!)),"CHILDREN",
IF(ISNUMBER(SEARCH("*TEENS*",#REF!)),"TEENS"))))</f>
        <v>#REF!</v>
      </c>
      <c r="C528" t="e">
        <f>#REF!</f>
        <v>#REF!</v>
      </c>
      <c r="D528" t="e">
        <f>CONCATENATE(#REF!,
CHAR(13),#REF!,
", ",
TEXT((#REF!),"MMM D"),
CHAR(13),
TEXT((#REF!), "h:mm am/pm"),CHAR(13),#REF!,CHAR(13))</f>
        <v>#REF!</v>
      </c>
    </row>
    <row r="529" spans="1:4" x14ac:dyDescent="0.25">
      <c r="A529" t="e">
        <f>VLOOKUP(#REF!,VENUEID!$A$2:$B$28,1,TRUE)</f>
        <v>#REF!</v>
      </c>
      <c r="B529" t="e">
        <f>IF(#REF!="","",
IF(ISNUMBER(SEARCH("*ADULTS*",#REF!)),"ADULTS",
IF(ISNUMBER(SEARCH("*CHILDREN*",#REF!)),"CHILDREN",
IF(ISNUMBER(SEARCH("*TEENS*",#REF!)),"TEENS"))))</f>
        <v>#REF!</v>
      </c>
      <c r="C529" t="e">
        <f>#REF!</f>
        <v>#REF!</v>
      </c>
      <c r="D529" t="e">
        <f>CONCATENATE(#REF!,
CHAR(13),#REF!,
", ",
TEXT((#REF!),"MMM D"),
CHAR(13),
TEXT((#REF!), "h:mm am/pm"),CHAR(13),#REF!,CHAR(13))</f>
        <v>#REF!</v>
      </c>
    </row>
    <row r="530" spans="1:4" x14ac:dyDescent="0.25">
      <c r="A530" t="e">
        <f>VLOOKUP(#REF!,VENUEID!$A$2:$B$28,1,TRUE)</f>
        <v>#REF!</v>
      </c>
      <c r="B530" t="e">
        <f>IF(#REF!="","",
IF(ISNUMBER(SEARCH("*ADULTS*",#REF!)),"ADULTS",
IF(ISNUMBER(SEARCH("*CHILDREN*",#REF!)),"CHILDREN",
IF(ISNUMBER(SEARCH("*TEENS*",#REF!)),"TEENS"))))</f>
        <v>#REF!</v>
      </c>
      <c r="C530" t="e">
        <f>#REF!</f>
        <v>#REF!</v>
      </c>
      <c r="D530" t="e">
        <f>CONCATENATE(#REF!,
CHAR(13),#REF!,
", ",
TEXT((#REF!),"MMM D"),
CHAR(13),
TEXT((#REF!), "h:mm am/pm"),CHAR(13),#REF!,CHAR(13))</f>
        <v>#REF!</v>
      </c>
    </row>
    <row r="531" spans="1:4" x14ac:dyDescent="0.25">
      <c r="A531" t="e">
        <f>VLOOKUP(#REF!,VENUEID!$A$2:$B$28,1,TRUE)</f>
        <v>#REF!</v>
      </c>
      <c r="B531" t="e">
        <f>IF(#REF!="","",
IF(ISNUMBER(SEARCH("*ADULTS*",#REF!)),"ADULTS",
IF(ISNUMBER(SEARCH("*CHILDREN*",#REF!)),"CHILDREN",
IF(ISNUMBER(SEARCH("*TEENS*",#REF!)),"TEENS"))))</f>
        <v>#REF!</v>
      </c>
      <c r="C531" t="e">
        <f>#REF!</f>
        <v>#REF!</v>
      </c>
      <c r="D531" t="e">
        <f>CONCATENATE(#REF!,
CHAR(13),#REF!,
", ",
TEXT((#REF!),"MMM D"),
CHAR(13),
TEXT((#REF!), "h:mm am/pm"),CHAR(13),#REF!,CHAR(13))</f>
        <v>#REF!</v>
      </c>
    </row>
    <row r="532" spans="1:4" x14ac:dyDescent="0.25">
      <c r="A532" t="e">
        <f>VLOOKUP(#REF!,VENUEID!$A$2:$B$28,1,TRUE)</f>
        <v>#REF!</v>
      </c>
      <c r="B532" t="e">
        <f>IF(#REF!="","",
IF(ISNUMBER(SEARCH("*ADULTS*",#REF!)),"ADULTS",
IF(ISNUMBER(SEARCH("*CHILDREN*",#REF!)),"CHILDREN",
IF(ISNUMBER(SEARCH("*TEENS*",#REF!)),"TEENS"))))</f>
        <v>#REF!</v>
      </c>
      <c r="C532" t="e">
        <f>#REF!</f>
        <v>#REF!</v>
      </c>
      <c r="D532" t="e">
        <f>CONCATENATE(#REF!,
CHAR(13),#REF!,
", ",
TEXT((#REF!),"MMM D"),
CHAR(13),
TEXT((#REF!), "h:mm am/pm"),CHAR(13),#REF!,CHAR(13))</f>
        <v>#REF!</v>
      </c>
    </row>
    <row r="533" spans="1:4" x14ac:dyDescent="0.25">
      <c r="A533" t="e">
        <f>VLOOKUP(#REF!,VENUEID!$A$2:$B$28,1,TRUE)</f>
        <v>#REF!</v>
      </c>
      <c r="B533" t="e">
        <f>IF(#REF!="","",
IF(ISNUMBER(SEARCH("*ADULTS*",#REF!)),"ADULTS",
IF(ISNUMBER(SEARCH("*CHILDREN*",#REF!)),"CHILDREN",
IF(ISNUMBER(SEARCH("*TEENS*",#REF!)),"TEENS"))))</f>
        <v>#REF!</v>
      </c>
      <c r="C533" t="e">
        <f>#REF!</f>
        <v>#REF!</v>
      </c>
      <c r="D533" t="e">
        <f>CONCATENATE(#REF!,
CHAR(13),#REF!,
", ",
TEXT((#REF!),"MMM D"),
CHAR(13),
TEXT((#REF!), "h:mm am/pm"),CHAR(13),#REF!,CHAR(13))</f>
        <v>#REF!</v>
      </c>
    </row>
    <row r="534" spans="1:4" x14ac:dyDescent="0.25">
      <c r="A534" t="e">
        <f>VLOOKUP(#REF!,VENUEID!$A$2:$B$28,1,TRUE)</f>
        <v>#REF!</v>
      </c>
      <c r="B534" t="e">
        <f>IF(#REF!="","",
IF(ISNUMBER(SEARCH("*ADULTS*",#REF!)),"ADULTS",
IF(ISNUMBER(SEARCH("*CHILDREN*",#REF!)),"CHILDREN",
IF(ISNUMBER(SEARCH("*TEENS*",#REF!)),"TEENS"))))</f>
        <v>#REF!</v>
      </c>
      <c r="C534" t="e">
        <f>#REF!</f>
        <v>#REF!</v>
      </c>
      <c r="D534" t="e">
        <f>CONCATENATE(#REF!,
CHAR(13),#REF!,
", ",
TEXT((#REF!),"MMM D"),
CHAR(13),
TEXT((#REF!), "h:mm am/pm"),CHAR(13),#REF!,CHAR(13))</f>
        <v>#REF!</v>
      </c>
    </row>
    <row r="535" spans="1:4" x14ac:dyDescent="0.25">
      <c r="A535" t="e">
        <f>VLOOKUP(#REF!,VENUEID!$A$2:$B$28,1,TRUE)</f>
        <v>#REF!</v>
      </c>
      <c r="B535" t="e">
        <f>IF(#REF!="","",
IF(ISNUMBER(SEARCH("*ADULTS*",#REF!)),"ADULTS",
IF(ISNUMBER(SEARCH("*CHILDREN*",#REF!)),"CHILDREN",
IF(ISNUMBER(SEARCH("*TEENS*",#REF!)),"TEENS"))))</f>
        <v>#REF!</v>
      </c>
      <c r="C535" t="e">
        <f>#REF!</f>
        <v>#REF!</v>
      </c>
      <c r="D535" t="e">
        <f>CONCATENATE(#REF!,
CHAR(13),#REF!,
", ",
TEXT((#REF!),"MMM D"),
CHAR(13),
TEXT((#REF!), "h:mm am/pm"),CHAR(13),#REF!,CHAR(13))</f>
        <v>#REF!</v>
      </c>
    </row>
    <row r="536" spans="1:4" x14ac:dyDescent="0.25">
      <c r="A536" t="e">
        <f>VLOOKUP(#REF!,VENUEID!$A$2:$B$28,1,TRUE)</f>
        <v>#REF!</v>
      </c>
      <c r="B536" t="e">
        <f>IF(#REF!="","",
IF(ISNUMBER(SEARCH("*ADULTS*",#REF!)),"ADULTS",
IF(ISNUMBER(SEARCH("*CHILDREN*",#REF!)),"CHILDREN",
IF(ISNUMBER(SEARCH("*TEENS*",#REF!)),"TEENS"))))</f>
        <v>#REF!</v>
      </c>
      <c r="C536" t="e">
        <f>#REF!</f>
        <v>#REF!</v>
      </c>
      <c r="D536" t="e">
        <f>CONCATENATE(#REF!,
CHAR(13),#REF!,
", ",
TEXT((#REF!),"MMM D"),
CHAR(13),
TEXT((#REF!), "h:mm am/pm"),CHAR(13),#REF!,CHAR(13))</f>
        <v>#REF!</v>
      </c>
    </row>
    <row r="537" spans="1:4" x14ac:dyDescent="0.25">
      <c r="A537" t="e">
        <f>VLOOKUP(#REF!,VENUEID!$A$2:$B$28,1,TRUE)</f>
        <v>#REF!</v>
      </c>
      <c r="B537" t="e">
        <f>IF(#REF!="","",
IF(ISNUMBER(SEARCH("*ADULTS*",#REF!)),"ADULTS",
IF(ISNUMBER(SEARCH("*CHILDREN*",#REF!)),"CHILDREN",
IF(ISNUMBER(SEARCH("*TEENS*",#REF!)),"TEENS"))))</f>
        <v>#REF!</v>
      </c>
      <c r="C537" t="e">
        <f>#REF!</f>
        <v>#REF!</v>
      </c>
      <c r="D537" t="e">
        <f>CONCATENATE(#REF!,
CHAR(13),#REF!,
", ",
TEXT((#REF!),"MMM D"),
CHAR(13),
TEXT((#REF!), "h:mm am/pm"),CHAR(13),#REF!,CHAR(13))</f>
        <v>#REF!</v>
      </c>
    </row>
    <row r="538" spans="1:4" x14ac:dyDescent="0.25">
      <c r="A538" t="e">
        <f>VLOOKUP(#REF!,VENUEID!$A$2:$B$28,1,TRUE)</f>
        <v>#REF!</v>
      </c>
      <c r="B538" t="e">
        <f>IF(#REF!="","",
IF(ISNUMBER(SEARCH("*ADULTS*",#REF!)),"ADULTS",
IF(ISNUMBER(SEARCH("*CHILDREN*",#REF!)),"CHILDREN",
IF(ISNUMBER(SEARCH("*TEENS*",#REF!)),"TEENS"))))</f>
        <v>#REF!</v>
      </c>
      <c r="C538" t="e">
        <f>#REF!</f>
        <v>#REF!</v>
      </c>
      <c r="D538" t="e">
        <f>CONCATENATE(#REF!,
CHAR(13),#REF!,
", ",
TEXT((#REF!),"MMM D"),
CHAR(13),
TEXT((#REF!), "h:mm am/pm"),CHAR(13),#REF!,CHAR(13))</f>
        <v>#REF!</v>
      </c>
    </row>
    <row r="539" spans="1:4" x14ac:dyDescent="0.25">
      <c r="A539" t="e">
        <f>VLOOKUP(#REF!,VENUEID!$A$2:$B$28,1,TRUE)</f>
        <v>#REF!</v>
      </c>
      <c r="B539" t="e">
        <f>IF(#REF!="","",
IF(ISNUMBER(SEARCH("*ADULTS*",#REF!)),"ADULTS",
IF(ISNUMBER(SEARCH("*CHILDREN*",#REF!)),"CHILDREN",
IF(ISNUMBER(SEARCH("*TEENS*",#REF!)),"TEENS"))))</f>
        <v>#REF!</v>
      </c>
      <c r="C539" t="e">
        <f>#REF!</f>
        <v>#REF!</v>
      </c>
      <c r="D539" t="e">
        <f>CONCATENATE(#REF!,
CHAR(13),#REF!,
", ",
TEXT((#REF!),"MMM D"),
CHAR(13),
TEXT((#REF!), "h:mm am/pm"),CHAR(13),#REF!,CHAR(13))</f>
        <v>#REF!</v>
      </c>
    </row>
    <row r="540" spans="1:4" x14ac:dyDescent="0.25">
      <c r="A540" t="e">
        <f>VLOOKUP(#REF!,VENUEID!$A$2:$B$28,1,TRUE)</f>
        <v>#REF!</v>
      </c>
      <c r="B540" t="e">
        <f>IF(#REF!="","",
IF(ISNUMBER(SEARCH("*ADULTS*",#REF!)),"ADULTS",
IF(ISNUMBER(SEARCH("*CHILDREN*",#REF!)),"CHILDREN",
IF(ISNUMBER(SEARCH("*TEENS*",#REF!)),"TEENS"))))</f>
        <v>#REF!</v>
      </c>
      <c r="C540" t="e">
        <f>#REF!</f>
        <v>#REF!</v>
      </c>
      <c r="D540" t="e">
        <f>CONCATENATE(#REF!,
CHAR(13),#REF!,
", ",
TEXT((#REF!),"MMM D"),
CHAR(13),
TEXT((#REF!), "h:mm am/pm"),CHAR(13),#REF!,CHAR(13))</f>
        <v>#REF!</v>
      </c>
    </row>
    <row r="541" spans="1:4" x14ac:dyDescent="0.25">
      <c r="A541" t="e">
        <f>VLOOKUP(#REF!,VENUEID!$A$2:$B$28,1,TRUE)</f>
        <v>#REF!</v>
      </c>
      <c r="B541" t="e">
        <f>IF(#REF!="","",
IF(ISNUMBER(SEARCH("*ADULTS*",#REF!)),"ADULTS",
IF(ISNUMBER(SEARCH("*CHILDREN*",#REF!)),"CHILDREN",
IF(ISNUMBER(SEARCH("*TEENS*",#REF!)),"TEENS"))))</f>
        <v>#REF!</v>
      </c>
      <c r="C541" t="e">
        <f>#REF!</f>
        <v>#REF!</v>
      </c>
      <c r="D541" t="e">
        <f>CONCATENATE(#REF!,
CHAR(13),#REF!,
", ",
TEXT((#REF!),"MMM D"),
CHAR(13),
TEXT((#REF!), "h:mm am/pm"),CHAR(13),#REF!,CHAR(13))</f>
        <v>#REF!</v>
      </c>
    </row>
    <row r="542" spans="1:4" x14ac:dyDescent="0.25">
      <c r="A542" t="e">
        <f>VLOOKUP(#REF!,VENUEID!$A$2:$B$28,1,TRUE)</f>
        <v>#REF!</v>
      </c>
      <c r="B542" t="e">
        <f>IF(#REF!="","",
IF(ISNUMBER(SEARCH("*ADULTS*",#REF!)),"ADULTS",
IF(ISNUMBER(SEARCH("*CHILDREN*",#REF!)),"CHILDREN",
IF(ISNUMBER(SEARCH("*TEENS*",#REF!)),"TEENS"))))</f>
        <v>#REF!</v>
      </c>
      <c r="C542" t="e">
        <f>#REF!</f>
        <v>#REF!</v>
      </c>
      <c r="D542" t="e">
        <f>CONCATENATE(#REF!,
CHAR(13),#REF!,
", ",
TEXT((#REF!),"MMM D"),
CHAR(13),
TEXT((#REF!), "h:mm am/pm"),CHAR(13),#REF!,CHAR(13))</f>
        <v>#REF!</v>
      </c>
    </row>
    <row r="543" spans="1:4" x14ac:dyDescent="0.25">
      <c r="A543" t="e">
        <f>VLOOKUP(#REF!,VENUEID!$A$2:$B$28,1,TRUE)</f>
        <v>#REF!</v>
      </c>
      <c r="B543" t="e">
        <f>IF(#REF!="","",
IF(ISNUMBER(SEARCH("*ADULTS*",#REF!)),"ADULTS",
IF(ISNUMBER(SEARCH("*CHILDREN*",#REF!)),"CHILDREN",
IF(ISNUMBER(SEARCH("*TEENS*",#REF!)),"TEENS"))))</f>
        <v>#REF!</v>
      </c>
      <c r="C543" t="e">
        <f>#REF!</f>
        <v>#REF!</v>
      </c>
      <c r="D543" t="e">
        <f>CONCATENATE(#REF!,
CHAR(13),#REF!,
", ",
TEXT((#REF!),"MMM D"),
CHAR(13),
TEXT((#REF!), "h:mm am/pm"),CHAR(13),#REF!,CHAR(13))</f>
        <v>#REF!</v>
      </c>
    </row>
    <row r="544" spans="1:4" x14ac:dyDescent="0.25">
      <c r="A544" t="e">
        <f>VLOOKUP(#REF!,VENUEID!$A$2:$B$28,1,TRUE)</f>
        <v>#REF!</v>
      </c>
      <c r="B544" t="e">
        <f>IF(#REF!="","",
IF(ISNUMBER(SEARCH("*ADULTS*",#REF!)),"ADULTS",
IF(ISNUMBER(SEARCH("*CHILDREN*",#REF!)),"CHILDREN",
IF(ISNUMBER(SEARCH("*TEENS*",#REF!)),"TEENS"))))</f>
        <v>#REF!</v>
      </c>
      <c r="C544" t="e">
        <f>#REF!</f>
        <v>#REF!</v>
      </c>
      <c r="D544" t="e">
        <f>CONCATENATE(#REF!,
CHAR(13),#REF!,
", ",
TEXT((#REF!),"MMM D"),
CHAR(13),
TEXT((#REF!), "h:mm am/pm"),CHAR(13),#REF!,CHAR(13))</f>
        <v>#REF!</v>
      </c>
    </row>
    <row r="545" spans="1:4" x14ac:dyDescent="0.25">
      <c r="A545" t="e">
        <f>VLOOKUP(#REF!,VENUEID!$A$2:$B$28,1,TRUE)</f>
        <v>#REF!</v>
      </c>
      <c r="B545" t="e">
        <f>IF(#REF!="","",
IF(ISNUMBER(SEARCH("*ADULTS*",#REF!)),"ADULTS",
IF(ISNUMBER(SEARCH("*CHILDREN*",#REF!)),"CHILDREN",
IF(ISNUMBER(SEARCH("*TEENS*",#REF!)),"TEENS"))))</f>
        <v>#REF!</v>
      </c>
      <c r="C545" t="e">
        <f>#REF!</f>
        <v>#REF!</v>
      </c>
      <c r="D545" t="e">
        <f>CONCATENATE(#REF!,
CHAR(13),#REF!,
", ",
TEXT((#REF!),"MMM D"),
CHAR(13),
TEXT((#REF!), "h:mm am/pm"),CHAR(13),#REF!,CHAR(13))</f>
        <v>#REF!</v>
      </c>
    </row>
    <row r="546" spans="1:4" x14ac:dyDescent="0.25">
      <c r="A546" t="e">
        <f>VLOOKUP(#REF!,VENUEID!$A$2:$B$28,1,TRUE)</f>
        <v>#REF!</v>
      </c>
      <c r="B546" t="e">
        <f>IF(#REF!="","",
IF(ISNUMBER(SEARCH("*ADULTS*",#REF!)),"ADULTS",
IF(ISNUMBER(SEARCH("*CHILDREN*",#REF!)),"CHILDREN",
IF(ISNUMBER(SEARCH("*TEENS*",#REF!)),"TEENS"))))</f>
        <v>#REF!</v>
      </c>
      <c r="C546" t="e">
        <f>#REF!</f>
        <v>#REF!</v>
      </c>
      <c r="D546" t="e">
        <f>CONCATENATE(#REF!,
CHAR(13),#REF!,
", ",
TEXT((#REF!),"MMM D"),
CHAR(13),
TEXT((#REF!), "h:mm am/pm"),CHAR(13),#REF!,CHAR(13))</f>
        <v>#REF!</v>
      </c>
    </row>
    <row r="547" spans="1:4" x14ac:dyDescent="0.25">
      <c r="A547" t="e">
        <f>VLOOKUP(#REF!,VENUEID!$A$2:$B$28,1,TRUE)</f>
        <v>#REF!</v>
      </c>
      <c r="B547" t="e">
        <f>IF(#REF!="","",
IF(ISNUMBER(SEARCH("*ADULTS*",#REF!)),"ADULTS",
IF(ISNUMBER(SEARCH("*CHILDREN*",#REF!)),"CHILDREN",
IF(ISNUMBER(SEARCH("*TEENS*",#REF!)),"TEENS"))))</f>
        <v>#REF!</v>
      </c>
      <c r="C547" t="e">
        <f>#REF!</f>
        <v>#REF!</v>
      </c>
      <c r="D547" t="e">
        <f>CONCATENATE(#REF!,
CHAR(13),#REF!,
", ",
TEXT((#REF!),"MMM D"),
CHAR(13),
TEXT((#REF!), "h:mm am/pm"),CHAR(13),#REF!,CHAR(13))</f>
        <v>#REF!</v>
      </c>
    </row>
    <row r="548" spans="1:4" x14ac:dyDescent="0.25">
      <c r="A548" t="e">
        <f>VLOOKUP(#REF!,VENUEID!$A$2:$B$28,1,TRUE)</f>
        <v>#REF!</v>
      </c>
      <c r="B548" t="e">
        <f>IF(#REF!="","",
IF(ISNUMBER(SEARCH("*ADULTS*",#REF!)),"ADULTS",
IF(ISNUMBER(SEARCH("*CHILDREN*",#REF!)),"CHILDREN",
IF(ISNUMBER(SEARCH("*TEENS*",#REF!)),"TEENS"))))</f>
        <v>#REF!</v>
      </c>
      <c r="C548" t="e">
        <f>#REF!</f>
        <v>#REF!</v>
      </c>
      <c r="D548" t="e">
        <f>CONCATENATE(#REF!,
CHAR(13),#REF!,
", ",
TEXT((#REF!),"MMM D"),
CHAR(13),
TEXT((#REF!), "h:mm am/pm"),CHAR(13),#REF!,CHAR(13))</f>
        <v>#REF!</v>
      </c>
    </row>
    <row r="549" spans="1:4" x14ac:dyDescent="0.25">
      <c r="A549" t="e">
        <f>VLOOKUP(#REF!,VENUEID!$A$2:$B$28,1,TRUE)</f>
        <v>#REF!</v>
      </c>
      <c r="B549" t="e">
        <f>IF(#REF!="","",
IF(ISNUMBER(SEARCH("*ADULTS*",#REF!)),"ADULTS",
IF(ISNUMBER(SEARCH("*CHILDREN*",#REF!)),"CHILDREN",
IF(ISNUMBER(SEARCH("*TEENS*",#REF!)),"TEENS"))))</f>
        <v>#REF!</v>
      </c>
      <c r="C549" t="e">
        <f>#REF!</f>
        <v>#REF!</v>
      </c>
      <c r="D549" t="e">
        <f>CONCATENATE(#REF!,
CHAR(13),#REF!,
", ",
TEXT((#REF!),"MMM D"),
CHAR(13),
TEXT((#REF!), "h:mm am/pm"),CHAR(13),#REF!,CHAR(13))</f>
        <v>#REF!</v>
      </c>
    </row>
    <row r="550" spans="1:4" x14ac:dyDescent="0.25">
      <c r="A550" t="e">
        <f>VLOOKUP(#REF!,VENUEID!$A$2:$B$28,1,TRUE)</f>
        <v>#REF!</v>
      </c>
      <c r="B550" t="e">
        <f>IF(#REF!="","",
IF(ISNUMBER(SEARCH("*ADULTS*",#REF!)),"ADULTS",
IF(ISNUMBER(SEARCH("*CHILDREN*",#REF!)),"CHILDREN",
IF(ISNUMBER(SEARCH("*TEENS*",#REF!)),"TEENS"))))</f>
        <v>#REF!</v>
      </c>
      <c r="C550" t="e">
        <f>#REF!</f>
        <v>#REF!</v>
      </c>
      <c r="D550" t="e">
        <f>CONCATENATE(#REF!,
CHAR(13),#REF!,
", ",
TEXT((#REF!),"MMM D"),
CHAR(13),
TEXT((#REF!), "h:mm am/pm"),CHAR(13),#REF!,CHAR(13))</f>
        <v>#REF!</v>
      </c>
    </row>
    <row r="551" spans="1:4" x14ac:dyDescent="0.25">
      <c r="A551" t="e">
        <f>VLOOKUP(#REF!,VENUEID!$A$2:$B$28,1,TRUE)</f>
        <v>#REF!</v>
      </c>
      <c r="B551" t="e">
        <f>IF(#REF!="","",
IF(ISNUMBER(SEARCH("*ADULTS*",#REF!)),"ADULTS",
IF(ISNUMBER(SEARCH("*CHILDREN*",#REF!)),"CHILDREN",
IF(ISNUMBER(SEARCH("*TEENS*",#REF!)),"TEENS"))))</f>
        <v>#REF!</v>
      </c>
      <c r="C551" t="e">
        <f>#REF!</f>
        <v>#REF!</v>
      </c>
      <c r="D551" t="e">
        <f>CONCATENATE(#REF!,
CHAR(13),#REF!,
", ",
TEXT((#REF!),"MMM D"),
CHAR(13),
TEXT((#REF!), "h:mm am/pm"),CHAR(13),#REF!,CHAR(13))</f>
        <v>#REF!</v>
      </c>
    </row>
    <row r="552" spans="1:4" x14ac:dyDescent="0.25">
      <c r="A552" t="e">
        <f>VLOOKUP(#REF!,VENUEID!$A$2:$B$28,1,TRUE)</f>
        <v>#REF!</v>
      </c>
      <c r="B552" t="e">
        <f>IF(#REF!="","",
IF(ISNUMBER(SEARCH("*ADULTS*",#REF!)),"ADULTS",
IF(ISNUMBER(SEARCH("*CHILDREN*",#REF!)),"CHILDREN",
IF(ISNUMBER(SEARCH("*TEENS*",#REF!)),"TEENS"))))</f>
        <v>#REF!</v>
      </c>
      <c r="C552" t="e">
        <f>#REF!</f>
        <v>#REF!</v>
      </c>
      <c r="D552" t="e">
        <f>CONCATENATE(#REF!,
CHAR(13),#REF!,
", ",
TEXT((#REF!),"MMM D"),
CHAR(13),
TEXT((#REF!), "h:mm am/pm"),CHAR(13),#REF!,CHAR(13))</f>
        <v>#REF!</v>
      </c>
    </row>
    <row r="553" spans="1:4" x14ac:dyDescent="0.25">
      <c r="A553" t="e">
        <f>VLOOKUP(#REF!,VENUEID!$A$2:$B$28,1,TRUE)</f>
        <v>#REF!</v>
      </c>
      <c r="B553" t="e">
        <f>IF(#REF!="","",
IF(ISNUMBER(SEARCH("*ADULTS*",#REF!)),"ADULTS",
IF(ISNUMBER(SEARCH("*CHILDREN*",#REF!)),"CHILDREN",
IF(ISNUMBER(SEARCH("*TEENS*",#REF!)),"TEENS"))))</f>
        <v>#REF!</v>
      </c>
      <c r="C553" t="e">
        <f>#REF!</f>
        <v>#REF!</v>
      </c>
      <c r="D553" t="e">
        <f>CONCATENATE(#REF!,
CHAR(13),#REF!,
", ",
TEXT((#REF!),"MMM D"),
CHAR(13),
TEXT((#REF!), "h:mm am/pm"),CHAR(13),#REF!,CHAR(13))</f>
        <v>#REF!</v>
      </c>
    </row>
    <row r="554" spans="1:4" x14ac:dyDescent="0.25">
      <c r="A554" t="e">
        <f>VLOOKUP(#REF!,VENUEID!$A$2:$B$28,1,TRUE)</f>
        <v>#REF!</v>
      </c>
      <c r="B554" t="e">
        <f>IF(#REF!="","",
IF(ISNUMBER(SEARCH("*ADULTS*",#REF!)),"ADULTS",
IF(ISNUMBER(SEARCH("*CHILDREN*",#REF!)),"CHILDREN",
IF(ISNUMBER(SEARCH("*TEENS*",#REF!)),"TEENS"))))</f>
        <v>#REF!</v>
      </c>
      <c r="C554" t="e">
        <f>#REF!</f>
        <v>#REF!</v>
      </c>
      <c r="D554" t="e">
        <f>CONCATENATE(#REF!,
CHAR(13),#REF!,
", ",
TEXT((#REF!),"MMM D"),
CHAR(13),
TEXT((#REF!), "h:mm am/pm"),CHAR(13),#REF!,CHAR(13))</f>
        <v>#REF!</v>
      </c>
    </row>
    <row r="555" spans="1:4" x14ac:dyDescent="0.25">
      <c r="A555" t="e">
        <f>VLOOKUP(#REF!,VENUEID!$A$2:$B$28,1,TRUE)</f>
        <v>#REF!</v>
      </c>
      <c r="B555" t="e">
        <f>IF(#REF!="","",
IF(ISNUMBER(SEARCH("*ADULTS*",#REF!)),"ADULTS",
IF(ISNUMBER(SEARCH("*CHILDREN*",#REF!)),"CHILDREN",
IF(ISNUMBER(SEARCH("*TEENS*",#REF!)),"TEENS"))))</f>
        <v>#REF!</v>
      </c>
      <c r="C555" t="e">
        <f>#REF!</f>
        <v>#REF!</v>
      </c>
      <c r="D555" t="e">
        <f>CONCATENATE(#REF!,
CHAR(13),#REF!,
", ",
TEXT((#REF!),"MMM D"),
CHAR(13),
TEXT((#REF!), "h:mm am/pm"),CHAR(13),#REF!,CHAR(13))</f>
        <v>#REF!</v>
      </c>
    </row>
    <row r="556" spans="1:4" x14ac:dyDescent="0.25">
      <c r="A556" t="e">
        <f>VLOOKUP(#REF!,VENUEID!$A$2:$B$28,1,TRUE)</f>
        <v>#REF!</v>
      </c>
      <c r="B556" t="e">
        <f>IF(#REF!="","",
IF(ISNUMBER(SEARCH("*ADULTS*",#REF!)),"ADULTS",
IF(ISNUMBER(SEARCH("*CHILDREN*",#REF!)),"CHILDREN",
IF(ISNUMBER(SEARCH("*TEENS*",#REF!)),"TEENS"))))</f>
        <v>#REF!</v>
      </c>
      <c r="C556" t="e">
        <f>#REF!</f>
        <v>#REF!</v>
      </c>
      <c r="D556" t="e">
        <f>CONCATENATE(#REF!,
CHAR(13),#REF!,
", ",
TEXT((#REF!),"MMM D"),
CHAR(13),
TEXT((#REF!), "h:mm am/pm"),CHAR(13),#REF!,CHAR(13))</f>
        <v>#REF!</v>
      </c>
    </row>
    <row r="557" spans="1:4" x14ac:dyDescent="0.25">
      <c r="A557" t="e">
        <f>VLOOKUP(#REF!,VENUEID!$A$2:$B$28,1,TRUE)</f>
        <v>#REF!</v>
      </c>
      <c r="B557" t="e">
        <f>IF(#REF!="","",
IF(ISNUMBER(SEARCH("*ADULTS*",#REF!)),"ADULTS",
IF(ISNUMBER(SEARCH("*CHILDREN*",#REF!)),"CHILDREN",
IF(ISNUMBER(SEARCH("*TEENS*",#REF!)),"TEENS"))))</f>
        <v>#REF!</v>
      </c>
      <c r="C557" t="e">
        <f>#REF!</f>
        <v>#REF!</v>
      </c>
      <c r="D557" t="e">
        <f>CONCATENATE(#REF!,
CHAR(13),#REF!,
", ",
TEXT((#REF!),"MMM D"),
CHAR(13),
TEXT((#REF!), "h:mm am/pm"),CHAR(13),#REF!,CHAR(13))</f>
        <v>#REF!</v>
      </c>
    </row>
    <row r="558" spans="1:4" x14ac:dyDescent="0.25">
      <c r="A558" t="e">
        <f>VLOOKUP(#REF!,VENUEID!$A$2:$B$28,1,TRUE)</f>
        <v>#REF!</v>
      </c>
      <c r="B558" t="e">
        <f>IF(#REF!="","",
IF(ISNUMBER(SEARCH("*ADULTS*",#REF!)),"ADULTS",
IF(ISNUMBER(SEARCH("*CHILDREN*",#REF!)),"CHILDREN",
IF(ISNUMBER(SEARCH("*TEENS*",#REF!)),"TEENS"))))</f>
        <v>#REF!</v>
      </c>
      <c r="C558" t="e">
        <f>#REF!</f>
        <v>#REF!</v>
      </c>
      <c r="D558" t="e">
        <f>CONCATENATE(#REF!,
CHAR(13),#REF!,
", ",
TEXT((#REF!),"MMM D"),
CHAR(13),
TEXT((#REF!), "h:mm am/pm"),CHAR(13),#REF!,CHAR(13))</f>
        <v>#REF!</v>
      </c>
    </row>
    <row r="559" spans="1:4" x14ac:dyDescent="0.25">
      <c r="A559" t="e">
        <f>VLOOKUP(#REF!,VENUEID!$A$2:$B$28,1,TRUE)</f>
        <v>#REF!</v>
      </c>
      <c r="B559" t="e">
        <f>IF(#REF!="","",
IF(ISNUMBER(SEARCH("*ADULTS*",#REF!)),"ADULTS",
IF(ISNUMBER(SEARCH("*CHILDREN*",#REF!)),"CHILDREN",
IF(ISNUMBER(SEARCH("*TEENS*",#REF!)),"TEENS"))))</f>
        <v>#REF!</v>
      </c>
      <c r="C559" t="e">
        <f>#REF!</f>
        <v>#REF!</v>
      </c>
      <c r="D559" t="e">
        <f>CONCATENATE(#REF!,
CHAR(13),#REF!,
", ",
TEXT((#REF!),"MMM D"),
CHAR(13),
TEXT((#REF!), "h:mm am/pm"),CHAR(13),#REF!,CHAR(13))</f>
        <v>#REF!</v>
      </c>
    </row>
    <row r="560" spans="1:4" x14ac:dyDescent="0.25">
      <c r="A560" t="e">
        <f>VLOOKUP(#REF!,VENUEID!$A$2:$B$28,1,TRUE)</f>
        <v>#REF!</v>
      </c>
      <c r="B560" t="e">
        <f>IF(#REF!="","",
IF(ISNUMBER(SEARCH("*ADULTS*",#REF!)),"ADULTS",
IF(ISNUMBER(SEARCH("*CHILDREN*",#REF!)),"CHILDREN",
IF(ISNUMBER(SEARCH("*TEENS*",#REF!)),"TEENS"))))</f>
        <v>#REF!</v>
      </c>
      <c r="C560" t="e">
        <f>#REF!</f>
        <v>#REF!</v>
      </c>
      <c r="D560" t="e">
        <f>CONCATENATE(#REF!,
CHAR(13),#REF!,
", ",
TEXT((#REF!),"MMM D"),
CHAR(13),
TEXT((#REF!), "h:mm am/pm"),CHAR(13),#REF!,CHAR(13))</f>
        <v>#REF!</v>
      </c>
    </row>
    <row r="561" spans="1:4" x14ac:dyDescent="0.25">
      <c r="A561" t="e">
        <f>VLOOKUP(#REF!,VENUEID!$A$2:$B$28,1,TRUE)</f>
        <v>#REF!</v>
      </c>
      <c r="B561" t="e">
        <f>IF(#REF!="","",
IF(ISNUMBER(SEARCH("*ADULTS*",#REF!)),"ADULTS",
IF(ISNUMBER(SEARCH("*CHILDREN*",#REF!)),"CHILDREN",
IF(ISNUMBER(SEARCH("*TEENS*",#REF!)),"TEENS"))))</f>
        <v>#REF!</v>
      </c>
      <c r="C561" t="e">
        <f>#REF!</f>
        <v>#REF!</v>
      </c>
      <c r="D561" t="e">
        <f>CONCATENATE(#REF!,
CHAR(13),#REF!,
", ",
TEXT((#REF!),"MMM D"),
CHAR(13),
TEXT((#REF!), "h:mm am/pm"),CHAR(13),#REF!,CHAR(13))</f>
        <v>#REF!</v>
      </c>
    </row>
    <row r="562" spans="1:4" x14ac:dyDescent="0.25">
      <c r="A562" t="e">
        <f>VLOOKUP(#REF!,VENUEID!$A$2:$B$28,1,TRUE)</f>
        <v>#REF!</v>
      </c>
      <c r="B562" t="e">
        <f>IF(#REF!="","",
IF(ISNUMBER(SEARCH("*ADULTS*",#REF!)),"ADULTS",
IF(ISNUMBER(SEARCH("*CHILDREN*",#REF!)),"CHILDREN",
IF(ISNUMBER(SEARCH("*TEENS*",#REF!)),"TEENS"))))</f>
        <v>#REF!</v>
      </c>
      <c r="C562" t="e">
        <f>#REF!</f>
        <v>#REF!</v>
      </c>
      <c r="D562" t="e">
        <f>CONCATENATE(#REF!,
CHAR(13),#REF!,
", ",
TEXT((#REF!),"MMM D"),
CHAR(13),
TEXT((#REF!), "h:mm am/pm"),CHAR(13),#REF!,CHAR(13))</f>
        <v>#REF!</v>
      </c>
    </row>
    <row r="563" spans="1:4" x14ac:dyDescent="0.25">
      <c r="A563" t="e">
        <f>VLOOKUP(#REF!,VENUEID!$A$2:$B$28,1,TRUE)</f>
        <v>#REF!</v>
      </c>
      <c r="B563" t="e">
        <f>IF(#REF!="","",
IF(ISNUMBER(SEARCH("*ADULTS*",#REF!)),"ADULTS",
IF(ISNUMBER(SEARCH("*CHILDREN*",#REF!)),"CHILDREN",
IF(ISNUMBER(SEARCH("*TEENS*",#REF!)),"TEENS"))))</f>
        <v>#REF!</v>
      </c>
      <c r="C563" t="e">
        <f>#REF!</f>
        <v>#REF!</v>
      </c>
      <c r="D563" t="e">
        <f>CONCATENATE(#REF!,
CHAR(13),#REF!,
", ",
TEXT((#REF!),"MMM D"),
CHAR(13),
TEXT((#REF!), "h:mm am/pm"),CHAR(13),#REF!,CHAR(13))</f>
        <v>#REF!</v>
      </c>
    </row>
    <row r="564" spans="1:4" x14ac:dyDescent="0.25">
      <c r="A564" t="e">
        <f>VLOOKUP(#REF!,VENUEID!$A$2:$B$28,1,TRUE)</f>
        <v>#REF!</v>
      </c>
      <c r="B564" t="e">
        <f>IF(#REF!="","",
IF(ISNUMBER(SEARCH("*ADULTS*",#REF!)),"ADULTS",
IF(ISNUMBER(SEARCH("*CHILDREN*",#REF!)),"CHILDREN",
IF(ISNUMBER(SEARCH("*TEENS*",#REF!)),"TEENS"))))</f>
        <v>#REF!</v>
      </c>
      <c r="C564" t="e">
        <f>#REF!</f>
        <v>#REF!</v>
      </c>
      <c r="D564" t="e">
        <f>CONCATENATE(#REF!,
CHAR(13),#REF!,
", ",
TEXT((#REF!),"MMM D"),
CHAR(13),
TEXT((#REF!), "h:mm am/pm"),CHAR(13),#REF!,CHAR(13))</f>
        <v>#REF!</v>
      </c>
    </row>
    <row r="565" spans="1:4" x14ac:dyDescent="0.25">
      <c r="A565" t="e">
        <f>VLOOKUP(#REF!,VENUEID!$A$2:$B$28,1,TRUE)</f>
        <v>#REF!</v>
      </c>
      <c r="B565" t="e">
        <f>IF(#REF!="","",
IF(ISNUMBER(SEARCH("*ADULTS*",#REF!)),"ADULTS",
IF(ISNUMBER(SEARCH("*CHILDREN*",#REF!)),"CHILDREN",
IF(ISNUMBER(SEARCH("*TEENS*",#REF!)),"TEENS"))))</f>
        <v>#REF!</v>
      </c>
      <c r="C565" t="e">
        <f>#REF!</f>
        <v>#REF!</v>
      </c>
      <c r="D565" t="e">
        <f>CONCATENATE(#REF!,
CHAR(13),#REF!,
", ",
TEXT((#REF!),"MMM D"),
CHAR(13),
TEXT((#REF!), "h:mm am/pm"),CHAR(13),#REF!,CHAR(13))</f>
        <v>#REF!</v>
      </c>
    </row>
    <row r="566" spans="1:4" x14ac:dyDescent="0.25">
      <c r="A566" t="e">
        <f>VLOOKUP(#REF!,VENUEID!$A$2:$B$28,1,TRUE)</f>
        <v>#REF!</v>
      </c>
      <c r="B566" t="e">
        <f>IF(#REF!="","",
IF(ISNUMBER(SEARCH("*ADULTS*",#REF!)),"ADULTS",
IF(ISNUMBER(SEARCH("*CHILDREN*",#REF!)),"CHILDREN",
IF(ISNUMBER(SEARCH("*TEENS*",#REF!)),"TEENS"))))</f>
        <v>#REF!</v>
      </c>
      <c r="C566" t="e">
        <f>#REF!</f>
        <v>#REF!</v>
      </c>
      <c r="D566" t="e">
        <f>CONCATENATE(#REF!,
CHAR(13),#REF!,
", ",
TEXT((#REF!),"MMM D"),
CHAR(13),
TEXT((#REF!), "h:mm am/pm"),CHAR(13),#REF!,CHAR(13))</f>
        <v>#REF!</v>
      </c>
    </row>
    <row r="567" spans="1:4" x14ac:dyDescent="0.25">
      <c r="A567" t="e">
        <f>VLOOKUP(#REF!,VENUEID!$A$2:$B$28,1,TRUE)</f>
        <v>#REF!</v>
      </c>
      <c r="B567" t="e">
        <f>IF(#REF!="","",
IF(ISNUMBER(SEARCH("*ADULTS*",#REF!)),"ADULTS",
IF(ISNUMBER(SEARCH("*CHILDREN*",#REF!)),"CHILDREN",
IF(ISNUMBER(SEARCH("*TEENS*",#REF!)),"TEENS"))))</f>
        <v>#REF!</v>
      </c>
      <c r="C567" t="e">
        <f>#REF!</f>
        <v>#REF!</v>
      </c>
      <c r="D567" t="e">
        <f>CONCATENATE(#REF!,
CHAR(13),#REF!,
", ",
TEXT((#REF!),"MMM D"),
CHAR(13),
TEXT((#REF!), "h:mm am/pm"),CHAR(13),#REF!,CHAR(13))</f>
        <v>#REF!</v>
      </c>
    </row>
    <row r="568" spans="1:4" x14ac:dyDescent="0.25">
      <c r="A568" t="e">
        <f>VLOOKUP(#REF!,VENUEID!$A$2:$B$28,1,TRUE)</f>
        <v>#REF!</v>
      </c>
      <c r="B568" t="e">
        <f>IF(#REF!="","",
IF(ISNUMBER(SEARCH("*ADULTS*",#REF!)),"ADULTS",
IF(ISNUMBER(SEARCH("*CHILDREN*",#REF!)),"CHILDREN",
IF(ISNUMBER(SEARCH("*TEENS*",#REF!)),"TEENS"))))</f>
        <v>#REF!</v>
      </c>
      <c r="C568" t="e">
        <f>#REF!</f>
        <v>#REF!</v>
      </c>
      <c r="D568" t="e">
        <f>CONCATENATE(#REF!,
CHAR(13),#REF!,
", ",
TEXT((#REF!),"MMM D"),
CHAR(13),
TEXT((#REF!), "h:mm am/pm"),CHAR(13),#REF!,CHAR(13))</f>
        <v>#REF!</v>
      </c>
    </row>
    <row r="569" spans="1:4" x14ac:dyDescent="0.25">
      <c r="A569" t="e">
        <f>VLOOKUP(#REF!,VENUEID!$A$2:$B$28,1,TRUE)</f>
        <v>#REF!</v>
      </c>
      <c r="B569" t="e">
        <f>IF(#REF!="","",
IF(ISNUMBER(SEARCH("*ADULTS*",#REF!)),"ADULTS",
IF(ISNUMBER(SEARCH("*CHILDREN*",#REF!)),"CHILDREN",
IF(ISNUMBER(SEARCH("*TEENS*",#REF!)),"TEENS"))))</f>
        <v>#REF!</v>
      </c>
      <c r="C569" t="e">
        <f>#REF!</f>
        <v>#REF!</v>
      </c>
      <c r="D569" t="e">
        <f>CONCATENATE(#REF!,
CHAR(13),#REF!,
", ",
TEXT((#REF!),"MMM D"),
CHAR(13),
TEXT((#REF!), "h:mm am/pm"),CHAR(13),#REF!,CHAR(13))</f>
        <v>#REF!</v>
      </c>
    </row>
    <row r="570" spans="1:4" x14ac:dyDescent="0.25">
      <c r="A570" t="e">
        <f>VLOOKUP(#REF!,VENUEID!$A$2:$B$28,1,TRUE)</f>
        <v>#REF!</v>
      </c>
      <c r="B570" t="e">
        <f>IF(#REF!="","",
IF(ISNUMBER(SEARCH("*ADULTS*",#REF!)),"ADULTS",
IF(ISNUMBER(SEARCH("*CHILDREN*",#REF!)),"CHILDREN",
IF(ISNUMBER(SEARCH("*TEENS*",#REF!)),"TEENS"))))</f>
        <v>#REF!</v>
      </c>
      <c r="C570" t="e">
        <f>#REF!</f>
        <v>#REF!</v>
      </c>
      <c r="D570" t="e">
        <f>CONCATENATE(#REF!,
CHAR(13),#REF!,
", ",
TEXT((#REF!),"MMM D"),
CHAR(13),
TEXT((#REF!), "h:mm am/pm"),CHAR(13),#REF!,CHAR(13))</f>
        <v>#REF!</v>
      </c>
    </row>
    <row r="571" spans="1:4" x14ac:dyDescent="0.25">
      <c r="A571" t="e">
        <f>VLOOKUP(#REF!,VENUEID!$A$2:$B$28,1,TRUE)</f>
        <v>#REF!</v>
      </c>
      <c r="B571" t="e">
        <f>IF(#REF!="","",
IF(ISNUMBER(SEARCH("*ADULTS*",#REF!)),"ADULTS",
IF(ISNUMBER(SEARCH("*CHILDREN*",#REF!)),"CHILDREN",
IF(ISNUMBER(SEARCH("*TEENS*",#REF!)),"TEENS"))))</f>
        <v>#REF!</v>
      </c>
      <c r="C571" t="e">
        <f>#REF!</f>
        <v>#REF!</v>
      </c>
      <c r="D571" t="e">
        <f>CONCATENATE(#REF!,
CHAR(13),#REF!,
", ",
TEXT((#REF!),"MMM D"),
CHAR(13),
TEXT((#REF!), "h:mm am/pm"),CHAR(13),#REF!,CHAR(13))</f>
        <v>#REF!</v>
      </c>
    </row>
    <row r="572" spans="1:4" x14ac:dyDescent="0.25">
      <c r="A572" t="e">
        <f>VLOOKUP(#REF!,VENUEID!$A$2:$B$28,1,TRUE)</f>
        <v>#REF!</v>
      </c>
      <c r="B572" t="e">
        <f>IF(#REF!="","",
IF(ISNUMBER(SEARCH("*ADULTS*",#REF!)),"ADULTS",
IF(ISNUMBER(SEARCH("*CHILDREN*",#REF!)),"CHILDREN",
IF(ISNUMBER(SEARCH("*TEENS*",#REF!)),"TEENS"))))</f>
        <v>#REF!</v>
      </c>
      <c r="C572" t="e">
        <f>#REF!</f>
        <v>#REF!</v>
      </c>
      <c r="D572" t="e">
        <f>CONCATENATE(#REF!,
CHAR(13),#REF!,
", ",
TEXT((#REF!),"MMM D"),
CHAR(13),
TEXT((#REF!), "h:mm am/pm"),CHAR(13),#REF!,CHAR(13))</f>
        <v>#REF!</v>
      </c>
    </row>
    <row r="573" spans="1:4" x14ac:dyDescent="0.25">
      <c r="A573" t="e">
        <f>VLOOKUP(#REF!,VENUEID!$A$2:$B$28,1,TRUE)</f>
        <v>#REF!</v>
      </c>
      <c r="B573" t="e">
        <f>IF(#REF!="","",
IF(ISNUMBER(SEARCH("*ADULTS*",#REF!)),"ADULTS",
IF(ISNUMBER(SEARCH("*CHILDREN*",#REF!)),"CHILDREN",
IF(ISNUMBER(SEARCH("*TEENS*",#REF!)),"TEENS"))))</f>
        <v>#REF!</v>
      </c>
      <c r="C573" t="e">
        <f>#REF!</f>
        <v>#REF!</v>
      </c>
      <c r="D573" t="e">
        <f>CONCATENATE(#REF!,
CHAR(13),#REF!,
", ",
TEXT((#REF!),"MMM D"),
CHAR(13),
TEXT((#REF!), "h:mm am/pm"),CHAR(13),#REF!,CHAR(13))</f>
        <v>#REF!</v>
      </c>
    </row>
    <row r="574" spans="1:4" x14ac:dyDescent="0.25">
      <c r="A574" t="e">
        <f>VLOOKUP(#REF!,VENUEID!$A$2:$B$28,1,TRUE)</f>
        <v>#REF!</v>
      </c>
      <c r="B574" t="e">
        <f>IF(#REF!="","",
IF(ISNUMBER(SEARCH("*ADULTS*",#REF!)),"ADULTS",
IF(ISNUMBER(SEARCH("*CHILDREN*",#REF!)),"CHILDREN",
IF(ISNUMBER(SEARCH("*TEENS*",#REF!)),"TEENS"))))</f>
        <v>#REF!</v>
      </c>
      <c r="C574" t="e">
        <f>#REF!</f>
        <v>#REF!</v>
      </c>
      <c r="D574" t="e">
        <f>CONCATENATE(#REF!,
CHAR(13),#REF!,
", ",
TEXT((#REF!),"MMM D"),
CHAR(13),
TEXT((#REF!), "h:mm am/pm"),CHAR(13),#REF!,CHAR(13))</f>
        <v>#REF!</v>
      </c>
    </row>
    <row r="575" spans="1:4" x14ac:dyDescent="0.25">
      <c r="A575" t="e">
        <f>VLOOKUP(#REF!,VENUEID!$A$2:$B$28,1,TRUE)</f>
        <v>#REF!</v>
      </c>
      <c r="B575" t="e">
        <f>IF(#REF!="","",
IF(ISNUMBER(SEARCH("*ADULTS*",#REF!)),"ADULTS",
IF(ISNUMBER(SEARCH("*CHILDREN*",#REF!)),"CHILDREN",
IF(ISNUMBER(SEARCH("*TEENS*",#REF!)),"TEENS"))))</f>
        <v>#REF!</v>
      </c>
      <c r="C575" t="e">
        <f>#REF!</f>
        <v>#REF!</v>
      </c>
      <c r="D575" t="e">
        <f>CONCATENATE(#REF!,
CHAR(13),#REF!,
", ",
TEXT((#REF!),"MMM D"),
CHAR(13),
TEXT((#REF!), "h:mm am/pm"),CHAR(13),#REF!,CHAR(13))</f>
        <v>#REF!</v>
      </c>
    </row>
    <row r="576" spans="1:4" x14ac:dyDescent="0.25">
      <c r="A576" t="e">
        <f>VLOOKUP(#REF!,VENUEID!$A$2:$B$28,1,TRUE)</f>
        <v>#REF!</v>
      </c>
      <c r="B576" t="e">
        <f>IF(#REF!="","",
IF(ISNUMBER(SEARCH("*ADULTS*",#REF!)),"ADULTS",
IF(ISNUMBER(SEARCH("*CHILDREN*",#REF!)),"CHILDREN",
IF(ISNUMBER(SEARCH("*TEENS*",#REF!)),"TEENS"))))</f>
        <v>#REF!</v>
      </c>
      <c r="C576" t="e">
        <f>#REF!</f>
        <v>#REF!</v>
      </c>
      <c r="D576" t="e">
        <f>CONCATENATE(#REF!,
CHAR(13),#REF!,
", ",
TEXT((#REF!),"MMM D"),
CHAR(13),
TEXT((#REF!), "h:mm am/pm"),CHAR(13),#REF!,CHAR(13))</f>
        <v>#REF!</v>
      </c>
    </row>
    <row r="577" spans="1:4" x14ac:dyDescent="0.25">
      <c r="A577" t="e">
        <f>VLOOKUP(#REF!,VENUEID!$A$2:$B$28,1,TRUE)</f>
        <v>#REF!</v>
      </c>
      <c r="B577" t="e">
        <f>IF(#REF!="","",
IF(ISNUMBER(SEARCH("*ADULTS*",#REF!)),"ADULTS",
IF(ISNUMBER(SEARCH("*CHILDREN*",#REF!)),"CHILDREN",
IF(ISNUMBER(SEARCH("*TEENS*",#REF!)),"TEENS"))))</f>
        <v>#REF!</v>
      </c>
      <c r="C577" t="e">
        <f>#REF!</f>
        <v>#REF!</v>
      </c>
      <c r="D577" t="e">
        <f>CONCATENATE(#REF!,
CHAR(13),#REF!,
", ",
TEXT((#REF!),"MMM D"),
CHAR(13),
TEXT((#REF!), "h:mm am/pm"),CHAR(13),#REF!,CHAR(13))</f>
        <v>#REF!</v>
      </c>
    </row>
    <row r="578" spans="1:4" x14ac:dyDescent="0.25">
      <c r="A578" t="e">
        <f>VLOOKUP(#REF!,VENUEID!$A$2:$B$28,1,TRUE)</f>
        <v>#REF!</v>
      </c>
      <c r="B578" t="e">
        <f>IF(#REF!="","",
IF(ISNUMBER(SEARCH("*ADULTS*",#REF!)),"ADULTS",
IF(ISNUMBER(SEARCH("*CHILDREN*",#REF!)),"CHILDREN",
IF(ISNUMBER(SEARCH("*TEENS*",#REF!)),"TEENS"))))</f>
        <v>#REF!</v>
      </c>
      <c r="C578" t="e">
        <f>#REF!</f>
        <v>#REF!</v>
      </c>
      <c r="D578" t="e">
        <f>CONCATENATE(#REF!,
CHAR(13),#REF!,
", ",
TEXT((#REF!),"MMM D"),
CHAR(13),
TEXT((#REF!), "h:mm am/pm"),CHAR(13),#REF!,CHAR(13))</f>
        <v>#REF!</v>
      </c>
    </row>
    <row r="579" spans="1:4" x14ac:dyDescent="0.25">
      <c r="A579" t="e">
        <f>VLOOKUP(#REF!,VENUEID!$A$2:$B$28,1,TRUE)</f>
        <v>#REF!</v>
      </c>
      <c r="B579" t="e">
        <f>IF(#REF!="","",
IF(ISNUMBER(SEARCH("*ADULTS*",#REF!)),"ADULTS",
IF(ISNUMBER(SEARCH("*CHILDREN*",#REF!)),"CHILDREN",
IF(ISNUMBER(SEARCH("*TEENS*",#REF!)),"TEENS"))))</f>
        <v>#REF!</v>
      </c>
      <c r="C579" t="e">
        <f>#REF!</f>
        <v>#REF!</v>
      </c>
      <c r="D579" t="e">
        <f>CONCATENATE(#REF!,
CHAR(13),#REF!,
", ",
TEXT((#REF!),"MMM D"),
CHAR(13),
TEXT((#REF!), "h:mm am/pm"),CHAR(13),#REF!,CHAR(13))</f>
        <v>#REF!</v>
      </c>
    </row>
    <row r="580" spans="1:4" x14ac:dyDescent="0.25">
      <c r="A580" t="e">
        <f>VLOOKUP(#REF!,VENUEID!$A$2:$B$28,1,TRUE)</f>
        <v>#REF!</v>
      </c>
      <c r="B580" t="e">
        <f>IF(#REF!="","",
IF(ISNUMBER(SEARCH("*ADULTS*",#REF!)),"ADULTS",
IF(ISNUMBER(SEARCH("*CHILDREN*",#REF!)),"CHILDREN",
IF(ISNUMBER(SEARCH("*TEENS*",#REF!)),"TEENS"))))</f>
        <v>#REF!</v>
      </c>
      <c r="C580" t="e">
        <f>#REF!</f>
        <v>#REF!</v>
      </c>
      <c r="D580" t="e">
        <f>CONCATENATE(#REF!,
CHAR(13),#REF!,
", ",
TEXT((#REF!),"MMM D"),
CHAR(13),
TEXT((#REF!), "h:mm am/pm"),CHAR(13),#REF!,CHAR(13))</f>
        <v>#REF!</v>
      </c>
    </row>
    <row r="581" spans="1:4" x14ac:dyDescent="0.25">
      <c r="A581" t="e">
        <f>VLOOKUP(#REF!,VENUEID!$A$2:$B$28,1,TRUE)</f>
        <v>#REF!</v>
      </c>
      <c r="B581" t="e">
        <f>IF(#REF!="","",
IF(ISNUMBER(SEARCH("*ADULTS*",#REF!)),"ADULTS",
IF(ISNUMBER(SEARCH("*CHILDREN*",#REF!)),"CHILDREN",
IF(ISNUMBER(SEARCH("*TEENS*",#REF!)),"TEENS"))))</f>
        <v>#REF!</v>
      </c>
      <c r="C581" t="e">
        <f>#REF!</f>
        <v>#REF!</v>
      </c>
      <c r="D581" t="e">
        <f>CONCATENATE(#REF!,
CHAR(13),#REF!,
", ",
TEXT((#REF!),"MMM D"),
CHAR(13),
TEXT((#REF!), "h:mm am/pm"),CHAR(13),#REF!,CHAR(13))</f>
        <v>#REF!</v>
      </c>
    </row>
    <row r="582" spans="1:4" x14ac:dyDescent="0.25">
      <c r="A582" t="e">
        <f>VLOOKUP(#REF!,VENUEID!$A$2:$B$28,1,TRUE)</f>
        <v>#REF!</v>
      </c>
      <c r="B582" t="e">
        <f>IF(#REF!="","",
IF(ISNUMBER(SEARCH("*ADULTS*",#REF!)),"ADULTS",
IF(ISNUMBER(SEARCH("*CHILDREN*",#REF!)),"CHILDREN",
IF(ISNUMBER(SEARCH("*TEENS*",#REF!)),"TEENS"))))</f>
        <v>#REF!</v>
      </c>
      <c r="C582" t="e">
        <f>#REF!</f>
        <v>#REF!</v>
      </c>
      <c r="D582" t="e">
        <f>CONCATENATE(#REF!,
CHAR(13),#REF!,
", ",
TEXT((#REF!),"MMM D"),
CHAR(13),
TEXT((#REF!), "h:mm am/pm"),CHAR(13),#REF!,CHAR(13))</f>
        <v>#REF!</v>
      </c>
    </row>
    <row r="583" spans="1:4" x14ac:dyDescent="0.25">
      <c r="A583" t="e">
        <f>VLOOKUP(#REF!,VENUEID!$A$2:$B$28,1,TRUE)</f>
        <v>#REF!</v>
      </c>
      <c r="B583" t="e">
        <f>IF(#REF!="","",
IF(ISNUMBER(SEARCH("*ADULTS*",#REF!)),"ADULTS",
IF(ISNUMBER(SEARCH("*CHILDREN*",#REF!)),"CHILDREN",
IF(ISNUMBER(SEARCH("*TEENS*",#REF!)),"TEENS"))))</f>
        <v>#REF!</v>
      </c>
      <c r="C583" t="e">
        <f>#REF!</f>
        <v>#REF!</v>
      </c>
      <c r="D583" t="e">
        <f>CONCATENATE(#REF!,
CHAR(13),#REF!,
", ",
TEXT((#REF!),"MMM D"),
CHAR(13),
TEXT((#REF!), "h:mm am/pm"),CHAR(13),#REF!,CHAR(13))</f>
        <v>#REF!</v>
      </c>
    </row>
    <row r="584" spans="1:4" x14ac:dyDescent="0.25">
      <c r="A584" t="e">
        <f>VLOOKUP(#REF!,VENUEID!$A$2:$B$28,1,TRUE)</f>
        <v>#REF!</v>
      </c>
      <c r="B584" t="e">
        <f>IF(#REF!="","",
IF(ISNUMBER(SEARCH("*ADULTS*",#REF!)),"ADULTS",
IF(ISNUMBER(SEARCH("*CHILDREN*",#REF!)),"CHILDREN",
IF(ISNUMBER(SEARCH("*TEENS*",#REF!)),"TEENS"))))</f>
        <v>#REF!</v>
      </c>
      <c r="C584" t="e">
        <f>#REF!</f>
        <v>#REF!</v>
      </c>
      <c r="D584" t="e">
        <f>CONCATENATE(#REF!,
CHAR(13),#REF!,
", ",
TEXT((#REF!),"MMM D"),
CHAR(13),
TEXT((#REF!), "h:mm am/pm"),CHAR(13),#REF!,CHAR(13))</f>
        <v>#REF!</v>
      </c>
    </row>
    <row r="585" spans="1:4" x14ac:dyDescent="0.25">
      <c r="A585" t="e">
        <f>VLOOKUP(#REF!,VENUEID!$A$2:$B$28,1,TRUE)</f>
        <v>#REF!</v>
      </c>
      <c r="B585" t="e">
        <f>IF(#REF!="","",
IF(ISNUMBER(SEARCH("*ADULTS*",#REF!)),"ADULTS",
IF(ISNUMBER(SEARCH("*CHILDREN*",#REF!)),"CHILDREN",
IF(ISNUMBER(SEARCH("*TEENS*",#REF!)),"TEENS"))))</f>
        <v>#REF!</v>
      </c>
      <c r="C585" t="e">
        <f>#REF!</f>
        <v>#REF!</v>
      </c>
      <c r="D585" t="e">
        <f>CONCATENATE(#REF!,
CHAR(13),#REF!,
", ",
TEXT((#REF!),"MMM D"),
CHAR(13),
TEXT((#REF!), "h:mm am/pm"),CHAR(13),#REF!,CHAR(13))</f>
        <v>#REF!</v>
      </c>
    </row>
    <row r="586" spans="1:4" x14ac:dyDescent="0.25">
      <c r="A586" t="e">
        <f>VLOOKUP(#REF!,VENUEID!$A$2:$B$28,1,TRUE)</f>
        <v>#REF!</v>
      </c>
      <c r="B586" t="e">
        <f>IF(#REF!="","",
IF(ISNUMBER(SEARCH("*ADULTS*",#REF!)),"ADULTS",
IF(ISNUMBER(SEARCH("*CHILDREN*",#REF!)),"CHILDREN",
IF(ISNUMBER(SEARCH("*TEENS*",#REF!)),"TEENS"))))</f>
        <v>#REF!</v>
      </c>
      <c r="C586" t="e">
        <f>#REF!</f>
        <v>#REF!</v>
      </c>
      <c r="D586" t="e">
        <f>CONCATENATE(#REF!,
CHAR(13),#REF!,
", ",
TEXT((#REF!),"MMM D"),
CHAR(13),
TEXT((#REF!), "h:mm am/pm"),CHAR(13),#REF!,CHAR(13))</f>
        <v>#REF!</v>
      </c>
    </row>
    <row r="587" spans="1:4" x14ac:dyDescent="0.25">
      <c r="A587" t="e">
        <f>VLOOKUP(#REF!,VENUEID!$A$2:$B$28,1,TRUE)</f>
        <v>#REF!</v>
      </c>
      <c r="B587" t="e">
        <f>IF(#REF!="","",
IF(ISNUMBER(SEARCH("*ADULTS*",#REF!)),"ADULTS",
IF(ISNUMBER(SEARCH("*CHILDREN*",#REF!)),"CHILDREN",
IF(ISNUMBER(SEARCH("*TEENS*",#REF!)),"TEENS"))))</f>
        <v>#REF!</v>
      </c>
      <c r="C587" t="e">
        <f>#REF!</f>
        <v>#REF!</v>
      </c>
      <c r="D587" t="e">
        <f>CONCATENATE(#REF!,
CHAR(13),#REF!,
", ",
TEXT((#REF!),"MMM D"),
CHAR(13),
TEXT((#REF!), "h:mm am/pm"),CHAR(13),#REF!,CHAR(13))</f>
        <v>#REF!</v>
      </c>
    </row>
    <row r="588" spans="1:4" x14ac:dyDescent="0.25">
      <c r="A588" t="e">
        <f>VLOOKUP(#REF!,VENUEID!$A$2:$B$28,1,TRUE)</f>
        <v>#REF!</v>
      </c>
      <c r="B588" t="e">
        <f>IF(#REF!="","",
IF(ISNUMBER(SEARCH("*ADULTS*",#REF!)),"ADULTS",
IF(ISNUMBER(SEARCH("*CHILDREN*",#REF!)),"CHILDREN",
IF(ISNUMBER(SEARCH("*TEENS*",#REF!)),"TEENS"))))</f>
        <v>#REF!</v>
      </c>
      <c r="C588" t="e">
        <f>#REF!</f>
        <v>#REF!</v>
      </c>
      <c r="D588" t="e">
        <f>CONCATENATE(#REF!,
CHAR(13),#REF!,
", ",
TEXT((#REF!),"MMM D"),
CHAR(13),
TEXT((#REF!), "h:mm am/pm"),CHAR(13),#REF!,CHAR(13))</f>
        <v>#REF!</v>
      </c>
    </row>
    <row r="589" spans="1:4" x14ac:dyDescent="0.25">
      <c r="A589" t="e">
        <f>VLOOKUP(#REF!,VENUEID!$A$2:$B$28,1,TRUE)</f>
        <v>#REF!</v>
      </c>
      <c r="B589" t="e">
        <f>IF(#REF!="","",
IF(ISNUMBER(SEARCH("*ADULTS*",#REF!)),"ADULTS",
IF(ISNUMBER(SEARCH("*CHILDREN*",#REF!)),"CHILDREN",
IF(ISNUMBER(SEARCH("*TEENS*",#REF!)),"TEENS"))))</f>
        <v>#REF!</v>
      </c>
      <c r="C589" t="e">
        <f>#REF!</f>
        <v>#REF!</v>
      </c>
      <c r="D589" t="e">
        <f>CONCATENATE(#REF!,
CHAR(13),#REF!,
", ",
TEXT((#REF!),"MMM D"),
CHAR(13),
TEXT((#REF!), "h:mm am/pm"),CHAR(13),#REF!,CHAR(13))</f>
        <v>#REF!</v>
      </c>
    </row>
    <row r="590" spans="1:4" x14ac:dyDescent="0.25">
      <c r="A590" t="e">
        <f>VLOOKUP(#REF!,VENUEID!$A$2:$B$28,1,TRUE)</f>
        <v>#REF!</v>
      </c>
      <c r="B590" t="e">
        <f>IF(#REF!="","",
IF(ISNUMBER(SEARCH("*ADULTS*",#REF!)),"ADULTS",
IF(ISNUMBER(SEARCH("*CHILDREN*",#REF!)),"CHILDREN",
IF(ISNUMBER(SEARCH("*TEENS*",#REF!)),"TEENS"))))</f>
        <v>#REF!</v>
      </c>
      <c r="C590" t="e">
        <f>#REF!</f>
        <v>#REF!</v>
      </c>
      <c r="D590" t="e">
        <f>CONCATENATE(#REF!,
CHAR(13),#REF!,
", ",
TEXT((#REF!),"MMM D"),
CHAR(13),
TEXT((#REF!), "h:mm am/pm"),CHAR(13),#REF!,CHAR(13))</f>
        <v>#REF!</v>
      </c>
    </row>
    <row r="591" spans="1:4" x14ac:dyDescent="0.25">
      <c r="A591" t="e">
        <f>VLOOKUP(#REF!,VENUEID!$A$2:$B$28,1,TRUE)</f>
        <v>#REF!</v>
      </c>
      <c r="B591" t="e">
        <f>IF(#REF!="","",
IF(ISNUMBER(SEARCH("*ADULTS*",#REF!)),"ADULTS",
IF(ISNUMBER(SEARCH("*CHILDREN*",#REF!)),"CHILDREN",
IF(ISNUMBER(SEARCH("*TEENS*",#REF!)),"TEENS"))))</f>
        <v>#REF!</v>
      </c>
      <c r="C591" t="e">
        <f>#REF!</f>
        <v>#REF!</v>
      </c>
      <c r="D591" t="e">
        <f>CONCATENATE(#REF!,
CHAR(13),#REF!,
", ",
TEXT((#REF!),"MMM D"),
CHAR(13),
TEXT((#REF!), "h:mm am/pm"),CHAR(13),#REF!,CHAR(13))</f>
        <v>#REF!</v>
      </c>
    </row>
    <row r="592" spans="1:4" x14ac:dyDescent="0.25">
      <c r="A592" t="e">
        <f>VLOOKUP(#REF!,VENUEID!$A$2:$B$28,1,TRUE)</f>
        <v>#REF!</v>
      </c>
      <c r="B592" t="e">
        <f>IF(#REF!="","",
IF(ISNUMBER(SEARCH("*ADULTS*",#REF!)),"ADULTS",
IF(ISNUMBER(SEARCH("*CHILDREN*",#REF!)),"CHILDREN",
IF(ISNUMBER(SEARCH("*TEENS*",#REF!)),"TEENS"))))</f>
        <v>#REF!</v>
      </c>
      <c r="C592" t="e">
        <f>#REF!</f>
        <v>#REF!</v>
      </c>
      <c r="D592" t="e">
        <f>CONCATENATE(#REF!,
CHAR(13),#REF!,
", ",
TEXT((#REF!),"MMM D"),
CHAR(13),
TEXT((#REF!), "h:mm am/pm"),CHAR(13),#REF!,CHAR(13))</f>
        <v>#REF!</v>
      </c>
    </row>
    <row r="593" spans="1:4" x14ac:dyDescent="0.25">
      <c r="A593" t="e">
        <f>VLOOKUP(#REF!,VENUEID!$A$2:$B$28,1,TRUE)</f>
        <v>#REF!</v>
      </c>
      <c r="B593" t="e">
        <f>IF(#REF!="","",
IF(ISNUMBER(SEARCH("*ADULTS*",#REF!)),"ADULTS",
IF(ISNUMBER(SEARCH("*CHILDREN*",#REF!)),"CHILDREN",
IF(ISNUMBER(SEARCH("*TEENS*",#REF!)),"TEENS"))))</f>
        <v>#REF!</v>
      </c>
      <c r="C593" t="e">
        <f>#REF!</f>
        <v>#REF!</v>
      </c>
      <c r="D593" t="e">
        <f>CONCATENATE(#REF!,
CHAR(13),#REF!,
", ",
TEXT((#REF!),"MMM D"),
CHAR(13),
TEXT((#REF!), "h:mm am/pm"),CHAR(13),#REF!,CHAR(13))</f>
        <v>#REF!</v>
      </c>
    </row>
    <row r="594" spans="1:4" x14ac:dyDescent="0.25">
      <c r="A594" t="e">
        <f>VLOOKUP(#REF!,VENUEID!$A$2:$B$28,1,TRUE)</f>
        <v>#REF!</v>
      </c>
      <c r="B594" t="e">
        <f>IF(#REF!="","",
IF(ISNUMBER(SEARCH("*ADULTS*",#REF!)),"ADULTS",
IF(ISNUMBER(SEARCH("*CHILDREN*",#REF!)),"CHILDREN",
IF(ISNUMBER(SEARCH("*TEENS*",#REF!)),"TEENS"))))</f>
        <v>#REF!</v>
      </c>
      <c r="C594" t="e">
        <f>#REF!</f>
        <v>#REF!</v>
      </c>
      <c r="D594" t="e">
        <f>CONCATENATE(#REF!,
CHAR(13),#REF!,
", ",
TEXT((#REF!),"MMM D"),
CHAR(13),
TEXT((#REF!), "h:mm am/pm"),CHAR(13),#REF!,CHAR(13))</f>
        <v>#REF!</v>
      </c>
    </row>
    <row r="595" spans="1:4" x14ac:dyDescent="0.25">
      <c r="A595" t="e">
        <f>VLOOKUP(#REF!,VENUEID!$A$2:$B$28,1,TRUE)</f>
        <v>#REF!</v>
      </c>
      <c r="B595" t="e">
        <f>IF(#REF!="","",
IF(ISNUMBER(SEARCH("*ADULTS*",#REF!)),"ADULTS",
IF(ISNUMBER(SEARCH("*CHILDREN*",#REF!)),"CHILDREN",
IF(ISNUMBER(SEARCH("*TEENS*",#REF!)),"TEENS"))))</f>
        <v>#REF!</v>
      </c>
      <c r="C595" t="e">
        <f>#REF!</f>
        <v>#REF!</v>
      </c>
      <c r="D595" t="e">
        <f>CONCATENATE(#REF!,
CHAR(13),#REF!,
", ",
TEXT((#REF!),"MMM D"),
CHAR(13),
TEXT((#REF!), "h:mm am/pm"),CHAR(13),#REF!,CHAR(13))</f>
        <v>#REF!</v>
      </c>
    </row>
    <row r="596" spans="1:4" x14ac:dyDescent="0.25">
      <c r="A596" t="e">
        <f>VLOOKUP(#REF!,VENUEID!$A$2:$B$28,1,TRUE)</f>
        <v>#REF!</v>
      </c>
      <c r="B596" t="e">
        <f>IF(#REF!="","",
IF(ISNUMBER(SEARCH("*ADULTS*",#REF!)),"ADULTS",
IF(ISNUMBER(SEARCH("*CHILDREN*",#REF!)),"CHILDREN",
IF(ISNUMBER(SEARCH("*TEENS*",#REF!)),"TEENS"))))</f>
        <v>#REF!</v>
      </c>
      <c r="C596" t="e">
        <f>#REF!</f>
        <v>#REF!</v>
      </c>
      <c r="D596" t="e">
        <f>CONCATENATE(#REF!,
CHAR(13),#REF!,
", ",
TEXT((#REF!),"MMM D"),
CHAR(13),
TEXT((#REF!), "h:mm am/pm"),CHAR(13),#REF!,CHAR(13))</f>
        <v>#REF!</v>
      </c>
    </row>
    <row r="597" spans="1:4" x14ac:dyDescent="0.25">
      <c r="A597" t="e">
        <f>VLOOKUP(#REF!,VENUEID!$A$2:$B$28,1,TRUE)</f>
        <v>#REF!</v>
      </c>
      <c r="B597" t="e">
        <f>IF(#REF!="","",
IF(ISNUMBER(SEARCH("*ADULTS*",#REF!)),"ADULTS",
IF(ISNUMBER(SEARCH("*CHILDREN*",#REF!)),"CHILDREN",
IF(ISNUMBER(SEARCH("*TEENS*",#REF!)),"TEENS"))))</f>
        <v>#REF!</v>
      </c>
      <c r="C597" t="e">
        <f>#REF!</f>
        <v>#REF!</v>
      </c>
      <c r="D597" t="e">
        <f>CONCATENATE(#REF!,
CHAR(13),#REF!,
", ",
TEXT((#REF!),"MMM D"),
CHAR(13),
TEXT((#REF!), "h:mm am/pm"),CHAR(13),#REF!,CHAR(13))</f>
        <v>#REF!</v>
      </c>
    </row>
    <row r="598" spans="1:4" x14ac:dyDescent="0.25">
      <c r="A598" t="e">
        <f>VLOOKUP(#REF!,VENUEID!$A$2:$B$28,1,TRUE)</f>
        <v>#REF!</v>
      </c>
      <c r="B598" t="e">
        <f>IF(#REF!="","",
IF(ISNUMBER(SEARCH("*ADULTS*",#REF!)),"ADULTS",
IF(ISNUMBER(SEARCH("*CHILDREN*",#REF!)),"CHILDREN",
IF(ISNUMBER(SEARCH("*TEENS*",#REF!)),"TEENS"))))</f>
        <v>#REF!</v>
      </c>
      <c r="C598" t="e">
        <f>#REF!</f>
        <v>#REF!</v>
      </c>
      <c r="D598" t="e">
        <f>CONCATENATE(#REF!,
CHAR(13),#REF!,
", ",
TEXT((#REF!),"MMM D"),
CHAR(13),
TEXT((#REF!), "h:mm am/pm"),CHAR(13),#REF!,CHAR(13))</f>
        <v>#REF!</v>
      </c>
    </row>
    <row r="599" spans="1:4" x14ac:dyDescent="0.25">
      <c r="A599" t="e">
        <f>VLOOKUP(#REF!,VENUEID!$A$2:$B$28,1,TRUE)</f>
        <v>#REF!</v>
      </c>
      <c r="B599" t="e">
        <f>IF(#REF!="","",
IF(ISNUMBER(SEARCH("*ADULTS*",#REF!)),"ADULTS",
IF(ISNUMBER(SEARCH("*CHILDREN*",#REF!)),"CHILDREN",
IF(ISNUMBER(SEARCH("*TEENS*",#REF!)),"TEENS"))))</f>
        <v>#REF!</v>
      </c>
      <c r="C599" t="e">
        <f>#REF!</f>
        <v>#REF!</v>
      </c>
      <c r="D599" t="e">
        <f>CONCATENATE(#REF!,
CHAR(13),#REF!,
", ",
TEXT((#REF!),"MMM D"),
CHAR(13),
TEXT((#REF!), "h:mm am/pm"),CHAR(13),#REF!,CHAR(13))</f>
        <v>#REF!</v>
      </c>
    </row>
    <row r="600" spans="1:4" x14ac:dyDescent="0.25">
      <c r="A600" t="e">
        <f>VLOOKUP(#REF!,VENUEID!$A$2:$B$28,1,TRUE)</f>
        <v>#REF!</v>
      </c>
      <c r="B600" t="e">
        <f>IF(#REF!="","",
IF(ISNUMBER(SEARCH("*ADULTS*",#REF!)),"ADULTS",
IF(ISNUMBER(SEARCH("*CHILDREN*",#REF!)),"CHILDREN",
IF(ISNUMBER(SEARCH("*TEENS*",#REF!)),"TEENS"))))</f>
        <v>#REF!</v>
      </c>
      <c r="C600" t="e">
        <f>#REF!</f>
        <v>#REF!</v>
      </c>
      <c r="D600" t="e">
        <f>CONCATENATE(#REF!,
CHAR(13),#REF!,
", ",
TEXT((#REF!),"MMM D"),
CHAR(13),
TEXT((#REF!), "h:mm am/pm"),CHAR(13),#REF!,CHAR(13))</f>
        <v>#REF!</v>
      </c>
    </row>
    <row r="601" spans="1:4" x14ac:dyDescent="0.25">
      <c r="A601" t="e">
        <f>VLOOKUP(#REF!,VENUEID!$A$2:$B$28,1,TRUE)</f>
        <v>#REF!</v>
      </c>
      <c r="B601" t="e">
        <f>IF(#REF!="","",
IF(ISNUMBER(SEARCH("*ADULTS*",#REF!)),"ADULTS",
IF(ISNUMBER(SEARCH("*CHILDREN*",#REF!)),"CHILDREN",
IF(ISNUMBER(SEARCH("*TEENS*",#REF!)),"TEENS"))))</f>
        <v>#REF!</v>
      </c>
      <c r="C601" t="e">
        <f>#REF!</f>
        <v>#REF!</v>
      </c>
      <c r="D601" t="e">
        <f>CONCATENATE(#REF!,
CHAR(13),#REF!,
", ",
TEXT((#REF!),"MMM D"),
CHAR(13),
TEXT((#REF!), "h:mm am/pm"),CHAR(13),#REF!,CHAR(13))</f>
        <v>#REF!</v>
      </c>
    </row>
    <row r="602" spans="1:4" x14ac:dyDescent="0.25">
      <c r="A602" t="e">
        <f>VLOOKUP(#REF!,VENUEID!$A$2:$B$28,1,TRUE)</f>
        <v>#REF!</v>
      </c>
      <c r="B602" t="e">
        <f>IF(#REF!="","",
IF(ISNUMBER(SEARCH("*ADULTS*",#REF!)),"ADULTS",
IF(ISNUMBER(SEARCH("*CHILDREN*",#REF!)),"CHILDREN",
IF(ISNUMBER(SEARCH("*TEENS*",#REF!)),"TEENS"))))</f>
        <v>#REF!</v>
      </c>
      <c r="C602" t="e">
        <f>#REF!</f>
        <v>#REF!</v>
      </c>
      <c r="D602" t="e">
        <f>CONCATENATE(#REF!,
CHAR(13),#REF!,
", ",
TEXT((#REF!),"MMM D"),
CHAR(13),
TEXT((#REF!), "h:mm am/pm"),CHAR(13),#REF!,CHAR(13))</f>
        <v>#REF!</v>
      </c>
    </row>
    <row r="603" spans="1:4" x14ac:dyDescent="0.25">
      <c r="A603" t="e">
        <f>VLOOKUP(#REF!,VENUEID!$A$2:$B$28,1,TRUE)</f>
        <v>#REF!</v>
      </c>
      <c r="B603" t="e">
        <f>IF(#REF!="","",
IF(ISNUMBER(SEARCH("*ADULTS*",#REF!)),"ADULTS",
IF(ISNUMBER(SEARCH("*CHILDREN*",#REF!)),"CHILDREN",
IF(ISNUMBER(SEARCH("*TEENS*",#REF!)),"TEENS"))))</f>
        <v>#REF!</v>
      </c>
      <c r="C603" t="e">
        <f>#REF!</f>
        <v>#REF!</v>
      </c>
      <c r="D603" t="e">
        <f>CONCATENATE(#REF!,
CHAR(13),#REF!,
", ",
TEXT((#REF!),"MMM D"),
CHAR(13),
TEXT((#REF!), "h:mm am/pm"),CHAR(13),#REF!,CHAR(13))</f>
        <v>#REF!</v>
      </c>
    </row>
    <row r="604" spans="1:4" x14ac:dyDescent="0.25">
      <c r="A604" t="e">
        <f>VLOOKUP(#REF!,VENUEID!$A$2:$B$28,1,TRUE)</f>
        <v>#REF!</v>
      </c>
      <c r="B604" t="e">
        <f>IF(#REF!="","",
IF(ISNUMBER(SEARCH("*ADULTS*",#REF!)),"ADULTS",
IF(ISNUMBER(SEARCH("*CHILDREN*",#REF!)),"CHILDREN",
IF(ISNUMBER(SEARCH("*TEENS*",#REF!)),"TEENS"))))</f>
        <v>#REF!</v>
      </c>
      <c r="C604" t="e">
        <f>#REF!</f>
        <v>#REF!</v>
      </c>
      <c r="D604" t="e">
        <f>CONCATENATE(#REF!,
CHAR(13),#REF!,
", ",
TEXT((#REF!),"MMM D"),
CHAR(13),
TEXT((#REF!), "h:mm am/pm"),CHAR(13),#REF!,CHAR(13))</f>
        <v>#REF!</v>
      </c>
    </row>
    <row r="605" spans="1:4" x14ac:dyDescent="0.25">
      <c r="A605" t="e">
        <f>VLOOKUP(#REF!,VENUEID!$A$2:$B$28,1,TRUE)</f>
        <v>#REF!</v>
      </c>
      <c r="B605" t="e">
        <f>IF(#REF!="","",
IF(ISNUMBER(SEARCH("*ADULTS*",#REF!)),"ADULTS",
IF(ISNUMBER(SEARCH("*CHILDREN*",#REF!)),"CHILDREN",
IF(ISNUMBER(SEARCH("*TEENS*",#REF!)),"TEENS"))))</f>
        <v>#REF!</v>
      </c>
      <c r="C605" t="e">
        <f>#REF!</f>
        <v>#REF!</v>
      </c>
      <c r="D605" t="e">
        <f>CONCATENATE(#REF!,
CHAR(13),#REF!,
", ",
TEXT((#REF!),"MMM D"),
CHAR(13),
TEXT((#REF!), "h:mm am/pm"),CHAR(13),#REF!,CHAR(13))</f>
        <v>#REF!</v>
      </c>
    </row>
    <row r="606" spans="1:4" x14ac:dyDescent="0.25">
      <c r="A606" t="e">
        <f>VLOOKUP(#REF!,VENUEID!$A$2:$B$28,1,TRUE)</f>
        <v>#REF!</v>
      </c>
      <c r="B606" t="e">
        <f>IF(#REF!="","",
IF(ISNUMBER(SEARCH("*ADULTS*",#REF!)),"ADULTS",
IF(ISNUMBER(SEARCH("*CHILDREN*",#REF!)),"CHILDREN",
IF(ISNUMBER(SEARCH("*TEENS*",#REF!)),"TEENS"))))</f>
        <v>#REF!</v>
      </c>
      <c r="C606" t="e">
        <f>#REF!</f>
        <v>#REF!</v>
      </c>
      <c r="D606" t="e">
        <f>CONCATENATE(#REF!,
CHAR(13),#REF!,
", ",
TEXT((#REF!),"MMM D"),
CHAR(13),
TEXT((#REF!), "h:mm am/pm"),CHAR(13),#REF!,CHAR(13))</f>
        <v>#REF!</v>
      </c>
    </row>
    <row r="607" spans="1:4" x14ac:dyDescent="0.25">
      <c r="A607" t="e">
        <f>VLOOKUP(#REF!,VENUEID!$A$2:$B$28,1,TRUE)</f>
        <v>#REF!</v>
      </c>
      <c r="B607" t="e">
        <f>IF(#REF!="","",
IF(ISNUMBER(SEARCH("*ADULTS*",#REF!)),"ADULTS",
IF(ISNUMBER(SEARCH("*CHILDREN*",#REF!)),"CHILDREN",
IF(ISNUMBER(SEARCH("*TEENS*",#REF!)),"TEENS"))))</f>
        <v>#REF!</v>
      </c>
      <c r="C607" t="e">
        <f>#REF!</f>
        <v>#REF!</v>
      </c>
      <c r="D607" t="e">
        <f>CONCATENATE(#REF!,
CHAR(13),#REF!,
", ",
TEXT((#REF!),"MMM D"),
CHAR(13),
TEXT((#REF!), "h:mm am/pm"),CHAR(13),#REF!,CHAR(13))</f>
        <v>#REF!</v>
      </c>
    </row>
    <row r="608" spans="1:4" x14ac:dyDescent="0.25">
      <c r="A608" t="e">
        <f>VLOOKUP(#REF!,VENUEID!$A$2:$B$28,1,TRUE)</f>
        <v>#REF!</v>
      </c>
      <c r="B608" t="e">
        <f>IF(#REF!="","",
IF(ISNUMBER(SEARCH("*ADULTS*",#REF!)),"ADULTS",
IF(ISNUMBER(SEARCH("*CHILDREN*",#REF!)),"CHILDREN",
IF(ISNUMBER(SEARCH("*TEENS*",#REF!)),"TEENS"))))</f>
        <v>#REF!</v>
      </c>
      <c r="C608" t="e">
        <f>#REF!</f>
        <v>#REF!</v>
      </c>
      <c r="D608" t="e">
        <f>CONCATENATE(#REF!,
CHAR(13),#REF!,
", ",
TEXT((#REF!),"MMM D"),
CHAR(13),
TEXT((#REF!), "h:mm am/pm"),CHAR(13),#REF!,CHAR(13))</f>
        <v>#REF!</v>
      </c>
    </row>
    <row r="609" spans="1:4" x14ac:dyDescent="0.25">
      <c r="A609" t="e">
        <f>VLOOKUP(#REF!,VENUEID!$A$2:$B$28,1,TRUE)</f>
        <v>#REF!</v>
      </c>
      <c r="B609" t="e">
        <f>IF(#REF!="","",
IF(ISNUMBER(SEARCH("*ADULTS*",#REF!)),"ADULTS",
IF(ISNUMBER(SEARCH("*CHILDREN*",#REF!)),"CHILDREN",
IF(ISNUMBER(SEARCH("*TEENS*",#REF!)),"TEENS"))))</f>
        <v>#REF!</v>
      </c>
      <c r="C609" t="e">
        <f>#REF!</f>
        <v>#REF!</v>
      </c>
      <c r="D609" t="e">
        <f>CONCATENATE(#REF!,
CHAR(13),#REF!,
", ",
TEXT((#REF!),"MMM D"),
CHAR(13),
TEXT((#REF!), "h:mm am/pm"),CHAR(13),#REF!,CHAR(13))</f>
        <v>#REF!</v>
      </c>
    </row>
    <row r="610" spans="1:4" x14ac:dyDescent="0.25">
      <c r="A610" t="e">
        <f>VLOOKUP(#REF!,VENUEID!$A$2:$B$28,1,TRUE)</f>
        <v>#REF!</v>
      </c>
      <c r="B610" t="e">
        <f>IF(#REF!="","",
IF(ISNUMBER(SEARCH("*ADULTS*",#REF!)),"ADULTS",
IF(ISNUMBER(SEARCH("*CHILDREN*",#REF!)),"CHILDREN",
IF(ISNUMBER(SEARCH("*TEENS*",#REF!)),"TEENS"))))</f>
        <v>#REF!</v>
      </c>
      <c r="C610" t="e">
        <f>#REF!</f>
        <v>#REF!</v>
      </c>
      <c r="D610" t="e">
        <f>CONCATENATE(#REF!,
CHAR(13),#REF!,
", ",
TEXT((#REF!),"MMM D"),
CHAR(13),
TEXT((#REF!), "h:mm am/pm"),CHAR(13),#REF!,CHAR(13))</f>
        <v>#REF!</v>
      </c>
    </row>
    <row r="611" spans="1:4" x14ac:dyDescent="0.25">
      <c r="A611" t="e">
        <f>VLOOKUP(#REF!,VENUEID!$A$2:$B$28,1,TRUE)</f>
        <v>#REF!</v>
      </c>
      <c r="B611" t="e">
        <f>IF(#REF!="","",
IF(ISNUMBER(SEARCH("*ADULTS*",#REF!)),"ADULTS",
IF(ISNUMBER(SEARCH("*CHILDREN*",#REF!)),"CHILDREN",
IF(ISNUMBER(SEARCH("*TEENS*",#REF!)),"TEENS"))))</f>
        <v>#REF!</v>
      </c>
      <c r="C611" t="e">
        <f>#REF!</f>
        <v>#REF!</v>
      </c>
      <c r="D611" t="e">
        <f>CONCATENATE(#REF!,
CHAR(13),#REF!,
", ",
TEXT((#REF!),"MMM D"),
CHAR(13),
TEXT((#REF!), "h:mm am/pm"),CHAR(13),#REF!,CHAR(13))</f>
        <v>#REF!</v>
      </c>
    </row>
    <row r="612" spans="1:4" x14ac:dyDescent="0.25">
      <c r="A612" t="e">
        <f>VLOOKUP(#REF!,VENUEID!$A$2:$B$28,1,TRUE)</f>
        <v>#REF!</v>
      </c>
      <c r="B612" t="e">
        <f>IF(#REF!="","",
IF(ISNUMBER(SEARCH("*ADULTS*",#REF!)),"ADULTS",
IF(ISNUMBER(SEARCH("*CHILDREN*",#REF!)),"CHILDREN",
IF(ISNUMBER(SEARCH("*TEENS*",#REF!)),"TEENS"))))</f>
        <v>#REF!</v>
      </c>
      <c r="C612" t="e">
        <f>#REF!</f>
        <v>#REF!</v>
      </c>
      <c r="D612" t="e">
        <f>CONCATENATE(#REF!,
CHAR(13),#REF!,
", ",
TEXT((#REF!),"MMM D"),
CHAR(13),
TEXT((#REF!), "h:mm am/pm"),CHAR(13),#REF!,CHAR(13))</f>
        <v>#REF!</v>
      </c>
    </row>
    <row r="613" spans="1:4" x14ac:dyDescent="0.25">
      <c r="A613" t="e">
        <f>VLOOKUP(#REF!,VENUEID!$A$2:$B$28,1,TRUE)</f>
        <v>#REF!</v>
      </c>
      <c r="B613" t="e">
        <f>IF(#REF!="","",
IF(ISNUMBER(SEARCH("*ADULTS*",#REF!)),"ADULTS",
IF(ISNUMBER(SEARCH("*CHILDREN*",#REF!)),"CHILDREN",
IF(ISNUMBER(SEARCH("*TEENS*",#REF!)),"TEENS"))))</f>
        <v>#REF!</v>
      </c>
      <c r="C613" t="e">
        <f>#REF!</f>
        <v>#REF!</v>
      </c>
      <c r="D613" t="e">
        <f>CONCATENATE(#REF!,
CHAR(13),#REF!,
", ",
TEXT((#REF!),"MMM D"),
CHAR(13),
TEXT((#REF!), "h:mm am/pm"),CHAR(13),#REF!,CHAR(13))</f>
        <v>#REF!</v>
      </c>
    </row>
    <row r="614" spans="1:4" x14ac:dyDescent="0.25">
      <c r="A614" t="e">
        <f>VLOOKUP(#REF!,VENUEID!$A$2:$B$28,1,TRUE)</f>
        <v>#REF!</v>
      </c>
      <c r="B614" t="e">
        <f>IF(#REF!="","",
IF(ISNUMBER(SEARCH("*ADULTS*",#REF!)),"ADULTS",
IF(ISNUMBER(SEARCH("*CHILDREN*",#REF!)),"CHILDREN",
IF(ISNUMBER(SEARCH("*TEENS*",#REF!)),"TEENS"))))</f>
        <v>#REF!</v>
      </c>
      <c r="C614" t="e">
        <f>#REF!</f>
        <v>#REF!</v>
      </c>
      <c r="D614" t="e">
        <f>CONCATENATE(#REF!,
CHAR(13),#REF!,
", ",
TEXT((#REF!),"MMM D"),
CHAR(13),
TEXT((#REF!), "h:mm am/pm"),CHAR(13),#REF!,CHAR(13))</f>
        <v>#REF!</v>
      </c>
    </row>
    <row r="615" spans="1:4" x14ac:dyDescent="0.25">
      <c r="A615" t="e">
        <f>VLOOKUP(#REF!,VENUEID!$A$2:$B$28,1,TRUE)</f>
        <v>#REF!</v>
      </c>
      <c r="B615" t="e">
        <f>IF(#REF!="","",
IF(ISNUMBER(SEARCH("*ADULTS*",#REF!)),"ADULTS",
IF(ISNUMBER(SEARCH("*CHILDREN*",#REF!)),"CHILDREN",
IF(ISNUMBER(SEARCH("*TEENS*",#REF!)),"TEENS"))))</f>
        <v>#REF!</v>
      </c>
      <c r="C615" t="e">
        <f>#REF!</f>
        <v>#REF!</v>
      </c>
      <c r="D615" t="e">
        <f>CONCATENATE(#REF!,
CHAR(13),#REF!,
", ",
TEXT((#REF!),"MMM D"),
CHAR(13),
TEXT((#REF!), "h:mm am/pm"),CHAR(13),#REF!,CHAR(13))</f>
        <v>#REF!</v>
      </c>
    </row>
    <row r="616" spans="1:4" x14ac:dyDescent="0.25">
      <c r="A616" t="e">
        <f>VLOOKUP(#REF!,VENUEID!$A$2:$B$28,1,TRUE)</f>
        <v>#REF!</v>
      </c>
      <c r="B616" t="e">
        <f>IF(#REF!="","",
IF(ISNUMBER(SEARCH("*ADULTS*",#REF!)),"ADULTS",
IF(ISNUMBER(SEARCH("*CHILDREN*",#REF!)),"CHILDREN",
IF(ISNUMBER(SEARCH("*TEENS*",#REF!)),"TEENS"))))</f>
        <v>#REF!</v>
      </c>
      <c r="C616" t="e">
        <f>#REF!</f>
        <v>#REF!</v>
      </c>
      <c r="D616" t="e">
        <f>CONCATENATE(#REF!,
CHAR(13),#REF!,
", ",
TEXT((#REF!),"MMM D"),
CHAR(13),
TEXT((#REF!), "h:mm am/pm"),CHAR(13),#REF!,CHAR(13))</f>
        <v>#REF!</v>
      </c>
    </row>
    <row r="617" spans="1:4" x14ac:dyDescent="0.25">
      <c r="A617" t="e">
        <f>VLOOKUP(#REF!,VENUEID!$A$2:$B$28,1,TRUE)</f>
        <v>#REF!</v>
      </c>
      <c r="B617" t="e">
        <f>IF(#REF!="","",
IF(ISNUMBER(SEARCH("*ADULTS*",#REF!)),"ADULTS",
IF(ISNUMBER(SEARCH("*CHILDREN*",#REF!)),"CHILDREN",
IF(ISNUMBER(SEARCH("*TEENS*",#REF!)),"TEENS"))))</f>
        <v>#REF!</v>
      </c>
      <c r="C617" t="e">
        <f>#REF!</f>
        <v>#REF!</v>
      </c>
      <c r="D617" t="e">
        <f>CONCATENATE(#REF!,
CHAR(13),#REF!,
", ",
TEXT((#REF!),"MMM D"),
CHAR(13),
TEXT((#REF!), "h:mm am/pm"),CHAR(13),#REF!,CHAR(13))</f>
        <v>#REF!</v>
      </c>
    </row>
    <row r="618" spans="1:4" x14ac:dyDescent="0.25">
      <c r="A618" t="e">
        <f>VLOOKUP(#REF!,VENUEID!$A$2:$B$28,1,TRUE)</f>
        <v>#REF!</v>
      </c>
      <c r="B618" t="e">
        <f>IF(#REF!="","",
IF(ISNUMBER(SEARCH("*ADULTS*",#REF!)),"ADULTS",
IF(ISNUMBER(SEARCH("*CHILDREN*",#REF!)),"CHILDREN",
IF(ISNUMBER(SEARCH("*TEENS*",#REF!)),"TEENS"))))</f>
        <v>#REF!</v>
      </c>
      <c r="C618" t="e">
        <f>#REF!</f>
        <v>#REF!</v>
      </c>
      <c r="D618" t="e">
        <f>CONCATENATE(#REF!,
CHAR(13),#REF!,
", ",
TEXT((#REF!),"MMM D"),
CHAR(13),
TEXT((#REF!), "h:mm am/pm"),CHAR(13),#REF!,CHAR(13))</f>
        <v>#REF!</v>
      </c>
    </row>
    <row r="619" spans="1:4" x14ac:dyDescent="0.25">
      <c r="A619" t="e">
        <f>VLOOKUP(#REF!,VENUEID!$A$2:$B$28,1,TRUE)</f>
        <v>#REF!</v>
      </c>
      <c r="B619" t="e">
        <f>IF(#REF!="","",
IF(ISNUMBER(SEARCH("*ADULTS*",#REF!)),"ADULTS",
IF(ISNUMBER(SEARCH("*CHILDREN*",#REF!)),"CHILDREN",
IF(ISNUMBER(SEARCH("*TEENS*",#REF!)),"TEENS"))))</f>
        <v>#REF!</v>
      </c>
      <c r="C619" t="e">
        <f>#REF!</f>
        <v>#REF!</v>
      </c>
      <c r="D619" t="e">
        <f>CONCATENATE(#REF!,
CHAR(13),#REF!,
", ",
TEXT((#REF!),"MMM D"),
CHAR(13),
TEXT((#REF!), "h:mm am/pm"),CHAR(13),#REF!,CHAR(13))</f>
        <v>#REF!</v>
      </c>
    </row>
    <row r="620" spans="1:4" x14ac:dyDescent="0.25">
      <c r="A620" t="e">
        <f>VLOOKUP(#REF!,VENUEID!$A$2:$B$28,1,TRUE)</f>
        <v>#REF!</v>
      </c>
      <c r="B620" t="e">
        <f>IF(#REF!="","",
IF(ISNUMBER(SEARCH("*ADULTS*",#REF!)),"ADULTS",
IF(ISNUMBER(SEARCH("*CHILDREN*",#REF!)),"CHILDREN",
IF(ISNUMBER(SEARCH("*TEENS*",#REF!)),"TEENS"))))</f>
        <v>#REF!</v>
      </c>
      <c r="C620" t="e">
        <f>#REF!</f>
        <v>#REF!</v>
      </c>
      <c r="D620" t="e">
        <f>CONCATENATE(#REF!,
CHAR(13),#REF!,
", ",
TEXT((#REF!),"MMM D"),
CHAR(13),
TEXT((#REF!), "h:mm am/pm"),CHAR(13),#REF!,CHAR(13))</f>
        <v>#REF!</v>
      </c>
    </row>
    <row r="621" spans="1:4" x14ac:dyDescent="0.25">
      <c r="A621" t="e">
        <f>VLOOKUP(#REF!,VENUEID!$A$2:$B$28,1,TRUE)</f>
        <v>#REF!</v>
      </c>
      <c r="B621" t="e">
        <f>IF(#REF!="","",
IF(ISNUMBER(SEARCH("*ADULTS*",#REF!)),"ADULTS",
IF(ISNUMBER(SEARCH("*CHILDREN*",#REF!)),"CHILDREN",
IF(ISNUMBER(SEARCH("*TEENS*",#REF!)),"TEENS"))))</f>
        <v>#REF!</v>
      </c>
      <c r="C621" t="e">
        <f>#REF!</f>
        <v>#REF!</v>
      </c>
      <c r="D621" t="e">
        <f>CONCATENATE(#REF!,
CHAR(13),#REF!,
", ",
TEXT((#REF!),"MMM D"),
CHAR(13),
TEXT((#REF!), "h:mm am/pm"),CHAR(13),#REF!,CHAR(13))</f>
        <v>#REF!</v>
      </c>
    </row>
    <row r="622" spans="1:4" x14ac:dyDescent="0.25">
      <c r="A622" t="e">
        <f>VLOOKUP(#REF!,VENUEID!$A$2:$B$28,1,TRUE)</f>
        <v>#REF!</v>
      </c>
      <c r="B622" t="e">
        <f>IF(#REF!="","",
IF(ISNUMBER(SEARCH("*ADULTS*",#REF!)),"ADULTS",
IF(ISNUMBER(SEARCH("*CHILDREN*",#REF!)),"CHILDREN",
IF(ISNUMBER(SEARCH("*TEENS*",#REF!)),"TEENS"))))</f>
        <v>#REF!</v>
      </c>
      <c r="C622" t="e">
        <f>#REF!</f>
        <v>#REF!</v>
      </c>
      <c r="D622" t="e">
        <f>CONCATENATE(#REF!,
CHAR(13),#REF!,
", ",
TEXT((#REF!),"MMM D"),
CHAR(13),
TEXT((#REF!), "h:mm am/pm"),CHAR(13),#REF!,CHAR(13))</f>
        <v>#REF!</v>
      </c>
    </row>
    <row r="623" spans="1:4" x14ac:dyDescent="0.25">
      <c r="A623" t="e">
        <f>VLOOKUP(#REF!,VENUEID!$A$2:$B$28,1,TRUE)</f>
        <v>#REF!</v>
      </c>
      <c r="B623" t="e">
        <f>IF(#REF!="","",
IF(ISNUMBER(SEARCH("*ADULTS*",#REF!)),"ADULTS",
IF(ISNUMBER(SEARCH("*CHILDREN*",#REF!)),"CHILDREN",
IF(ISNUMBER(SEARCH("*TEENS*",#REF!)),"TEENS"))))</f>
        <v>#REF!</v>
      </c>
      <c r="C623" t="e">
        <f>#REF!</f>
        <v>#REF!</v>
      </c>
      <c r="D623" t="e">
        <f>CONCATENATE(#REF!,
CHAR(13),#REF!,
", ",
TEXT((#REF!),"MMM D"),
CHAR(13),
TEXT((#REF!), "h:mm am/pm"),CHAR(13),#REF!,CHAR(13))</f>
        <v>#REF!</v>
      </c>
    </row>
    <row r="624" spans="1:4" x14ac:dyDescent="0.25">
      <c r="A624" t="e">
        <f>VLOOKUP(#REF!,VENUEID!$A$2:$B$28,1,TRUE)</f>
        <v>#REF!</v>
      </c>
      <c r="B624" t="e">
        <f>IF(#REF!="","",
IF(ISNUMBER(SEARCH("*ADULTS*",#REF!)),"ADULTS",
IF(ISNUMBER(SEARCH("*CHILDREN*",#REF!)),"CHILDREN",
IF(ISNUMBER(SEARCH("*TEENS*",#REF!)),"TEENS"))))</f>
        <v>#REF!</v>
      </c>
      <c r="C624" t="e">
        <f>#REF!</f>
        <v>#REF!</v>
      </c>
      <c r="D624" t="e">
        <f>CONCATENATE(#REF!,
CHAR(13),#REF!,
", ",
TEXT((#REF!),"MMM D"),
CHAR(13),
TEXT((#REF!), "h:mm am/pm"),CHAR(13),#REF!,CHAR(13))</f>
        <v>#REF!</v>
      </c>
    </row>
    <row r="625" spans="1:4" x14ac:dyDescent="0.25">
      <c r="A625" t="e">
        <f>VLOOKUP(#REF!,VENUEID!$A$2:$B$28,1,TRUE)</f>
        <v>#REF!</v>
      </c>
      <c r="B625" t="e">
        <f>IF(#REF!="","",
IF(ISNUMBER(SEARCH("*ADULTS*",#REF!)),"ADULTS",
IF(ISNUMBER(SEARCH("*CHILDREN*",#REF!)),"CHILDREN",
IF(ISNUMBER(SEARCH("*TEENS*",#REF!)),"TEENS"))))</f>
        <v>#REF!</v>
      </c>
      <c r="C625" t="e">
        <f>#REF!</f>
        <v>#REF!</v>
      </c>
      <c r="D625" t="e">
        <f>CONCATENATE(#REF!,
CHAR(13),#REF!,
", ",
TEXT((#REF!),"MMM D"),
CHAR(13),
TEXT((#REF!), "h:mm am/pm"),CHAR(13),#REF!,CHAR(13))</f>
        <v>#REF!</v>
      </c>
    </row>
    <row r="626" spans="1:4" x14ac:dyDescent="0.25">
      <c r="A626" t="e">
        <f>VLOOKUP(#REF!,VENUEID!$A$2:$B$28,1,TRUE)</f>
        <v>#REF!</v>
      </c>
      <c r="B626" t="e">
        <f>IF(#REF!="","",
IF(ISNUMBER(SEARCH("*ADULTS*",#REF!)),"ADULTS",
IF(ISNUMBER(SEARCH("*CHILDREN*",#REF!)),"CHILDREN",
IF(ISNUMBER(SEARCH("*TEENS*",#REF!)),"TEENS"))))</f>
        <v>#REF!</v>
      </c>
      <c r="C626" t="e">
        <f>#REF!</f>
        <v>#REF!</v>
      </c>
      <c r="D626" t="e">
        <f>CONCATENATE(#REF!,
CHAR(13),#REF!,
", ",
TEXT((#REF!),"MMM D"),
CHAR(13),
TEXT((#REF!), "h:mm am/pm"),CHAR(13),#REF!,CHAR(13))</f>
        <v>#REF!</v>
      </c>
    </row>
    <row r="627" spans="1:4" x14ac:dyDescent="0.25">
      <c r="A627" t="e">
        <f>VLOOKUP(#REF!,VENUEID!$A$2:$B$28,1,TRUE)</f>
        <v>#REF!</v>
      </c>
      <c r="B627" t="e">
        <f>IF(#REF!="","",
IF(ISNUMBER(SEARCH("*ADULTS*",#REF!)),"ADULTS",
IF(ISNUMBER(SEARCH("*CHILDREN*",#REF!)),"CHILDREN",
IF(ISNUMBER(SEARCH("*TEENS*",#REF!)),"TEENS"))))</f>
        <v>#REF!</v>
      </c>
      <c r="C627" t="e">
        <f>#REF!</f>
        <v>#REF!</v>
      </c>
      <c r="D627" t="e">
        <f>CONCATENATE(#REF!,
CHAR(13),#REF!,
", ",
TEXT((#REF!),"MMM D"),
CHAR(13),
TEXT((#REF!), "h:mm am/pm"),CHAR(13),#REF!,CHAR(13))</f>
        <v>#REF!</v>
      </c>
    </row>
    <row r="628" spans="1:4" x14ac:dyDescent="0.25">
      <c r="A628" t="e">
        <f>VLOOKUP(#REF!,VENUEID!$A$2:$B$28,1,TRUE)</f>
        <v>#REF!</v>
      </c>
      <c r="B628" t="e">
        <f>IF(#REF!="","",
IF(ISNUMBER(SEARCH("*ADULTS*",#REF!)),"ADULTS",
IF(ISNUMBER(SEARCH("*CHILDREN*",#REF!)),"CHILDREN",
IF(ISNUMBER(SEARCH("*TEENS*",#REF!)),"TEENS"))))</f>
        <v>#REF!</v>
      </c>
      <c r="C628" t="e">
        <f>#REF!</f>
        <v>#REF!</v>
      </c>
      <c r="D628" t="e">
        <f>CONCATENATE(#REF!,
CHAR(13),#REF!,
", ",
TEXT((#REF!),"MMM D"),
CHAR(13),
TEXT((#REF!), "h:mm am/pm"),CHAR(13),#REF!,CHAR(13))</f>
        <v>#REF!</v>
      </c>
    </row>
    <row r="629" spans="1:4" x14ac:dyDescent="0.25">
      <c r="A629" t="e">
        <f>VLOOKUP(#REF!,VENUEID!$A$2:$B$28,1,TRUE)</f>
        <v>#REF!</v>
      </c>
      <c r="B629" t="e">
        <f>IF(#REF!="","",
IF(ISNUMBER(SEARCH("*ADULTS*",#REF!)),"ADULTS",
IF(ISNUMBER(SEARCH("*CHILDREN*",#REF!)),"CHILDREN",
IF(ISNUMBER(SEARCH("*TEENS*",#REF!)),"TEENS"))))</f>
        <v>#REF!</v>
      </c>
      <c r="C629" t="e">
        <f>#REF!</f>
        <v>#REF!</v>
      </c>
      <c r="D629" t="e">
        <f>CONCATENATE(#REF!,
CHAR(13),#REF!,
", ",
TEXT((#REF!),"MMM D"),
CHAR(13),
TEXT((#REF!), "h:mm am/pm"),CHAR(13),#REF!,CHAR(13))</f>
        <v>#REF!</v>
      </c>
    </row>
    <row r="630" spans="1:4" x14ac:dyDescent="0.25">
      <c r="A630" t="e">
        <f>VLOOKUP(#REF!,VENUEID!$A$2:$B$28,1,TRUE)</f>
        <v>#REF!</v>
      </c>
      <c r="B630" t="e">
        <f>IF(#REF!="","",
IF(ISNUMBER(SEARCH("*ADULTS*",#REF!)),"ADULTS",
IF(ISNUMBER(SEARCH("*CHILDREN*",#REF!)),"CHILDREN",
IF(ISNUMBER(SEARCH("*TEENS*",#REF!)),"TEENS"))))</f>
        <v>#REF!</v>
      </c>
      <c r="C630" t="e">
        <f>#REF!</f>
        <v>#REF!</v>
      </c>
      <c r="D630" t="e">
        <f>CONCATENATE(#REF!,
CHAR(13),#REF!,
", ",
TEXT((#REF!),"MMM D"),
CHAR(13),
TEXT((#REF!), "h:mm am/pm"),CHAR(13),#REF!,CHAR(13))</f>
        <v>#REF!</v>
      </c>
    </row>
    <row r="631" spans="1:4" x14ac:dyDescent="0.25">
      <c r="A631" t="e">
        <f>VLOOKUP(#REF!,VENUEID!$A$2:$B$28,1,TRUE)</f>
        <v>#REF!</v>
      </c>
      <c r="B631" t="e">
        <f>IF(#REF!="","",
IF(ISNUMBER(SEARCH("*ADULTS*",#REF!)),"ADULTS",
IF(ISNUMBER(SEARCH("*CHILDREN*",#REF!)),"CHILDREN",
IF(ISNUMBER(SEARCH("*TEENS*",#REF!)),"TEENS"))))</f>
        <v>#REF!</v>
      </c>
      <c r="C631" t="e">
        <f>#REF!</f>
        <v>#REF!</v>
      </c>
      <c r="D631" t="e">
        <f>CONCATENATE(#REF!,
CHAR(13),#REF!,
", ",
TEXT((#REF!),"MMM D"),
CHAR(13),
TEXT((#REF!), "h:mm am/pm"),CHAR(13),#REF!,CHAR(13))</f>
        <v>#REF!</v>
      </c>
    </row>
    <row r="632" spans="1:4" x14ac:dyDescent="0.25">
      <c r="A632" t="e">
        <f>VLOOKUP(#REF!,VENUEID!$A$2:$B$28,1,TRUE)</f>
        <v>#REF!</v>
      </c>
      <c r="B632" t="e">
        <f>IF(#REF!="","",
IF(ISNUMBER(SEARCH("*ADULTS*",#REF!)),"ADULTS",
IF(ISNUMBER(SEARCH("*CHILDREN*",#REF!)),"CHILDREN",
IF(ISNUMBER(SEARCH("*TEENS*",#REF!)),"TEENS"))))</f>
        <v>#REF!</v>
      </c>
      <c r="C632" t="e">
        <f>#REF!</f>
        <v>#REF!</v>
      </c>
      <c r="D632" t="e">
        <f>CONCATENATE(#REF!,
CHAR(13),#REF!,
", ",
TEXT((#REF!),"MMM D"),
CHAR(13),
TEXT((#REF!), "h:mm am/pm"),CHAR(13),#REF!,CHAR(13))</f>
        <v>#REF!</v>
      </c>
    </row>
    <row r="633" spans="1:4" x14ac:dyDescent="0.25">
      <c r="A633" t="e">
        <f>VLOOKUP(#REF!,VENUEID!$A$2:$B$28,1,TRUE)</f>
        <v>#REF!</v>
      </c>
      <c r="B633" t="e">
        <f>IF(#REF!="","",
IF(ISNUMBER(SEARCH("*ADULTS*",#REF!)),"ADULTS",
IF(ISNUMBER(SEARCH("*CHILDREN*",#REF!)),"CHILDREN",
IF(ISNUMBER(SEARCH("*TEENS*",#REF!)),"TEENS"))))</f>
        <v>#REF!</v>
      </c>
      <c r="C633" t="e">
        <f>#REF!</f>
        <v>#REF!</v>
      </c>
      <c r="D633" t="e">
        <f>CONCATENATE(#REF!,
CHAR(13),#REF!,
", ",
TEXT((#REF!),"MMM D"),
CHAR(13),
TEXT((#REF!), "h:mm am/pm"),CHAR(13),#REF!,CHAR(13))</f>
        <v>#REF!</v>
      </c>
    </row>
    <row r="634" spans="1:4" x14ac:dyDescent="0.25">
      <c r="A634" t="e">
        <f>VLOOKUP(#REF!,VENUEID!$A$2:$B$28,1,TRUE)</f>
        <v>#REF!</v>
      </c>
      <c r="B634" t="e">
        <f>IF(#REF!="","",
IF(ISNUMBER(SEARCH("*ADULTS*",#REF!)),"ADULTS",
IF(ISNUMBER(SEARCH("*CHILDREN*",#REF!)),"CHILDREN",
IF(ISNUMBER(SEARCH("*TEENS*",#REF!)),"TEENS"))))</f>
        <v>#REF!</v>
      </c>
      <c r="C634" t="e">
        <f>#REF!</f>
        <v>#REF!</v>
      </c>
      <c r="D634" t="e">
        <f>CONCATENATE(#REF!,
CHAR(13),#REF!,
", ",
TEXT((#REF!),"MMM D"),
CHAR(13),
TEXT((#REF!), "h:mm am/pm"),CHAR(13),#REF!,CHAR(13))</f>
        <v>#REF!</v>
      </c>
    </row>
    <row r="635" spans="1:4" x14ac:dyDescent="0.25">
      <c r="A635" t="e">
        <f>VLOOKUP(#REF!,VENUEID!$A$2:$B$28,1,TRUE)</f>
        <v>#REF!</v>
      </c>
      <c r="B635" t="e">
        <f>IF(#REF!="","",
IF(ISNUMBER(SEARCH("*ADULTS*",#REF!)),"ADULTS",
IF(ISNUMBER(SEARCH("*CHILDREN*",#REF!)),"CHILDREN",
IF(ISNUMBER(SEARCH("*TEENS*",#REF!)),"TEENS"))))</f>
        <v>#REF!</v>
      </c>
      <c r="C635" t="e">
        <f>#REF!</f>
        <v>#REF!</v>
      </c>
      <c r="D635" t="e">
        <f>CONCATENATE(#REF!,
CHAR(13),#REF!,
", ",
TEXT((#REF!),"MMM D"),
CHAR(13),
TEXT((#REF!), "h:mm am/pm"),CHAR(13),#REF!,CHAR(13))</f>
        <v>#REF!</v>
      </c>
    </row>
    <row r="636" spans="1:4" x14ac:dyDescent="0.25">
      <c r="A636" t="e">
        <f>VLOOKUP(#REF!,VENUEID!$A$2:$B$28,1,TRUE)</f>
        <v>#REF!</v>
      </c>
      <c r="B636" t="e">
        <f>IF(#REF!="","",
IF(ISNUMBER(SEARCH("*ADULTS*",#REF!)),"ADULTS",
IF(ISNUMBER(SEARCH("*CHILDREN*",#REF!)),"CHILDREN",
IF(ISNUMBER(SEARCH("*TEENS*",#REF!)),"TEENS"))))</f>
        <v>#REF!</v>
      </c>
      <c r="C636" t="e">
        <f>#REF!</f>
        <v>#REF!</v>
      </c>
      <c r="D636" t="e">
        <f>CONCATENATE(#REF!,
CHAR(13),#REF!,
", ",
TEXT((#REF!),"MMM D"),
CHAR(13),
TEXT((#REF!), "h:mm am/pm"),CHAR(13),#REF!,CHAR(13))</f>
        <v>#REF!</v>
      </c>
    </row>
    <row r="637" spans="1:4" x14ac:dyDescent="0.25">
      <c r="A637" t="e">
        <f>VLOOKUP(#REF!,VENUEID!$A$2:$B$28,1,TRUE)</f>
        <v>#REF!</v>
      </c>
      <c r="B637" t="e">
        <f>IF(#REF!="","",
IF(ISNUMBER(SEARCH("*ADULTS*",#REF!)),"ADULTS",
IF(ISNUMBER(SEARCH("*CHILDREN*",#REF!)),"CHILDREN",
IF(ISNUMBER(SEARCH("*TEENS*",#REF!)),"TEENS"))))</f>
        <v>#REF!</v>
      </c>
      <c r="C637" t="e">
        <f>#REF!</f>
        <v>#REF!</v>
      </c>
      <c r="D637" t="e">
        <f>CONCATENATE(#REF!,
CHAR(13),#REF!,
", ",
TEXT((#REF!),"MMM D"),
CHAR(13),
TEXT((#REF!), "h:mm am/pm"),CHAR(13),#REF!,CHAR(13))</f>
        <v>#REF!</v>
      </c>
    </row>
    <row r="638" spans="1:4" x14ac:dyDescent="0.25">
      <c r="A638" t="e">
        <f>VLOOKUP(#REF!,VENUEID!$A$2:$B$28,1,TRUE)</f>
        <v>#REF!</v>
      </c>
      <c r="B638" t="e">
        <f>IF(#REF!="","",
IF(ISNUMBER(SEARCH("*ADULTS*",#REF!)),"ADULTS",
IF(ISNUMBER(SEARCH("*CHILDREN*",#REF!)),"CHILDREN",
IF(ISNUMBER(SEARCH("*TEENS*",#REF!)),"TEENS"))))</f>
        <v>#REF!</v>
      </c>
      <c r="C638" t="e">
        <f>#REF!</f>
        <v>#REF!</v>
      </c>
      <c r="D638" t="e">
        <f>CONCATENATE(#REF!,
CHAR(13),#REF!,
", ",
TEXT((#REF!),"MMM D"),
CHAR(13),
TEXT((#REF!), "h:mm am/pm"),CHAR(13),#REF!,CHAR(13))</f>
        <v>#REF!</v>
      </c>
    </row>
    <row r="639" spans="1:4" x14ac:dyDescent="0.25">
      <c r="A639" t="e">
        <f>VLOOKUP(#REF!,VENUEID!$A$2:$B$28,1,TRUE)</f>
        <v>#REF!</v>
      </c>
      <c r="B639" t="e">
        <f>IF(#REF!="","",
IF(ISNUMBER(SEARCH("*ADULTS*",#REF!)),"ADULTS",
IF(ISNUMBER(SEARCH("*CHILDREN*",#REF!)),"CHILDREN",
IF(ISNUMBER(SEARCH("*TEENS*",#REF!)),"TEENS"))))</f>
        <v>#REF!</v>
      </c>
      <c r="C639" t="e">
        <f>#REF!</f>
        <v>#REF!</v>
      </c>
      <c r="D639" t="e">
        <f>CONCATENATE(#REF!,
CHAR(13),#REF!,
", ",
TEXT((#REF!),"MMM D"),
CHAR(13),
TEXT((#REF!), "h:mm am/pm"),CHAR(13),#REF!,CHAR(13))</f>
        <v>#REF!</v>
      </c>
    </row>
    <row r="640" spans="1:4" x14ac:dyDescent="0.25">
      <c r="A640" t="e">
        <f>VLOOKUP(#REF!,VENUEID!$A$2:$B$28,1,TRUE)</f>
        <v>#REF!</v>
      </c>
      <c r="B640" t="e">
        <f>IF(#REF!="","",
IF(ISNUMBER(SEARCH("*ADULTS*",#REF!)),"ADULTS",
IF(ISNUMBER(SEARCH("*CHILDREN*",#REF!)),"CHILDREN",
IF(ISNUMBER(SEARCH("*TEENS*",#REF!)),"TEENS"))))</f>
        <v>#REF!</v>
      </c>
      <c r="C640" t="e">
        <f>#REF!</f>
        <v>#REF!</v>
      </c>
      <c r="D640" t="e">
        <f>CONCATENATE(#REF!,
CHAR(13),#REF!,
", ",
TEXT((#REF!),"MMM D"),
CHAR(13),
TEXT((#REF!), "h:mm am/pm"),CHAR(13),#REF!,CHAR(13))</f>
        <v>#REF!</v>
      </c>
    </row>
    <row r="641" spans="1:4" x14ac:dyDescent="0.25">
      <c r="A641" t="e">
        <f>VLOOKUP(#REF!,VENUEID!$A$2:$B$28,1,TRUE)</f>
        <v>#REF!</v>
      </c>
      <c r="B641" t="e">
        <f>IF(#REF!="","",
IF(ISNUMBER(SEARCH("*ADULTS*",#REF!)),"ADULTS",
IF(ISNUMBER(SEARCH("*CHILDREN*",#REF!)),"CHILDREN",
IF(ISNUMBER(SEARCH("*TEENS*",#REF!)),"TEENS"))))</f>
        <v>#REF!</v>
      </c>
      <c r="C641" t="e">
        <f>#REF!</f>
        <v>#REF!</v>
      </c>
      <c r="D641" t="e">
        <f>CONCATENATE(#REF!,
CHAR(13),#REF!,
", ",
TEXT((#REF!),"MMM D"),
CHAR(13),
TEXT((#REF!), "h:mm am/pm"),CHAR(13),#REF!,CHAR(13))</f>
        <v>#REF!</v>
      </c>
    </row>
    <row r="642" spans="1:4" x14ac:dyDescent="0.25">
      <c r="A642" t="e">
        <f>VLOOKUP(#REF!,VENUEID!$A$2:$B$28,1,TRUE)</f>
        <v>#REF!</v>
      </c>
      <c r="B642" t="e">
        <f>IF(#REF!="","",
IF(ISNUMBER(SEARCH("*ADULTS*",#REF!)),"ADULTS",
IF(ISNUMBER(SEARCH("*CHILDREN*",#REF!)),"CHILDREN",
IF(ISNUMBER(SEARCH("*TEENS*",#REF!)),"TEENS"))))</f>
        <v>#REF!</v>
      </c>
      <c r="C642" t="e">
        <f>#REF!</f>
        <v>#REF!</v>
      </c>
      <c r="D642" t="e">
        <f>CONCATENATE(#REF!,
CHAR(13),#REF!,
", ",
TEXT((#REF!),"MMM D"),
CHAR(13),
TEXT((#REF!), "h:mm am/pm"),CHAR(13),#REF!,CHAR(13))</f>
        <v>#REF!</v>
      </c>
    </row>
    <row r="643" spans="1:4" x14ac:dyDescent="0.25">
      <c r="A643" t="e">
        <f>VLOOKUP(#REF!,VENUEID!$A$2:$B$28,1,TRUE)</f>
        <v>#REF!</v>
      </c>
      <c r="B643" t="e">
        <f>IF(#REF!="","",
IF(ISNUMBER(SEARCH("*ADULTS*",#REF!)),"ADULTS",
IF(ISNUMBER(SEARCH("*CHILDREN*",#REF!)),"CHILDREN",
IF(ISNUMBER(SEARCH("*TEENS*",#REF!)),"TEENS"))))</f>
        <v>#REF!</v>
      </c>
      <c r="C643" t="e">
        <f>#REF!</f>
        <v>#REF!</v>
      </c>
      <c r="D643" t="e">
        <f>CONCATENATE(#REF!,
CHAR(13),#REF!,
", ",
TEXT((#REF!),"MMM D"),
CHAR(13),
TEXT((#REF!), "h:mm am/pm"),CHAR(13),#REF!,CHAR(13))</f>
        <v>#REF!</v>
      </c>
    </row>
    <row r="644" spans="1:4" x14ac:dyDescent="0.25">
      <c r="A644" t="e">
        <f>VLOOKUP(#REF!,VENUEID!$A$2:$B$28,1,TRUE)</f>
        <v>#REF!</v>
      </c>
      <c r="B644" t="e">
        <f>IF(#REF!="","",
IF(ISNUMBER(SEARCH("*ADULTS*",#REF!)),"ADULTS",
IF(ISNUMBER(SEARCH("*CHILDREN*",#REF!)),"CHILDREN",
IF(ISNUMBER(SEARCH("*TEENS*",#REF!)),"TEENS"))))</f>
        <v>#REF!</v>
      </c>
      <c r="C644" t="e">
        <f>#REF!</f>
        <v>#REF!</v>
      </c>
      <c r="D644" t="e">
        <f>CONCATENATE(#REF!,
CHAR(13),#REF!,
", ",
TEXT((#REF!),"MMM D"),
CHAR(13),
TEXT((#REF!), "h:mm am/pm"),CHAR(13),#REF!,CHAR(13))</f>
        <v>#REF!</v>
      </c>
    </row>
    <row r="645" spans="1:4" x14ac:dyDescent="0.25">
      <c r="A645" t="e">
        <f>VLOOKUP(#REF!,VENUEID!$A$2:$B$28,1,TRUE)</f>
        <v>#REF!</v>
      </c>
      <c r="B645" t="e">
        <f>IF(#REF!="","",
IF(ISNUMBER(SEARCH("*ADULTS*",#REF!)),"ADULTS",
IF(ISNUMBER(SEARCH("*CHILDREN*",#REF!)),"CHILDREN",
IF(ISNUMBER(SEARCH("*TEENS*",#REF!)),"TEENS"))))</f>
        <v>#REF!</v>
      </c>
      <c r="C645" t="e">
        <f>#REF!</f>
        <v>#REF!</v>
      </c>
      <c r="D645" t="e">
        <f>CONCATENATE(#REF!,
CHAR(13),#REF!,
", ",
TEXT((#REF!),"MMM D"),
CHAR(13),
TEXT((#REF!), "h:mm am/pm"),CHAR(13),#REF!,CHAR(13))</f>
        <v>#REF!</v>
      </c>
    </row>
    <row r="646" spans="1:4" x14ac:dyDescent="0.25">
      <c r="A646" t="e">
        <f>VLOOKUP(#REF!,VENUEID!$A$2:$B$28,1,TRUE)</f>
        <v>#REF!</v>
      </c>
      <c r="B646" t="e">
        <f>IF(#REF!="","",
IF(ISNUMBER(SEARCH("*ADULTS*",#REF!)),"ADULTS",
IF(ISNUMBER(SEARCH("*CHILDREN*",#REF!)),"CHILDREN",
IF(ISNUMBER(SEARCH("*TEENS*",#REF!)),"TEENS"))))</f>
        <v>#REF!</v>
      </c>
      <c r="C646" t="e">
        <f>#REF!</f>
        <v>#REF!</v>
      </c>
      <c r="D646" t="e">
        <f>CONCATENATE(#REF!,
CHAR(13),#REF!,
", ",
TEXT((#REF!),"MMM D"),
CHAR(13),
TEXT((#REF!), "h:mm am/pm"),CHAR(13),#REF!,CHAR(13))</f>
        <v>#REF!</v>
      </c>
    </row>
    <row r="647" spans="1:4" x14ac:dyDescent="0.25">
      <c r="A647" t="e">
        <f>VLOOKUP(#REF!,VENUEID!$A$2:$B$28,1,TRUE)</f>
        <v>#REF!</v>
      </c>
      <c r="B647" t="e">
        <f>IF(#REF!="","",
IF(ISNUMBER(SEARCH("*ADULTS*",#REF!)),"ADULTS",
IF(ISNUMBER(SEARCH("*CHILDREN*",#REF!)),"CHILDREN",
IF(ISNUMBER(SEARCH("*TEENS*",#REF!)),"TEENS"))))</f>
        <v>#REF!</v>
      </c>
      <c r="C647" t="e">
        <f>#REF!</f>
        <v>#REF!</v>
      </c>
      <c r="D647" t="e">
        <f>CONCATENATE(#REF!,
CHAR(13),#REF!,
", ",
TEXT((#REF!),"MMM D"),
CHAR(13),
TEXT((#REF!), "h:mm am/pm"),CHAR(13),#REF!,CHAR(13))</f>
        <v>#REF!</v>
      </c>
    </row>
    <row r="648" spans="1:4" x14ac:dyDescent="0.25">
      <c r="A648" t="e">
        <f>VLOOKUP(#REF!,VENUEID!$A$2:$B$28,1,TRUE)</f>
        <v>#REF!</v>
      </c>
      <c r="B648" t="e">
        <f>IF(#REF!="","",
IF(ISNUMBER(SEARCH("*ADULTS*",#REF!)),"ADULTS",
IF(ISNUMBER(SEARCH("*CHILDREN*",#REF!)),"CHILDREN",
IF(ISNUMBER(SEARCH("*TEENS*",#REF!)),"TEENS"))))</f>
        <v>#REF!</v>
      </c>
      <c r="C648" t="e">
        <f>#REF!</f>
        <v>#REF!</v>
      </c>
      <c r="D648" t="e">
        <f>CONCATENATE(#REF!,
CHAR(13),#REF!,
", ",
TEXT((#REF!),"MMM D"),
CHAR(13),
TEXT((#REF!), "h:mm am/pm"),CHAR(13),#REF!,CHAR(13))</f>
        <v>#REF!</v>
      </c>
    </row>
    <row r="649" spans="1:4" x14ac:dyDescent="0.25">
      <c r="A649" t="e">
        <f>VLOOKUP(#REF!,VENUEID!$A$2:$B$28,1,TRUE)</f>
        <v>#REF!</v>
      </c>
      <c r="B649" t="e">
        <f>IF(#REF!="","",
IF(ISNUMBER(SEARCH("*ADULTS*",#REF!)),"ADULTS",
IF(ISNUMBER(SEARCH("*CHILDREN*",#REF!)),"CHILDREN",
IF(ISNUMBER(SEARCH("*TEENS*",#REF!)),"TEENS"))))</f>
        <v>#REF!</v>
      </c>
      <c r="C649" t="e">
        <f>#REF!</f>
        <v>#REF!</v>
      </c>
      <c r="D649" t="e">
        <f>CONCATENATE(#REF!,
CHAR(13),#REF!,
", ",
TEXT((#REF!),"MMM D"),
CHAR(13),
TEXT((#REF!), "h:mm am/pm"),CHAR(13),#REF!,CHAR(13))</f>
        <v>#REF!</v>
      </c>
    </row>
    <row r="650" spans="1:4" x14ac:dyDescent="0.25">
      <c r="A650" t="e">
        <f>VLOOKUP(#REF!,VENUEID!$A$2:$B$28,1,TRUE)</f>
        <v>#REF!</v>
      </c>
      <c r="B650" t="e">
        <f>IF(#REF!="","",
IF(ISNUMBER(SEARCH("*ADULTS*",#REF!)),"ADULTS",
IF(ISNUMBER(SEARCH("*CHILDREN*",#REF!)),"CHILDREN",
IF(ISNUMBER(SEARCH("*TEENS*",#REF!)),"TEENS"))))</f>
        <v>#REF!</v>
      </c>
      <c r="C650" t="e">
        <f>#REF!</f>
        <v>#REF!</v>
      </c>
      <c r="D650" t="e">
        <f>CONCATENATE(#REF!,
CHAR(13),#REF!,
", ",
TEXT((#REF!),"MMM D"),
CHAR(13),
TEXT((#REF!), "h:mm am/pm"),CHAR(13),#REF!,CHAR(13))</f>
        <v>#REF!</v>
      </c>
    </row>
    <row r="651" spans="1:4" x14ac:dyDescent="0.25">
      <c r="A651" t="e">
        <f>VLOOKUP(#REF!,VENUEID!$A$2:$B$28,1,TRUE)</f>
        <v>#REF!</v>
      </c>
      <c r="B651" t="e">
        <f>IF(#REF!="","",
IF(ISNUMBER(SEARCH("*ADULTS*",#REF!)),"ADULTS",
IF(ISNUMBER(SEARCH("*CHILDREN*",#REF!)),"CHILDREN",
IF(ISNUMBER(SEARCH("*TEENS*",#REF!)),"TEENS"))))</f>
        <v>#REF!</v>
      </c>
      <c r="C651" t="e">
        <f>#REF!</f>
        <v>#REF!</v>
      </c>
      <c r="D651" t="e">
        <f>CONCATENATE(#REF!,
CHAR(13),#REF!,
", ",
TEXT((#REF!),"MMM D"),
CHAR(13),
TEXT((#REF!), "h:mm am/pm"),CHAR(13),#REF!,CHAR(13))</f>
        <v>#REF!</v>
      </c>
    </row>
    <row r="652" spans="1:4" x14ac:dyDescent="0.25">
      <c r="A652" t="e">
        <f>VLOOKUP(#REF!,VENUEID!$A$2:$B$28,1,TRUE)</f>
        <v>#REF!</v>
      </c>
      <c r="B652" t="e">
        <f>IF(#REF!="","",
IF(ISNUMBER(SEARCH("*ADULTS*",#REF!)),"ADULTS",
IF(ISNUMBER(SEARCH("*CHILDREN*",#REF!)),"CHILDREN",
IF(ISNUMBER(SEARCH("*TEENS*",#REF!)),"TEENS"))))</f>
        <v>#REF!</v>
      </c>
      <c r="C652" t="e">
        <f>#REF!</f>
        <v>#REF!</v>
      </c>
      <c r="D652" t="e">
        <f>CONCATENATE(#REF!,
CHAR(13),#REF!,
", ",
TEXT((#REF!),"MMM D"),
CHAR(13),
TEXT((#REF!), "h:mm am/pm"),CHAR(13),#REF!,CHAR(13))</f>
        <v>#REF!</v>
      </c>
    </row>
    <row r="653" spans="1:4" x14ac:dyDescent="0.25">
      <c r="A653" t="e">
        <f>VLOOKUP(#REF!,VENUEID!$A$2:$B$28,1,TRUE)</f>
        <v>#REF!</v>
      </c>
      <c r="B653" t="e">
        <f>IF(#REF!="","",
IF(ISNUMBER(SEARCH("*ADULTS*",#REF!)),"ADULTS",
IF(ISNUMBER(SEARCH("*CHILDREN*",#REF!)),"CHILDREN",
IF(ISNUMBER(SEARCH("*TEENS*",#REF!)),"TEENS"))))</f>
        <v>#REF!</v>
      </c>
      <c r="C653" t="e">
        <f>#REF!</f>
        <v>#REF!</v>
      </c>
      <c r="D653" t="e">
        <f>CONCATENATE(#REF!,
CHAR(13),#REF!,
", ",
TEXT((#REF!),"MMM D"),
CHAR(13),
TEXT((#REF!), "h:mm am/pm"),CHAR(13),#REF!,CHAR(13))</f>
        <v>#REF!</v>
      </c>
    </row>
    <row r="654" spans="1:4" x14ac:dyDescent="0.25">
      <c r="A654" t="e">
        <f>VLOOKUP(#REF!,VENUEID!$A$2:$B$28,1,TRUE)</f>
        <v>#REF!</v>
      </c>
      <c r="B654" t="e">
        <f>IF(#REF!="","",
IF(ISNUMBER(SEARCH("*ADULTS*",#REF!)),"ADULTS",
IF(ISNUMBER(SEARCH("*CHILDREN*",#REF!)),"CHILDREN",
IF(ISNUMBER(SEARCH("*TEENS*",#REF!)),"TEENS"))))</f>
        <v>#REF!</v>
      </c>
      <c r="C654" t="e">
        <f>#REF!</f>
        <v>#REF!</v>
      </c>
      <c r="D654" t="e">
        <f>CONCATENATE(#REF!,
CHAR(13),#REF!,
", ",
TEXT((#REF!),"MMM D"),
CHAR(13),
TEXT((#REF!), "h:mm am/pm"),CHAR(13),#REF!,CHAR(13))</f>
        <v>#REF!</v>
      </c>
    </row>
    <row r="655" spans="1:4" x14ac:dyDescent="0.25">
      <c r="A655" t="e">
        <f>VLOOKUP(#REF!,VENUEID!$A$2:$B$28,1,TRUE)</f>
        <v>#REF!</v>
      </c>
      <c r="B655" t="e">
        <f>IF(#REF!="","",
IF(ISNUMBER(SEARCH("*ADULTS*",#REF!)),"ADULTS",
IF(ISNUMBER(SEARCH("*CHILDREN*",#REF!)),"CHILDREN",
IF(ISNUMBER(SEARCH("*TEENS*",#REF!)),"TEENS"))))</f>
        <v>#REF!</v>
      </c>
      <c r="C655" t="e">
        <f>#REF!</f>
        <v>#REF!</v>
      </c>
      <c r="D655" t="e">
        <f>CONCATENATE(#REF!,
CHAR(13),#REF!,
", ",
TEXT((#REF!),"MMM D"),
CHAR(13),
TEXT((#REF!), "h:mm am/pm"),CHAR(13),#REF!,CHAR(13))</f>
        <v>#REF!</v>
      </c>
    </row>
    <row r="656" spans="1:4" x14ac:dyDescent="0.25">
      <c r="A656" t="e">
        <f>VLOOKUP(#REF!,VENUEID!$A$2:$B$28,1,TRUE)</f>
        <v>#REF!</v>
      </c>
      <c r="B656" t="e">
        <f>IF(#REF!="","",
IF(ISNUMBER(SEARCH("*ADULTS*",#REF!)),"ADULTS",
IF(ISNUMBER(SEARCH("*CHILDREN*",#REF!)),"CHILDREN",
IF(ISNUMBER(SEARCH("*TEENS*",#REF!)),"TEENS"))))</f>
        <v>#REF!</v>
      </c>
      <c r="C656" t="e">
        <f>#REF!</f>
        <v>#REF!</v>
      </c>
      <c r="D656" t="e">
        <f>CONCATENATE(#REF!,
CHAR(13),#REF!,
", ",
TEXT((#REF!),"MMM D"),
CHAR(13),
TEXT((#REF!), "h:mm am/pm"),CHAR(13),#REF!,CHAR(13))</f>
        <v>#REF!</v>
      </c>
    </row>
    <row r="657" spans="1:4" x14ac:dyDescent="0.25">
      <c r="A657" t="e">
        <f>VLOOKUP(#REF!,VENUEID!$A$2:$B$28,1,TRUE)</f>
        <v>#REF!</v>
      </c>
      <c r="B657" t="e">
        <f>IF(#REF!="","",
IF(ISNUMBER(SEARCH("*ADULTS*",#REF!)),"ADULTS",
IF(ISNUMBER(SEARCH("*CHILDREN*",#REF!)),"CHILDREN",
IF(ISNUMBER(SEARCH("*TEENS*",#REF!)),"TEENS"))))</f>
        <v>#REF!</v>
      </c>
      <c r="C657" t="e">
        <f>#REF!</f>
        <v>#REF!</v>
      </c>
      <c r="D657" t="e">
        <f>CONCATENATE(#REF!,
CHAR(13),#REF!,
", ",
TEXT((#REF!),"MMM D"),
CHAR(13),
TEXT((#REF!), "h:mm am/pm"),CHAR(13),#REF!,CHAR(13))</f>
        <v>#REF!</v>
      </c>
    </row>
    <row r="658" spans="1:4" x14ac:dyDescent="0.25">
      <c r="A658" t="e">
        <f>VLOOKUP(#REF!,VENUEID!$A$2:$B$28,1,TRUE)</f>
        <v>#REF!</v>
      </c>
      <c r="B658" t="e">
        <f>IF(#REF!="","",
IF(ISNUMBER(SEARCH("*ADULTS*",#REF!)),"ADULTS",
IF(ISNUMBER(SEARCH("*CHILDREN*",#REF!)),"CHILDREN",
IF(ISNUMBER(SEARCH("*TEENS*",#REF!)),"TEENS"))))</f>
        <v>#REF!</v>
      </c>
      <c r="C658" t="e">
        <f>#REF!</f>
        <v>#REF!</v>
      </c>
      <c r="D658" t="e">
        <f>CONCATENATE(#REF!,
CHAR(13),#REF!,
", ",
TEXT((#REF!),"MMM D"),
CHAR(13),
TEXT((#REF!), "h:mm am/pm"),CHAR(13),#REF!,CHAR(13))</f>
        <v>#REF!</v>
      </c>
    </row>
    <row r="659" spans="1:4" x14ac:dyDescent="0.25">
      <c r="A659" t="e">
        <f>VLOOKUP(#REF!,VENUEID!$A$2:$B$28,1,TRUE)</f>
        <v>#REF!</v>
      </c>
      <c r="B659" t="e">
        <f>IF(#REF!="","",
IF(ISNUMBER(SEARCH("*ADULTS*",#REF!)),"ADULTS",
IF(ISNUMBER(SEARCH("*CHILDREN*",#REF!)),"CHILDREN",
IF(ISNUMBER(SEARCH("*TEENS*",#REF!)),"TEENS"))))</f>
        <v>#REF!</v>
      </c>
      <c r="C659" t="e">
        <f>#REF!</f>
        <v>#REF!</v>
      </c>
      <c r="D659" t="e">
        <f>CONCATENATE(#REF!,
CHAR(13),#REF!,
", ",
TEXT((#REF!),"MMM D"),
CHAR(13),
TEXT((#REF!), "h:mm am/pm"),CHAR(13),#REF!,CHAR(13))</f>
        <v>#REF!</v>
      </c>
    </row>
    <row r="660" spans="1:4" x14ac:dyDescent="0.25">
      <c r="A660" t="e">
        <f>VLOOKUP(#REF!,VENUEID!$A$2:$B$28,1,TRUE)</f>
        <v>#REF!</v>
      </c>
      <c r="B660" t="e">
        <f>IF(#REF!="","",
IF(ISNUMBER(SEARCH("*ADULTS*",#REF!)),"ADULTS",
IF(ISNUMBER(SEARCH("*CHILDREN*",#REF!)),"CHILDREN",
IF(ISNUMBER(SEARCH("*TEENS*",#REF!)),"TEENS"))))</f>
        <v>#REF!</v>
      </c>
      <c r="C660" t="e">
        <f>#REF!</f>
        <v>#REF!</v>
      </c>
      <c r="D660" t="e">
        <f>CONCATENATE(#REF!,
CHAR(13),#REF!,
", ",
TEXT((#REF!),"MMM D"),
CHAR(13),
TEXT((#REF!), "h:mm am/pm"),CHAR(13),#REF!,CHAR(13))</f>
        <v>#REF!</v>
      </c>
    </row>
    <row r="661" spans="1:4" x14ac:dyDescent="0.25">
      <c r="A661" t="e">
        <f>VLOOKUP(#REF!,VENUEID!$A$2:$B$28,1,TRUE)</f>
        <v>#REF!</v>
      </c>
      <c r="B661" t="e">
        <f>IF(#REF!="","",
IF(ISNUMBER(SEARCH("*ADULTS*",#REF!)),"ADULTS",
IF(ISNUMBER(SEARCH("*CHILDREN*",#REF!)),"CHILDREN",
IF(ISNUMBER(SEARCH("*TEENS*",#REF!)),"TEENS"))))</f>
        <v>#REF!</v>
      </c>
      <c r="C661" t="e">
        <f>#REF!</f>
        <v>#REF!</v>
      </c>
      <c r="D661" t="e">
        <f>CONCATENATE(#REF!,
CHAR(13),#REF!,
", ",
TEXT((#REF!),"MMM D"),
CHAR(13),
TEXT((#REF!), "h:mm am/pm"),CHAR(13),#REF!,CHAR(13))</f>
        <v>#REF!</v>
      </c>
    </row>
    <row r="662" spans="1:4" x14ac:dyDescent="0.25">
      <c r="A662" t="e">
        <f>VLOOKUP(#REF!,VENUEID!$A$2:$B$28,1,TRUE)</f>
        <v>#REF!</v>
      </c>
      <c r="B662" t="e">
        <f>IF(#REF!="","",
IF(ISNUMBER(SEARCH("*ADULTS*",#REF!)),"ADULTS",
IF(ISNUMBER(SEARCH("*CHILDREN*",#REF!)),"CHILDREN",
IF(ISNUMBER(SEARCH("*TEENS*",#REF!)),"TEENS"))))</f>
        <v>#REF!</v>
      </c>
      <c r="C662" t="e">
        <f>#REF!</f>
        <v>#REF!</v>
      </c>
      <c r="D662" t="e">
        <f>CONCATENATE(#REF!,
CHAR(13),#REF!,
", ",
TEXT((#REF!),"MMM D"),
CHAR(13),
TEXT((#REF!), "h:mm am/pm"),CHAR(13),#REF!,CHAR(13))</f>
        <v>#REF!</v>
      </c>
    </row>
    <row r="663" spans="1:4" x14ac:dyDescent="0.25">
      <c r="A663" t="e">
        <f>VLOOKUP(#REF!,VENUEID!$A$2:$B$28,1,TRUE)</f>
        <v>#REF!</v>
      </c>
      <c r="B663" t="e">
        <f>IF(#REF!="","",
IF(ISNUMBER(SEARCH("*ADULTS*",#REF!)),"ADULTS",
IF(ISNUMBER(SEARCH("*CHILDREN*",#REF!)),"CHILDREN",
IF(ISNUMBER(SEARCH("*TEENS*",#REF!)),"TEENS"))))</f>
        <v>#REF!</v>
      </c>
      <c r="C663" t="e">
        <f>#REF!</f>
        <v>#REF!</v>
      </c>
      <c r="D663" t="e">
        <f>CONCATENATE(#REF!,
CHAR(13),#REF!,
", ",
TEXT((#REF!),"MMM D"),
CHAR(13),
TEXT((#REF!), "h:mm am/pm"),CHAR(13),#REF!,CHAR(13))</f>
        <v>#REF!</v>
      </c>
    </row>
    <row r="664" spans="1:4" x14ac:dyDescent="0.25">
      <c r="A664" t="e">
        <f>VLOOKUP(#REF!,VENUEID!$A$2:$B$28,1,TRUE)</f>
        <v>#REF!</v>
      </c>
      <c r="B664" t="e">
        <f>IF(#REF!="","",
IF(ISNUMBER(SEARCH("*ADULTS*",#REF!)),"ADULTS",
IF(ISNUMBER(SEARCH("*CHILDREN*",#REF!)),"CHILDREN",
IF(ISNUMBER(SEARCH("*TEENS*",#REF!)),"TEENS"))))</f>
        <v>#REF!</v>
      </c>
      <c r="C664" t="e">
        <f>#REF!</f>
        <v>#REF!</v>
      </c>
      <c r="D664" t="e">
        <f>CONCATENATE(#REF!,
CHAR(13),#REF!,
", ",
TEXT((#REF!),"MMM D"),
CHAR(13),
TEXT((#REF!), "h:mm am/pm"),CHAR(13),#REF!,CHAR(13))</f>
        <v>#REF!</v>
      </c>
    </row>
    <row r="665" spans="1:4" x14ac:dyDescent="0.25">
      <c r="A665" t="e">
        <f>VLOOKUP(#REF!,VENUEID!$A$2:$B$28,1,TRUE)</f>
        <v>#REF!</v>
      </c>
      <c r="B665" t="e">
        <f>IF(#REF!="","",
IF(ISNUMBER(SEARCH("*ADULTS*",#REF!)),"ADULTS",
IF(ISNUMBER(SEARCH("*CHILDREN*",#REF!)),"CHILDREN",
IF(ISNUMBER(SEARCH("*TEENS*",#REF!)),"TEENS"))))</f>
        <v>#REF!</v>
      </c>
      <c r="C665" t="e">
        <f>#REF!</f>
        <v>#REF!</v>
      </c>
      <c r="D665" t="e">
        <f>CONCATENATE(#REF!,
CHAR(13),#REF!,
", ",
TEXT((#REF!),"MMM D"),
CHAR(13),
TEXT((#REF!), "h:mm am/pm"),CHAR(13),#REF!,CHAR(13))</f>
        <v>#REF!</v>
      </c>
    </row>
    <row r="666" spans="1:4" x14ac:dyDescent="0.25">
      <c r="A666" t="e">
        <f>VLOOKUP(#REF!,VENUEID!$A$2:$B$28,1,TRUE)</f>
        <v>#REF!</v>
      </c>
      <c r="B666" t="e">
        <f>IF(#REF!="","",
IF(ISNUMBER(SEARCH("*ADULTS*",#REF!)),"ADULTS",
IF(ISNUMBER(SEARCH("*CHILDREN*",#REF!)),"CHILDREN",
IF(ISNUMBER(SEARCH("*TEENS*",#REF!)),"TEENS"))))</f>
        <v>#REF!</v>
      </c>
      <c r="C666" t="e">
        <f>#REF!</f>
        <v>#REF!</v>
      </c>
      <c r="D666" t="e">
        <f>CONCATENATE(#REF!,
CHAR(13),#REF!,
", ",
TEXT((#REF!),"MMM D"),
CHAR(13),
TEXT((#REF!), "h:mm am/pm"),CHAR(13),#REF!,CHAR(13))</f>
        <v>#REF!</v>
      </c>
    </row>
    <row r="667" spans="1:4" x14ac:dyDescent="0.25">
      <c r="A667" t="e">
        <f>VLOOKUP(#REF!,VENUEID!$A$2:$B$28,1,TRUE)</f>
        <v>#REF!</v>
      </c>
      <c r="B667" t="e">
        <f>IF(#REF!="","",
IF(ISNUMBER(SEARCH("*ADULTS*",#REF!)),"ADULTS",
IF(ISNUMBER(SEARCH("*CHILDREN*",#REF!)),"CHILDREN",
IF(ISNUMBER(SEARCH("*TEENS*",#REF!)),"TEENS"))))</f>
        <v>#REF!</v>
      </c>
      <c r="C667" t="e">
        <f>#REF!</f>
        <v>#REF!</v>
      </c>
      <c r="D667" t="e">
        <f>CONCATENATE(#REF!,
CHAR(13),#REF!,
", ",
TEXT((#REF!),"MMM D"),
CHAR(13),
TEXT((#REF!), "h:mm am/pm"),CHAR(13),#REF!,CHAR(13))</f>
        <v>#REF!</v>
      </c>
    </row>
    <row r="668" spans="1:4" x14ac:dyDescent="0.25">
      <c r="A668" t="e">
        <f>VLOOKUP(#REF!,VENUEID!$A$2:$B$28,1,TRUE)</f>
        <v>#REF!</v>
      </c>
      <c r="B668" t="e">
        <f>IF(#REF!="","",
IF(ISNUMBER(SEARCH("*ADULTS*",#REF!)),"ADULTS",
IF(ISNUMBER(SEARCH("*CHILDREN*",#REF!)),"CHILDREN",
IF(ISNUMBER(SEARCH("*TEENS*",#REF!)),"TEENS"))))</f>
        <v>#REF!</v>
      </c>
      <c r="C668" t="e">
        <f>#REF!</f>
        <v>#REF!</v>
      </c>
      <c r="D668" t="e">
        <f>CONCATENATE(#REF!,
CHAR(13),#REF!,
", ",
TEXT((#REF!),"MMM D"),
CHAR(13),
TEXT((#REF!), "h:mm am/pm"),CHAR(13),#REF!,CHAR(13))</f>
        <v>#REF!</v>
      </c>
    </row>
    <row r="669" spans="1:4" x14ac:dyDescent="0.25">
      <c r="A669" t="e">
        <f>VLOOKUP(#REF!,VENUEID!$A$2:$B$28,1,TRUE)</f>
        <v>#REF!</v>
      </c>
      <c r="B669" t="e">
        <f>IF(#REF!="","",
IF(ISNUMBER(SEARCH("*ADULTS*",#REF!)),"ADULTS",
IF(ISNUMBER(SEARCH("*CHILDREN*",#REF!)),"CHILDREN",
IF(ISNUMBER(SEARCH("*TEENS*",#REF!)),"TEENS"))))</f>
        <v>#REF!</v>
      </c>
      <c r="C669" t="e">
        <f>#REF!</f>
        <v>#REF!</v>
      </c>
      <c r="D669" t="e">
        <f>CONCATENATE(#REF!,
CHAR(13),#REF!,
", ",
TEXT((#REF!),"MMM D"),
CHAR(13),
TEXT((#REF!), "h:mm am/pm"),CHAR(13),#REF!,CHAR(13))</f>
        <v>#REF!</v>
      </c>
    </row>
    <row r="670" spans="1:4" x14ac:dyDescent="0.25">
      <c r="A670" t="e">
        <f>VLOOKUP(#REF!,VENUEID!$A$2:$B$28,1,TRUE)</f>
        <v>#REF!</v>
      </c>
      <c r="B670" t="e">
        <f>IF(#REF!="","",
IF(ISNUMBER(SEARCH("*ADULTS*",#REF!)),"ADULTS",
IF(ISNUMBER(SEARCH("*CHILDREN*",#REF!)),"CHILDREN",
IF(ISNUMBER(SEARCH("*TEENS*",#REF!)),"TEENS"))))</f>
        <v>#REF!</v>
      </c>
      <c r="C670" t="e">
        <f>#REF!</f>
        <v>#REF!</v>
      </c>
      <c r="D670" t="e">
        <f>CONCATENATE(#REF!,
CHAR(13),#REF!,
", ",
TEXT((#REF!),"MMM D"),
CHAR(13),
TEXT((#REF!), "h:mm am/pm"),CHAR(13),#REF!,CHAR(13))</f>
        <v>#REF!</v>
      </c>
    </row>
    <row r="671" spans="1:4" x14ac:dyDescent="0.25">
      <c r="A671" t="e">
        <f>VLOOKUP(#REF!,VENUEID!$A$2:$B$28,1,TRUE)</f>
        <v>#REF!</v>
      </c>
      <c r="B671" t="e">
        <f>IF(#REF!="","",
IF(ISNUMBER(SEARCH("*ADULTS*",#REF!)),"ADULTS",
IF(ISNUMBER(SEARCH("*CHILDREN*",#REF!)),"CHILDREN",
IF(ISNUMBER(SEARCH("*TEENS*",#REF!)),"TEENS"))))</f>
        <v>#REF!</v>
      </c>
      <c r="C671" t="e">
        <f>#REF!</f>
        <v>#REF!</v>
      </c>
      <c r="D671" t="e">
        <f>CONCATENATE(#REF!,
CHAR(13),#REF!,
", ",
TEXT((#REF!),"MMM D"),
CHAR(13),
TEXT((#REF!), "h:mm am/pm"),CHAR(13),#REF!,CHAR(13))</f>
        <v>#REF!</v>
      </c>
    </row>
    <row r="672" spans="1:4" x14ac:dyDescent="0.25">
      <c r="A672" t="e">
        <f>VLOOKUP(#REF!,VENUEID!$A$2:$B$28,1,TRUE)</f>
        <v>#REF!</v>
      </c>
      <c r="B672" t="e">
        <f>IF(#REF!="","",
IF(ISNUMBER(SEARCH("*ADULTS*",#REF!)),"ADULTS",
IF(ISNUMBER(SEARCH("*CHILDREN*",#REF!)),"CHILDREN",
IF(ISNUMBER(SEARCH("*TEENS*",#REF!)),"TEENS"))))</f>
        <v>#REF!</v>
      </c>
      <c r="C672" t="e">
        <f>#REF!</f>
        <v>#REF!</v>
      </c>
      <c r="D672" t="e">
        <f>CONCATENATE(#REF!,
CHAR(13),#REF!,
", ",
TEXT((#REF!),"MMM D"),
CHAR(13),
TEXT((#REF!), "h:mm am/pm"),CHAR(13),#REF!,CHAR(13))</f>
        <v>#REF!</v>
      </c>
    </row>
    <row r="673" spans="1:4" x14ac:dyDescent="0.25">
      <c r="A673" t="e">
        <f>VLOOKUP(#REF!,VENUEID!$A$2:$B$28,1,TRUE)</f>
        <v>#REF!</v>
      </c>
      <c r="B673" t="e">
        <f>IF(#REF!="","",
IF(ISNUMBER(SEARCH("*ADULTS*",#REF!)),"ADULTS",
IF(ISNUMBER(SEARCH("*CHILDREN*",#REF!)),"CHILDREN",
IF(ISNUMBER(SEARCH("*TEENS*",#REF!)),"TEENS"))))</f>
        <v>#REF!</v>
      </c>
      <c r="C673" t="e">
        <f>#REF!</f>
        <v>#REF!</v>
      </c>
      <c r="D673" t="e">
        <f>CONCATENATE(#REF!,
CHAR(13),#REF!,
", ",
TEXT((#REF!),"MMM D"),
CHAR(13),
TEXT((#REF!), "h:mm am/pm"),CHAR(13),#REF!,CHAR(13))</f>
        <v>#REF!</v>
      </c>
    </row>
    <row r="674" spans="1:4" x14ac:dyDescent="0.25">
      <c r="A674" t="e">
        <f>VLOOKUP(#REF!,VENUEID!$A$2:$B$28,1,TRUE)</f>
        <v>#REF!</v>
      </c>
      <c r="B674" t="e">
        <f>IF(#REF!="","",
IF(ISNUMBER(SEARCH("*ADULTS*",#REF!)),"ADULTS",
IF(ISNUMBER(SEARCH("*CHILDREN*",#REF!)),"CHILDREN",
IF(ISNUMBER(SEARCH("*TEENS*",#REF!)),"TEENS"))))</f>
        <v>#REF!</v>
      </c>
      <c r="C674" t="e">
        <f>#REF!</f>
        <v>#REF!</v>
      </c>
      <c r="D674" t="e">
        <f>CONCATENATE(#REF!,
CHAR(13),#REF!,
", ",
TEXT((#REF!),"MMM D"),
CHAR(13),
TEXT((#REF!), "h:mm am/pm"),CHAR(13),#REF!,CHAR(13))</f>
        <v>#REF!</v>
      </c>
    </row>
    <row r="675" spans="1:4" x14ac:dyDescent="0.25">
      <c r="A675" t="e">
        <f>VLOOKUP(#REF!,VENUEID!$A$2:$B$28,1,TRUE)</f>
        <v>#REF!</v>
      </c>
      <c r="B675" t="e">
        <f>IF(#REF!="","",
IF(ISNUMBER(SEARCH("*ADULTS*",#REF!)),"ADULTS",
IF(ISNUMBER(SEARCH("*CHILDREN*",#REF!)),"CHILDREN",
IF(ISNUMBER(SEARCH("*TEENS*",#REF!)),"TEENS"))))</f>
        <v>#REF!</v>
      </c>
      <c r="C675" t="e">
        <f>#REF!</f>
        <v>#REF!</v>
      </c>
      <c r="D675" t="e">
        <f>CONCATENATE(#REF!,
CHAR(13),#REF!,
", ",
TEXT((#REF!),"MMM D"),
CHAR(13),
TEXT((#REF!), "h:mm am/pm"),CHAR(13),#REF!,CHAR(13))</f>
        <v>#REF!</v>
      </c>
    </row>
    <row r="676" spans="1:4" x14ac:dyDescent="0.25">
      <c r="A676" t="e">
        <f>VLOOKUP(#REF!,VENUEID!$A$2:$B$28,1,TRUE)</f>
        <v>#REF!</v>
      </c>
      <c r="B676" t="e">
        <f>IF(#REF!="","",
IF(ISNUMBER(SEARCH("*ADULTS*",#REF!)),"ADULTS",
IF(ISNUMBER(SEARCH("*CHILDREN*",#REF!)),"CHILDREN",
IF(ISNUMBER(SEARCH("*TEENS*",#REF!)),"TEENS"))))</f>
        <v>#REF!</v>
      </c>
      <c r="C676" t="e">
        <f>#REF!</f>
        <v>#REF!</v>
      </c>
      <c r="D676" t="e">
        <f>CONCATENATE(#REF!,
CHAR(13),#REF!,
", ",
TEXT((#REF!),"MMM D"),
CHAR(13),
TEXT((#REF!), "h:mm am/pm"),CHAR(13),#REF!,CHAR(13))</f>
        <v>#REF!</v>
      </c>
    </row>
    <row r="677" spans="1:4" x14ac:dyDescent="0.25">
      <c r="A677" t="e">
        <f>VLOOKUP(#REF!,VENUEID!$A$2:$B$28,1,TRUE)</f>
        <v>#REF!</v>
      </c>
      <c r="B677" t="e">
        <f>IF(#REF!="","",
IF(ISNUMBER(SEARCH("*ADULTS*",#REF!)),"ADULTS",
IF(ISNUMBER(SEARCH("*CHILDREN*",#REF!)),"CHILDREN",
IF(ISNUMBER(SEARCH("*TEENS*",#REF!)),"TEENS"))))</f>
        <v>#REF!</v>
      </c>
      <c r="C677" t="e">
        <f>#REF!</f>
        <v>#REF!</v>
      </c>
      <c r="D677" t="e">
        <f>CONCATENATE(#REF!,
CHAR(13),#REF!,
", ",
TEXT((#REF!),"MMM D"),
CHAR(13),
TEXT((#REF!), "h:mm am/pm"),CHAR(13),#REF!,CHAR(13))</f>
        <v>#REF!</v>
      </c>
    </row>
    <row r="678" spans="1:4" x14ac:dyDescent="0.25">
      <c r="A678" t="e">
        <f>VLOOKUP(#REF!,VENUEID!$A$2:$B$28,1,TRUE)</f>
        <v>#REF!</v>
      </c>
      <c r="B678" t="e">
        <f>IF(#REF!="","",
IF(ISNUMBER(SEARCH("*ADULTS*",#REF!)),"ADULTS",
IF(ISNUMBER(SEARCH("*CHILDREN*",#REF!)),"CHILDREN",
IF(ISNUMBER(SEARCH("*TEENS*",#REF!)),"TEENS"))))</f>
        <v>#REF!</v>
      </c>
      <c r="C678" t="e">
        <f>#REF!</f>
        <v>#REF!</v>
      </c>
      <c r="D678" t="e">
        <f>CONCATENATE(#REF!,
CHAR(13),#REF!,
", ",
TEXT((#REF!),"MMM D"),
CHAR(13),
TEXT((#REF!), "h:mm am/pm"),CHAR(13),#REF!,CHAR(13))</f>
        <v>#REF!</v>
      </c>
    </row>
    <row r="679" spans="1:4" x14ac:dyDescent="0.25">
      <c r="A679" t="e">
        <f>VLOOKUP(#REF!,VENUEID!$A$2:$B$28,1,TRUE)</f>
        <v>#REF!</v>
      </c>
      <c r="B679" t="e">
        <f>IF(#REF!="","",
IF(ISNUMBER(SEARCH("*ADULTS*",#REF!)),"ADULTS",
IF(ISNUMBER(SEARCH("*CHILDREN*",#REF!)),"CHILDREN",
IF(ISNUMBER(SEARCH("*TEENS*",#REF!)),"TEENS"))))</f>
        <v>#REF!</v>
      </c>
      <c r="C679" t="e">
        <f>#REF!</f>
        <v>#REF!</v>
      </c>
      <c r="D679" t="e">
        <f>CONCATENATE(#REF!,
CHAR(13),#REF!,
", ",
TEXT((#REF!),"MMM D"),
CHAR(13),
TEXT((#REF!), "h:mm am/pm"),CHAR(13),#REF!,CHAR(13))</f>
        <v>#REF!</v>
      </c>
    </row>
    <row r="680" spans="1:4" x14ac:dyDescent="0.25">
      <c r="A680" t="e">
        <f>VLOOKUP(#REF!,VENUEID!$A$2:$B$28,1,TRUE)</f>
        <v>#REF!</v>
      </c>
      <c r="B680" t="e">
        <f>IF(#REF!="","",
IF(ISNUMBER(SEARCH("*ADULTS*",#REF!)),"ADULTS",
IF(ISNUMBER(SEARCH("*CHILDREN*",#REF!)),"CHILDREN",
IF(ISNUMBER(SEARCH("*TEENS*",#REF!)),"TEENS"))))</f>
        <v>#REF!</v>
      </c>
      <c r="C680" t="e">
        <f>#REF!</f>
        <v>#REF!</v>
      </c>
      <c r="D680" t="e">
        <f>CONCATENATE(#REF!,
CHAR(13),#REF!,
", ",
TEXT((#REF!),"MMM D"),
CHAR(13),
TEXT((#REF!), "h:mm am/pm"),CHAR(13),#REF!,CHAR(13))</f>
        <v>#REF!</v>
      </c>
    </row>
    <row r="681" spans="1:4" x14ac:dyDescent="0.25">
      <c r="A681" t="e">
        <f>VLOOKUP(#REF!,VENUEID!$A$2:$B$28,1,TRUE)</f>
        <v>#REF!</v>
      </c>
      <c r="B681" t="e">
        <f>IF(#REF!="","",
IF(ISNUMBER(SEARCH("*ADULTS*",#REF!)),"ADULTS",
IF(ISNUMBER(SEARCH("*CHILDREN*",#REF!)),"CHILDREN",
IF(ISNUMBER(SEARCH("*TEENS*",#REF!)),"TEENS"))))</f>
        <v>#REF!</v>
      </c>
      <c r="C681" t="e">
        <f>#REF!</f>
        <v>#REF!</v>
      </c>
      <c r="D681" t="e">
        <f>CONCATENATE(#REF!,
CHAR(13),#REF!,
", ",
TEXT((#REF!),"MMM D"),
CHAR(13),
TEXT((#REF!), "h:mm am/pm"),CHAR(13),#REF!,CHAR(13))</f>
        <v>#REF!</v>
      </c>
    </row>
    <row r="682" spans="1:4" x14ac:dyDescent="0.25">
      <c r="A682" t="e">
        <f>VLOOKUP(#REF!,VENUEID!$A$2:$B$28,1,TRUE)</f>
        <v>#REF!</v>
      </c>
      <c r="B682" t="e">
        <f>IF(#REF!="","",
IF(ISNUMBER(SEARCH("*ADULTS*",#REF!)),"ADULTS",
IF(ISNUMBER(SEARCH("*CHILDREN*",#REF!)),"CHILDREN",
IF(ISNUMBER(SEARCH("*TEENS*",#REF!)),"TEENS"))))</f>
        <v>#REF!</v>
      </c>
      <c r="C682" t="e">
        <f>#REF!</f>
        <v>#REF!</v>
      </c>
      <c r="D682" t="e">
        <f>CONCATENATE(#REF!,
CHAR(13),#REF!,
", ",
TEXT((#REF!),"MMM D"),
CHAR(13),
TEXT((#REF!), "h:mm am/pm"),CHAR(13),#REF!,CHAR(13))</f>
        <v>#REF!</v>
      </c>
    </row>
    <row r="683" spans="1:4" x14ac:dyDescent="0.25">
      <c r="A683" t="e">
        <f>VLOOKUP(#REF!,VENUEID!$A$2:$B$28,1,TRUE)</f>
        <v>#REF!</v>
      </c>
      <c r="B683" t="e">
        <f>IF(#REF!="","",
IF(ISNUMBER(SEARCH("*ADULTS*",#REF!)),"ADULTS",
IF(ISNUMBER(SEARCH("*CHILDREN*",#REF!)),"CHILDREN",
IF(ISNUMBER(SEARCH("*TEENS*",#REF!)),"TEENS"))))</f>
        <v>#REF!</v>
      </c>
      <c r="C683" t="e">
        <f>#REF!</f>
        <v>#REF!</v>
      </c>
      <c r="D683" t="e">
        <f>CONCATENATE(#REF!,
CHAR(13),#REF!,
", ",
TEXT((#REF!),"MMM D"),
CHAR(13),
TEXT((#REF!), "h:mm am/pm"),CHAR(13),#REF!,CHAR(13))</f>
        <v>#REF!</v>
      </c>
    </row>
    <row r="684" spans="1:4" x14ac:dyDescent="0.25">
      <c r="A684" t="e">
        <f>VLOOKUP(#REF!,VENUEID!$A$2:$B$28,1,TRUE)</f>
        <v>#REF!</v>
      </c>
      <c r="B684" t="e">
        <f>IF(#REF!="","",
IF(ISNUMBER(SEARCH("*ADULTS*",#REF!)),"ADULTS",
IF(ISNUMBER(SEARCH("*CHILDREN*",#REF!)),"CHILDREN",
IF(ISNUMBER(SEARCH("*TEENS*",#REF!)),"TEENS"))))</f>
        <v>#REF!</v>
      </c>
      <c r="C684" t="e">
        <f>#REF!</f>
        <v>#REF!</v>
      </c>
      <c r="D684" t="e">
        <f>CONCATENATE(#REF!,
CHAR(13),#REF!,
", ",
TEXT((#REF!),"MMM D"),
CHAR(13),
TEXT((#REF!), "h:mm am/pm"),CHAR(13),#REF!,CHAR(13))</f>
        <v>#REF!</v>
      </c>
    </row>
    <row r="685" spans="1:4" x14ac:dyDescent="0.25">
      <c r="A685" t="e">
        <f>VLOOKUP(#REF!,VENUEID!$A$2:$B$28,1,TRUE)</f>
        <v>#REF!</v>
      </c>
      <c r="B685" t="e">
        <f>IF(#REF!="","",
IF(ISNUMBER(SEARCH("*ADULTS*",#REF!)),"ADULTS",
IF(ISNUMBER(SEARCH("*CHILDREN*",#REF!)),"CHILDREN",
IF(ISNUMBER(SEARCH("*TEENS*",#REF!)),"TEENS"))))</f>
        <v>#REF!</v>
      </c>
      <c r="C685" t="e">
        <f>#REF!</f>
        <v>#REF!</v>
      </c>
      <c r="D685" t="e">
        <f>CONCATENATE(#REF!,
CHAR(13),#REF!,
", ",
TEXT((#REF!),"MMM D"),
CHAR(13),
TEXT((#REF!), "h:mm am/pm"),CHAR(13),#REF!,CHAR(13))</f>
        <v>#REF!</v>
      </c>
    </row>
    <row r="686" spans="1:4" x14ac:dyDescent="0.25">
      <c r="A686" t="e">
        <f>VLOOKUP(#REF!,VENUEID!$A$2:$B$28,1,TRUE)</f>
        <v>#REF!</v>
      </c>
      <c r="B686" t="e">
        <f>IF(#REF!="","",
IF(ISNUMBER(SEARCH("*ADULTS*",#REF!)),"ADULTS",
IF(ISNUMBER(SEARCH("*CHILDREN*",#REF!)),"CHILDREN",
IF(ISNUMBER(SEARCH("*TEENS*",#REF!)),"TEENS"))))</f>
        <v>#REF!</v>
      </c>
      <c r="C686" t="e">
        <f>#REF!</f>
        <v>#REF!</v>
      </c>
      <c r="D686" t="e">
        <f>CONCATENATE(#REF!,
CHAR(13),#REF!,
", ",
TEXT((#REF!),"MMM D"),
CHAR(13),
TEXT((#REF!), "h:mm am/pm"),CHAR(13),#REF!,CHAR(13))</f>
        <v>#REF!</v>
      </c>
    </row>
    <row r="687" spans="1:4" x14ac:dyDescent="0.25">
      <c r="A687" t="e">
        <f>VLOOKUP(#REF!,VENUEID!$A$2:$B$28,1,TRUE)</f>
        <v>#REF!</v>
      </c>
      <c r="B687" t="e">
        <f>IF(#REF!="","",
IF(ISNUMBER(SEARCH("*ADULTS*",#REF!)),"ADULTS",
IF(ISNUMBER(SEARCH("*CHILDREN*",#REF!)),"CHILDREN",
IF(ISNUMBER(SEARCH("*TEENS*",#REF!)),"TEENS"))))</f>
        <v>#REF!</v>
      </c>
      <c r="C687" t="e">
        <f>#REF!</f>
        <v>#REF!</v>
      </c>
      <c r="D687" t="e">
        <f>CONCATENATE(#REF!,
CHAR(13),#REF!,
", ",
TEXT((#REF!),"MMM D"),
CHAR(13),
TEXT((#REF!), "h:mm am/pm"),CHAR(13),#REF!,CHAR(13))</f>
        <v>#REF!</v>
      </c>
    </row>
    <row r="688" spans="1:4" x14ac:dyDescent="0.25">
      <c r="A688" t="e">
        <f>VLOOKUP(#REF!,VENUEID!$A$2:$B$28,1,TRUE)</f>
        <v>#REF!</v>
      </c>
      <c r="B688" t="e">
        <f>IF(#REF!="","",
IF(ISNUMBER(SEARCH("*ADULTS*",#REF!)),"ADULTS",
IF(ISNUMBER(SEARCH("*CHILDREN*",#REF!)),"CHILDREN",
IF(ISNUMBER(SEARCH("*TEENS*",#REF!)),"TEENS"))))</f>
        <v>#REF!</v>
      </c>
      <c r="C688" t="e">
        <f>#REF!</f>
        <v>#REF!</v>
      </c>
      <c r="D688" t="e">
        <f>CONCATENATE(#REF!,
CHAR(13),#REF!,
", ",
TEXT((#REF!),"MMM D"),
CHAR(13),
TEXT((#REF!), "h:mm am/pm"),CHAR(13),#REF!,CHAR(13))</f>
        <v>#REF!</v>
      </c>
    </row>
    <row r="689" spans="1:4" x14ac:dyDescent="0.25">
      <c r="A689" t="e">
        <f>VLOOKUP(#REF!,VENUEID!$A$2:$B$28,1,TRUE)</f>
        <v>#REF!</v>
      </c>
      <c r="B689" t="e">
        <f>IF(#REF!="","",
IF(ISNUMBER(SEARCH("*ADULTS*",#REF!)),"ADULTS",
IF(ISNUMBER(SEARCH("*CHILDREN*",#REF!)),"CHILDREN",
IF(ISNUMBER(SEARCH("*TEENS*",#REF!)),"TEENS"))))</f>
        <v>#REF!</v>
      </c>
      <c r="C689" t="e">
        <f>#REF!</f>
        <v>#REF!</v>
      </c>
      <c r="D689" t="e">
        <f>CONCATENATE(#REF!,
CHAR(13),#REF!,
", ",
TEXT((#REF!),"MMM D"),
CHAR(13),
TEXT((#REF!), "h:mm am/pm"),CHAR(13),#REF!,CHAR(13))</f>
        <v>#REF!</v>
      </c>
    </row>
    <row r="690" spans="1:4" x14ac:dyDescent="0.25">
      <c r="A690" t="e">
        <f>VLOOKUP(#REF!,VENUEID!$A$2:$B$28,1,TRUE)</f>
        <v>#REF!</v>
      </c>
      <c r="B690" t="e">
        <f>IF(#REF!="","",
IF(ISNUMBER(SEARCH("*ADULTS*",#REF!)),"ADULTS",
IF(ISNUMBER(SEARCH("*CHILDREN*",#REF!)),"CHILDREN",
IF(ISNUMBER(SEARCH("*TEENS*",#REF!)),"TEENS"))))</f>
        <v>#REF!</v>
      </c>
      <c r="C690" t="e">
        <f>#REF!</f>
        <v>#REF!</v>
      </c>
      <c r="D690" t="e">
        <f>CONCATENATE(#REF!,
CHAR(13),#REF!,
", ",
TEXT((#REF!),"MMM D"),
CHAR(13),
TEXT((#REF!), "h:mm am/pm"),CHAR(13),#REF!,CHAR(13))</f>
        <v>#REF!</v>
      </c>
    </row>
    <row r="691" spans="1:4" x14ac:dyDescent="0.25">
      <c r="A691" t="e">
        <f>VLOOKUP(#REF!,VENUEID!$A$2:$B$28,1,TRUE)</f>
        <v>#REF!</v>
      </c>
      <c r="B691" t="e">
        <f>IF(#REF!="","",
IF(ISNUMBER(SEARCH("*ADULTS*",#REF!)),"ADULTS",
IF(ISNUMBER(SEARCH("*CHILDREN*",#REF!)),"CHILDREN",
IF(ISNUMBER(SEARCH("*TEENS*",#REF!)),"TEENS"))))</f>
        <v>#REF!</v>
      </c>
      <c r="C691" t="e">
        <f>#REF!</f>
        <v>#REF!</v>
      </c>
      <c r="D691" t="e">
        <f>CONCATENATE(#REF!,
CHAR(13),#REF!,
", ",
TEXT((#REF!),"MMM D"),
CHAR(13),
TEXT((#REF!), "h:mm am/pm"),CHAR(13),#REF!,CHAR(13))</f>
        <v>#REF!</v>
      </c>
    </row>
    <row r="692" spans="1:4" x14ac:dyDescent="0.25">
      <c r="A692" t="e">
        <f>VLOOKUP(#REF!,VENUEID!$A$2:$B$28,1,TRUE)</f>
        <v>#REF!</v>
      </c>
      <c r="B692" t="e">
        <f>IF(#REF!="","",
IF(ISNUMBER(SEARCH("*ADULTS*",#REF!)),"ADULTS",
IF(ISNUMBER(SEARCH("*CHILDREN*",#REF!)),"CHILDREN",
IF(ISNUMBER(SEARCH("*TEENS*",#REF!)),"TEENS"))))</f>
        <v>#REF!</v>
      </c>
      <c r="C692" t="e">
        <f>#REF!</f>
        <v>#REF!</v>
      </c>
      <c r="D692" t="e">
        <f>CONCATENATE(#REF!,
CHAR(13),#REF!,
", ",
TEXT((#REF!),"MMM D"),
CHAR(13),
TEXT((#REF!), "h:mm am/pm"),CHAR(13),#REF!,CHAR(13))</f>
        <v>#REF!</v>
      </c>
    </row>
    <row r="693" spans="1:4" x14ac:dyDescent="0.25">
      <c r="A693" t="e">
        <f>VLOOKUP(#REF!,VENUEID!$A$2:$B$28,1,TRUE)</f>
        <v>#REF!</v>
      </c>
      <c r="B693" t="e">
        <f>IF(#REF!="","",
IF(ISNUMBER(SEARCH("*ADULTS*",#REF!)),"ADULTS",
IF(ISNUMBER(SEARCH("*CHILDREN*",#REF!)),"CHILDREN",
IF(ISNUMBER(SEARCH("*TEENS*",#REF!)),"TEENS"))))</f>
        <v>#REF!</v>
      </c>
      <c r="C693" t="e">
        <f>#REF!</f>
        <v>#REF!</v>
      </c>
      <c r="D693" t="e">
        <f>CONCATENATE(#REF!,
CHAR(13),#REF!,
", ",
TEXT((#REF!),"MMM D"),
CHAR(13),
TEXT((#REF!), "h:mm am/pm"),CHAR(13),#REF!,CHAR(13))</f>
        <v>#REF!</v>
      </c>
    </row>
    <row r="694" spans="1:4" x14ac:dyDescent="0.25">
      <c r="A694" t="e">
        <f>VLOOKUP(#REF!,VENUEID!$A$2:$B$28,1,TRUE)</f>
        <v>#REF!</v>
      </c>
      <c r="B694" t="e">
        <f>IF(#REF!="","",
IF(ISNUMBER(SEARCH("*ADULTS*",#REF!)),"ADULTS",
IF(ISNUMBER(SEARCH("*CHILDREN*",#REF!)),"CHILDREN",
IF(ISNUMBER(SEARCH("*TEENS*",#REF!)),"TEENS"))))</f>
        <v>#REF!</v>
      </c>
      <c r="C694" t="e">
        <f>#REF!</f>
        <v>#REF!</v>
      </c>
      <c r="D694" t="e">
        <f>CONCATENATE(#REF!,
CHAR(13),#REF!,
", ",
TEXT((#REF!),"MMM D"),
CHAR(13),
TEXT((#REF!), "h:mm am/pm"),CHAR(13),#REF!,CHAR(13))</f>
        <v>#REF!</v>
      </c>
    </row>
    <row r="695" spans="1:4" x14ac:dyDescent="0.25">
      <c r="A695" t="e">
        <f>VLOOKUP(#REF!,VENUEID!$A$2:$B$28,1,TRUE)</f>
        <v>#REF!</v>
      </c>
      <c r="B695" t="e">
        <f>IF(#REF!="","",
IF(ISNUMBER(SEARCH("*ADULTS*",#REF!)),"ADULTS",
IF(ISNUMBER(SEARCH("*CHILDREN*",#REF!)),"CHILDREN",
IF(ISNUMBER(SEARCH("*TEENS*",#REF!)),"TEENS"))))</f>
        <v>#REF!</v>
      </c>
      <c r="C695" t="e">
        <f>#REF!</f>
        <v>#REF!</v>
      </c>
      <c r="D695" t="e">
        <f>CONCATENATE(#REF!,
CHAR(13),#REF!,
", ",
TEXT((#REF!),"MMM D"),
CHAR(13),
TEXT((#REF!), "h:mm am/pm"),CHAR(13),#REF!,CHAR(13))</f>
        <v>#REF!</v>
      </c>
    </row>
    <row r="696" spans="1:4" x14ac:dyDescent="0.25">
      <c r="A696" t="e">
        <f>VLOOKUP(#REF!,VENUEID!$A$2:$B$28,1,TRUE)</f>
        <v>#REF!</v>
      </c>
      <c r="B696" t="e">
        <f>IF(#REF!="","",
IF(ISNUMBER(SEARCH("*ADULTS*",#REF!)),"ADULTS",
IF(ISNUMBER(SEARCH("*CHILDREN*",#REF!)),"CHILDREN",
IF(ISNUMBER(SEARCH("*TEENS*",#REF!)),"TEENS"))))</f>
        <v>#REF!</v>
      </c>
      <c r="C696" t="e">
        <f>#REF!</f>
        <v>#REF!</v>
      </c>
      <c r="D696" t="e">
        <f>CONCATENATE(#REF!,
CHAR(13),#REF!,
", ",
TEXT((#REF!),"MMM D"),
CHAR(13),
TEXT((#REF!), "h:mm am/pm"),CHAR(13),#REF!,CHAR(13))</f>
        <v>#REF!</v>
      </c>
    </row>
    <row r="697" spans="1:4" x14ac:dyDescent="0.25">
      <c r="A697" t="e">
        <f>VLOOKUP(#REF!,VENUEID!$A$2:$B$28,1,TRUE)</f>
        <v>#REF!</v>
      </c>
      <c r="B697" t="e">
        <f>IF(#REF!="","",
IF(ISNUMBER(SEARCH("*ADULTS*",#REF!)),"ADULTS",
IF(ISNUMBER(SEARCH("*CHILDREN*",#REF!)),"CHILDREN",
IF(ISNUMBER(SEARCH("*TEENS*",#REF!)),"TEENS"))))</f>
        <v>#REF!</v>
      </c>
      <c r="C697" t="e">
        <f>#REF!</f>
        <v>#REF!</v>
      </c>
      <c r="D697" t="e">
        <f>CONCATENATE(#REF!,
CHAR(13),#REF!,
", ",
TEXT((#REF!),"MMM D"),
CHAR(13),
TEXT((#REF!), "h:mm am/pm"),CHAR(13),#REF!,CHAR(13))</f>
        <v>#REF!</v>
      </c>
    </row>
    <row r="698" spans="1:4" x14ac:dyDescent="0.25">
      <c r="A698" t="e">
        <f>VLOOKUP(#REF!,VENUEID!$A$2:$B$28,1,TRUE)</f>
        <v>#REF!</v>
      </c>
      <c r="B698" t="e">
        <f>IF(#REF!="","",
IF(ISNUMBER(SEARCH("*ADULTS*",#REF!)),"ADULTS",
IF(ISNUMBER(SEARCH("*CHILDREN*",#REF!)),"CHILDREN",
IF(ISNUMBER(SEARCH("*TEENS*",#REF!)),"TEENS"))))</f>
        <v>#REF!</v>
      </c>
      <c r="C698" t="e">
        <f>#REF!</f>
        <v>#REF!</v>
      </c>
      <c r="D698" t="e">
        <f>CONCATENATE(#REF!,
CHAR(13),#REF!,
", ",
TEXT((#REF!),"MMM D"),
CHAR(13),
TEXT((#REF!), "h:mm am/pm"),CHAR(13),#REF!,CHAR(13))</f>
        <v>#REF!</v>
      </c>
    </row>
    <row r="699" spans="1:4" x14ac:dyDescent="0.25">
      <c r="A699" t="e">
        <f>VLOOKUP(#REF!,VENUEID!$A$2:$B$28,1,TRUE)</f>
        <v>#REF!</v>
      </c>
      <c r="B699" t="e">
        <f>IF(#REF!="","",
IF(ISNUMBER(SEARCH("*ADULTS*",#REF!)),"ADULTS",
IF(ISNUMBER(SEARCH("*CHILDREN*",#REF!)),"CHILDREN",
IF(ISNUMBER(SEARCH("*TEENS*",#REF!)),"TEENS"))))</f>
        <v>#REF!</v>
      </c>
      <c r="C699" t="e">
        <f>#REF!</f>
        <v>#REF!</v>
      </c>
      <c r="D699" t="e">
        <f>CONCATENATE(#REF!,
CHAR(13),#REF!,
", ",
TEXT((#REF!),"MMM D"),
CHAR(13),
TEXT((#REF!), "h:mm am/pm"),CHAR(13),#REF!,CHAR(13))</f>
        <v>#REF!</v>
      </c>
    </row>
    <row r="700" spans="1:4" x14ac:dyDescent="0.25">
      <c r="A700" t="e">
        <f>VLOOKUP(#REF!,VENUEID!$A$2:$B$28,1,TRUE)</f>
        <v>#REF!</v>
      </c>
      <c r="B700" t="e">
        <f>IF(#REF!="","",
IF(ISNUMBER(SEARCH("*ADULTS*",#REF!)),"ADULTS",
IF(ISNUMBER(SEARCH("*CHILDREN*",#REF!)),"CHILDREN",
IF(ISNUMBER(SEARCH("*TEENS*",#REF!)),"TEENS"))))</f>
        <v>#REF!</v>
      </c>
      <c r="C700" t="e">
        <f>#REF!</f>
        <v>#REF!</v>
      </c>
      <c r="D700" t="e">
        <f>CONCATENATE(#REF!,
CHAR(13),#REF!,
", ",
TEXT((#REF!),"MMM D"),
CHAR(13),
TEXT((#REF!), "h:mm am/pm"),CHAR(13),#REF!,CHAR(13))</f>
        <v>#REF!</v>
      </c>
    </row>
    <row r="701" spans="1:4" x14ac:dyDescent="0.25">
      <c r="A701" t="e">
        <f>VLOOKUP(#REF!,VENUEID!$A$2:$B$28,1,TRUE)</f>
        <v>#REF!</v>
      </c>
      <c r="B701" t="e">
        <f>IF(#REF!="","",
IF(ISNUMBER(SEARCH("*ADULTS*",#REF!)),"ADULTS",
IF(ISNUMBER(SEARCH("*CHILDREN*",#REF!)),"CHILDREN",
IF(ISNUMBER(SEARCH("*TEENS*",#REF!)),"TEENS"))))</f>
        <v>#REF!</v>
      </c>
      <c r="C701" t="e">
        <f>#REF!</f>
        <v>#REF!</v>
      </c>
      <c r="D701" t="e">
        <f>CONCATENATE(#REF!,
CHAR(13),#REF!,
", ",
TEXT((#REF!),"MMM D"),
CHAR(13),
TEXT((#REF!), "h:mm am/pm"),CHAR(13),#REF!,CHAR(13))</f>
        <v>#REF!</v>
      </c>
    </row>
    <row r="702" spans="1:4" x14ac:dyDescent="0.25">
      <c r="A702" t="e">
        <f>VLOOKUP(#REF!,VENUEID!$A$2:$B$28,1,TRUE)</f>
        <v>#REF!</v>
      </c>
      <c r="B702" t="e">
        <f>IF(#REF!="","",
IF(ISNUMBER(SEARCH("*ADULTS*",#REF!)),"ADULTS",
IF(ISNUMBER(SEARCH("*CHILDREN*",#REF!)),"CHILDREN",
IF(ISNUMBER(SEARCH("*TEENS*",#REF!)),"TEENS"))))</f>
        <v>#REF!</v>
      </c>
      <c r="C702" t="e">
        <f>#REF!</f>
        <v>#REF!</v>
      </c>
      <c r="D702" t="e">
        <f>CONCATENATE(#REF!,
CHAR(13),#REF!,
", ",
TEXT((#REF!),"MMM D"),
CHAR(13),
TEXT((#REF!), "h:mm am/pm"),CHAR(13),#REF!,CHAR(13))</f>
        <v>#REF!</v>
      </c>
    </row>
    <row r="703" spans="1:4" x14ac:dyDescent="0.25">
      <c r="A703" t="e">
        <f>VLOOKUP(#REF!,VENUEID!$A$2:$B$28,1,TRUE)</f>
        <v>#REF!</v>
      </c>
      <c r="B703" t="e">
        <f>IF(#REF!="","",
IF(ISNUMBER(SEARCH("*ADULTS*",#REF!)),"ADULTS",
IF(ISNUMBER(SEARCH("*CHILDREN*",#REF!)),"CHILDREN",
IF(ISNUMBER(SEARCH("*TEENS*",#REF!)),"TEENS"))))</f>
        <v>#REF!</v>
      </c>
      <c r="C703" t="e">
        <f>#REF!</f>
        <v>#REF!</v>
      </c>
      <c r="D703" t="e">
        <f>CONCATENATE(#REF!,
CHAR(13),#REF!,
", ",
TEXT((#REF!),"MMM D"),
CHAR(13),
TEXT((#REF!), "h:mm am/pm"),CHAR(13),#REF!,CHAR(13))</f>
        <v>#REF!</v>
      </c>
    </row>
    <row r="704" spans="1:4" x14ac:dyDescent="0.25">
      <c r="A704" t="e">
        <f>VLOOKUP(#REF!,VENUEID!$A$2:$B$28,1,TRUE)</f>
        <v>#REF!</v>
      </c>
      <c r="B704" t="e">
        <f>IF(#REF!="","",
IF(ISNUMBER(SEARCH("*ADULTS*",#REF!)),"ADULTS",
IF(ISNUMBER(SEARCH("*CHILDREN*",#REF!)),"CHILDREN",
IF(ISNUMBER(SEARCH("*TEENS*",#REF!)),"TEENS"))))</f>
        <v>#REF!</v>
      </c>
      <c r="C704" t="e">
        <f>#REF!</f>
        <v>#REF!</v>
      </c>
      <c r="D704" t="e">
        <f>CONCATENATE(#REF!,
CHAR(13),#REF!,
", ",
TEXT((#REF!),"MMM D"),
CHAR(13),
TEXT((#REF!), "h:mm am/pm"),CHAR(13),#REF!,CHAR(13))</f>
        <v>#REF!</v>
      </c>
    </row>
    <row r="705" spans="1:4" x14ac:dyDescent="0.25">
      <c r="A705" t="e">
        <f>VLOOKUP(#REF!,VENUEID!$A$2:$B$28,1,TRUE)</f>
        <v>#REF!</v>
      </c>
      <c r="B705" t="e">
        <f>IF(#REF!="","",
IF(ISNUMBER(SEARCH("*ADULTS*",#REF!)),"ADULTS",
IF(ISNUMBER(SEARCH("*CHILDREN*",#REF!)),"CHILDREN",
IF(ISNUMBER(SEARCH("*TEENS*",#REF!)),"TEENS"))))</f>
        <v>#REF!</v>
      </c>
      <c r="C705" t="e">
        <f>#REF!</f>
        <v>#REF!</v>
      </c>
      <c r="D705" t="e">
        <f>CONCATENATE(#REF!,
CHAR(13),#REF!,
", ",
TEXT((#REF!),"MMM D"),
CHAR(13),
TEXT((#REF!), "h:mm am/pm"),CHAR(13),#REF!,CHAR(13))</f>
        <v>#REF!</v>
      </c>
    </row>
    <row r="706" spans="1:4" x14ac:dyDescent="0.25">
      <c r="A706" t="e">
        <f>VLOOKUP(#REF!,VENUEID!$A$2:$B$28,1,TRUE)</f>
        <v>#REF!</v>
      </c>
      <c r="B706" t="e">
        <f>IF(#REF!="","",
IF(ISNUMBER(SEARCH("*ADULTS*",#REF!)),"ADULTS",
IF(ISNUMBER(SEARCH("*CHILDREN*",#REF!)),"CHILDREN",
IF(ISNUMBER(SEARCH("*TEENS*",#REF!)),"TEENS"))))</f>
        <v>#REF!</v>
      </c>
      <c r="C706" t="e">
        <f>#REF!</f>
        <v>#REF!</v>
      </c>
      <c r="D706" t="e">
        <f>CONCATENATE(#REF!,
CHAR(13),#REF!,
", ",
TEXT((#REF!),"MMM D"),
CHAR(13),
TEXT((#REF!), "h:mm am/pm"),CHAR(13),#REF!,CHAR(13))</f>
        <v>#REF!</v>
      </c>
    </row>
    <row r="707" spans="1:4" x14ac:dyDescent="0.25">
      <c r="A707" t="e">
        <f>VLOOKUP(#REF!,VENUEID!$A$2:$B$28,1,TRUE)</f>
        <v>#REF!</v>
      </c>
      <c r="B707" t="e">
        <f>IF(#REF!="","",
IF(ISNUMBER(SEARCH("*ADULTS*",#REF!)),"ADULTS",
IF(ISNUMBER(SEARCH("*CHILDREN*",#REF!)),"CHILDREN",
IF(ISNUMBER(SEARCH("*TEENS*",#REF!)),"TEENS"))))</f>
        <v>#REF!</v>
      </c>
      <c r="C707" t="e">
        <f>#REF!</f>
        <v>#REF!</v>
      </c>
      <c r="D707" t="e">
        <f>CONCATENATE(#REF!,
CHAR(13),#REF!,
", ",
TEXT((#REF!),"MMM D"),
CHAR(13),
TEXT((#REF!), "h:mm am/pm"),CHAR(13),#REF!,CHAR(13))</f>
        <v>#REF!</v>
      </c>
    </row>
    <row r="708" spans="1:4" x14ac:dyDescent="0.25">
      <c r="A708" t="e">
        <f>VLOOKUP(#REF!,VENUEID!$A$2:$B$28,1,TRUE)</f>
        <v>#REF!</v>
      </c>
      <c r="B708" t="e">
        <f>IF(#REF!="","",
IF(ISNUMBER(SEARCH("*ADULTS*",#REF!)),"ADULTS",
IF(ISNUMBER(SEARCH("*CHILDREN*",#REF!)),"CHILDREN",
IF(ISNUMBER(SEARCH("*TEENS*",#REF!)),"TEENS"))))</f>
        <v>#REF!</v>
      </c>
      <c r="C708" t="e">
        <f>#REF!</f>
        <v>#REF!</v>
      </c>
      <c r="D708" t="e">
        <f>CONCATENATE(#REF!,
CHAR(13),#REF!,
", ",
TEXT((#REF!),"MMM D"),
CHAR(13),
TEXT((#REF!), "h:mm am/pm"),CHAR(13),#REF!,CHAR(13))</f>
        <v>#REF!</v>
      </c>
    </row>
    <row r="709" spans="1:4" x14ac:dyDescent="0.25">
      <c r="A709" t="e">
        <f>VLOOKUP(#REF!,VENUEID!$A$2:$B$28,1,TRUE)</f>
        <v>#REF!</v>
      </c>
      <c r="B709" t="e">
        <f>IF(#REF!="","",
IF(ISNUMBER(SEARCH("*ADULTS*",#REF!)),"ADULTS",
IF(ISNUMBER(SEARCH("*CHILDREN*",#REF!)),"CHILDREN",
IF(ISNUMBER(SEARCH("*TEENS*",#REF!)),"TEENS"))))</f>
        <v>#REF!</v>
      </c>
      <c r="C709" t="e">
        <f>#REF!</f>
        <v>#REF!</v>
      </c>
      <c r="D709" t="e">
        <f>CONCATENATE(#REF!,
CHAR(13),#REF!,
", ",
TEXT((#REF!),"MMM D"),
CHAR(13),
TEXT((#REF!), "h:mm am/pm"),CHAR(13),#REF!,CHAR(13))</f>
        <v>#REF!</v>
      </c>
    </row>
    <row r="710" spans="1:4" x14ac:dyDescent="0.25">
      <c r="A710" t="e">
        <f>VLOOKUP(#REF!,VENUEID!$A$2:$B$28,1,TRUE)</f>
        <v>#REF!</v>
      </c>
      <c r="B710" t="e">
        <f>IF(#REF!="","",
IF(ISNUMBER(SEARCH("*ADULTS*",#REF!)),"ADULTS",
IF(ISNUMBER(SEARCH("*CHILDREN*",#REF!)),"CHILDREN",
IF(ISNUMBER(SEARCH("*TEENS*",#REF!)),"TEENS"))))</f>
        <v>#REF!</v>
      </c>
      <c r="C710" t="e">
        <f>#REF!</f>
        <v>#REF!</v>
      </c>
      <c r="D710" t="e">
        <f>CONCATENATE(#REF!,
CHAR(13),#REF!,
", ",
TEXT((#REF!),"MMM D"),
CHAR(13),
TEXT((#REF!), "h:mm am/pm"),CHAR(13),#REF!,CHAR(13))</f>
        <v>#REF!</v>
      </c>
    </row>
    <row r="711" spans="1:4" x14ac:dyDescent="0.25">
      <c r="A711" t="e">
        <f>VLOOKUP(#REF!,VENUEID!$A$2:$B$28,1,TRUE)</f>
        <v>#REF!</v>
      </c>
      <c r="B711" t="e">
        <f>IF(#REF!="","",
IF(ISNUMBER(SEARCH("*ADULTS*",#REF!)),"ADULTS",
IF(ISNUMBER(SEARCH("*CHILDREN*",#REF!)),"CHILDREN",
IF(ISNUMBER(SEARCH("*TEENS*",#REF!)),"TEENS"))))</f>
        <v>#REF!</v>
      </c>
      <c r="C711" t="e">
        <f>#REF!</f>
        <v>#REF!</v>
      </c>
      <c r="D711" t="e">
        <f>CONCATENATE(#REF!,
CHAR(13),#REF!,
", ",
TEXT((#REF!),"MMM D"),
CHAR(13),
TEXT((#REF!), "h:mm am/pm"),CHAR(13),#REF!,CHAR(13))</f>
        <v>#REF!</v>
      </c>
    </row>
    <row r="712" spans="1:4" x14ac:dyDescent="0.25">
      <c r="A712" t="e">
        <f>VLOOKUP(#REF!,VENUEID!$A$2:$B$28,1,TRUE)</f>
        <v>#REF!</v>
      </c>
      <c r="B712" t="e">
        <f>IF(#REF!="","",
IF(ISNUMBER(SEARCH("*ADULTS*",#REF!)),"ADULTS",
IF(ISNUMBER(SEARCH("*CHILDREN*",#REF!)),"CHILDREN",
IF(ISNUMBER(SEARCH("*TEENS*",#REF!)),"TEENS"))))</f>
        <v>#REF!</v>
      </c>
      <c r="C712" t="e">
        <f>#REF!</f>
        <v>#REF!</v>
      </c>
      <c r="D712" t="e">
        <f>CONCATENATE(#REF!,
CHAR(13),#REF!,
", ",
TEXT((#REF!),"MMM D"),
CHAR(13),
TEXT((#REF!), "h:mm am/pm"),CHAR(13),#REF!,CHAR(13))</f>
        <v>#REF!</v>
      </c>
    </row>
    <row r="713" spans="1:4" x14ac:dyDescent="0.25">
      <c r="A713" t="e">
        <f>VLOOKUP(#REF!,VENUEID!$A$2:$B$28,1,TRUE)</f>
        <v>#REF!</v>
      </c>
      <c r="B713" t="e">
        <f>IF(#REF!="","",
IF(ISNUMBER(SEARCH("*ADULTS*",#REF!)),"ADULTS",
IF(ISNUMBER(SEARCH("*CHILDREN*",#REF!)),"CHILDREN",
IF(ISNUMBER(SEARCH("*TEENS*",#REF!)),"TEENS"))))</f>
        <v>#REF!</v>
      </c>
      <c r="C713" t="e">
        <f>#REF!</f>
        <v>#REF!</v>
      </c>
      <c r="D713" t="e">
        <f>CONCATENATE(#REF!,
CHAR(13),#REF!,
", ",
TEXT((#REF!),"MMM D"),
CHAR(13),
TEXT((#REF!), "h:mm am/pm"),CHAR(13),#REF!,CHAR(13))</f>
        <v>#REF!</v>
      </c>
    </row>
    <row r="714" spans="1:4" x14ac:dyDescent="0.25">
      <c r="A714" t="e">
        <f>VLOOKUP(#REF!,VENUEID!$A$2:$B$28,1,TRUE)</f>
        <v>#REF!</v>
      </c>
      <c r="B714" t="e">
        <f>IF(#REF!="","",
IF(ISNUMBER(SEARCH("*ADULTS*",#REF!)),"ADULTS",
IF(ISNUMBER(SEARCH("*CHILDREN*",#REF!)),"CHILDREN",
IF(ISNUMBER(SEARCH("*TEENS*",#REF!)),"TEENS"))))</f>
        <v>#REF!</v>
      </c>
      <c r="C714" t="e">
        <f>#REF!</f>
        <v>#REF!</v>
      </c>
      <c r="D714" t="e">
        <f>CONCATENATE(#REF!,
CHAR(13),#REF!,
", ",
TEXT((#REF!),"MMM D"),
CHAR(13),
TEXT((#REF!), "h:mm am/pm"),CHAR(13),#REF!,CHAR(13))</f>
        <v>#REF!</v>
      </c>
    </row>
    <row r="715" spans="1:4" x14ac:dyDescent="0.25">
      <c r="A715" t="e">
        <f>VLOOKUP(#REF!,VENUEID!$A$2:$B$28,1,TRUE)</f>
        <v>#REF!</v>
      </c>
      <c r="B715" t="e">
        <f>IF(#REF!="","",
IF(ISNUMBER(SEARCH("*ADULTS*",#REF!)),"ADULTS",
IF(ISNUMBER(SEARCH("*CHILDREN*",#REF!)),"CHILDREN",
IF(ISNUMBER(SEARCH("*TEENS*",#REF!)),"TEENS"))))</f>
        <v>#REF!</v>
      </c>
      <c r="C715" t="e">
        <f>#REF!</f>
        <v>#REF!</v>
      </c>
      <c r="D715" t="e">
        <f>CONCATENATE(#REF!,
CHAR(13),#REF!,
", ",
TEXT((#REF!),"MMM D"),
CHAR(13),
TEXT((#REF!), "h:mm am/pm"),CHAR(13),#REF!,CHAR(13))</f>
        <v>#REF!</v>
      </c>
    </row>
    <row r="716" spans="1:4" x14ac:dyDescent="0.25">
      <c r="A716" t="e">
        <f>VLOOKUP(#REF!,VENUEID!$A$2:$B$28,1,TRUE)</f>
        <v>#REF!</v>
      </c>
      <c r="B716" t="e">
        <f>IF(#REF!="","",
IF(ISNUMBER(SEARCH("*ADULTS*",#REF!)),"ADULTS",
IF(ISNUMBER(SEARCH("*CHILDREN*",#REF!)),"CHILDREN",
IF(ISNUMBER(SEARCH("*TEENS*",#REF!)),"TEENS"))))</f>
        <v>#REF!</v>
      </c>
      <c r="C716" t="e">
        <f>#REF!</f>
        <v>#REF!</v>
      </c>
      <c r="D716" t="e">
        <f>CONCATENATE(#REF!,
CHAR(13),#REF!,
", ",
TEXT((#REF!),"MMM D"),
CHAR(13),
TEXT((#REF!), "h:mm am/pm"),CHAR(13),#REF!,CHAR(13))</f>
        <v>#REF!</v>
      </c>
    </row>
    <row r="717" spans="1:4" x14ac:dyDescent="0.25">
      <c r="A717" t="e">
        <f>VLOOKUP(#REF!,VENUEID!$A$2:$B$28,1,TRUE)</f>
        <v>#REF!</v>
      </c>
      <c r="B717" t="e">
        <f>IF(#REF!="","",
IF(ISNUMBER(SEARCH("*ADULTS*",#REF!)),"ADULTS",
IF(ISNUMBER(SEARCH("*CHILDREN*",#REF!)),"CHILDREN",
IF(ISNUMBER(SEARCH("*TEENS*",#REF!)),"TEENS"))))</f>
        <v>#REF!</v>
      </c>
      <c r="C717" t="e">
        <f>#REF!</f>
        <v>#REF!</v>
      </c>
      <c r="D717" t="e">
        <f>CONCATENATE(#REF!,
CHAR(13),#REF!,
", ",
TEXT((#REF!),"MMM D"),
CHAR(13),
TEXT((#REF!), "h:mm am/pm"),CHAR(13),#REF!,CHAR(13))</f>
        <v>#REF!</v>
      </c>
    </row>
    <row r="718" spans="1:4" x14ac:dyDescent="0.25">
      <c r="A718" t="e">
        <f>VLOOKUP(#REF!,VENUEID!$A$2:$B$28,1,TRUE)</f>
        <v>#REF!</v>
      </c>
      <c r="B718" t="e">
        <f>IF(#REF!="","",
IF(ISNUMBER(SEARCH("*ADULTS*",#REF!)),"ADULTS",
IF(ISNUMBER(SEARCH("*CHILDREN*",#REF!)),"CHILDREN",
IF(ISNUMBER(SEARCH("*TEENS*",#REF!)),"TEENS"))))</f>
        <v>#REF!</v>
      </c>
      <c r="C718" t="e">
        <f>#REF!</f>
        <v>#REF!</v>
      </c>
      <c r="D718" t="e">
        <f>CONCATENATE(#REF!,
CHAR(13),#REF!,
", ",
TEXT((#REF!),"MMM D"),
CHAR(13),
TEXT((#REF!), "h:mm am/pm"),CHAR(13),#REF!,CHAR(13))</f>
        <v>#REF!</v>
      </c>
    </row>
    <row r="719" spans="1:4" x14ac:dyDescent="0.25">
      <c r="A719" t="e">
        <f>VLOOKUP(#REF!,VENUEID!$A$2:$B$28,1,TRUE)</f>
        <v>#REF!</v>
      </c>
      <c r="B719" t="e">
        <f>IF(#REF!="","",
IF(ISNUMBER(SEARCH("*ADULTS*",#REF!)),"ADULTS",
IF(ISNUMBER(SEARCH("*CHILDREN*",#REF!)),"CHILDREN",
IF(ISNUMBER(SEARCH("*TEENS*",#REF!)),"TEENS"))))</f>
        <v>#REF!</v>
      </c>
      <c r="C719" t="e">
        <f>#REF!</f>
        <v>#REF!</v>
      </c>
      <c r="D719" t="e">
        <f>CONCATENATE(#REF!,
CHAR(13),#REF!,
", ",
TEXT((#REF!),"MMM D"),
CHAR(13),
TEXT((#REF!), "h:mm am/pm"),CHAR(13),#REF!,CHAR(13))</f>
        <v>#REF!</v>
      </c>
    </row>
    <row r="720" spans="1:4" x14ac:dyDescent="0.25">
      <c r="A720" t="e">
        <f>VLOOKUP(#REF!,VENUEID!$A$2:$B$28,1,TRUE)</f>
        <v>#REF!</v>
      </c>
      <c r="B720" t="e">
        <f>IF(#REF!="","",
IF(ISNUMBER(SEARCH("*ADULTS*",#REF!)),"ADULTS",
IF(ISNUMBER(SEARCH("*CHILDREN*",#REF!)),"CHILDREN",
IF(ISNUMBER(SEARCH("*TEENS*",#REF!)),"TEENS"))))</f>
        <v>#REF!</v>
      </c>
      <c r="C720" t="e">
        <f>#REF!</f>
        <v>#REF!</v>
      </c>
      <c r="D720" t="e">
        <f>CONCATENATE(#REF!,
CHAR(13),#REF!,
", ",
TEXT((#REF!),"MMM D"),
CHAR(13),
TEXT((#REF!), "h:mm am/pm"),CHAR(13),#REF!,CHAR(13))</f>
        <v>#REF!</v>
      </c>
    </row>
    <row r="721" spans="1:4" x14ac:dyDescent="0.25">
      <c r="A721" t="e">
        <f>VLOOKUP(#REF!,VENUEID!$A$2:$B$28,1,TRUE)</f>
        <v>#REF!</v>
      </c>
      <c r="B721" t="e">
        <f>IF(#REF!="","",
IF(ISNUMBER(SEARCH("*ADULTS*",#REF!)),"ADULTS",
IF(ISNUMBER(SEARCH("*CHILDREN*",#REF!)),"CHILDREN",
IF(ISNUMBER(SEARCH("*TEENS*",#REF!)),"TEENS"))))</f>
        <v>#REF!</v>
      </c>
      <c r="C721" t="e">
        <f>#REF!</f>
        <v>#REF!</v>
      </c>
      <c r="D721" t="e">
        <f>CONCATENATE(#REF!,
CHAR(13),#REF!,
", ",
TEXT((#REF!),"MMM D"),
CHAR(13),
TEXT((#REF!), "h:mm am/pm"),CHAR(13),#REF!,CHAR(13))</f>
        <v>#REF!</v>
      </c>
    </row>
    <row r="722" spans="1:4" x14ac:dyDescent="0.25">
      <c r="A722" t="e">
        <f>VLOOKUP(#REF!,VENUEID!$A$2:$B$28,1,TRUE)</f>
        <v>#REF!</v>
      </c>
      <c r="B722" t="e">
        <f>IF(#REF!="","",
IF(ISNUMBER(SEARCH("*ADULTS*",#REF!)),"ADULTS",
IF(ISNUMBER(SEARCH("*CHILDREN*",#REF!)),"CHILDREN",
IF(ISNUMBER(SEARCH("*TEENS*",#REF!)),"TEENS"))))</f>
        <v>#REF!</v>
      </c>
      <c r="C722" t="e">
        <f>#REF!</f>
        <v>#REF!</v>
      </c>
      <c r="D722" t="e">
        <f>CONCATENATE(#REF!,
CHAR(13),#REF!,
", ",
TEXT((#REF!),"MMM D"),
CHAR(13),
TEXT((#REF!), "h:mm am/pm"),CHAR(13),#REF!,CHAR(13))</f>
        <v>#REF!</v>
      </c>
    </row>
    <row r="723" spans="1:4" x14ac:dyDescent="0.25">
      <c r="A723" t="e">
        <f>VLOOKUP(#REF!,VENUEID!$A$2:$B$28,1,TRUE)</f>
        <v>#REF!</v>
      </c>
      <c r="B723" t="e">
        <f>IF(#REF!="","",
IF(ISNUMBER(SEARCH("*ADULTS*",#REF!)),"ADULTS",
IF(ISNUMBER(SEARCH("*CHILDREN*",#REF!)),"CHILDREN",
IF(ISNUMBER(SEARCH("*TEENS*",#REF!)),"TEENS"))))</f>
        <v>#REF!</v>
      </c>
      <c r="C723" t="e">
        <f>#REF!</f>
        <v>#REF!</v>
      </c>
      <c r="D723" t="e">
        <f>CONCATENATE(#REF!,
CHAR(13),#REF!,
", ",
TEXT((#REF!),"MMM D"),
CHAR(13),
TEXT((#REF!), "h:mm am/pm"),CHAR(13),#REF!,CHAR(13))</f>
        <v>#REF!</v>
      </c>
    </row>
    <row r="724" spans="1:4" x14ac:dyDescent="0.25">
      <c r="A724" t="e">
        <f>VLOOKUP(#REF!,VENUEID!$A$2:$B$28,1,TRUE)</f>
        <v>#REF!</v>
      </c>
      <c r="B724" t="e">
        <f>IF(#REF!="","",
IF(ISNUMBER(SEARCH("*ADULTS*",#REF!)),"ADULTS",
IF(ISNUMBER(SEARCH("*CHILDREN*",#REF!)),"CHILDREN",
IF(ISNUMBER(SEARCH("*TEENS*",#REF!)),"TEENS"))))</f>
        <v>#REF!</v>
      </c>
      <c r="C724" t="e">
        <f>#REF!</f>
        <v>#REF!</v>
      </c>
      <c r="D724" t="e">
        <f>CONCATENATE(#REF!,
CHAR(13),#REF!,
", ",
TEXT((#REF!),"MMM D"),
CHAR(13),
TEXT((#REF!), "h:mm am/pm"),CHAR(13),#REF!,CHAR(13))</f>
        <v>#REF!</v>
      </c>
    </row>
    <row r="725" spans="1:4" x14ac:dyDescent="0.25">
      <c r="A725" t="e">
        <f>VLOOKUP(#REF!,VENUEID!$A$2:$B$28,1,TRUE)</f>
        <v>#REF!</v>
      </c>
      <c r="B725" t="e">
        <f>IF(#REF!="","",
IF(ISNUMBER(SEARCH("*ADULTS*",#REF!)),"ADULTS",
IF(ISNUMBER(SEARCH("*CHILDREN*",#REF!)),"CHILDREN",
IF(ISNUMBER(SEARCH("*TEENS*",#REF!)),"TEENS"))))</f>
        <v>#REF!</v>
      </c>
      <c r="C725" t="e">
        <f>#REF!</f>
        <v>#REF!</v>
      </c>
      <c r="D725" t="e">
        <f>CONCATENATE(#REF!,
CHAR(13),#REF!,
", ",
TEXT((#REF!),"MMM D"),
CHAR(13),
TEXT((#REF!), "h:mm am/pm"),CHAR(13),#REF!,CHAR(13))</f>
        <v>#REF!</v>
      </c>
    </row>
    <row r="726" spans="1:4" x14ac:dyDescent="0.25">
      <c r="A726" t="e">
        <f>VLOOKUP(#REF!,VENUEID!$A$2:$B$28,1,TRUE)</f>
        <v>#REF!</v>
      </c>
      <c r="B726" t="e">
        <f>IF(#REF!="","",
IF(ISNUMBER(SEARCH("*ADULTS*",#REF!)),"ADULTS",
IF(ISNUMBER(SEARCH("*CHILDREN*",#REF!)),"CHILDREN",
IF(ISNUMBER(SEARCH("*TEENS*",#REF!)),"TEENS"))))</f>
        <v>#REF!</v>
      </c>
      <c r="C726" t="e">
        <f>#REF!</f>
        <v>#REF!</v>
      </c>
      <c r="D726" t="e">
        <f>CONCATENATE(#REF!,
CHAR(13),#REF!,
", ",
TEXT((#REF!),"MMM D"),
CHAR(13),
TEXT((#REF!), "h:mm am/pm"),CHAR(13),#REF!,CHAR(13))</f>
        <v>#REF!</v>
      </c>
    </row>
    <row r="727" spans="1:4" x14ac:dyDescent="0.25">
      <c r="A727" t="e">
        <f>VLOOKUP(#REF!,VENUEID!$A$2:$B$28,1,TRUE)</f>
        <v>#REF!</v>
      </c>
      <c r="B727" t="e">
        <f>IF(#REF!="","",
IF(ISNUMBER(SEARCH("*ADULTS*",#REF!)),"ADULTS",
IF(ISNUMBER(SEARCH("*CHILDREN*",#REF!)),"CHILDREN",
IF(ISNUMBER(SEARCH("*TEENS*",#REF!)),"TEENS"))))</f>
        <v>#REF!</v>
      </c>
      <c r="C727" t="e">
        <f>#REF!</f>
        <v>#REF!</v>
      </c>
      <c r="D727" t="e">
        <f>CONCATENATE(#REF!,
CHAR(13),#REF!,
", ",
TEXT((#REF!),"MMM D"),
CHAR(13),
TEXT((#REF!), "h:mm am/pm"),CHAR(13),#REF!,CHAR(13))</f>
        <v>#REF!</v>
      </c>
    </row>
    <row r="728" spans="1:4" x14ac:dyDescent="0.25">
      <c r="A728" t="e">
        <f>VLOOKUP(#REF!,VENUEID!$A$2:$B$28,1,TRUE)</f>
        <v>#REF!</v>
      </c>
      <c r="B728" t="e">
        <f>IF(#REF!="","",
IF(ISNUMBER(SEARCH("*ADULTS*",#REF!)),"ADULTS",
IF(ISNUMBER(SEARCH("*CHILDREN*",#REF!)),"CHILDREN",
IF(ISNUMBER(SEARCH("*TEENS*",#REF!)),"TEENS"))))</f>
        <v>#REF!</v>
      </c>
      <c r="C728" t="e">
        <f>#REF!</f>
        <v>#REF!</v>
      </c>
      <c r="D728" t="e">
        <f>CONCATENATE(#REF!,
CHAR(13),#REF!,
", ",
TEXT((#REF!),"MMM D"),
CHAR(13),
TEXT((#REF!), "h:mm am/pm"),CHAR(13),#REF!,CHAR(13))</f>
        <v>#REF!</v>
      </c>
    </row>
    <row r="729" spans="1:4" x14ac:dyDescent="0.25">
      <c r="A729" t="e">
        <f>VLOOKUP(#REF!,VENUEID!$A$2:$B$28,1,TRUE)</f>
        <v>#REF!</v>
      </c>
      <c r="B729" t="e">
        <f>IF(#REF!="","",
IF(ISNUMBER(SEARCH("*ADULTS*",#REF!)),"ADULTS",
IF(ISNUMBER(SEARCH("*CHILDREN*",#REF!)),"CHILDREN",
IF(ISNUMBER(SEARCH("*TEENS*",#REF!)),"TEENS"))))</f>
        <v>#REF!</v>
      </c>
      <c r="C729" t="e">
        <f>#REF!</f>
        <v>#REF!</v>
      </c>
      <c r="D729" t="e">
        <f>CONCATENATE(#REF!,
CHAR(13),#REF!,
", ",
TEXT((#REF!),"MMM D"),
CHAR(13),
TEXT((#REF!), "h:mm am/pm"),CHAR(13),#REF!,CHAR(13))</f>
        <v>#REF!</v>
      </c>
    </row>
    <row r="730" spans="1:4" x14ac:dyDescent="0.25">
      <c r="A730" t="e">
        <f>VLOOKUP(#REF!,VENUEID!$A$2:$B$28,1,TRUE)</f>
        <v>#REF!</v>
      </c>
      <c r="B730" t="e">
        <f>IF(#REF!="","",
IF(ISNUMBER(SEARCH("*ADULTS*",#REF!)),"ADULTS",
IF(ISNUMBER(SEARCH("*CHILDREN*",#REF!)),"CHILDREN",
IF(ISNUMBER(SEARCH("*TEENS*",#REF!)),"TEENS"))))</f>
        <v>#REF!</v>
      </c>
      <c r="C730" t="e">
        <f>#REF!</f>
        <v>#REF!</v>
      </c>
      <c r="D730" t="e">
        <f>CONCATENATE(#REF!,
CHAR(13),#REF!,
", ",
TEXT((#REF!),"MMM D"),
CHAR(13),
TEXT((#REF!), "h:mm am/pm"),CHAR(13),#REF!,CHAR(13))</f>
        <v>#REF!</v>
      </c>
    </row>
    <row r="731" spans="1:4" x14ac:dyDescent="0.25">
      <c r="A731" t="e">
        <f>VLOOKUP(#REF!,VENUEID!$A$2:$B$28,1,TRUE)</f>
        <v>#REF!</v>
      </c>
      <c r="B731" t="e">
        <f>IF(#REF!="","",
IF(ISNUMBER(SEARCH("*ADULTS*",#REF!)),"ADULTS",
IF(ISNUMBER(SEARCH("*CHILDREN*",#REF!)),"CHILDREN",
IF(ISNUMBER(SEARCH("*TEENS*",#REF!)),"TEENS"))))</f>
        <v>#REF!</v>
      </c>
      <c r="C731" t="e">
        <f>#REF!</f>
        <v>#REF!</v>
      </c>
      <c r="D731" t="e">
        <f>CONCATENATE(#REF!,
CHAR(13),#REF!,
", ",
TEXT((#REF!),"MMM D"),
CHAR(13),
TEXT((#REF!), "h:mm am/pm"),CHAR(13),#REF!,CHAR(13))</f>
        <v>#REF!</v>
      </c>
    </row>
    <row r="732" spans="1:4" x14ac:dyDescent="0.25">
      <c r="A732" t="e">
        <f>VLOOKUP(#REF!,VENUEID!$A$2:$B$28,1,TRUE)</f>
        <v>#REF!</v>
      </c>
      <c r="B732" t="e">
        <f>IF(#REF!="","",
IF(ISNUMBER(SEARCH("*ADULTS*",#REF!)),"ADULTS",
IF(ISNUMBER(SEARCH("*CHILDREN*",#REF!)),"CHILDREN",
IF(ISNUMBER(SEARCH("*TEENS*",#REF!)),"TEENS"))))</f>
        <v>#REF!</v>
      </c>
      <c r="C732" t="e">
        <f>#REF!</f>
        <v>#REF!</v>
      </c>
      <c r="D732" t="e">
        <f>CONCATENATE(#REF!,
CHAR(13),#REF!,
", ",
TEXT((#REF!),"MMM D"),
CHAR(13),
TEXT((#REF!), "h:mm am/pm"),CHAR(13),#REF!,CHAR(13))</f>
        <v>#REF!</v>
      </c>
    </row>
    <row r="733" spans="1:4" x14ac:dyDescent="0.25">
      <c r="A733" t="e">
        <f>VLOOKUP(#REF!,VENUEID!$A$2:$B$28,1,TRUE)</f>
        <v>#REF!</v>
      </c>
      <c r="B733" t="e">
        <f>IF(#REF!="","",
IF(ISNUMBER(SEARCH("*ADULTS*",#REF!)),"ADULTS",
IF(ISNUMBER(SEARCH("*CHILDREN*",#REF!)),"CHILDREN",
IF(ISNUMBER(SEARCH("*TEENS*",#REF!)),"TEENS"))))</f>
        <v>#REF!</v>
      </c>
      <c r="C733" t="e">
        <f>#REF!</f>
        <v>#REF!</v>
      </c>
      <c r="D733" t="e">
        <f>CONCATENATE(#REF!,
CHAR(13),#REF!,
", ",
TEXT((#REF!),"MMM D"),
CHAR(13),
TEXT((#REF!), "h:mm am/pm"),CHAR(13),#REF!,CHAR(13))</f>
        <v>#REF!</v>
      </c>
    </row>
    <row r="734" spans="1:4" x14ac:dyDescent="0.25">
      <c r="A734" t="e">
        <f>VLOOKUP(#REF!,VENUEID!$A$2:$B$28,1,TRUE)</f>
        <v>#REF!</v>
      </c>
      <c r="B734" t="e">
        <f>IF(#REF!="","",
IF(ISNUMBER(SEARCH("*ADULTS*",#REF!)),"ADULTS",
IF(ISNUMBER(SEARCH("*CHILDREN*",#REF!)),"CHILDREN",
IF(ISNUMBER(SEARCH("*TEENS*",#REF!)),"TEENS"))))</f>
        <v>#REF!</v>
      </c>
      <c r="C734" t="e">
        <f>#REF!</f>
        <v>#REF!</v>
      </c>
      <c r="D734" t="e">
        <f>CONCATENATE(#REF!,
CHAR(13),#REF!,
", ",
TEXT((#REF!),"MMM D"),
CHAR(13),
TEXT((#REF!), "h:mm am/pm"),CHAR(13),#REF!,CHAR(13))</f>
        <v>#REF!</v>
      </c>
    </row>
    <row r="735" spans="1:4" x14ac:dyDescent="0.25">
      <c r="A735" t="e">
        <f>VLOOKUP(#REF!,VENUEID!$A$2:$B$28,1,TRUE)</f>
        <v>#REF!</v>
      </c>
      <c r="B735" t="e">
        <f>IF(#REF!="","",
IF(ISNUMBER(SEARCH("*ADULTS*",#REF!)),"ADULTS",
IF(ISNUMBER(SEARCH("*CHILDREN*",#REF!)),"CHILDREN",
IF(ISNUMBER(SEARCH("*TEENS*",#REF!)),"TEENS"))))</f>
        <v>#REF!</v>
      </c>
      <c r="C735" t="e">
        <f>#REF!</f>
        <v>#REF!</v>
      </c>
      <c r="D735" t="e">
        <f>CONCATENATE(#REF!,
CHAR(13),#REF!,
", ",
TEXT((#REF!),"MMM D"),
CHAR(13),
TEXT((#REF!), "h:mm am/pm"),CHAR(13),#REF!,CHAR(13))</f>
        <v>#REF!</v>
      </c>
    </row>
    <row r="736" spans="1:4" x14ac:dyDescent="0.25">
      <c r="A736" t="e">
        <f>VLOOKUP(#REF!,VENUEID!$A$2:$B$28,1,TRUE)</f>
        <v>#REF!</v>
      </c>
      <c r="B736" t="e">
        <f>IF(#REF!="","",
IF(ISNUMBER(SEARCH("*ADULTS*",#REF!)),"ADULTS",
IF(ISNUMBER(SEARCH("*CHILDREN*",#REF!)),"CHILDREN",
IF(ISNUMBER(SEARCH("*TEENS*",#REF!)),"TEENS"))))</f>
        <v>#REF!</v>
      </c>
      <c r="C736" t="e">
        <f>#REF!</f>
        <v>#REF!</v>
      </c>
      <c r="D736" t="e">
        <f>CONCATENATE(#REF!,
CHAR(13),#REF!,
", ",
TEXT((#REF!),"MMM D"),
CHAR(13),
TEXT((#REF!), "h:mm am/pm"),CHAR(13),#REF!,CHAR(13))</f>
        <v>#REF!</v>
      </c>
    </row>
    <row r="737" spans="1:4" x14ac:dyDescent="0.25">
      <c r="A737" t="e">
        <f>VLOOKUP(#REF!,VENUEID!$A$2:$B$28,1,TRUE)</f>
        <v>#REF!</v>
      </c>
      <c r="B737" t="e">
        <f>IF(#REF!="","",
IF(ISNUMBER(SEARCH("*ADULTS*",#REF!)),"ADULTS",
IF(ISNUMBER(SEARCH("*CHILDREN*",#REF!)),"CHILDREN",
IF(ISNUMBER(SEARCH("*TEENS*",#REF!)),"TEENS"))))</f>
        <v>#REF!</v>
      </c>
      <c r="C737" t="e">
        <f>#REF!</f>
        <v>#REF!</v>
      </c>
      <c r="D737" t="e">
        <f>CONCATENATE(#REF!,
CHAR(13),#REF!,
", ",
TEXT((#REF!),"MMM D"),
CHAR(13),
TEXT((#REF!), "h:mm am/pm"),CHAR(13),#REF!,CHAR(13))</f>
        <v>#REF!</v>
      </c>
    </row>
    <row r="738" spans="1:4" x14ac:dyDescent="0.25">
      <c r="A738" t="e">
        <f>VLOOKUP(#REF!,VENUEID!$A$2:$B$28,1,TRUE)</f>
        <v>#REF!</v>
      </c>
      <c r="B738" t="e">
        <f>IF(#REF!="","",
IF(ISNUMBER(SEARCH("*ADULTS*",#REF!)),"ADULTS",
IF(ISNUMBER(SEARCH("*CHILDREN*",#REF!)),"CHILDREN",
IF(ISNUMBER(SEARCH("*TEENS*",#REF!)),"TEENS"))))</f>
        <v>#REF!</v>
      </c>
      <c r="C738" t="e">
        <f>#REF!</f>
        <v>#REF!</v>
      </c>
      <c r="D738" t="e">
        <f>CONCATENATE(#REF!,
CHAR(13),#REF!,
", ",
TEXT((#REF!),"MMM D"),
CHAR(13),
TEXT((#REF!), "h:mm am/pm"),CHAR(13),#REF!,CHAR(13))</f>
        <v>#REF!</v>
      </c>
    </row>
    <row r="739" spans="1:4" x14ac:dyDescent="0.25">
      <c r="A739" t="e">
        <f>VLOOKUP(#REF!,VENUEID!$A$2:$B$28,1,TRUE)</f>
        <v>#REF!</v>
      </c>
      <c r="B739" t="e">
        <f>IF(#REF!="","",
IF(ISNUMBER(SEARCH("*ADULTS*",#REF!)),"ADULTS",
IF(ISNUMBER(SEARCH("*CHILDREN*",#REF!)),"CHILDREN",
IF(ISNUMBER(SEARCH("*TEENS*",#REF!)),"TEENS"))))</f>
        <v>#REF!</v>
      </c>
      <c r="C739" t="e">
        <f>#REF!</f>
        <v>#REF!</v>
      </c>
      <c r="D739" t="e">
        <f>CONCATENATE(#REF!,
CHAR(13),#REF!,
", ",
TEXT((#REF!),"MMM D"),
CHAR(13),
TEXT((#REF!), "h:mm am/pm"),CHAR(13),#REF!,CHAR(13))</f>
        <v>#REF!</v>
      </c>
    </row>
    <row r="740" spans="1:4" x14ac:dyDescent="0.25">
      <c r="A740" t="e">
        <f>VLOOKUP(#REF!,VENUEID!$A$2:$B$28,1,TRUE)</f>
        <v>#REF!</v>
      </c>
      <c r="B740" t="e">
        <f>IF(#REF!="","",
IF(ISNUMBER(SEARCH("*ADULTS*",#REF!)),"ADULTS",
IF(ISNUMBER(SEARCH("*CHILDREN*",#REF!)),"CHILDREN",
IF(ISNUMBER(SEARCH("*TEENS*",#REF!)),"TEENS"))))</f>
        <v>#REF!</v>
      </c>
      <c r="C740" t="e">
        <f>#REF!</f>
        <v>#REF!</v>
      </c>
      <c r="D740" t="e">
        <f>CONCATENATE(#REF!,
CHAR(13),#REF!,
", ",
TEXT((#REF!),"MMM D"),
CHAR(13),
TEXT((#REF!), "h:mm am/pm"),CHAR(13),#REF!,CHAR(13))</f>
        <v>#REF!</v>
      </c>
    </row>
    <row r="741" spans="1:4" x14ac:dyDescent="0.25">
      <c r="A741" t="e">
        <f>VLOOKUP(#REF!,VENUEID!$A$2:$B$28,1,TRUE)</f>
        <v>#REF!</v>
      </c>
      <c r="B741" t="e">
        <f>IF(#REF!="","",
IF(ISNUMBER(SEARCH("*ADULTS*",#REF!)),"ADULTS",
IF(ISNUMBER(SEARCH("*CHILDREN*",#REF!)),"CHILDREN",
IF(ISNUMBER(SEARCH("*TEENS*",#REF!)),"TEENS"))))</f>
        <v>#REF!</v>
      </c>
      <c r="C741" t="e">
        <f>#REF!</f>
        <v>#REF!</v>
      </c>
      <c r="D741" t="e">
        <f>CONCATENATE(#REF!,
CHAR(13),#REF!,
", ",
TEXT((#REF!),"MMM D"),
CHAR(13),
TEXT((#REF!), "h:mm am/pm"),CHAR(13),#REF!,CHAR(13))</f>
        <v>#REF!</v>
      </c>
    </row>
    <row r="742" spans="1:4" x14ac:dyDescent="0.25">
      <c r="A742" t="e">
        <f>VLOOKUP(#REF!,VENUEID!$A$2:$B$28,1,TRUE)</f>
        <v>#REF!</v>
      </c>
      <c r="B742" t="e">
        <f>IF(#REF!="","",
IF(ISNUMBER(SEARCH("*ADULTS*",#REF!)),"ADULTS",
IF(ISNUMBER(SEARCH("*CHILDREN*",#REF!)),"CHILDREN",
IF(ISNUMBER(SEARCH("*TEENS*",#REF!)),"TEENS"))))</f>
        <v>#REF!</v>
      </c>
      <c r="C742" t="e">
        <f>#REF!</f>
        <v>#REF!</v>
      </c>
      <c r="D742" t="e">
        <f>CONCATENATE(#REF!,
CHAR(13),#REF!,
", ",
TEXT((#REF!),"MMM D"),
CHAR(13),
TEXT((#REF!), "h:mm am/pm"),CHAR(13),#REF!,CHAR(13))</f>
        <v>#REF!</v>
      </c>
    </row>
    <row r="743" spans="1:4" x14ac:dyDescent="0.25">
      <c r="A743" t="e">
        <f>VLOOKUP(#REF!,VENUEID!$A$2:$B$28,1,TRUE)</f>
        <v>#REF!</v>
      </c>
      <c r="B743" t="e">
        <f>IF(#REF!="","",
IF(ISNUMBER(SEARCH("*ADULTS*",#REF!)),"ADULTS",
IF(ISNUMBER(SEARCH("*CHILDREN*",#REF!)),"CHILDREN",
IF(ISNUMBER(SEARCH("*TEENS*",#REF!)),"TEENS"))))</f>
        <v>#REF!</v>
      </c>
      <c r="C743" t="e">
        <f>#REF!</f>
        <v>#REF!</v>
      </c>
      <c r="D743" t="e">
        <f>CONCATENATE(#REF!,
CHAR(13),#REF!,
", ",
TEXT((#REF!),"MMM D"),
CHAR(13),
TEXT((#REF!), "h:mm am/pm"),CHAR(13),#REF!,CHAR(13))</f>
        <v>#REF!</v>
      </c>
    </row>
    <row r="744" spans="1:4" x14ac:dyDescent="0.25">
      <c r="A744" t="e">
        <f>VLOOKUP(#REF!,VENUEID!$A$2:$B$28,1,TRUE)</f>
        <v>#REF!</v>
      </c>
      <c r="B744" t="e">
        <f>IF(#REF!="","",
IF(ISNUMBER(SEARCH("*ADULTS*",#REF!)),"ADULTS",
IF(ISNUMBER(SEARCH("*CHILDREN*",#REF!)),"CHILDREN",
IF(ISNUMBER(SEARCH("*TEENS*",#REF!)),"TEENS"))))</f>
        <v>#REF!</v>
      </c>
      <c r="C744" t="e">
        <f>#REF!</f>
        <v>#REF!</v>
      </c>
      <c r="D744" t="e">
        <f>CONCATENATE(#REF!,
CHAR(13),#REF!,
", ",
TEXT((#REF!),"MMM D"),
CHAR(13),
TEXT((#REF!), "h:mm am/pm"),CHAR(13),#REF!,CHAR(13))</f>
        <v>#REF!</v>
      </c>
    </row>
    <row r="745" spans="1:4" x14ac:dyDescent="0.25">
      <c r="A745" t="e">
        <f>VLOOKUP(#REF!,VENUEID!$A$2:$B$28,1,TRUE)</f>
        <v>#REF!</v>
      </c>
      <c r="B745" t="e">
        <f>IF(#REF!="","",
IF(ISNUMBER(SEARCH("*ADULTS*",#REF!)),"ADULTS",
IF(ISNUMBER(SEARCH("*CHILDREN*",#REF!)),"CHILDREN",
IF(ISNUMBER(SEARCH("*TEENS*",#REF!)),"TEENS"))))</f>
        <v>#REF!</v>
      </c>
      <c r="C745" t="e">
        <f>#REF!</f>
        <v>#REF!</v>
      </c>
      <c r="D745" t="e">
        <f>CONCATENATE(#REF!,
CHAR(13),#REF!,
", ",
TEXT((#REF!),"MMM D"),
CHAR(13),
TEXT((#REF!), "h:mm am/pm"),CHAR(13),#REF!,CHAR(13))</f>
        <v>#REF!</v>
      </c>
    </row>
    <row r="746" spans="1:4" x14ac:dyDescent="0.25">
      <c r="A746" t="e">
        <f>VLOOKUP(#REF!,VENUEID!$A$2:$B$28,1,TRUE)</f>
        <v>#REF!</v>
      </c>
      <c r="B746" t="e">
        <f>IF(#REF!="","",
IF(ISNUMBER(SEARCH("*ADULTS*",#REF!)),"ADULTS",
IF(ISNUMBER(SEARCH("*CHILDREN*",#REF!)),"CHILDREN",
IF(ISNUMBER(SEARCH("*TEENS*",#REF!)),"TEENS"))))</f>
        <v>#REF!</v>
      </c>
      <c r="C746" t="e">
        <f>#REF!</f>
        <v>#REF!</v>
      </c>
      <c r="D746" t="e">
        <f>CONCATENATE(#REF!,
CHAR(13),#REF!,
", ",
TEXT((#REF!),"MMM D"),
CHAR(13),
TEXT((#REF!), "h:mm am/pm"),CHAR(13),#REF!,CHAR(13))</f>
        <v>#REF!</v>
      </c>
    </row>
    <row r="747" spans="1:4" x14ac:dyDescent="0.25">
      <c r="A747" t="e">
        <f>VLOOKUP(#REF!,VENUEID!$A$2:$B$28,1,TRUE)</f>
        <v>#REF!</v>
      </c>
      <c r="B747" t="e">
        <f>IF(#REF!="","",
IF(ISNUMBER(SEARCH("*ADULTS*",#REF!)),"ADULTS",
IF(ISNUMBER(SEARCH("*CHILDREN*",#REF!)),"CHILDREN",
IF(ISNUMBER(SEARCH("*TEENS*",#REF!)),"TEENS"))))</f>
        <v>#REF!</v>
      </c>
      <c r="C747" t="e">
        <f>#REF!</f>
        <v>#REF!</v>
      </c>
      <c r="D747" t="e">
        <f>CONCATENATE(#REF!,
CHAR(13),#REF!,
", ",
TEXT((#REF!),"MMM D"),
CHAR(13),
TEXT((#REF!), "h:mm am/pm"),CHAR(13),#REF!,CHAR(13))</f>
        <v>#REF!</v>
      </c>
    </row>
    <row r="748" spans="1:4" x14ac:dyDescent="0.25">
      <c r="A748" t="e">
        <f>VLOOKUP(#REF!,VENUEID!$A$2:$B$28,1,TRUE)</f>
        <v>#REF!</v>
      </c>
      <c r="B748" t="e">
        <f>IF(#REF!="","",
IF(ISNUMBER(SEARCH("*ADULTS*",#REF!)),"ADULTS",
IF(ISNUMBER(SEARCH("*CHILDREN*",#REF!)),"CHILDREN",
IF(ISNUMBER(SEARCH("*TEENS*",#REF!)),"TEENS"))))</f>
        <v>#REF!</v>
      </c>
      <c r="C748" t="e">
        <f>#REF!</f>
        <v>#REF!</v>
      </c>
      <c r="D748" t="e">
        <f>CONCATENATE(#REF!,
CHAR(13),#REF!,
", ",
TEXT((#REF!),"MMM D"),
CHAR(13),
TEXT((#REF!), "h:mm am/pm"),CHAR(13),#REF!,CHAR(13))</f>
        <v>#REF!</v>
      </c>
    </row>
    <row r="749" spans="1:4" x14ac:dyDescent="0.25">
      <c r="A749" t="e">
        <f>VLOOKUP(#REF!,VENUEID!$A$2:$B$28,1,TRUE)</f>
        <v>#REF!</v>
      </c>
      <c r="B749" t="e">
        <f>IF(#REF!="","",
IF(ISNUMBER(SEARCH("*ADULTS*",#REF!)),"ADULTS",
IF(ISNUMBER(SEARCH("*CHILDREN*",#REF!)),"CHILDREN",
IF(ISNUMBER(SEARCH("*TEENS*",#REF!)),"TEENS"))))</f>
        <v>#REF!</v>
      </c>
      <c r="C749" t="e">
        <f>#REF!</f>
        <v>#REF!</v>
      </c>
      <c r="D749" t="e">
        <f>CONCATENATE(#REF!,
CHAR(13),#REF!,
", ",
TEXT((#REF!),"MMM D"),
CHAR(13),
TEXT((#REF!), "h:mm am/pm"),CHAR(13),#REF!,CHAR(13))</f>
        <v>#REF!</v>
      </c>
    </row>
    <row r="750" spans="1:4" x14ac:dyDescent="0.25">
      <c r="A750" t="e">
        <f>VLOOKUP(#REF!,VENUEID!$A$2:$B$28,1,TRUE)</f>
        <v>#REF!</v>
      </c>
      <c r="B750" t="e">
        <f>IF(#REF!="","",
IF(ISNUMBER(SEARCH("*ADULTS*",#REF!)),"ADULTS",
IF(ISNUMBER(SEARCH("*CHILDREN*",#REF!)),"CHILDREN",
IF(ISNUMBER(SEARCH("*TEENS*",#REF!)),"TEENS"))))</f>
        <v>#REF!</v>
      </c>
      <c r="C750" t="e">
        <f>#REF!</f>
        <v>#REF!</v>
      </c>
      <c r="D750" t="e">
        <f>CONCATENATE(#REF!,
CHAR(13),#REF!,
", ",
TEXT((#REF!),"MMM D"),
CHAR(13),
TEXT((#REF!), "h:mm am/pm"),CHAR(13),#REF!,CHAR(13))</f>
        <v>#REF!</v>
      </c>
    </row>
    <row r="751" spans="1:4" x14ac:dyDescent="0.25">
      <c r="A751" t="e">
        <f>VLOOKUP(#REF!,VENUEID!$A$2:$B$28,1,TRUE)</f>
        <v>#REF!</v>
      </c>
      <c r="B751" t="e">
        <f>IF(#REF!="","",
IF(ISNUMBER(SEARCH("*ADULTS*",#REF!)),"ADULTS",
IF(ISNUMBER(SEARCH("*CHILDREN*",#REF!)),"CHILDREN",
IF(ISNUMBER(SEARCH("*TEENS*",#REF!)),"TEENS"))))</f>
        <v>#REF!</v>
      </c>
      <c r="C751" t="e">
        <f>#REF!</f>
        <v>#REF!</v>
      </c>
      <c r="D751" t="e">
        <f>CONCATENATE(#REF!,
CHAR(13),#REF!,
", ",
TEXT((#REF!),"MMM D"),
CHAR(13),
TEXT((#REF!), "h:mm am/pm"),CHAR(13),#REF!,CHAR(13))</f>
        <v>#REF!</v>
      </c>
    </row>
    <row r="752" spans="1:4" x14ac:dyDescent="0.25">
      <c r="A752" t="e">
        <f>VLOOKUP(#REF!,VENUEID!$A$2:$B$28,1,TRUE)</f>
        <v>#REF!</v>
      </c>
      <c r="B752" t="e">
        <f>IF(#REF!="","",
IF(ISNUMBER(SEARCH("*ADULTS*",#REF!)),"ADULTS",
IF(ISNUMBER(SEARCH("*CHILDREN*",#REF!)),"CHILDREN",
IF(ISNUMBER(SEARCH("*TEENS*",#REF!)),"TEENS"))))</f>
        <v>#REF!</v>
      </c>
      <c r="C752" t="e">
        <f>#REF!</f>
        <v>#REF!</v>
      </c>
      <c r="D752" t="e">
        <f>CONCATENATE(#REF!,
CHAR(13),#REF!,
", ",
TEXT((#REF!),"MMM D"),
CHAR(13),
TEXT((#REF!), "h:mm am/pm"),CHAR(13),#REF!,CHAR(13))</f>
        <v>#REF!</v>
      </c>
    </row>
    <row r="753" spans="1:4" x14ac:dyDescent="0.25">
      <c r="A753" t="e">
        <f>VLOOKUP(#REF!,VENUEID!$A$2:$B$28,1,TRUE)</f>
        <v>#REF!</v>
      </c>
      <c r="B753" t="e">
        <f>IF(#REF!="","",
IF(ISNUMBER(SEARCH("*ADULTS*",#REF!)),"ADULTS",
IF(ISNUMBER(SEARCH("*CHILDREN*",#REF!)),"CHILDREN",
IF(ISNUMBER(SEARCH("*TEENS*",#REF!)),"TEENS"))))</f>
        <v>#REF!</v>
      </c>
      <c r="C753" t="e">
        <f>#REF!</f>
        <v>#REF!</v>
      </c>
      <c r="D753" t="e">
        <f>CONCATENATE(#REF!,
CHAR(13),#REF!,
", ",
TEXT((#REF!),"MMM D"),
CHAR(13),
TEXT((#REF!), "h:mm am/pm"),CHAR(13),#REF!,CHAR(13))</f>
        <v>#REF!</v>
      </c>
    </row>
    <row r="754" spans="1:4" x14ac:dyDescent="0.25">
      <c r="A754" t="e">
        <f>VLOOKUP(#REF!,VENUEID!$A$2:$B$28,1,TRUE)</f>
        <v>#REF!</v>
      </c>
      <c r="B754" t="e">
        <f>IF(#REF!="","",
IF(ISNUMBER(SEARCH("*ADULTS*",#REF!)),"ADULTS",
IF(ISNUMBER(SEARCH("*CHILDREN*",#REF!)),"CHILDREN",
IF(ISNUMBER(SEARCH("*TEENS*",#REF!)),"TEENS"))))</f>
        <v>#REF!</v>
      </c>
      <c r="C754" t="e">
        <f>#REF!</f>
        <v>#REF!</v>
      </c>
      <c r="D754" t="e">
        <f>CONCATENATE(#REF!,
CHAR(13),#REF!,
", ",
TEXT((#REF!),"MMM D"),
CHAR(13),
TEXT((#REF!), "h:mm am/pm"),CHAR(13),#REF!,CHAR(13))</f>
        <v>#REF!</v>
      </c>
    </row>
    <row r="755" spans="1:4" x14ac:dyDescent="0.25">
      <c r="A755" t="e">
        <f>VLOOKUP(#REF!,VENUEID!$A$2:$B$28,1,TRUE)</f>
        <v>#REF!</v>
      </c>
      <c r="B755" t="e">
        <f>IF(#REF!="","",
IF(ISNUMBER(SEARCH("*ADULTS*",#REF!)),"ADULTS",
IF(ISNUMBER(SEARCH("*CHILDREN*",#REF!)),"CHILDREN",
IF(ISNUMBER(SEARCH("*TEENS*",#REF!)),"TEENS"))))</f>
        <v>#REF!</v>
      </c>
      <c r="C755" t="e">
        <f>#REF!</f>
        <v>#REF!</v>
      </c>
      <c r="D755" t="e">
        <f>CONCATENATE(#REF!,
CHAR(13),#REF!,
", ",
TEXT((#REF!),"MMM D"),
CHAR(13),
TEXT((#REF!), "h:mm am/pm"),CHAR(13),#REF!,CHAR(13))</f>
        <v>#REF!</v>
      </c>
    </row>
    <row r="756" spans="1:4" x14ac:dyDescent="0.25">
      <c r="A756" t="e">
        <f>VLOOKUP(#REF!,VENUEID!$A$2:$B$28,1,TRUE)</f>
        <v>#REF!</v>
      </c>
      <c r="B756" t="e">
        <f>IF(#REF!="","",
IF(ISNUMBER(SEARCH("*ADULTS*",#REF!)),"ADULTS",
IF(ISNUMBER(SEARCH("*CHILDREN*",#REF!)),"CHILDREN",
IF(ISNUMBER(SEARCH("*TEENS*",#REF!)),"TEENS"))))</f>
        <v>#REF!</v>
      </c>
      <c r="C756" t="e">
        <f>#REF!</f>
        <v>#REF!</v>
      </c>
      <c r="D756" t="e">
        <f>CONCATENATE(#REF!,
CHAR(13),#REF!,
", ",
TEXT((#REF!),"MMM D"),
CHAR(13),
TEXT((#REF!), "h:mm am/pm"),CHAR(13),#REF!,CHAR(13))</f>
        <v>#REF!</v>
      </c>
    </row>
    <row r="757" spans="1:4" x14ac:dyDescent="0.25">
      <c r="A757" t="e">
        <f>VLOOKUP(#REF!,VENUEID!$A$2:$B$28,1,TRUE)</f>
        <v>#REF!</v>
      </c>
      <c r="B757" t="e">
        <f>IF(#REF!="","",
IF(ISNUMBER(SEARCH("*ADULTS*",#REF!)),"ADULTS",
IF(ISNUMBER(SEARCH("*CHILDREN*",#REF!)),"CHILDREN",
IF(ISNUMBER(SEARCH("*TEENS*",#REF!)),"TEENS"))))</f>
        <v>#REF!</v>
      </c>
      <c r="C757" t="e">
        <f>#REF!</f>
        <v>#REF!</v>
      </c>
      <c r="D757" t="e">
        <f>CONCATENATE(#REF!,
CHAR(13),#REF!,
", ",
TEXT((#REF!),"MMM D"),
CHAR(13),
TEXT((#REF!), "h:mm am/pm"),CHAR(13),#REF!,CHAR(13))</f>
        <v>#REF!</v>
      </c>
    </row>
    <row r="758" spans="1:4" x14ac:dyDescent="0.25">
      <c r="A758" t="e">
        <f>VLOOKUP(#REF!,VENUEID!$A$2:$B$28,1,TRUE)</f>
        <v>#REF!</v>
      </c>
      <c r="B758" t="e">
        <f>IF(#REF!="","",
IF(ISNUMBER(SEARCH("*ADULTS*",#REF!)),"ADULTS",
IF(ISNUMBER(SEARCH("*CHILDREN*",#REF!)),"CHILDREN",
IF(ISNUMBER(SEARCH("*TEENS*",#REF!)),"TEENS"))))</f>
        <v>#REF!</v>
      </c>
      <c r="C758" t="e">
        <f>#REF!</f>
        <v>#REF!</v>
      </c>
      <c r="D758" t="e">
        <f>CONCATENATE(#REF!,
CHAR(13),#REF!,
", ",
TEXT((#REF!),"MMM D"),
CHAR(13),
TEXT((#REF!), "h:mm am/pm"),CHAR(13),#REF!,CHAR(13))</f>
        <v>#REF!</v>
      </c>
    </row>
    <row r="759" spans="1:4" x14ac:dyDescent="0.25">
      <c r="A759" t="e">
        <f>VLOOKUP(#REF!,VENUEID!$A$2:$B$28,1,TRUE)</f>
        <v>#REF!</v>
      </c>
      <c r="B759" t="e">
        <f>IF(#REF!="","",
IF(ISNUMBER(SEARCH("*ADULTS*",#REF!)),"ADULTS",
IF(ISNUMBER(SEARCH("*CHILDREN*",#REF!)),"CHILDREN",
IF(ISNUMBER(SEARCH("*TEENS*",#REF!)),"TEENS"))))</f>
        <v>#REF!</v>
      </c>
      <c r="C759" t="e">
        <f>#REF!</f>
        <v>#REF!</v>
      </c>
      <c r="D759" t="e">
        <f>CONCATENATE(#REF!,
CHAR(13),#REF!,
", ",
TEXT((#REF!),"MMM D"),
CHAR(13),
TEXT((#REF!), "h:mm am/pm"),CHAR(13),#REF!,CHAR(13))</f>
        <v>#REF!</v>
      </c>
    </row>
    <row r="760" spans="1:4" x14ac:dyDescent="0.25">
      <c r="A760" t="e">
        <f>VLOOKUP(#REF!,VENUEID!$A$2:$B$28,1,TRUE)</f>
        <v>#REF!</v>
      </c>
      <c r="B760" t="e">
        <f>IF(#REF!="","",
IF(ISNUMBER(SEARCH("*ADULTS*",#REF!)),"ADULTS",
IF(ISNUMBER(SEARCH("*CHILDREN*",#REF!)),"CHILDREN",
IF(ISNUMBER(SEARCH("*TEENS*",#REF!)),"TEENS"))))</f>
        <v>#REF!</v>
      </c>
      <c r="C760" t="e">
        <f>#REF!</f>
        <v>#REF!</v>
      </c>
      <c r="D760" t="e">
        <f>CONCATENATE(#REF!,
CHAR(13),#REF!,
", ",
TEXT((#REF!),"MMM D"),
CHAR(13),
TEXT((#REF!), "h:mm am/pm"),CHAR(13),#REF!,CHAR(13))</f>
        <v>#REF!</v>
      </c>
    </row>
    <row r="761" spans="1:4" x14ac:dyDescent="0.25">
      <c r="A761" t="e">
        <f>VLOOKUP(#REF!,VENUEID!$A$2:$B$28,1,TRUE)</f>
        <v>#REF!</v>
      </c>
      <c r="B761" t="e">
        <f>IF(#REF!="","",
IF(ISNUMBER(SEARCH("*ADULTS*",#REF!)),"ADULTS",
IF(ISNUMBER(SEARCH("*CHILDREN*",#REF!)),"CHILDREN",
IF(ISNUMBER(SEARCH("*TEENS*",#REF!)),"TEENS"))))</f>
        <v>#REF!</v>
      </c>
      <c r="C761" t="e">
        <f>#REF!</f>
        <v>#REF!</v>
      </c>
      <c r="D761" t="e">
        <f>CONCATENATE(#REF!,
CHAR(13),#REF!,
", ",
TEXT((#REF!),"MMM D"),
CHAR(13),
TEXT((#REF!), "h:mm am/pm"),CHAR(13),#REF!,CHAR(13))</f>
        <v>#REF!</v>
      </c>
    </row>
    <row r="762" spans="1:4" x14ac:dyDescent="0.25">
      <c r="A762" t="e">
        <f>VLOOKUP(#REF!,VENUEID!$A$2:$B$28,1,TRUE)</f>
        <v>#REF!</v>
      </c>
      <c r="B762" t="e">
        <f>IF(#REF!="","",
IF(ISNUMBER(SEARCH("*ADULTS*",#REF!)),"ADULTS",
IF(ISNUMBER(SEARCH("*CHILDREN*",#REF!)),"CHILDREN",
IF(ISNUMBER(SEARCH("*TEENS*",#REF!)),"TEENS"))))</f>
        <v>#REF!</v>
      </c>
      <c r="C762" t="e">
        <f>#REF!</f>
        <v>#REF!</v>
      </c>
      <c r="D762" t="e">
        <f>CONCATENATE(#REF!,
CHAR(13),#REF!,
", ",
TEXT((#REF!),"MMM D"),
CHAR(13),
TEXT((#REF!), "h:mm am/pm"),CHAR(13),#REF!,CHAR(13))</f>
        <v>#REF!</v>
      </c>
    </row>
    <row r="763" spans="1:4" x14ac:dyDescent="0.25">
      <c r="A763" t="e">
        <f>VLOOKUP(#REF!,VENUEID!$A$2:$B$28,1,TRUE)</f>
        <v>#REF!</v>
      </c>
      <c r="B763" t="e">
        <f>IF(#REF!="","",
IF(ISNUMBER(SEARCH("*ADULTS*",#REF!)),"ADULTS",
IF(ISNUMBER(SEARCH("*CHILDREN*",#REF!)),"CHILDREN",
IF(ISNUMBER(SEARCH("*TEENS*",#REF!)),"TEENS"))))</f>
        <v>#REF!</v>
      </c>
      <c r="C763" t="e">
        <f>#REF!</f>
        <v>#REF!</v>
      </c>
      <c r="D763" t="e">
        <f>CONCATENATE(#REF!,
CHAR(13),#REF!,
", ",
TEXT((#REF!),"MMM D"),
CHAR(13),
TEXT((#REF!), "h:mm am/pm"),CHAR(13),#REF!,CHAR(13))</f>
        <v>#REF!</v>
      </c>
    </row>
    <row r="764" spans="1:4" x14ac:dyDescent="0.25">
      <c r="A764" t="e">
        <f>VLOOKUP(#REF!,VENUEID!$A$2:$B$28,1,TRUE)</f>
        <v>#REF!</v>
      </c>
      <c r="B764" t="e">
        <f>IF(#REF!="","",
IF(ISNUMBER(SEARCH("*ADULTS*",#REF!)),"ADULTS",
IF(ISNUMBER(SEARCH("*CHILDREN*",#REF!)),"CHILDREN",
IF(ISNUMBER(SEARCH("*TEENS*",#REF!)),"TEENS"))))</f>
        <v>#REF!</v>
      </c>
      <c r="C764" t="e">
        <f>#REF!</f>
        <v>#REF!</v>
      </c>
      <c r="D764" t="e">
        <f>CONCATENATE(#REF!,
CHAR(13),#REF!,
", ",
TEXT((#REF!),"MMM D"),
CHAR(13),
TEXT((#REF!), "h:mm am/pm"),CHAR(13),#REF!,CHAR(13))</f>
        <v>#REF!</v>
      </c>
    </row>
    <row r="765" spans="1:4" x14ac:dyDescent="0.25">
      <c r="A765" t="e">
        <f>VLOOKUP(#REF!,VENUEID!$A$2:$B$28,1,TRUE)</f>
        <v>#REF!</v>
      </c>
      <c r="B765" t="e">
        <f>IF(#REF!="","",
IF(ISNUMBER(SEARCH("*ADULTS*",#REF!)),"ADULTS",
IF(ISNUMBER(SEARCH("*CHILDREN*",#REF!)),"CHILDREN",
IF(ISNUMBER(SEARCH("*TEENS*",#REF!)),"TEENS"))))</f>
        <v>#REF!</v>
      </c>
      <c r="C765" t="e">
        <f>#REF!</f>
        <v>#REF!</v>
      </c>
      <c r="D765" t="e">
        <f>CONCATENATE(#REF!,
CHAR(13),#REF!,
", ",
TEXT((#REF!),"MMM D"),
CHAR(13),
TEXT((#REF!), "h:mm am/pm"),CHAR(13),#REF!,CHAR(13))</f>
        <v>#REF!</v>
      </c>
    </row>
    <row r="766" spans="1:4" x14ac:dyDescent="0.25">
      <c r="A766" t="e">
        <f>VLOOKUP(#REF!,VENUEID!$A$2:$B$28,1,TRUE)</f>
        <v>#REF!</v>
      </c>
      <c r="B766" t="e">
        <f>IF(#REF!="","",
IF(ISNUMBER(SEARCH("*ADULTS*",#REF!)),"ADULTS",
IF(ISNUMBER(SEARCH("*CHILDREN*",#REF!)),"CHILDREN",
IF(ISNUMBER(SEARCH("*TEENS*",#REF!)),"TEENS"))))</f>
        <v>#REF!</v>
      </c>
      <c r="C766" t="e">
        <f>#REF!</f>
        <v>#REF!</v>
      </c>
      <c r="D766" t="e">
        <f>CONCATENATE(#REF!,
CHAR(13),#REF!,
", ",
TEXT((#REF!),"MMM D"),
CHAR(13),
TEXT((#REF!), "h:mm am/pm"),CHAR(13),#REF!,CHAR(13))</f>
        <v>#REF!</v>
      </c>
    </row>
    <row r="767" spans="1:4" x14ac:dyDescent="0.25">
      <c r="A767" t="e">
        <f>VLOOKUP(#REF!,VENUEID!$A$2:$B$28,1,TRUE)</f>
        <v>#REF!</v>
      </c>
      <c r="B767" t="e">
        <f>IF(#REF!="","",
IF(ISNUMBER(SEARCH("*ADULTS*",#REF!)),"ADULTS",
IF(ISNUMBER(SEARCH("*CHILDREN*",#REF!)),"CHILDREN",
IF(ISNUMBER(SEARCH("*TEENS*",#REF!)),"TEENS"))))</f>
        <v>#REF!</v>
      </c>
      <c r="C767" t="e">
        <f>#REF!</f>
        <v>#REF!</v>
      </c>
      <c r="D767" t="e">
        <f>CONCATENATE(#REF!,
CHAR(13),#REF!,
", ",
TEXT((#REF!),"MMM D"),
CHAR(13),
TEXT((#REF!), "h:mm am/pm"),CHAR(13),#REF!,CHAR(13))</f>
        <v>#REF!</v>
      </c>
    </row>
    <row r="768" spans="1:4" x14ac:dyDescent="0.25">
      <c r="A768" t="e">
        <f>VLOOKUP(#REF!,VENUEID!$A$2:$B$28,1,TRUE)</f>
        <v>#REF!</v>
      </c>
      <c r="B768" t="e">
        <f>IF(#REF!="","",
IF(ISNUMBER(SEARCH("*ADULTS*",#REF!)),"ADULTS",
IF(ISNUMBER(SEARCH("*CHILDREN*",#REF!)),"CHILDREN",
IF(ISNUMBER(SEARCH("*TEENS*",#REF!)),"TEENS"))))</f>
        <v>#REF!</v>
      </c>
      <c r="C768" t="e">
        <f>#REF!</f>
        <v>#REF!</v>
      </c>
      <c r="D768" t="e">
        <f>CONCATENATE(#REF!,
CHAR(13),#REF!,
", ",
TEXT((#REF!),"MMM D"),
CHAR(13),
TEXT((#REF!), "h:mm am/pm"),CHAR(13),#REF!,CHAR(13))</f>
        <v>#REF!</v>
      </c>
    </row>
    <row r="769" spans="1:4" x14ac:dyDescent="0.25">
      <c r="A769" t="e">
        <f>VLOOKUP(#REF!,VENUEID!$A$2:$B$28,1,TRUE)</f>
        <v>#REF!</v>
      </c>
      <c r="B769" t="e">
        <f>IF(#REF!="","",
IF(ISNUMBER(SEARCH("*ADULTS*",#REF!)),"ADULTS",
IF(ISNUMBER(SEARCH("*CHILDREN*",#REF!)),"CHILDREN",
IF(ISNUMBER(SEARCH("*TEENS*",#REF!)),"TEENS"))))</f>
        <v>#REF!</v>
      </c>
      <c r="C769" t="e">
        <f>#REF!</f>
        <v>#REF!</v>
      </c>
      <c r="D769" t="e">
        <f>CONCATENATE(#REF!,
CHAR(13),#REF!,
", ",
TEXT((#REF!),"MMM D"),
CHAR(13),
TEXT((#REF!), "h:mm am/pm"),CHAR(13),#REF!,CHAR(13))</f>
        <v>#REF!</v>
      </c>
    </row>
    <row r="770" spans="1:4" x14ac:dyDescent="0.25">
      <c r="A770" t="e">
        <f>VLOOKUP(#REF!,VENUEID!$A$2:$B$28,1,TRUE)</f>
        <v>#REF!</v>
      </c>
      <c r="B770" t="e">
        <f>IF(#REF!="","",
IF(ISNUMBER(SEARCH("*ADULTS*",#REF!)),"ADULTS",
IF(ISNUMBER(SEARCH("*CHILDREN*",#REF!)),"CHILDREN",
IF(ISNUMBER(SEARCH("*TEENS*",#REF!)),"TEENS"))))</f>
        <v>#REF!</v>
      </c>
      <c r="C770" t="e">
        <f>#REF!</f>
        <v>#REF!</v>
      </c>
      <c r="D770" t="e">
        <f>CONCATENATE(#REF!,
CHAR(13),#REF!,
", ",
TEXT((#REF!),"MMM D"),
CHAR(13),
TEXT((#REF!), "h:mm am/pm"),CHAR(13),#REF!,CHAR(13))</f>
        <v>#REF!</v>
      </c>
    </row>
    <row r="771" spans="1:4" x14ac:dyDescent="0.25">
      <c r="A771" t="e">
        <f>VLOOKUP(#REF!,VENUEID!$A$2:$B$28,1,TRUE)</f>
        <v>#REF!</v>
      </c>
      <c r="B771" t="e">
        <f>IF(#REF!="","",
IF(ISNUMBER(SEARCH("*ADULTS*",#REF!)),"ADULTS",
IF(ISNUMBER(SEARCH("*CHILDREN*",#REF!)),"CHILDREN",
IF(ISNUMBER(SEARCH("*TEENS*",#REF!)),"TEENS"))))</f>
        <v>#REF!</v>
      </c>
      <c r="C771" t="e">
        <f>#REF!</f>
        <v>#REF!</v>
      </c>
      <c r="D771" t="e">
        <f>CONCATENATE(#REF!,
CHAR(13),#REF!,
", ",
TEXT((#REF!),"MMM D"),
CHAR(13),
TEXT((#REF!), "h:mm am/pm"),CHAR(13),#REF!,CHAR(13))</f>
        <v>#REF!</v>
      </c>
    </row>
    <row r="772" spans="1:4" x14ac:dyDescent="0.25">
      <c r="A772" t="e">
        <f>VLOOKUP(#REF!,VENUEID!$A$2:$B$28,1,TRUE)</f>
        <v>#REF!</v>
      </c>
      <c r="B772" t="e">
        <f>IF(#REF!="","",
IF(ISNUMBER(SEARCH("*ADULTS*",#REF!)),"ADULTS",
IF(ISNUMBER(SEARCH("*CHILDREN*",#REF!)),"CHILDREN",
IF(ISNUMBER(SEARCH("*TEENS*",#REF!)),"TEENS"))))</f>
        <v>#REF!</v>
      </c>
      <c r="C772" t="e">
        <f>#REF!</f>
        <v>#REF!</v>
      </c>
      <c r="D772" t="e">
        <f>CONCATENATE(#REF!,
CHAR(13),#REF!,
", ",
TEXT((#REF!),"MMM D"),
CHAR(13),
TEXT((#REF!), "h:mm am/pm"),CHAR(13),#REF!,CHAR(13))</f>
        <v>#REF!</v>
      </c>
    </row>
    <row r="773" spans="1:4" x14ac:dyDescent="0.25">
      <c r="A773" t="e">
        <f>VLOOKUP(#REF!,VENUEID!$A$2:$B$28,1,TRUE)</f>
        <v>#REF!</v>
      </c>
      <c r="B773" t="e">
        <f>IF(#REF!="","",
IF(ISNUMBER(SEARCH("*ADULTS*",#REF!)),"ADULTS",
IF(ISNUMBER(SEARCH("*CHILDREN*",#REF!)),"CHILDREN",
IF(ISNUMBER(SEARCH("*TEENS*",#REF!)),"TEENS"))))</f>
        <v>#REF!</v>
      </c>
      <c r="C773" t="e">
        <f>#REF!</f>
        <v>#REF!</v>
      </c>
      <c r="D773" t="e">
        <f>CONCATENATE(#REF!,
CHAR(13),#REF!,
", ",
TEXT((#REF!),"MMM D"),
CHAR(13),
TEXT((#REF!), "h:mm am/pm"),CHAR(13),#REF!,CHAR(13))</f>
        <v>#REF!</v>
      </c>
    </row>
    <row r="774" spans="1:4" x14ac:dyDescent="0.25">
      <c r="A774" t="e">
        <f>VLOOKUP(#REF!,VENUEID!$A$2:$B$28,1,TRUE)</f>
        <v>#REF!</v>
      </c>
      <c r="B774" t="e">
        <f>IF(#REF!="","",
IF(ISNUMBER(SEARCH("*ADULTS*",#REF!)),"ADULTS",
IF(ISNUMBER(SEARCH("*CHILDREN*",#REF!)),"CHILDREN",
IF(ISNUMBER(SEARCH("*TEENS*",#REF!)),"TEENS"))))</f>
        <v>#REF!</v>
      </c>
      <c r="C774" t="e">
        <f>#REF!</f>
        <v>#REF!</v>
      </c>
      <c r="D774" t="e">
        <f>CONCATENATE(#REF!,
CHAR(13),#REF!,
", ",
TEXT((#REF!),"MMM D"),
CHAR(13),
TEXT((#REF!), "h:mm am/pm"),CHAR(13),#REF!,CHAR(13))</f>
        <v>#REF!</v>
      </c>
    </row>
    <row r="775" spans="1:4" x14ac:dyDescent="0.25">
      <c r="A775" t="e">
        <f>VLOOKUP(#REF!,VENUEID!$A$2:$B$28,1,TRUE)</f>
        <v>#REF!</v>
      </c>
      <c r="B775" t="e">
        <f>IF(#REF!="","",
IF(ISNUMBER(SEARCH("*ADULTS*",#REF!)),"ADULTS",
IF(ISNUMBER(SEARCH("*CHILDREN*",#REF!)),"CHILDREN",
IF(ISNUMBER(SEARCH("*TEENS*",#REF!)),"TEENS"))))</f>
        <v>#REF!</v>
      </c>
      <c r="C775" t="e">
        <f>#REF!</f>
        <v>#REF!</v>
      </c>
      <c r="D775" t="e">
        <f>CONCATENATE(#REF!,
CHAR(13),#REF!,
", ",
TEXT((#REF!),"MMM D"),
CHAR(13),
TEXT((#REF!), "h:mm am/pm"),CHAR(13),#REF!,CHAR(13))</f>
        <v>#REF!</v>
      </c>
    </row>
    <row r="776" spans="1:4" x14ac:dyDescent="0.25">
      <c r="A776" t="e">
        <f>VLOOKUP(#REF!,VENUEID!$A$2:$B$28,1,TRUE)</f>
        <v>#REF!</v>
      </c>
      <c r="B776" t="e">
        <f>IF(#REF!="","",
IF(ISNUMBER(SEARCH("*ADULTS*",#REF!)),"ADULTS",
IF(ISNUMBER(SEARCH("*CHILDREN*",#REF!)),"CHILDREN",
IF(ISNUMBER(SEARCH("*TEENS*",#REF!)),"TEENS"))))</f>
        <v>#REF!</v>
      </c>
      <c r="C776" t="e">
        <f>#REF!</f>
        <v>#REF!</v>
      </c>
      <c r="D776" t="e">
        <f>CONCATENATE(#REF!,
CHAR(13),#REF!,
", ",
TEXT((#REF!),"MMM D"),
CHAR(13),
TEXT((#REF!), "h:mm am/pm"),CHAR(13),#REF!,CHAR(13))</f>
        <v>#REF!</v>
      </c>
    </row>
    <row r="777" spans="1:4" x14ac:dyDescent="0.25">
      <c r="A777" t="e">
        <f>VLOOKUP(#REF!,VENUEID!$A$2:$B$28,1,TRUE)</f>
        <v>#REF!</v>
      </c>
      <c r="B777" t="e">
        <f>IF(#REF!="","",
IF(ISNUMBER(SEARCH("*ADULTS*",#REF!)),"ADULTS",
IF(ISNUMBER(SEARCH("*CHILDREN*",#REF!)),"CHILDREN",
IF(ISNUMBER(SEARCH("*TEENS*",#REF!)),"TEENS"))))</f>
        <v>#REF!</v>
      </c>
      <c r="C777" t="e">
        <f>#REF!</f>
        <v>#REF!</v>
      </c>
      <c r="D777" t="e">
        <f>CONCATENATE(#REF!,
CHAR(13),#REF!,
", ",
TEXT((#REF!),"MMM D"),
CHAR(13),
TEXT((#REF!), "h:mm am/pm"),CHAR(13),#REF!,CHAR(13))</f>
        <v>#REF!</v>
      </c>
    </row>
    <row r="778" spans="1:4" x14ac:dyDescent="0.25">
      <c r="A778" t="e">
        <f>VLOOKUP(#REF!,VENUEID!$A$2:$B$28,1,TRUE)</f>
        <v>#REF!</v>
      </c>
      <c r="B778" t="e">
        <f>IF(#REF!="","",
IF(ISNUMBER(SEARCH("*ADULTS*",#REF!)),"ADULTS",
IF(ISNUMBER(SEARCH("*CHILDREN*",#REF!)),"CHILDREN",
IF(ISNUMBER(SEARCH("*TEENS*",#REF!)),"TEENS"))))</f>
        <v>#REF!</v>
      </c>
      <c r="C778" t="e">
        <f>#REF!</f>
        <v>#REF!</v>
      </c>
      <c r="D778" t="e">
        <f>CONCATENATE(#REF!,
CHAR(13),#REF!,
", ",
TEXT((#REF!),"MMM D"),
CHAR(13),
TEXT((#REF!), "h:mm am/pm"),CHAR(13),#REF!,CHAR(13))</f>
        <v>#REF!</v>
      </c>
    </row>
    <row r="779" spans="1:4" x14ac:dyDescent="0.25">
      <c r="A779" t="e">
        <f>VLOOKUP(#REF!,VENUEID!$A$2:$B$28,1,TRUE)</f>
        <v>#REF!</v>
      </c>
      <c r="B779" t="e">
        <f>IF(#REF!="","",
IF(ISNUMBER(SEARCH("*ADULTS*",#REF!)),"ADULTS",
IF(ISNUMBER(SEARCH("*CHILDREN*",#REF!)),"CHILDREN",
IF(ISNUMBER(SEARCH("*TEENS*",#REF!)),"TEENS"))))</f>
        <v>#REF!</v>
      </c>
      <c r="C779" t="e">
        <f>#REF!</f>
        <v>#REF!</v>
      </c>
      <c r="D779" t="e">
        <f>CONCATENATE(#REF!,
CHAR(13),#REF!,
", ",
TEXT((#REF!),"MMM D"),
CHAR(13),
TEXT((#REF!), "h:mm am/pm"),CHAR(13),#REF!,CHAR(13))</f>
        <v>#REF!</v>
      </c>
    </row>
    <row r="780" spans="1:4" x14ac:dyDescent="0.25">
      <c r="A780" t="e">
        <f>VLOOKUP(#REF!,VENUEID!$A$2:$B$28,1,TRUE)</f>
        <v>#REF!</v>
      </c>
      <c r="B780" t="e">
        <f>IF(#REF!="","",
IF(ISNUMBER(SEARCH("*ADULTS*",#REF!)),"ADULTS",
IF(ISNUMBER(SEARCH("*CHILDREN*",#REF!)),"CHILDREN",
IF(ISNUMBER(SEARCH("*TEENS*",#REF!)),"TEENS"))))</f>
        <v>#REF!</v>
      </c>
      <c r="C780" t="e">
        <f>#REF!</f>
        <v>#REF!</v>
      </c>
      <c r="D780" t="e">
        <f>CONCATENATE(#REF!,
CHAR(13),#REF!,
", ",
TEXT((#REF!),"MMM D"),
CHAR(13),
TEXT((#REF!), "h:mm am/pm"),CHAR(13),#REF!,CHAR(13))</f>
        <v>#REF!</v>
      </c>
    </row>
    <row r="781" spans="1:4" x14ac:dyDescent="0.25">
      <c r="A781" t="e">
        <f>VLOOKUP(#REF!,VENUEID!$A$2:$B$28,1,TRUE)</f>
        <v>#REF!</v>
      </c>
      <c r="B781" t="e">
        <f>IF(#REF!="","",
IF(ISNUMBER(SEARCH("*ADULTS*",#REF!)),"ADULTS",
IF(ISNUMBER(SEARCH("*CHILDREN*",#REF!)),"CHILDREN",
IF(ISNUMBER(SEARCH("*TEENS*",#REF!)),"TEENS"))))</f>
        <v>#REF!</v>
      </c>
      <c r="C781" t="e">
        <f>#REF!</f>
        <v>#REF!</v>
      </c>
      <c r="D781" t="e">
        <f>CONCATENATE(#REF!,
CHAR(13),#REF!,
", ",
TEXT((#REF!),"MMM D"),
CHAR(13),
TEXT((#REF!), "h:mm am/pm"),CHAR(13),#REF!,CHAR(13))</f>
        <v>#REF!</v>
      </c>
    </row>
    <row r="782" spans="1:4" x14ac:dyDescent="0.25">
      <c r="A782" t="e">
        <f>VLOOKUP(#REF!,VENUEID!$A$2:$B$28,1,TRUE)</f>
        <v>#REF!</v>
      </c>
      <c r="B782" t="e">
        <f>IF(#REF!="","",
IF(ISNUMBER(SEARCH("*ADULTS*",#REF!)),"ADULTS",
IF(ISNUMBER(SEARCH("*CHILDREN*",#REF!)),"CHILDREN",
IF(ISNUMBER(SEARCH("*TEENS*",#REF!)),"TEENS"))))</f>
        <v>#REF!</v>
      </c>
      <c r="C782" t="e">
        <f>#REF!</f>
        <v>#REF!</v>
      </c>
      <c r="D782" t="e">
        <f>CONCATENATE(#REF!,
CHAR(13),#REF!,
", ",
TEXT((#REF!),"MMM D"),
CHAR(13),
TEXT((#REF!), "h:mm am/pm"),CHAR(13),#REF!,CHAR(13))</f>
        <v>#REF!</v>
      </c>
    </row>
    <row r="783" spans="1:4" x14ac:dyDescent="0.25">
      <c r="A783" t="e">
        <f>VLOOKUP(#REF!,VENUEID!$A$2:$B$28,1,TRUE)</f>
        <v>#REF!</v>
      </c>
      <c r="B783" t="e">
        <f>IF(#REF!="","",
IF(ISNUMBER(SEARCH("*ADULTS*",#REF!)),"ADULTS",
IF(ISNUMBER(SEARCH("*CHILDREN*",#REF!)),"CHILDREN",
IF(ISNUMBER(SEARCH("*TEENS*",#REF!)),"TEENS"))))</f>
        <v>#REF!</v>
      </c>
      <c r="C783" t="e">
        <f>#REF!</f>
        <v>#REF!</v>
      </c>
      <c r="D783" t="e">
        <f>CONCATENATE(#REF!,
CHAR(13),#REF!,
", ",
TEXT((#REF!),"MMM D"),
CHAR(13),
TEXT((#REF!), "h:mm am/pm"),CHAR(13),#REF!,CHAR(13))</f>
        <v>#REF!</v>
      </c>
    </row>
    <row r="784" spans="1:4" x14ac:dyDescent="0.25">
      <c r="A784" t="e">
        <f>VLOOKUP(#REF!,VENUEID!$A$2:$B$28,1,TRUE)</f>
        <v>#REF!</v>
      </c>
      <c r="B784" t="e">
        <f>IF(#REF!="","",
IF(ISNUMBER(SEARCH("*ADULTS*",#REF!)),"ADULTS",
IF(ISNUMBER(SEARCH("*CHILDREN*",#REF!)),"CHILDREN",
IF(ISNUMBER(SEARCH("*TEENS*",#REF!)),"TEENS"))))</f>
        <v>#REF!</v>
      </c>
      <c r="C784" t="e">
        <f>#REF!</f>
        <v>#REF!</v>
      </c>
      <c r="D784" t="e">
        <f>CONCATENATE(#REF!,
CHAR(13),#REF!,
", ",
TEXT((#REF!),"MMM D"),
CHAR(13),
TEXT((#REF!), "h:mm am/pm"),CHAR(13),#REF!,CHAR(13))</f>
        <v>#REF!</v>
      </c>
    </row>
    <row r="785" spans="1:4" x14ac:dyDescent="0.25">
      <c r="A785" t="e">
        <f>VLOOKUP(#REF!,VENUEID!$A$2:$B$28,1,TRUE)</f>
        <v>#REF!</v>
      </c>
      <c r="B785" t="e">
        <f>IF(#REF!="","",
IF(ISNUMBER(SEARCH("*ADULTS*",#REF!)),"ADULTS",
IF(ISNUMBER(SEARCH("*CHILDREN*",#REF!)),"CHILDREN",
IF(ISNUMBER(SEARCH("*TEENS*",#REF!)),"TEENS"))))</f>
        <v>#REF!</v>
      </c>
      <c r="C785" t="e">
        <f>#REF!</f>
        <v>#REF!</v>
      </c>
      <c r="D785" t="e">
        <f>CONCATENATE(#REF!,
CHAR(13),#REF!,
", ",
TEXT((#REF!),"MMM D"),
CHAR(13),
TEXT((#REF!), "h:mm am/pm"),CHAR(13),#REF!,CHAR(13))</f>
        <v>#REF!</v>
      </c>
    </row>
    <row r="786" spans="1:4" x14ac:dyDescent="0.25">
      <c r="A786" t="e">
        <f>VLOOKUP(#REF!,VENUEID!$A$2:$B$28,1,TRUE)</f>
        <v>#REF!</v>
      </c>
      <c r="B786" t="e">
        <f>IF(#REF!="","",
IF(ISNUMBER(SEARCH("*ADULTS*",#REF!)),"ADULTS",
IF(ISNUMBER(SEARCH("*CHILDREN*",#REF!)),"CHILDREN",
IF(ISNUMBER(SEARCH("*TEENS*",#REF!)),"TEENS"))))</f>
        <v>#REF!</v>
      </c>
      <c r="C786" t="e">
        <f>#REF!</f>
        <v>#REF!</v>
      </c>
      <c r="D786" t="e">
        <f>CONCATENATE(#REF!,
CHAR(13),#REF!,
", ",
TEXT((#REF!),"MMM D"),
CHAR(13),
TEXT((#REF!), "h:mm am/pm"),CHAR(13),#REF!,CHAR(13))</f>
        <v>#REF!</v>
      </c>
    </row>
    <row r="787" spans="1:4" x14ac:dyDescent="0.25">
      <c r="A787" t="e">
        <f>VLOOKUP(#REF!,VENUEID!$A$2:$B$28,1,TRUE)</f>
        <v>#REF!</v>
      </c>
      <c r="B787" t="e">
        <f>IF(#REF!="","",
IF(ISNUMBER(SEARCH("*ADULTS*",#REF!)),"ADULTS",
IF(ISNUMBER(SEARCH("*CHILDREN*",#REF!)),"CHILDREN",
IF(ISNUMBER(SEARCH("*TEENS*",#REF!)),"TEENS"))))</f>
        <v>#REF!</v>
      </c>
      <c r="C787" t="e">
        <f>#REF!</f>
        <v>#REF!</v>
      </c>
      <c r="D787" t="e">
        <f>CONCATENATE(#REF!,
CHAR(13),#REF!,
", ",
TEXT((#REF!),"MMM D"),
CHAR(13),
TEXT((#REF!), "h:mm am/pm"),CHAR(13),#REF!,CHAR(13))</f>
        <v>#REF!</v>
      </c>
    </row>
    <row r="788" spans="1:4" x14ac:dyDescent="0.25">
      <c r="A788" t="e">
        <f>VLOOKUP(#REF!,VENUEID!$A$2:$B$28,1,TRUE)</f>
        <v>#REF!</v>
      </c>
      <c r="B788" t="e">
        <f>IF(#REF!="","",
IF(ISNUMBER(SEARCH("*ADULTS*",#REF!)),"ADULTS",
IF(ISNUMBER(SEARCH("*CHILDREN*",#REF!)),"CHILDREN",
IF(ISNUMBER(SEARCH("*TEENS*",#REF!)),"TEENS"))))</f>
        <v>#REF!</v>
      </c>
      <c r="C788" t="e">
        <f>#REF!</f>
        <v>#REF!</v>
      </c>
      <c r="D788" t="e">
        <f>CONCATENATE(#REF!,
CHAR(13),#REF!,
", ",
TEXT((#REF!),"MMM D"),
CHAR(13),
TEXT((#REF!), "h:mm am/pm"),CHAR(13),#REF!,CHAR(13))</f>
        <v>#REF!</v>
      </c>
    </row>
    <row r="789" spans="1:4" x14ac:dyDescent="0.25">
      <c r="A789" t="e">
        <f>VLOOKUP(#REF!,VENUEID!$A$2:$B$28,1,TRUE)</f>
        <v>#REF!</v>
      </c>
      <c r="B789" t="e">
        <f>IF(#REF!="","",
IF(ISNUMBER(SEARCH("*ADULTS*",#REF!)),"ADULTS",
IF(ISNUMBER(SEARCH("*CHILDREN*",#REF!)),"CHILDREN",
IF(ISNUMBER(SEARCH("*TEENS*",#REF!)),"TEENS"))))</f>
        <v>#REF!</v>
      </c>
      <c r="C789" t="e">
        <f>#REF!</f>
        <v>#REF!</v>
      </c>
      <c r="D789" t="e">
        <f>CONCATENATE(#REF!,
CHAR(13),#REF!,
", ",
TEXT((#REF!),"MMM D"),
CHAR(13),
TEXT((#REF!), "h:mm am/pm"),CHAR(13),#REF!,CHAR(13))</f>
        <v>#REF!</v>
      </c>
    </row>
    <row r="790" spans="1:4" x14ac:dyDescent="0.25">
      <c r="A790" t="e">
        <f>VLOOKUP(#REF!,VENUEID!$A$2:$B$28,1,TRUE)</f>
        <v>#REF!</v>
      </c>
      <c r="B790" t="e">
        <f>IF(#REF!="","",
IF(ISNUMBER(SEARCH("*ADULTS*",#REF!)),"ADULTS",
IF(ISNUMBER(SEARCH("*CHILDREN*",#REF!)),"CHILDREN",
IF(ISNUMBER(SEARCH("*TEENS*",#REF!)),"TEENS"))))</f>
        <v>#REF!</v>
      </c>
      <c r="C790" t="e">
        <f>#REF!</f>
        <v>#REF!</v>
      </c>
      <c r="D790" t="e">
        <f>CONCATENATE(#REF!,
CHAR(13),#REF!,
", ",
TEXT((#REF!),"MMM D"),
CHAR(13),
TEXT((#REF!), "h:mm am/pm"),CHAR(13),#REF!,CHAR(13))</f>
        <v>#REF!</v>
      </c>
    </row>
    <row r="791" spans="1:4" x14ac:dyDescent="0.25">
      <c r="A791" t="e">
        <f>VLOOKUP(#REF!,VENUEID!$A$2:$B$28,1,TRUE)</f>
        <v>#REF!</v>
      </c>
      <c r="B791" t="e">
        <f>IF(#REF!="","",
IF(ISNUMBER(SEARCH("*ADULTS*",#REF!)),"ADULTS",
IF(ISNUMBER(SEARCH("*CHILDREN*",#REF!)),"CHILDREN",
IF(ISNUMBER(SEARCH("*TEENS*",#REF!)),"TEENS"))))</f>
        <v>#REF!</v>
      </c>
      <c r="C791" t="e">
        <f>#REF!</f>
        <v>#REF!</v>
      </c>
      <c r="D791" t="e">
        <f>CONCATENATE(#REF!,
CHAR(13),#REF!,
", ",
TEXT((#REF!),"MMM D"),
CHAR(13),
TEXT((#REF!), "h:mm am/pm"),CHAR(13),#REF!,CHAR(13))</f>
        <v>#REF!</v>
      </c>
    </row>
    <row r="792" spans="1:4" x14ac:dyDescent="0.25">
      <c r="A792" t="e">
        <f>VLOOKUP(#REF!,VENUEID!$A$2:$B$28,1,TRUE)</f>
        <v>#REF!</v>
      </c>
      <c r="B792" t="e">
        <f>IF(#REF!="","",
IF(ISNUMBER(SEARCH("*ADULTS*",#REF!)),"ADULTS",
IF(ISNUMBER(SEARCH("*CHILDREN*",#REF!)),"CHILDREN",
IF(ISNUMBER(SEARCH("*TEENS*",#REF!)),"TEENS"))))</f>
        <v>#REF!</v>
      </c>
      <c r="C792" t="e">
        <f>#REF!</f>
        <v>#REF!</v>
      </c>
      <c r="D792" t="e">
        <f>CONCATENATE(#REF!,
CHAR(13),#REF!,
", ",
TEXT((#REF!),"MMM D"),
CHAR(13),
TEXT((#REF!), "h:mm am/pm"),CHAR(13),#REF!,CHAR(13))</f>
        <v>#REF!</v>
      </c>
    </row>
    <row r="793" spans="1:4" x14ac:dyDescent="0.25">
      <c r="A793" t="e">
        <f>VLOOKUP(#REF!,VENUEID!$A$2:$B$28,1,TRUE)</f>
        <v>#REF!</v>
      </c>
      <c r="B793" t="e">
        <f>IF(#REF!="","",
IF(ISNUMBER(SEARCH("*ADULTS*",#REF!)),"ADULTS",
IF(ISNUMBER(SEARCH("*CHILDREN*",#REF!)),"CHILDREN",
IF(ISNUMBER(SEARCH("*TEENS*",#REF!)),"TEENS"))))</f>
        <v>#REF!</v>
      </c>
      <c r="C793" t="e">
        <f>#REF!</f>
        <v>#REF!</v>
      </c>
      <c r="D793" t="e">
        <f>CONCATENATE(#REF!,
CHAR(13),#REF!,
", ",
TEXT((#REF!),"MMM D"),
CHAR(13),
TEXT((#REF!), "h:mm am/pm"),CHAR(13),#REF!,CHAR(13))</f>
        <v>#REF!</v>
      </c>
    </row>
    <row r="794" spans="1:4" x14ac:dyDescent="0.25">
      <c r="A794" t="e">
        <f>VLOOKUP(#REF!,VENUEID!$A$2:$B$28,1,TRUE)</f>
        <v>#REF!</v>
      </c>
      <c r="B794" t="e">
        <f>IF(#REF!="","",
IF(ISNUMBER(SEARCH("*ADULTS*",#REF!)),"ADULTS",
IF(ISNUMBER(SEARCH("*CHILDREN*",#REF!)),"CHILDREN",
IF(ISNUMBER(SEARCH("*TEENS*",#REF!)),"TEENS"))))</f>
        <v>#REF!</v>
      </c>
      <c r="C794" t="e">
        <f>#REF!</f>
        <v>#REF!</v>
      </c>
      <c r="D794" t="e">
        <f>CONCATENATE(#REF!,
CHAR(13),#REF!,
", ",
TEXT((#REF!),"MMM D"),
CHAR(13),
TEXT((#REF!), "h:mm am/pm"),CHAR(13),#REF!,CHAR(13))</f>
        <v>#REF!</v>
      </c>
    </row>
    <row r="795" spans="1:4" x14ac:dyDescent="0.25">
      <c r="A795" t="e">
        <f>VLOOKUP(#REF!,VENUEID!$A$2:$B$28,1,TRUE)</f>
        <v>#REF!</v>
      </c>
      <c r="B795" t="e">
        <f>IF(#REF!="","",
IF(ISNUMBER(SEARCH("*ADULTS*",#REF!)),"ADULTS",
IF(ISNUMBER(SEARCH("*CHILDREN*",#REF!)),"CHILDREN",
IF(ISNUMBER(SEARCH("*TEENS*",#REF!)),"TEENS"))))</f>
        <v>#REF!</v>
      </c>
      <c r="C795" t="e">
        <f>#REF!</f>
        <v>#REF!</v>
      </c>
      <c r="D795" t="e">
        <f>CONCATENATE(#REF!,
CHAR(13),#REF!,
", ",
TEXT((#REF!),"MMM D"),
CHAR(13),
TEXT((#REF!), "h:mm am/pm"),CHAR(13),#REF!,CHAR(13))</f>
        <v>#REF!</v>
      </c>
    </row>
    <row r="796" spans="1:4" x14ac:dyDescent="0.25">
      <c r="A796" t="e">
        <f>VLOOKUP(#REF!,VENUEID!$A$2:$B$28,1,TRUE)</f>
        <v>#REF!</v>
      </c>
      <c r="B796" t="e">
        <f>IF(#REF!="","",
IF(ISNUMBER(SEARCH("*ADULTS*",#REF!)),"ADULTS",
IF(ISNUMBER(SEARCH("*CHILDREN*",#REF!)),"CHILDREN",
IF(ISNUMBER(SEARCH("*TEENS*",#REF!)),"TEENS"))))</f>
        <v>#REF!</v>
      </c>
      <c r="C796" t="e">
        <f>#REF!</f>
        <v>#REF!</v>
      </c>
      <c r="D796" t="e">
        <f>CONCATENATE(#REF!,
CHAR(13),#REF!,
", ",
TEXT((#REF!),"MMM D"),
CHAR(13),
TEXT((#REF!), "h:mm am/pm"),CHAR(13),#REF!,CHAR(13))</f>
        <v>#REF!</v>
      </c>
    </row>
    <row r="797" spans="1:4" x14ac:dyDescent="0.25">
      <c r="A797" t="e">
        <f>VLOOKUP(#REF!,VENUEID!$A$2:$B$28,1,TRUE)</f>
        <v>#REF!</v>
      </c>
      <c r="B797" t="e">
        <f>IF(#REF!="","",
IF(ISNUMBER(SEARCH("*ADULTS*",#REF!)),"ADULTS",
IF(ISNUMBER(SEARCH("*CHILDREN*",#REF!)),"CHILDREN",
IF(ISNUMBER(SEARCH("*TEENS*",#REF!)),"TEENS"))))</f>
        <v>#REF!</v>
      </c>
      <c r="C797" t="e">
        <f>#REF!</f>
        <v>#REF!</v>
      </c>
      <c r="D797" t="e">
        <f>CONCATENATE(#REF!,
CHAR(13),#REF!,
", ",
TEXT((#REF!),"MMM D"),
CHAR(13),
TEXT((#REF!), "h:mm am/pm"),CHAR(13),#REF!,CHAR(13))</f>
        <v>#REF!</v>
      </c>
    </row>
    <row r="798" spans="1:4" x14ac:dyDescent="0.25">
      <c r="A798" t="e">
        <f>VLOOKUP(#REF!,VENUEID!$A$2:$B$28,1,TRUE)</f>
        <v>#REF!</v>
      </c>
      <c r="B798" t="e">
        <f>IF(#REF!="","",
IF(ISNUMBER(SEARCH("*ADULTS*",#REF!)),"ADULTS",
IF(ISNUMBER(SEARCH("*CHILDREN*",#REF!)),"CHILDREN",
IF(ISNUMBER(SEARCH("*TEENS*",#REF!)),"TEENS"))))</f>
        <v>#REF!</v>
      </c>
      <c r="C798" t="e">
        <f>#REF!</f>
        <v>#REF!</v>
      </c>
      <c r="D798" t="e">
        <f>CONCATENATE(#REF!,
CHAR(13),#REF!,
", ",
TEXT((#REF!),"MMM D"),
CHAR(13),
TEXT((#REF!), "h:mm am/pm"),CHAR(13),#REF!,CHAR(13))</f>
        <v>#REF!</v>
      </c>
    </row>
    <row r="799" spans="1:4" x14ac:dyDescent="0.25">
      <c r="A799" t="e">
        <f>VLOOKUP(#REF!,VENUEID!$A$2:$B$28,1,TRUE)</f>
        <v>#REF!</v>
      </c>
      <c r="B799" t="e">
        <f>IF(#REF!="","",
IF(ISNUMBER(SEARCH("*ADULTS*",#REF!)),"ADULTS",
IF(ISNUMBER(SEARCH("*CHILDREN*",#REF!)),"CHILDREN",
IF(ISNUMBER(SEARCH("*TEENS*",#REF!)),"TEENS"))))</f>
        <v>#REF!</v>
      </c>
      <c r="C799" t="e">
        <f>#REF!</f>
        <v>#REF!</v>
      </c>
      <c r="D799" t="e">
        <f>CONCATENATE(#REF!,
CHAR(13),#REF!,
", ",
TEXT((#REF!),"MMM D"),
CHAR(13),
TEXT((#REF!), "h:mm am/pm"),CHAR(13),#REF!,CHAR(13))</f>
        <v>#REF!</v>
      </c>
    </row>
    <row r="800" spans="1:4" x14ac:dyDescent="0.25">
      <c r="A800" t="e">
        <f>VLOOKUP(#REF!,VENUEID!$A$2:$B$28,1,TRUE)</f>
        <v>#REF!</v>
      </c>
      <c r="B800" t="e">
        <f>IF(#REF!="","",
IF(ISNUMBER(SEARCH("*ADULTS*",#REF!)),"ADULTS",
IF(ISNUMBER(SEARCH("*CHILDREN*",#REF!)),"CHILDREN",
IF(ISNUMBER(SEARCH("*TEENS*",#REF!)),"TEENS"))))</f>
        <v>#REF!</v>
      </c>
      <c r="C800" t="e">
        <f>#REF!</f>
        <v>#REF!</v>
      </c>
      <c r="D800" t="e">
        <f>CONCATENATE(#REF!,
CHAR(13),#REF!,
", ",
TEXT((#REF!),"MMM D"),
CHAR(13),
TEXT((#REF!), "h:mm am/pm"),CHAR(13),#REF!,CHAR(13))</f>
        <v>#REF!</v>
      </c>
    </row>
    <row r="801" spans="1:4" x14ac:dyDescent="0.25">
      <c r="A801" t="e">
        <f>VLOOKUP(#REF!,VENUEID!$A$2:$B$28,1,TRUE)</f>
        <v>#REF!</v>
      </c>
      <c r="B801" t="e">
        <f>IF(#REF!="","",
IF(ISNUMBER(SEARCH("*ADULTS*",#REF!)),"ADULTS",
IF(ISNUMBER(SEARCH("*CHILDREN*",#REF!)),"CHILDREN",
IF(ISNUMBER(SEARCH("*TEENS*",#REF!)),"TEENS"))))</f>
        <v>#REF!</v>
      </c>
      <c r="C801" t="e">
        <f>#REF!</f>
        <v>#REF!</v>
      </c>
      <c r="D801" t="e">
        <f>CONCATENATE(#REF!,
CHAR(13),#REF!,
", ",
TEXT((#REF!),"MMM D"),
CHAR(13),
TEXT((#REF!), "h:mm am/pm"),CHAR(13),#REF!,CHAR(13))</f>
        <v>#REF!</v>
      </c>
    </row>
    <row r="802" spans="1:4" x14ac:dyDescent="0.25">
      <c r="A802" t="e">
        <f>VLOOKUP(#REF!,VENUEID!$A$2:$B$28,1,TRUE)</f>
        <v>#REF!</v>
      </c>
      <c r="B802" t="e">
        <f>IF(#REF!="","",
IF(ISNUMBER(SEARCH("*ADULTS*",#REF!)),"ADULTS",
IF(ISNUMBER(SEARCH("*CHILDREN*",#REF!)),"CHILDREN",
IF(ISNUMBER(SEARCH("*TEENS*",#REF!)),"TEENS"))))</f>
        <v>#REF!</v>
      </c>
      <c r="C802" t="e">
        <f>#REF!</f>
        <v>#REF!</v>
      </c>
      <c r="D802" t="e">
        <f>CONCATENATE(#REF!,
CHAR(13),#REF!,
", ",
TEXT((#REF!),"MMM D"),
CHAR(13),
TEXT((#REF!), "h:mm am/pm"),CHAR(13),#REF!,CHAR(13))</f>
        <v>#REF!</v>
      </c>
    </row>
    <row r="803" spans="1:4" x14ac:dyDescent="0.25">
      <c r="A803" t="e">
        <f>VLOOKUP(#REF!,VENUEID!$A$2:$B$28,1,TRUE)</f>
        <v>#REF!</v>
      </c>
      <c r="B803" t="e">
        <f>IF(#REF!="","",
IF(ISNUMBER(SEARCH("*ADULTS*",#REF!)),"ADULTS",
IF(ISNUMBER(SEARCH("*CHILDREN*",#REF!)),"CHILDREN",
IF(ISNUMBER(SEARCH("*TEENS*",#REF!)),"TEENS"))))</f>
        <v>#REF!</v>
      </c>
      <c r="C803" t="e">
        <f>#REF!</f>
        <v>#REF!</v>
      </c>
      <c r="D803" t="e">
        <f>CONCATENATE(#REF!,
CHAR(13),#REF!,
", ",
TEXT((#REF!),"MMM D"),
CHAR(13),
TEXT((#REF!), "h:mm am/pm"),CHAR(13),#REF!,CHAR(13))</f>
        <v>#REF!</v>
      </c>
    </row>
    <row r="804" spans="1:4" x14ac:dyDescent="0.25">
      <c r="A804" t="e">
        <f>VLOOKUP(#REF!,VENUEID!$A$2:$B$28,1,TRUE)</f>
        <v>#REF!</v>
      </c>
      <c r="B804" t="e">
        <f>IF(#REF!="","",
IF(ISNUMBER(SEARCH("*ADULTS*",#REF!)),"ADULTS",
IF(ISNUMBER(SEARCH("*CHILDREN*",#REF!)),"CHILDREN",
IF(ISNUMBER(SEARCH("*TEENS*",#REF!)),"TEENS"))))</f>
        <v>#REF!</v>
      </c>
      <c r="C804" t="e">
        <f>#REF!</f>
        <v>#REF!</v>
      </c>
      <c r="D804" t="e">
        <f>CONCATENATE(#REF!,
CHAR(13),#REF!,
", ",
TEXT((#REF!),"MMM D"),
CHAR(13),
TEXT((#REF!), "h:mm am/pm"),CHAR(13),#REF!,CHAR(13))</f>
        <v>#REF!</v>
      </c>
    </row>
    <row r="805" spans="1:4" x14ac:dyDescent="0.25">
      <c r="A805" t="e">
        <f>VLOOKUP(#REF!,VENUEID!$A$2:$B$28,1,TRUE)</f>
        <v>#REF!</v>
      </c>
      <c r="B805" t="e">
        <f>IF(#REF!="","",
IF(ISNUMBER(SEARCH("*ADULTS*",#REF!)),"ADULTS",
IF(ISNUMBER(SEARCH("*CHILDREN*",#REF!)),"CHILDREN",
IF(ISNUMBER(SEARCH("*TEENS*",#REF!)),"TEENS"))))</f>
        <v>#REF!</v>
      </c>
      <c r="C805" t="e">
        <f>#REF!</f>
        <v>#REF!</v>
      </c>
      <c r="D805" t="e">
        <f>CONCATENATE(#REF!,
CHAR(13),#REF!,
", ",
TEXT((#REF!),"MMM D"),
CHAR(13),
TEXT((#REF!), "h:mm am/pm"),CHAR(13),#REF!,CHAR(13))</f>
        <v>#REF!</v>
      </c>
    </row>
    <row r="806" spans="1:4" x14ac:dyDescent="0.25">
      <c r="A806" t="e">
        <f>VLOOKUP(#REF!,VENUEID!$A$2:$B$28,1,TRUE)</f>
        <v>#REF!</v>
      </c>
      <c r="B806" t="e">
        <f>IF(#REF!="","",
IF(ISNUMBER(SEARCH("*ADULTS*",#REF!)),"ADULTS",
IF(ISNUMBER(SEARCH("*CHILDREN*",#REF!)),"CHILDREN",
IF(ISNUMBER(SEARCH("*TEENS*",#REF!)),"TEENS"))))</f>
        <v>#REF!</v>
      </c>
      <c r="C806" t="e">
        <f>#REF!</f>
        <v>#REF!</v>
      </c>
      <c r="D806" t="e">
        <f>CONCATENATE(#REF!,
CHAR(13),#REF!,
", ",
TEXT((#REF!),"MMM D"),
CHAR(13),
TEXT((#REF!), "h:mm am/pm"),CHAR(13),#REF!,CHAR(13))</f>
        <v>#REF!</v>
      </c>
    </row>
    <row r="807" spans="1:4" x14ac:dyDescent="0.25">
      <c r="A807" t="e">
        <f>VLOOKUP(#REF!,VENUEID!$A$2:$B$28,1,TRUE)</f>
        <v>#REF!</v>
      </c>
      <c r="B807" t="e">
        <f>IF(#REF!="","",
IF(ISNUMBER(SEARCH("*ADULTS*",#REF!)),"ADULTS",
IF(ISNUMBER(SEARCH("*CHILDREN*",#REF!)),"CHILDREN",
IF(ISNUMBER(SEARCH("*TEENS*",#REF!)),"TEENS"))))</f>
        <v>#REF!</v>
      </c>
      <c r="C807" t="e">
        <f>#REF!</f>
        <v>#REF!</v>
      </c>
      <c r="D807" t="e">
        <f>CONCATENATE(#REF!,
CHAR(13),#REF!,
", ",
TEXT((#REF!),"MMM D"),
CHAR(13),
TEXT((#REF!), "h:mm am/pm"),CHAR(13),#REF!,CHAR(13))</f>
        <v>#REF!</v>
      </c>
    </row>
    <row r="808" spans="1:4" x14ac:dyDescent="0.25">
      <c r="A808" t="e">
        <f>VLOOKUP(#REF!,VENUEID!$A$2:$B$28,1,TRUE)</f>
        <v>#REF!</v>
      </c>
      <c r="B808" t="e">
        <f>IF(#REF!="","",
IF(ISNUMBER(SEARCH("*ADULTS*",#REF!)),"ADULTS",
IF(ISNUMBER(SEARCH("*CHILDREN*",#REF!)),"CHILDREN",
IF(ISNUMBER(SEARCH("*TEENS*",#REF!)),"TEENS"))))</f>
        <v>#REF!</v>
      </c>
      <c r="C808" t="e">
        <f>#REF!</f>
        <v>#REF!</v>
      </c>
      <c r="D808" t="e">
        <f>CONCATENATE(#REF!,
CHAR(13),#REF!,
", ",
TEXT((#REF!),"MMM D"),
CHAR(13),
TEXT((#REF!), "h:mm am/pm"),CHAR(13),#REF!,CHAR(13))</f>
        <v>#REF!</v>
      </c>
    </row>
    <row r="809" spans="1:4" x14ac:dyDescent="0.25">
      <c r="A809" t="e">
        <f>VLOOKUP(#REF!,VENUEID!$A$2:$B$28,1,TRUE)</f>
        <v>#REF!</v>
      </c>
      <c r="B809" t="e">
        <f>IF(#REF!="","",
IF(ISNUMBER(SEARCH("*ADULTS*",#REF!)),"ADULTS",
IF(ISNUMBER(SEARCH("*CHILDREN*",#REF!)),"CHILDREN",
IF(ISNUMBER(SEARCH("*TEENS*",#REF!)),"TEENS"))))</f>
        <v>#REF!</v>
      </c>
      <c r="C809" t="e">
        <f>#REF!</f>
        <v>#REF!</v>
      </c>
      <c r="D809" t="e">
        <f>CONCATENATE(#REF!,
CHAR(13),#REF!,
", ",
TEXT((#REF!),"MMM D"),
CHAR(13),
TEXT((#REF!), "h:mm am/pm"),CHAR(13),#REF!,CHAR(13))</f>
        <v>#REF!</v>
      </c>
    </row>
    <row r="810" spans="1:4" x14ac:dyDescent="0.25">
      <c r="A810" t="e">
        <f>VLOOKUP(#REF!,VENUEID!$A$2:$B$28,1,TRUE)</f>
        <v>#REF!</v>
      </c>
      <c r="B810" t="e">
        <f>IF(#REF!="","",
IF(ISNUMBER(SEARCH("*ADULTS*",#REF!)),"ADULTS",
IF(ISNUMBER(SEARCH("*CHILDREN*",#REF!)),"CHILDREN",
IF(ISNUMBER(SEARCH("*TEENS*",#REF!)),"TEENS"))))</f>
        <v>#REF!</v>
      </c>
      <c r="C810" t="e">
        <f>#REF!</f>
        <v>#REF!</v>
      </c>
      <c r="D810" t="e">
        <f>CONCATENATE(#REF!,
CHAR(13),#REF!,
", ",
TEXT((#REF!),"MMM D"),
CHAR(13),
TEXT((#REF!), "h:mm am/pm"),CHAR(13),#REF!,CHAR(13))</f>
        <v>#REF!</v>
      </c>
    </row>
    <row r="811" spans="1:4" x14ac:dyDescent="0.25">
      <c r="A811" t="e">
        <f>VLOOKUP(#REF!,VENUEID!$A$2:$B$28,1,TRUE)</f>
        <v>#REF!</v>
      </c>
      <c r="B811" t="e">
        <f>IF(#REF!="","",
IF(ISNUMBER(SEARCH("*ADULTS*",#REF!)),"ADULTS",
IF(ISNUMBER(SEARCH("*CHILDREN*",#REF!)),"CHILDREN",
IF(ISNUMBER(SEARCH("*TEENS*",#REF!)),"TEENS"))))</f>
        <v>#REF!</v>
      </c>
      <c r="C811" t="e">
        <f>#REF!</f>
        <v>#REF!</v>
      </c>
      <c r="D811" t="e">
        <f>CONCATENATE(#REF!,
CHAR(13),#REF!,
", ",
TEXT((#REF!),"MMM D"),
CHAR(13),
TEXT((#REF!), "h:mm am/pm"),CHAR(13),#REF!,CHAR(13))</f>
        <v>#REF!</v>
      </c>
    </row>
    <row r="812" spans="1:4" x14ac:dyDescent="0.25">
      <c r="A812" t="e">
        <f>VLOOKUP(#REF!,VENUEID!$A$2:$B$28,1,TRUE)</f>
        <v>#REF!</v>
      </c>
      <c r="B812" t="e">
        <f>IF(#REF!="","",
IF(ISNUMBER(SEARCH("*ADULTS*",#REF!)),"ADULTS",
IF(ISNUMBER(SEARCH("*CHILDREN*",#REF!)),"CHILDREN",
IF(ISNUMBER(SEARCH("*TEENS*",#REF!)),"TEENS"))))</f>
        <v>#REF!</v>
      </c>
      <c r="C812" t="e">
        <f>#REF!</f>
        <v>#REF!</v>
      </c>
      <c r="D812" t="e">
        <f>CONCATENATE(#REF!,
CHAR(13),#REF!,
", ",
TEXT((#REF!),"MMM D"),
CHAR(13),
TEXT((#REF!), "h:mm am/pm"),CHAR(13),#REF!,CHAR(13))</f>
        <v>#REF!</v>
      </c>
    </row>
    <row r="813" spans="1:4" x14ac:dyDescent="0.25">
      <c r="A813" t="e">
        <f>VLOOKUP(#REF!,VENUEID!$A$2:$B$28,1,TRUE)</f>
        <v>#REF!</v>
      </c>
      <c r="B813" t="e">
        <f>IF(#REF!="","",
IF(ISNUMBER(SEARCH("*ADULTS*",#REF!)),"ADULTS",
IF(ISNUMBER(SEARCH("*CHILDREN*",#REF!)),"CHILDREN",
IF(ISNUMBER(SEARCH("*TEENS*",#REF!)),"TEENS"))))</f>
        <v>#REF!</v>
      </c>
      <c r="C813" t="e">
        <f>#REF!</f>
        <v>#REF!</v>
      </c>
      <c r="D813" t="e">
        <f>CONCATENATE(#REF!,
CHAR(13),#REF!,
", ",
TEXT((#REF!),"MMM D"),
CHAR(13),
TEXT((#REF!), "h:mm am/pm"),CHAR(13),#REF!,CHAR(13))</f>
        <v>#REF!</v>
      </c>
    </row>
    <row r="814" spans="1:4" x14ac:dyDescent="0.25">
      <c r="A814" t="e">
        <f>VLOOKUP(#REF!,VENUEID!$A$2:$B$28,1,TRUE)</f>
        <v>#REF!</v>
      </c>
      <c r="B814" t="e">
        <f>IF(#REF!="","",
IF(ISNUMBER(SEARCH("*ADULTS*",#REF!)),"ADULTS",
IF(ISNUMBER(SEARCH("*CHILDREN*",#REF!)),"CHILDREN",
IF(ISNUMBER(SEARCH("*TEENS*",#REF!)),"TEENS"))))</f>
        <v>#REF!</v>
      </c>
      <c r="C814" t="e">
        <f>#REF!</f>
        <v>#REF!</v>
      </c>
      <c r="D814" t="e">
        <f>CONCATENATE(#REF!,
CHAR(13),#REF!,
", ",
TEXT((#REF!),"MMM D"),
CHAR(13),
TEXT((#REF!), "h:mm am/pm"),CHAR(13),#REF!,CHAR(13))</f>
        <v>#REF!</v>
      </c>
    </row>
    <row r="815" spans="1:4" x14ac:dyDescent="0.25">
      <c r="A815" t="e">
        <f>VLOOKUP(#REF!,VENUEID!$A$2:$B$28,1,TRUE)</f>
        <v>#REF!</v>
      </c>
      <c r="B815" t="e">
        <f>IF(#REF!="","",
IF(ISNUMBER(SEARCH("*ADULTS*",#REF!)),"ADULTS",
IF(ISNUMBER(SEARCH("*CHILDREN*",#REF!)),"CHILDREN",
IF(ISNUMBER(SEARCH("*TEENS*",#REF!)),"TEENS"))))</f>
        <v>#REF!</v>
      </c>
      <c r="C815" t="e">
        <f>#REF!</f>
        <v>#REF!</v>
      </c>
      <c r="D815" t="e">
        <f>CONCATENATE(#REF!,
CHAR(13),#REF!,
", ",
TEXT((#REF!),"MMM D"),
CHAR(13),
TEXT((#REF!), "h:mm am/pm"),CHAR(13),#REF!,CHAR(13))</f>
        <v>#REF!</v>
      </c>
    </row>
    <row r="816" spans="1:4" x14ac:dyDescent="0.25">
      <c r="A816" t="e">
        <f>VLOOKUP(#REF!,VENUEID!$A$2:$B$28,1,TRUE)</f>
        <v>#REF!</v>
      </c>
      <c r="B816" t="e">
        <f>IF(#REF!="","",
IF(ISNUMBER(SEARCH("*ADULTS*",#REF!)),"ADULTS",
IF(ISNUMBER(SEARCH("*CHILDREN*",#REF!)),"CHILDREN",
IF(ISNUMBER(SEARCH("*TEENS*",#REF!)),"TEENS"))))</f>
        <v>#REF!</v>
      </c>
      <c r="C816" t="e">
        <f>#REF!</f>
        <v>#REF!</v>
      </c>
      <c r="D816" t="e">
        <f>CONCATENATE(#REF!,
CHAR(13),#REF!,
", ",
TEXT((#REF!),"MMM D"),
CHAR(13),
TEXT((#REF!), "h:mm am/pm"),CHAR(13),#REF!,CHAR(13))</f>
        <v>#REF!</v>
      </c>
    </row>
    <row r="817" spans="1:4" x14ac:dyDescent="0.25">
      <c r="A817" t="e">
        <f>VLOOKUP(#REF!,VENUEID!$A$2:$B$28,1,TRUE)</f>
        <v>#REF!</v>
      </c>
      <c r="B817" t="e">
        <f>IF(#REF!="","",
IF(ISNUMBER(SEARCH("*ADULTS*",#REF!)),"ADULTS",
IF(ISNUMBER(SEARCH("*CHILDREN*",#REF!)),"CHILDREN",
IF(ISNUMBER(SEARCH("*TEENS*",#REF!)),"TEENS"))))</f>
        <v>#REF!</v>
      </c>
      <c r="C817" t="e">
        <f>#REF!</f>
        <v>#REF!</v>
      </c>
      <c r="D817" t="e">
        <f>CONCATENATE(#REF!,
CHAR(13),#REF!,
", ",
TEXT((#REF!),"MMM D"),
CHAR(13),
TEXT((#REF!), "h:mm am/pm"),CHAR(13),#REF!,CHAR(13))</f>
        <v>#REF!</v>
      </c>
    </row>
    <row r="818" spans="1:4" x14ac:dyDescent="0.25">
      <c r="A818" t="e">
        <f>VLOOKUP(#REF!,VENUEID!$A$2:$B$28,1,TRUE)</f>
        <v>#REF!</v>
      </c>
      <c r="B818" t="e">
        <f>IF(#REF!="","",
IF(ISNUMBER(SEARCH("*ADULTS*",#REF!)),"ADULTS",
IF(ISNUMBER(SEARCH("*CHILDREN*",#REF!)),"CHILDREN",
IF(ISNUMBER(SEARCH("*TEENS*",#REF!)),"TEENS"))))</f>
        <v>#REF!</v>
      </c>
      <c r="C818" t="e">
        <f>#REF!</f>
        <v>#REF!</v>
      </c>
      <c r="D818" t="e">
        <f>CONCATENATE(#REF!,
CHAR(13),#REF!,
", ",
TEXT((#REF!),"MMM D"),
CHAR(13),
TEXT((#REF!), "h:mm am/pm"),CHAR(13),#REF!,CHAR(13))</f>
        <v>#REF!</v>
      </c>
    </row>
    <row r="819" spans="1:4" x14ac:dyDescent="0.25">
      <c r="A819" t="e">
        <f>VLOOKUP(#REF!,VENUEID!$A$2:$B$28,1,TRUE)</f>
        <v>#REF!</v>
      </c>
      <c r="B819" t="e">
        <f>IF(#REF!="","",
IF(ISNUMBER(SEARCH("*ADULTS*",#REF!)),"ADULTS",
IF(ISNUMBER(SEARCH("*CHILDREN*",#REF!)),"CHILDREN",
IF(ISNUMBER(SEARCH("*TEENS*",#REF!)),"TEENS"))))</f>
        <v>#REF!</v>
      </c>
      <c r="C819" t="e">
        <f>#REF!</f>
        <v>#REF!</v>
      </c>
      <c r="D819" t="e">
        <f>CONCATENATE(#REF!,
CHAR(13),#REF!,
", ",
TEXT((#REF!),"MMM D"),
CHAR(13),
TEXT((#REF!), "h:mm am/pm"),CHAR(13),#REF!,CHAR(13))</f>
        <v>#REF!</v>
      </c>
    </row>
    <row r="820" spans="1:4" x14ac:dyDescent="0.25">
      <c r="A820" t="e">
        <f>VLOOKUP(#REF!,VENUEID!$A$2:$B$28,1,TRUE)</f>
        <v>#REF!</v>
      </c>
      <c r="B820" t="e">
        <f>IF(#REF!="","",
IF(ISNUMBER(SEARCH("*ADULTS*",#REF!)),"ADULTS",
IF(ISNUMBER(SEARCH("*CHILDREN*",#REF!)),"CHILDREN",
IF(ISNUMBER(SEARCH("*TEENS*",#REF!)),"TEENS"))))</f>
        <v>#REF!</v>
      </c>
      <c r="C820" t="e">
        <f>#REF!</f>
        <v>#REF!</v>
      </c>
      <c r="D820" t="e">
        <f>CONCATENATE(#REF!,
CHAR(13),#REF!,
", ",
TEXT((#REF!),"MMM D"),
CHAR(13),
TEXT((#REF!), "h:mm am/pm"),CHAR(13),#REF!,CHAR(13))</f>
        <v>#REF!</v>
      </c>
    </row>
    <row r="821" spans="1:4" x14ac:dyDescent="0.25">
      <c r="A821" t="e">
        <f>VLOOKUP(#REF!,VENUEID!$A$2:$B$28,1,TRUE)</f>
        <v>#REF!</v>
      </c>
      <c r="B821" t="e">
        <f>IF(#REF!="","",
IF(ISNUMBER(SEARCH("*ADULTS*",#REF!)),"ADULTS",
IF(ISNUMBER(SEARCH("*CHILDREN*",#REF!)),"CHILDREN",
IF(ISNUMBER(SEARCH("*TEENS*",#REF!)),"TEENS"))))</f>
        <v>#REF!</v>
      </c>
      <c r="C821" t="e">
        <f>#REF!</f>
        <v>#REF!</v>
      </c>
      <c r="D821" t="e">
        <f>CONCATENATE(#REF!,
CHAR(13),#REF!,
", ",
TEXT((#REF!),"MMM D"),
CHAR(13),
TEXT((#REF!), "h:mm am/pm"),CHAR(13),#REF!,CHAR(13))</f>
        <v>#REF!</v>
      </c>
    </row>
    <row r="822" spans="1:4" x14ac:dyDescent="0.25">
      <c r="A822" t="e">
        <f>VLOOKUP(#REF!,VENUEID!$A$2:$B$28,1,TRUE)</f>
        <v>#REF!</v>
      </c>
      <c r="B822" t="e">
        <f>IF(#REF!="","",
IF(ISNUMBER(SEARCH("*ADULTS*",#REF!)),"ADULTS",
IF(ISNUMBER(SEARCH("*CHILDREN*",#REF!)),"CHILDREN",
IF(ISNUMBER(SEARCH("*TEENS*",#REF!)),"TEENS"))))</f>
        <v>#REF!</v>
      </c>
      <c r="C822" t="e">
        <f>#REF!</f>
        <v>#REF!</v>
      </c>
      <c r="D822" t="e">
        <f>CONCATENATE(#REF!,
CHAR(13),#REF!,
", ",
TEXT((#REF!),"MMM D"),
CHAR(13),
TEXT((#REF!), "h:mm am/pm"),CHAR(13),#REF!,CHAR(13))</f>
        <v>#REF!</v>
      </c>
    </row>
    <row r="823" spans="1:4" x14ac:dyDescent="0.25">
      <c r="A823" t="e">
        <f>VLOOKUP(#REF!,VENUEID!$A$2:$B$28,1,TRUE)</f>
        <v>#REF!</v>
      </c>
      <c r="B823" t="e">
        <f>IF(#REF!="","",
IF(ISNUMBER(SEARCH("*ADULTS*",#REF!)),"ADULTS",
IF(ISNUMBER(SEARCH("*CHILDREN*",#REF!)),"CHILDREN",
IF(ISNUMBER(SEARCH("*TEENS*",#REF!)),"TEENS"))))</f>
        <v>#REF!</v>
      </c>
      <c r="C823" t="e">
        <f>#REF!</f>
        <v>#REF!</v>
      </c>
      <c r="D823" t="e">
        <f>CONCATENATE(#REF!,
CHAR(13),#REF!,
", ",
TEXT((#REF!),"MMM D"),
CHAR(13),
TEXT((#REF!), "h:mm am/pm"),CHAR(13),#REF!,CHAR(13))</f>
        <v>#REF!</v>
      </c>
    </row>
    <row r="824" spans="1:4" x14ac:dyDescent="0.25">
      <c r="A824" t="e">
        <f>VLOOKUP(#REF!,VENUEID!$A$2:$B$28,1,TRUE)</f>
        <v>#REF!</v>
      </c>
      <c r="B824" t="e">
        <f>IF(#REF!="","",
IF(ISNUMBER(SEARCH("*ADULTS*",#REF!)),"ADULTS",
IF(ISNUMBER(SEARCH("*CHILDREN*",#REF!)),"CHILDREN",
IF(ISNUMBER(SEARCH("*TEENS*",#REF!)),"TEENS"))))</f>
        <v>#REF!</v>
      </c>
      <c r="C824" t="e">
        <f>#REF!</f>
        <v>#REF!</v>
      </c>
      <c r="D824" t="e">
        <f>CONCATENATE(#REF!,
CHAR(13),#REF!,
", ",
TEXT((#REF!),"MMM D"),
CHAR(13),
TEXT((#REF!), "h:mm am/pm"),CHAR(13),#REF!,CHAR(13))</f>
        <v>#REF!</v>
      </c>
    </row>
    <row r="825" spans="1:4" x14ac:dyDescent="0.25">
      <c r="A825" t="e">
        <f>VLOOKUP(#REF!,VENUEID!$A$2:$B$28,1,TRUE)</f>
        <v>#REF!</v>
      </c>
      <c r="B825" t="e">
        <f>IF(#REF!="","",
IF(ISNUMBER(SEARCH("*ADULTS*",#REF!)),"ADULTS",
IF(ISNUMBER(SEARCH("*CHILDREN*",#REF!)),"CHILDREN",
IF(ISNUMBER(SEARCH("*TEENS*",#REF!)),"TEENS"))))</f>
        <v>#REF!</v>
      </c>
      <c r="C825" t="e">
        <f>#REF!</f>
        <v>#REF!</v>
      </c>
      <c r="D825" t="e">
        <f>CONCATENATE(#REF!,
CHAR(13),#REF!,
", ",
TEXT((#REF!),"MMM D"),
CHAR(13),
TEXT((#REF!), "h:mm am/pm"),CHAR(13),#REF!,CHAR(13))</f>
        <v>#REF!</v>
      </c>
    </row>
    <row r="826" spans="1:4" x14ac:dyDescent="0.25">
      <c r="A826" t="e">
        <f>VLOOKUP(#REF!,VENUEID!$A$2:$B$28,1,TRUE)</f>
        <v>#REF!</v>
      </c>
      <c r="B826" t="e">
        <f>IF(#REF!="","",
IF(ISNUMBER(SEARCH("*ADULTS*",#REF!)),"ADULTS",
IF(ISNUMBER(SEARCH("*CHILDREN*",#REF!)),"CHILDREN",
IF(ISNUMBER(SEARCH("*TEENS*",#REF!)),"TEENS"))))</f>
        <v>#REF!</v>
      </c>
      <c r="C826" t="e">
        <f>#REF!</f>
        <v>#REF!</v>
      </c>
      <c r="D826" t="e">
        <f>CONCATENATE(#REF!,
CHAR(13),#REF!,
", ",
TEXT((#REF!),"MMM D"),
CHAR(13),
TEXT((#REF!), "h:mm am/pm"),CHAR(13),#REF!,CHAR(13))</f>
        <v>#REF!</v>
      </c>
    </row>
    <row r="827" spans="1:4" x14ac:dyDescent="0.25">
      <c r="A827" t="e">
        <f>VLOOKUP(#REF!,VENUEID!$A$2:$B$28,1,TRUE)</f>
        <v>#REF!</v>
      </c>
      <c r="B827" t="e">
        <f>IF(#REF!="","",
IF(ISNUMBER(SEARCH("*ADULTS*",#REF!)),"ADULTS",
IF(ISNUMBER(SEARCH("*CHILDREN*",#REF!)),"CHILDREN",
IF(ISNUMBER(SEARCH("*TEENS*",#REF!)),"TEENS"))))</f>
        <v>#REF!</v>
      </c>
      <c r="C827" t="e">
        <f>#REF!</f>
        <v>#REF!</v>
      </c>
      <c r="D827" t="e">
        <f>CONCATENATE(#REF!,
CHAR(13),#REF!,
", ",
TEXT((#REF!),"MMM D"),
CHAR(13),
TEXT((#REF!), "h:mm am/pm"),CHAR(13),#REF!,CHAR(13))</f>
        <v>#REF!</v>
      </c>
    </row>
    <row r="828" spans="1:4" x14ac:dyDescent="0.25">
      <c r="A828" t="e">
        <f>VLOOKUP(#REF!,VENUEID!$A$2:$B$28,1,TRUE)</f>
        <v>#REF!</v>
      </c>
      <c r="B828" t="e">
        <f>IF(#REF!="","",
IF(ISNUMBER(SEARCH("*ADULTS*",#REF!)),"ADULTS",
IF(ISNUMBER(SEARCH("*CHILDREN*",#REF!)),"CHILDREN",
IF(ISNUMBER(SEARCH("*TEENS*",#REF!)),"TEENS"))))</f>
        <v>#REF!</v>
      </c>
      <c r="C828" t="e">
        <f>#REF!</f>
        <v>#REF!</v>
      </c>
      <c r="D828" t="e">
        <f>CONCATENATE(#REF!,
CHAR(13),#REF!,
", ",
TEXT((#REF!),"MMM D"),
CHAR(13),
TEXT((#REF!), "h:mm am/pm"),CHAR(13),#REF!,CHAR(13))</f>
        <v>#REF!</v>
      </c>
    </row>
    <row r="829" spans="1:4" x14ac:dyDescent="0.25">
      <c r="A829" t="e">
        <f>VLOOKUP(#REF!,VENUEID!$A$2:$B$28,1,TRUE)</f>
        <v>#REF!</v>
      </c>
      <c r="B829" t="e">
        <f>IF(#REF!="","",
IF(ISNUMBER(SEARCH("*ADULTS*",#REF!)),"ADULTS",
IF(ISNUMBER(SEARCH("*CHILDREN*",#REF!)),"CHILDREN",
IF(ISNUMBER(SEARCH("*TEENS*",#REF!)),"TEENS"))))</f>
        <v>#REF!</v>
      </c>
      <c r="C829" t="e">
        <f>#REF!</f>
        <v>#REF!</v>
      </c>
      <c r="D829" t="e">
        <f>CONCATENATE(#REF!,
CHAR(13),#REF!,
", ",
TEXT((#REF!),"MMM D"),
CHAR(13),
TEXT((#REF!), "h:mm am/pm"),CHAR(13),#REF!,CHAR(13))</f>
        <v>#REF!</v>
      </c>
    </row>
    <row r="830" spans="1:4" x14ac:dyDescent="0.25">
      <c r="A830" t="e">
        <f>VLOOKUP(#REF!,VENUEID!$A$2:$B$28,1,TRUE)</f>
        <v>#REF!</v>
      </c>
      <c r="B830" t="e">
        <f>IF(#REF!="","",
IF(ISNUMBER(SEARCH("*ADULTS*",#REF!)),"ADULTS",
IF(ISNUMBER(SEARCH("*CHILDREN*",#REF!)),"CHILDREN",
IF(ISNUMBER(SEARCH("*TEENS*",#REF!)),"TEENS"))))</f>
        <v>#REF!</v>
      </c>
      <c r="C830" t="e">
        <f>#REF!</f>
        <v>#REF!</v>
      </c>
      <c r="D830" t="e">
        <f>CONCATENATE(#REF!,
CHAR(13),#REF!,
", ",
TEXT((#REF!),"MMM D"),
CHAR(13),
TEXT((#REF!), "h:mm am/pm"),CHAR(13),#REF!,CHAR(13))</f>
        <v>#REF!</v>
      </c>
    </row>
    <row r="831" spans="1:4" x14ac:dyDescent="0.25">
      <c r="A831" t="e">
        <f>VLOOKUP(#REF!,VENUEID!$A$2:$B$28,1,TRUE)</f>
        <v>#REF!</v>
      </c>
      <c r="B831" t="e">
        <f>IF(#REF!="","",
IF(ISNUMBER(SEARCH("*ADULTS*",#REF!)),"ADULTS",
IF(ISNUMBER(SEARCH("*CHILDREN*",#REF!)),"CHILDREN",
IF(ISNUMBER(SEARCH("*TEENS*",#REF!)),"TEENS"))))</f>
        <v>#REF!</v>
      </c>
      <c r="C831" t="e">
        <f>#REF!</f>
        <v>#REF!</v>
      </c>
      <c r="D831" t="e">
        <f>CONCATENATE(#REF!,
CHAR(13),#REF!,
", ",
TEXT((#REF!),"MMM D"),
CHAR(13),
TEXT((#REF!), "h:mm am/pm"),CHAR(13),#REF!,CHAR(13))</f>
        <v>#REF!</v>
      </c>
    </row>
    <row r="832" spans="1:4" x14ac:dyDescent="0.25">
      <c r="A832" t="e">
        <f>VLOOKUP(#REF!,VENUEID!$A$2:$B$28,1,TRUE)</f>
        <v>#REF!</v>
      </c>
      <c r="B832" t="e">
        <f>IF(#REF!="","",
IF(ISNUMBER(SEARCH("*ADULTS*",#REF!)),"ADULTS",
IF(ISNUMBER(SEARCH("*CHILDREN*",#REF!)),"CHILDREN",
IF(ISNUMBER(SEARCH("*TEENS*",#REF!)),"TEENS"))))</f>
        <v>#REF!</v>
      </c>
      <c r="C832" t="e">
        <f>#REF!</f>
        <v>#REF!</v>
      </c>
      <c r="D832" t="e">
        <f>CONCATENATE(#REF!,
CHAR(13),#REF!,
", ",
TEXT((#REF!),"MMM D"),
CHAR(13),
TEXT((#REF!), "h:mm am/pm"),CHAR(13),#REF!,CHAR(13))</f>
        <v>#REF!</v>
      </c>
    </row>
    <row r="833" spans="1:4" x14ac:dyDescent="0.25">
      <c r="A833" t="e">
        <f>VLOOKUP(#REF!,VENUEID!$A$2:$B$28,1,TRUE)</f>
        <v>#REF!</v>
      </c>
      <c r="B833" t="e">
        <f>IF(#REF!="","",
IF(ISNUMBER(SEARCH("*ADULTS*",#REF!)),"ADULTS",
IF(ISNUMBER(SEARCH("*CHILDREN*",#REF!)),"CHILDREN",
IF(ISNUMBER(SEARCH("*TEENS*",#REF!)),"TEENS"))))</f>
        <v>#REF!</v>
      </c>
      <c r="C833" t="e">
        <f>#REF!</f>
        <v>#REF!</v>
      </c>
      <c r="D833" t="e">
        <f>CONCATENATE(#REF!,
CHAR(13),#REF!,
", ",
TEXT((#REF!),"MMM D"),
CHAR(13),
TEXT((#REF!), "h:mm am/pm"),CHAR(13),#REF!,CHAR(13))</f>
        <v>#REF!</v>
      </c>
    </row>
    <row r="834" spans="1:4" x14ac:dyDescent="0.25">
      <c r="A834" t="e">
        <f>VLOOKUP(#REF!,VENUEID!$A$2:$B$28,1,TRUE)</f>
        <v>#REF!</v>
      </c>
      <c r="B834" t="e">
        <f>IF(#REF!="","",
IF(ISNUMBER(SEARCH("*ADULTS*",#REF!)),"ADULTS",
IF(ISNUMBER(SEARCH("*CHILDREN*",#REF!)),"CHILDREN",
IF(ISNUMBER(SEARCH("*TEENS*",#REF!)),"TEENS"))))</f>
        <v>#REF!</v>
      </c>
      <c r="C834" t="e">
        <f>#REF!</f>
        <v>#REF!</v>
      </c>
      <c r="D834" t="e">
        <f>CONCATENATE(#REF!,
CHAR(13),#REF!,
", ",
TEXT((#REF!),"MMM D"),
CHAR(13),
TEXT((#REF!), "h:mm am/pm"),CHAR(13),#REF!,CHAR(13))</f>
        <v>#REF!</v>
      </c>
    </row>
    <row r="835" spans="1:4" x14ac:dyDescent="0.25">
      <c r="A835" t="e">
        <f>VLOOKUP(#REF!,VENUEID!$A$2:$B$28,1,TRUE)</f>
        <v>#REF!</v>
      </c>
      <c r="B835" t="e">
        <f>IF(#REF!="","",
IF(ISNUMBER(SEARCH("*ADULTS*",#REF!)),"ADULTS",
IF(ISNUMBER(SEARCH("*CHILDREN*",#REF!)),"CHILDREN",
IF(ISNUMBER(SEARCH("*TEENS*",#REF!)),"TEENS"))))</f>
        <v>#REF!</v>
      </c>
      <c r="C835" t="e">
        <f>#REF!</f>
        <v>#REF!</v>
      </c>
      <c r="D835" t="e">
        <f>CONCATENATE(#REF!,
CHAR(13),#REF!,
", ",
TEXT((#REF!),"MMM D"),
CHAR(13),
TEXT((#REF!), "h:mm am/pm"),CHAR(13),#REF!,CHAR(13))</f>
        <v>#REF!</v>
      </c>
    </row>
    <row r="836" spans="1:4" x14ac:dyDescent="0.25">
      <c r="A836" t="e">
        <f>VLOOKUP(#REF!,VENUEID!$A$2:$B$28,1,TRUE)</f>
        <v>#REF!</v>
      </c>
      <c r="B836" t="e">
        <f>IF(#REF!="","",
IF(ISNUMBER(SEARCH("*ADULTS*",#REF!)),"ADULTS",
IF(ISNUMBER(SEARCH("*CHILDREN*",#REF!)),"CHILDREN",
IF(ISNUMBER(SEARCH("*TEENS*",#REF!)),"TEENS"))))</f>
        <v>#REF!</v>
      </c>
      <c r="C836" t="e">
        <f>#REF!</f>
        <v>#REF!</v>
      </c>
      <c r="D836" t="e">
        <f>CONCATENATE(#REF!,
CHAR(13),#REF!,
", ",
TEXT((#REF!),"MMM D"),
CHAR(13),
TEXT((#REF!), "h:mm am/pm"),CHAR(13),#REF!,CHAR(13))</f>
        <v>#REF!</v>
      </c>
    </row>
    <row r="837" spans="1:4" x14ac:dyDescent="0.25">
      <c r="A837" t="e">
        <f>VLOOKUP(#REF!,VENUEID!$A$2:$B$28,1,TRUE)</f>
        <v>#REF!</v>
      </c>
      <c r="B837" t="e">
        <f>IF(#REF!="","",
IF(ISNUMBER(SEARCH("*ADULTS*",#REF!)),"ADULTS",
IF(ISNUMBER(SEARCH("*CHILDREN*",#REF!)),"CHILDREN",
IF(ISNUMBER(SEARCH("*TEENS*",#REF!)),"TEENS"))))</f>
        <v>#REF!</v>
      </c>
      <c r="C837" t="e">
        <f>#REF!</f>
        <v>#REF!</v>
      </c>
      <c r="D837" t="e">
        <f>CONCATENATE(#REF!,
CHAR(13),#REF!,
", ",
TEXT((#REF!),"MMM D"),
CHAR(13),
TEXT((#REF!), "h:mm am/pm"),CHAR(13),#REF!,CHAR(13))</f>
        <v>#REF!</v>
      </c>
    </row>
    <row r="838" spans="1:4" x14ac:dyDescent="0.25">
      <c r="A838" t="e">
        <f>VLOOKUP(#REF!,VENUEID!$A$2:$B$28,1,TRUE)</f>
        <v>#REF!</v>
      </c>
      <c r="B838" t="e">
        <f>IF(#REF!="","",
IF(ISNUMBER(SEARCH("*ADULTS*",#REF!)),"ADULTS",
IF(ISNUMBER(SEARCH("*CHILDREN*",#REF!)),"CHILDREN",
IF(ISNUMBER(SEARCH("*TEENS*",#REF!)),"TEENS"))))</f>
        <v>#REF!</v>
      </c>
      <c r="C838" t="e">
        <f>#REF!</f>
        <v>#REF!</v>
      </c>
      <c r="D838" t="e">
        <f>CONCATENATE(#REF!,
CHAR(13),#REF!,
", ",
TEXT((#REF!),"MMM D"),
CHAR(13),
TEXT((#REF!), "h:mm am/pm"),CHAR(13),#REF!,CHAR(13))</f>
        <v>#REF!</v>
      </c>
    </row>
    <row r="839" spans="1:4" x14ac:dyDescent="0.25">
      <c r="A839" t="e">
        <f>VLOOKUP(#REF!,VENUEID!$A$2:$B$28,1,TRUE)</f>
        <v>#REF!</v>
      </c>
      <c r="B839" t="e">
        <f>IF(#REF!="","",
IF(ISNUMBER(SEARCH("*ADULTS*",#REF!)),"ADULTS",
IF(ISNUMBER(SEARCH("*CHILDREN*",#REF!)),"CHILDREN",
IF(ISNUMBER(SEARCH("*TEENS*",#REF!)),"TEENS"))))</f>
        <v>#REF!</v>
      </c>
      <c r="C839" t="e">
        <f>#REF!</f>
        <v>#REF!</v>
      </c>
      <c r="D839" t="e">
        <f>CONCATENATE(#REF!,
CHAR(13),#REF!,
", ",
TEXT((#REF!),"MMM D"),
CHAR(13),
TEXT((#REF!), "h:mm am/pm"),CHAR(13),#REF!,CHAR(13))</f>
        <v>#REF!</v>
      </c>
    </row>
    <row r="840" spans="1:4" x14ac:dyDescent="0.25">
      <c r="A840" t="e">
        <f>VLOOKUP(#REF!,VENUEID!$A$2:$B$28,1,TRUE)</f>
        <v>#REF!</v>
      </c>
      <c r="B840" t="e">
        <f>IF(#REF!="","",
IF(ISNUMBER(SEARCH("*ADULTS*",#REF!)),"ADULTS",
IF(ISNUMBER(SEARCH("*CHILDREN*",#REF!)),"CHILDREN",
IF(ISNUMBER(SEARCH("*TEENS*",#REF!)),"TEENS"))))</f>
        <v>#REF!</v>
      </c>
      <c r="C840" t="e">
        <f>#REF!</f>
        <v>#REF!</v>
      </c>
      <c r="D840" t="e">
        <f>CONCATENATE(#REF!,
CHAR(13),#REF!,
", ",
TEXT((#REF!),"MMM D"),
CHAR(13),
TEXT((#REF!), "h:mm am/pm"),CHAR(13),#REF!,CHAR(13))</f>
        <v>#REF!</v>
      </c>
    </row>
    <row r="841" spans="1:4" x14ac:dyDescent="0.25">
      <c r="A841" t="e">
        <f>VLOOKUP(#REF!,VENUEID!$A$2:$B$28,1,TRUE)</f>
        <v>#REF!</v>
      </c>
      <c r="B841" t="e">
        <f>IF(#REF!="","",
IF(ISNUMBER(SEARCH("*ADULTS*",#REF!)),"ADULTS",
IF(ISNUMBER(SEARCH("*CHILDREN*",#REF!)),"CHILDREN",
IF(ISNUMBER(SEARCH("*TEENS*",#REF!)),"TEENS"))))</f>
        <v>#REF!</v>
      </c>
      <c r="C841" t="e">
        <f>#REF!</f>
        <v>#REF!</v>
      </c>
      <c r="D841" t="e">
        <f>CONCATENATE(#REF!,
CHAR(13),#REF!,
", ",
TEXT((#REF!),"MMM D"),
CHAR(13),
TEXT((#REF!), "h:mm am/pm"),CHAR(13),#REF!,CHAR(13))</f>
        <v>#REF!</v>
      </c>
    </row>
    <row r="842" spans="1:4" x14ac:dyDescent="0.25">
      <c r="A842" t="e">
        <f>VLOOKUP(#REF!,VENUEID!$A$2:$B$28,1,TRUE)</f>
        <v>#REF!</v>
      </c>
      <c r="B842" t="e">
        <f>IF(#REF!="","",
IF(ISNUMBER(SEARCH("*ADULTS*",#REF!)),"ADULTS",
IF(ISNUMBER(SEARCH("*CHILDREN*",#REF!)),"CHILDREN",
IF(ISNUMBER(SEARCH("*TEENS*",#REF!)),"TEENS"))))</f>
        <v>#REF!</v>
      </c>
      <c r="C842" t="e">
        <f>#REF!</f>
        <v>#REF!</v>
      </c>
      <c r="D842" t="e">
        <f>CONCATENATE(#REF!,
CHAR(13),#REF!,
", ",
TEXT((#REF!),"MMM D"),
CHAR(13),
TEXT((#REF!), "h:mm am/pm"),CHAR(13),#REF!,CHAR(13))</f>
        <v>#REF!</v>
      </c>
    </row>
    <row r="843" spans="1:4" x14ac:dyDescent="0.25">
      <c r="A843" t="e">
        <f>VLOOKUP(#REF!,VENUEID!$A$2:$B$28,1,TRUE)</f>
        <v>#REF!</v>
      </c>
      <c r="B843" t="e">
        <f>IF(#REF!="","",
IF(ISNUMBER(SEARCH("*ADULTS*",#REF!)),"ADULTS",
IF(ISNUMBER(SEARCH("*CHILDREN*",#REF!)),"CHILDREN",
IF(ISNUMBER(SEARCH("*TEENS*",#REF!)),"TEENS"))))</f>
        <v>#REF!</v>
      </c>
      <c r="C843" t="e">
        <f>#REF!</f>
        <v>#REF!</v>
      </c>
      <c r="D843" t="e">
        <f>CONCATENATE(#REF!,
CHAR(13),#REF!,
", ",
TEXT((#REF!),"MMM D"),
CHAR(13),
TEXT((#REF!), "h:mm am/pm"),CHAR(13),#REF!,CHAR(13))</f>
        <v>#REF!</v>
      </c>
    </row>
    <row r="844" spans="1:4" x14ac:dyDescent="0.25">
      <c r="A844" t="e">
        <f>VLOOKUP(#REF!,VENUEID!$A$2:$B$28,1,TRUE)</f>
        <v>#REF!</v>
      </c>
      <c r="B844" t="e">
        <f>IF(#REF!="","",
IF(ISNUMBER(SEARCH("*ADULTS*",#REF!)),"ADULTS",
IF(ISNUMBER(SEARCH("*CHILDREN*",#REF!)),"CHILDREN",
IF(ISNUMBER(SEARCH("*TEENS*",#REF!)),"TEENS"))))</f>
        <v>#REF!</v>
      </c>
      <c r="C844" t="e">
        <f>#REF!</f>
        <v>#REF!</v>
      </c>
      <c r="D844" t="e">
        <f>CONCATENATE(#REF!,
CHAR(13),#REF!,
", ",
TEXT((#REF!),"MMM D"),
CHAR(13),
TEXT((#REF!), "h:mm am/pm"),CHAR(13),#REF!,CHAR(13))</f>
        <v>#REF!</v>
      </c>
    </row>
    <row r="845" spans="1:4" x14ac:dyDescent="0.25">
      <c r="A845" t="e">
        <f>VLOOKUP(#REF!,VENUEID!$A$2:$B$28,1,TRUE)</f>
        <v>#REF!</v>
      </c>
      <c r="B845" t="e">
        <f>IF(#REF!="","",
IF(ISNUMBER(SEARCH("*ADULTS*",#REF!)),"ADULTS",
IF(ISNUMBER(SEARCH("*CHILDREN*",#REF!)),"CHILDREN",
IF(ISNUMBER(SEARCH("*TEENS*",#REF!)),"TEENS"))))</f>
        <v>#REF!</v>
      </c>
      <c r="C845" t="e">
        <f>#REF!</f>
        <v>#REF!</v>
      </c>
      <c r="D845" t="e">
        <f>CONCATENATE(#REF!,
CHAR(13),#REF!,
", ",
TEXT((#REF!),"MMM D"),
CHAR(13),
TEXT((#REF!), "h:mm am/pm"),CHAR(13),#REF!,CHAR(13))</f>
        <v>#REF!</v>
      </c>
    </row>
    <row r="846" spans="1:4" x14ac:dyDescent="0.25">
      <c r="A846" t="e">
        <f>VLOOKUP(#REF!,VENUEID!$A$2:$B$28,1,TRUE)</f>
        <v>#REF!</v>
      </c>
      <c r="B846" t="e">
        <f>IF(#REF!="","",
IF(ISNUMBER(SEARCH("*ADULTS*",#REF!)),"ADULTS",
IF(ISNUMBER(SEARCH("*CHILDREN*",#REF!)),"CHILDREN",
IF(ISNUMBER(SEARCH("*TEENS*",#REF!)),"TEENS"))))</f>
        <v>#REF!</v>
      </c>
      <c r="C846" t="e">
        <f>#REF!</f>
        <v>#REF!</v>
      </c>
      <c r="D846" t="e">
        <f>CONCATENATE(#REF!,
CHAR(13),#REF!,
", ",
TEXT((#REF!),"MMM D"),
CHAR(13),
TEXT((#REF!), "h:mm am/pm"),CHAR(13),#REF!,CHAR(13))</f>
        <v>#REF!</v>
      </c>
    </row>
    <row r="847" spans="1:4" x14ac:dyDescent="0.25">
      <c r="A847" t="e">
        <f>VLOOKUP(#REF!,VENUEID!$A$2:$B$28,1,TRUE)</f>
        <v>#REF!</v>
      </c>
      <c r="B847" t="e">
        <f>IF(#REF!="","",
IF(ISNUMBER(SEARCH("*ADULTS*",#REF!)),"ADULTS",
IF(ISNUMBER(SEARCH("*CHILDREN*",#REF!)),"CHILDREN",
IF(ISNUMBER(SEARCH("*TEENS*",#REF!)),"TEENS"))))</f>
        <v>#REF!</v>
      </c>
      <c r="C847" t="e">
        <f>#REF!</f>
        <v>#REF!</v>
      </c>
      <c r="D847" t="e">
        <f>CONCATENATE(#REF!,
CHAR(13),#REF!,
", ",
TEXT((#REF!),"MMM D"),
CHAR(13),
TEXT((#REF!), "h:mm am/pm"),CHAR(13),#REF!,CHAR(13))</f>
        <v>#REF!</v>
      </c>
    </row>
    <row r="848" spans="1:4" x14ac:dyDescent="0.25">
      <c r="A848" t="e">
        <f>VLOOKUP(#REF!,VENUEID!$A$2:$B$28,1,TRUE)</f>
        <v>#REF!</v>
      </c>
      <c r="B848" t="e">
        <f>IF(#REF!="","",
IF(ISNUMBER(SEARCH("*ADULTS*",#REF!)),"ADULTS",
IF(ISNUMBER(SEARCH("*CHILDREN*",#REF!)),"CHILDREN",
IF(ISNUMBER(SEARCH("*TEENS*",#REF!)),"TEENS"))))</f>
        <v>#REF!</v>
      </c>
      <c r="C848" t="e">
        <f>#REF!</f>
        <v>#REF!</v>
      </c>
      <c r="D848" t="e">
        <f>CONCATENATE(#REF!,
CHAR(13),#REF!,
", ",
TEXT((#REF!),"MMM D"),
CHAR(13),
TEXT((#REF!), "h:mm am/pm"),CHAR(13),#REF!,CHAR(13))</f>
        <v>#REF!</v>
      </c>
    </row>
    <row r="849" spans="1:4" x14ac:dyDescent="0.25">
      <c r="A849" t="e">
        <f>VLOOKUP(#REF!,VENUEID!$A$2:$B$28,1,TRUE)</f>
        <v>#REF!</v>
      </c>
      <c r="B849" t="e">
        <f>IF(#REF!="","",
IF(ISNUMBER(SEARCH("*ADULTS*",#REF!)),"ADULTS",
IF(ISNUMBER(SEARCH("*CHILDREN*",#REF!)),"CHILDREN",
IF(ISNUMBER(SEARCH("*TEENS*",#REF!)),"TEENS"))))</f>
        <v>#REF!</v>
      </c>
      <c r="C849" t="e">
        <f>#REF!</f>
        <v>#REF!</v>
      </c>
      <c r="D849" t="e">
        <f>CONCATENATE(#REF!,
CHAR(13),#REF!,
", ",
TEXT((#REF!),"MMM D"),
CHAR(13),
TEXT((#REF!), "h:mm am/pm"),CHAR(13),#REF!,CHAR(13))</f>
        <v>#REF!</v>
      </c>
    </row>
    <row r="850" spans="1:4" x14ac:dyDescent="0.25">
      <c r="A850" t="e">
        <f>VLOOKUP(#REF!,VENUEID!$A$2:$B$28,1,TRUE)</f>
        <v>#REF!</v>
      </c>
      <c r="B850" t="e">
        <f>IF(#REF!="","",
IF(ISNUMBER(SEARCH("*ADULTS*",#REF!)),"ADULTS",
IF(ISNUMBER(SEARCH("*CHILDREN*",#REF!)),"CHILDREN",
IF(ISNUMBER(SEARCH("*TEENS*",#REF!)),"TEENS"))))</f>
        <v>#REF!</v>
      </c>
      <c r="C850" t="e">
        <f>#REF!</f>
        <v>#REF!</v>
      </c>
      <c r="D850" t="e">
        <f>CONCATENATE(#REF!,
CHAR(13),#REF!,
", ",
TEXT((#REF!),"MMM D"),
CHAR(13),
TEXT((#REF!), "h:mm am/pm"),CHAR(13),#REF!,CHAR(13))</f>
        <v>#REF!</v>
      </c>
    </row>
    <row r="851" spans="1:4" x14ac:dyDescent="0.25">
      <c r="A851" t="e">
        <f>VLOOKUP(#REF!,VENUEID!$A$2:$B$28,1,TRUE)</f>
        <v>#REF!</v>
      </c>
      <c r="B851" t="e">
        <f>IF(#REF!="","",
IF(ISNUMBER(SEARCH("*ADULTS*",#REF!)),"ADULTS",
IF(ISNUMBER(SEARCH("*CHILDREN*",#REF!)),"CHILDREN",
IF(ISNUMBER(SEARCH("*TEENS*",#REF!)),"TEENS"))))</f>
        <v>#REF!</v>
      </c>
      <c r="C851" t="e">
        <f>#REF!</f>
        <v>#REF!</v>
      </c>
      <c r="D851" t="e">
        <f>CONCATENATE(#REF!,
CHAR(13),#REF!,
", ",
TEXT((#REF!),"MMM D"),
CHAR(13),
TEXT((#REF!), "h:mm am/pm"),CHAR(13),#REF!,CHAR(13))</f>
        <v>#REF!</v>
      </c>
    </row>
    <row r="852" spans="1:4" x14ac:dyDescent="0.25">
      <c r="A852" t="e">
        <f>VLOOKUP(#REF!,VENUEID!$A$2:$B$28,1,TRUE)</f>
        <v>#REF!</v>
      </c>
      <c r="B852" t="e">
        <f>IF(#REF!="","",
IF(ISNUMBER(SEARCH("*ADULTS*",#REF!)),"ADULTS",
IF(ISNUMBER(SEARCH("*CHILDREN*",#REF!)),"CHILDREN",
IF(ISNUMBER(SEARCH("*TEENS*",#REF!)),"TEENS"))))</f>
        <v>#REF!</v>
      </c>
      <c r="C852" t="e">
        <f>#REF!</f>
        <v>#REF!</v>
      </c>
      <c r="D852" t="e">
        <f>CONCATENATE(#REF!,
CHAR(13),#REF!,
", ",
TEXT((#REF!),"MMM D"),
CHAR(13),
TEXT((#REF!), "h:mm am/pm"),CHAR(13),#REF!,CHAR(13))</f>
        <v>#REF!</v>
      </c>
    </row>
    <row r="853" spans="1:4" x14ac:dyDescent="0.25">
      <c r="A853" t="e">
        <f>VLOOKUP(#REF!,VENUEID!$A$2:$B$28,1,TRUE)</f>
        <v>#REF!</v>
      </c>
      <c r="B853" t="e">
        <f>IF(#REF!="","",
IF(ISNUMBER(SEARCH("*ADULTS*",#REF!)),"ADULTS",
IF(ISNUMBER(SEARCH("*CHILDREN*",#REF!)),"CHILDREN",
IF(ISNUMBER(SEARCH("*TEENS*",#REF!)),"TEENS"))))</f>
        <v>#REF!</v>
      </c>
      <c r="C853" t="e">
        <f>#REF!</f>
        <v>#REF!</v>
      </c>
      <c r="D853" t="e">
        <f>CONCATENATE(#REF!,
CHAR(13),#REF!,
", ",
TEXT((#REF!),"MMM D"),
CHAR(13),
TEXT((#REF!), "h:mm am/pm"),CHAR(13),#REF!,CHAR(13))</f>
        <v>#REF!</v>
      </c>
    </row>
    <row r="854" spans="1:4" x14ac:dyDescent="0.25">
      <c r="A854" t="e">
        <f>VLOOKUP(#REF!,VENUEID!$A$2:$B$28,1,TRUE)</f>
        <v>#REF!</v>
      </c>
      <c r="B854" t="e">
        <f>IF(#REF!="","",
IF(ISNUMBER(SEARCH("*ADULTS*",#REF!)),"ADULTS",
IF(ISNUMBER(SEARCH("*CHILDREN*",#REF!)),"CHILDREN",
IF(ISNUMBER(SEARCH("*TEENS*",#REF!)),"TEENS"))))</f>
        <v>#REF!</v>
      </c>
      <c r="C854" t="e">
        <f>#REF!</f>
        <v>#REF!</v>
      </c>
      <c r="D854" t="e">
        <f>CONCATENATE(#REF!,
CHAR(13),#REF!,
", ",
TEXT((#REF!),"MMM D"),
CHAR(13),
TEXT((#REF!), "h:mm am/pm"),CHAR(13),#REF!,CHAR(13))</f>
        <v>#REF!</v>
      </c>
    </row>
    <row r="855" spans="1:4" x14ac:dyDescent="0.25">
      <c r="A855" t="e">
        <f>VLOOKUP(#REF!,VENUEID!$A$2:$B$28,1,TRUE)</f>
        <v>#REF!</v>
      </c>
      <c r="B855" t="e">
        <f>IF(#REF!="","",
IF(ISNUMBER(SEARCH("*ADULTS*",#REF!)),"ADULTS",
IF(ISNUMBER(SEARCH("*CHILDREN*",#REF!)),"CHILDREN",
IF(ISNUMBER(SEARCH("*TEENS*",#REF!)),"TEENS"))))</f>
        <v>#REF!</v>
      </c>
      <c r="C855" t="e">
        <f>#REF!</f>
        <v>#REF!</v>
      </c>
      <c r="D855" t="e">
        <f>CONCATENATE(#REF!,
CHAR(13),#REF!,
", ",
TEXT((#REF!),"MMM D"),
CHAR(13),
TEXT((#REF!), "h:mm am/pm"),CHAR(13),#REF!,CHAR(13))</f>
        <v>#REF!</v>
      </c>
    </row>
    <row r="856" spans="1:4" x14ac:dyDescent="0.25">
      <c r="A856" t="e">
        <f>VLOOKUP(#REF!,VENUEID!$A$2:$B$28,1,TRUE)</f>
        <v>#REF!</v>
      </c>
      <c r="B856" t="e">
        <f>IF(#REF!="","",
IF(ISNUMBER(SEARCH("*ADULTS*",#REF!)),"ADULTS",
IF(ISNUMBER(SEARCH("*CHILDREN*",#REF!)),"CHILDREN",
IF(ISNUMBER(SEARCH("*TEENS*",#REF!)),"TEENS"))))</f>
        <v>#REF!</v>
      </c>
      <c r="C856" t="e">
        <f>#REF!</f>
        <v>#REF!</v>
      </c>
      <c r="D856" t="e">
        <f>CONCATENATE(#REF!,
CHAR(13),#REF!,
", ",
TEXT((#REF!),"MMM D"),
CHAR(13),
TEXT((#REF!), "h:mm am/pm"),CHAR(13),#REF!,CHAR(13))</f>
        <v>#REF!</v>
      </c>
    </row>
    <row r="857" spans="1:4" x14ac:dyDescent="0.25">
      <c r="A857" t="e">
        <f>VLOOKUP(#REF!,VENUEID!$A$2:$B$28,1,TRUE)</f>
        <v>#REF!</v>
      </c>
      <c r="B857" t="e">
        <f>IF(#REF!="","",
IF(ISNUMBER(SEARCH("*ADULTS*",#REF!)),"ADULTS",
IF(ISNUMBER(SEARCH("*CHILDREN*",#REF!)),"CHILDREN",
IF(ISNUMBER(SEARCH("*TEENS*",#REF!)),"TEENS"))))</f>
        <v>#REF!</v>
      </c>
      <c r="C857" t="e">
        <f>#REF!</f>
        <v>#REF!</v>
      </c>
      <c r="D857" t="e">
        <f>CONCATENATE(#REF!,
CHAR(13),#REF!,
", ",
TEXT((#REF!),"MMM D"),
CHAR(13),
TEXT((#REF!), "h:mm am/pm"),CHAR(13),#REF!,CHAR(13))</f>
        <v>#REF!</v>
      </c>
    </row>
    <row r="858" spans="1:4" x14ac:dyDescent="0.25">
      <c r="A858" t="e">
        <f>VLOOKUP(#REF!,VENUEID!$A$2:$B$28,1,TRUE)</f>
        <v>#REF!</v>
      </c>
      <c r="B858" t="e">
        <f>IF(#REF!="","",
IF(ISNUMBER(SEARCH("*ADULTS*",#REF!)),"ADULTS",
IF(ISNUMBER(SEARCH("*CHILDREN*",#REF!)),"CHILDREN",
IF(ISNUMBER(SEARCH("*TEENS*",#REF!)),"TEENS"))))</f>
        <v>#REF!</v>
      </c>
      <c r="C858" t="e">
        <f>#REF!</f>
        <v>#REF!</v>
      </c>
      <c r="D858" t="e">
        <f>CONCATENATE(#REF!,
CHAR(13),#REF!,
", ",
TEXT((#REF!),"MMM D"),
CHAR(13),
TEXT((#REF!), "h:mm am/pm"),CHAR(13),#REF!,CHAR(13))</f>
        <v>#REF!</v>
      </c>
    </row>
    <row r="859" spans="1:4" x14ac:dyDescent="0.25">
      <c r="A859" t="e">
        <f>VLOOKUP(#REF!,VENUEID!$A$2:$B$28,1,TRUE)</f>
        <v>#REF!</v>
      </c>
      <c r="B859" t="e">
        <f>IF(#REF!="","",
IF(ISNUMBER(SEARCH("*ADULTS*",#REF!)),"ADULTS",
IF(ISNUMBER(SEARCH("*CHILDREN*",#REF!)),"CHILDREN",
IF(ISNUMBER(SEARCH("*TEENS*",#REF!)),"TEENS"))))</f>
        <v>#REF!</v>
      </c>
      <c r="C859" t="e">
        <f>#REF!</f>
        <v>#REF!</v>
      </c>
      <c r="D859" t="e">
        <f>CONCATENATE(#REF!,
CHAR(13),#REF!,
", ",
TEXT((#REF!),"MMM D"),
CHAR(13),
TEXT((#REF!), "h:mm am/pm"),CHAR(13),#REF!,CHAR(13))</f>
        <v>#REF!</v>
      </c>
    </row>
    <row r="860" spans="1:4" x14ac:dyDescent="0.25">
      <c r="A860" t="e">
        <f>VLOOKUP(#REF!,VENUEID!$A$2:$B$28,1,TRUE)</f>
        <v>#REF!</v>
      </c>
      <c r="B860" t="e">
        <f>IF(#REF!="","",
IF(ISNUMBER(SEARCH("*ADULTS*",#REF!)),"ADULTS",
IF(ISNUMBER(SEARCH("*CHILDREN*",#REF!)),"CHILDREN",
IF(ISNUMBER(SEARCH("*TEENS*",#REF!)),"TEENS"))))</f>
        <v>#REF!</v>
      </c>
      <c r="C860" t="e">
        <f>#REF!</f>
        <v>#REF!</v>
      </c>
      <c r="D860" t="e">
        <f>CONCATENATE(#REF!,
CHAR(13),#REF!,
", ",
TEXT((#REF!),"MMM D"),
CHAR(13),
TEXT((#REF!), "h:mm am/pm"),CHAR(13),#REF!,CHAR(13))</f>
        <v>#REF!</v>
      </c>
    </row>
    <row r="861" spans="1:4" x14ac:dyDescent="0.25">
      <c r="A861" t="e">
        <f>VLOOKUP(#REF!,VENUEID!$A$2:$B$28,1,TRUE)</f>
        <v>#REF!</v>
      </c>
      <c r="B861" t="e">
        <f>IF(#REF!="","",
IF(ISNUMBER(SEARCH("*ADULTS*",#REF!)),"ADULTS",
IF(ISNUMBER(SEARCH("*CHILDREN*",#REF!)),"CHILDREN",
IF(ISNUMBER(SEARCH("*TEENS*",#REF!)),"TEENS"))))</f>
        <v>#REF!</v>
      </c>
      <c r="C861" t="e">
        <f>#REF!</f>
        <v>#REF!</v>
      </c>
      <c r="D861" t="e">
        <f>CONCATENATE(#REF!,
CHAR(13),#REF!,
", ",
TEXT((#REF!),"MMM D"),
CHAR(13),
TEXT((#REF!), "h:mm am/pm"),CHAR(13),#REF!,CHAR(13))</f>
        <v>#REF!</v>
      </c>
    </row>
    <row r="862" spans="1:4" x14ac:dyDescent="0.25">
      <c r="A862" t="e">
        <f>VLOOKUP(#REF!,VENUEID!$A$2:$B$28,1,TRUE)</f>
        <v>#REF!</v>
      </c>
      <c r="B862" t="e">
        <f>IF(#REF!="","",
IF(ISNUMBER(SEARCH("*ADULTS*",#REF!)),"ADULTS",
IF(ISNUMBER(SEARCH("*CHILDREN*",#REF!)),"CHILDREN",
IF(ISNUMBER(SEARCH("*TEENS*",#REF!)),"TEENS"))))</f>
        <v>#REF!</v>
      </c>
      <c r="C862" t="e">
        <f>#REF!</f>
        <v>#REF!</v>
      </c>
      <c r="D862" t="e">
        <f>CONCATENATE(#REF!,
CHAR(13),#REF!,
", ",
TEXT((#REF!),"MMM D"),
CHAR(13),
TEXT((#REF!), "h:mm am/pm"),CHAR(13),#REF!,CHAR(13))</f>
        <v>#REF!</v>
      </c>
    </row>
    <row r="863" spans="1:4" x14ac:dyDescent="0.25">
      <c r="A863" t="e">
        <f>VLOOKUP(#REF!,VENUEID!$A$2:$B$28,1,TRUE)</f>
        <v>#REF!</v>
      </c>
      <c r="B863" t="e">
        <f>IF(#REF!="","",
IF(ISNUMBER(SEARCH("*ADULTS*",#REF!)),"ADULTS",
IF(ISNUMBER(SEARCH("*CHILDREN*",#REF!)),"CHILDREN",
IF(ISNUMBER(SEARCH("*TEENS*",#REF!)),"TEENS"))))</f>
        <v>#REF!</v>
      </c>
      <c r="C863" t="e">
        <f>#REF!</f>
        <v>#REF!</v>
      </c>
      <c r="D863" t="e">
        <f>CONCATENATE(#REF!,
CHAR(13),#REF!,
", ",
TEXT((#REF!),"MMM D"),
CHAR(13),
TEXT((#REF!), "h:mm am/pm"),CHAR(13),#REF!,CHAR(13))</f>
        <v>#REF!</v>
      </c>
    </row>
    <row r="864" spans="1:4" x14ac:dyDescent="0.25">
      <c r="A864" t="e">
        <f>VLOOKUP(#REF!,VENUEID!$A$2:$B$28,1,TRUE)</f>
        <v>#REF!</v>
      </c>
      <c r="B864" t="e">
        <f>IF(#REF!="","",
IF(ISNUMBER(SEARCH("*ADULTS*",#REF!)),"ADULTS",
IF(ISNUMBER(SEARCH("*CHILDREN*",#REF!)),"CHILDREN",
IF(ISNUMBER(SEARCH("*TEENS*",#REF!)),"TEENS"))))</f>
        <v>#REF!</v>
      </c>
      <c r="C864" t="e">
        <f>#REF!</f>
        <v>#REF!</v>
      </c>
      <c r="D864" t="e">
        <f>CONCATENATE(#REF!,
CHAR(13),#REF!,
", ",
TEXT((#REF!),"MMM D"),
CHAR(13),
TEXT((#REF!), "h:mm am/pm"),CHAR(13),#REF!,CHAR(13))</f>
        <v>#REF!</v>
      </c>
    </row>
    <row r="865" spans="1:4" x14ac:dyDescent="0.25">
      <c r="A865" t="e">
        <f>VLOOKUP(#REF!,VENUEID!$A$2:$B$28,1,TRUE)</f>
        <v>#REF!</v>
      </c>
      <c r="B865" t="e">
        <f>IF(#REF!="","",
IF(ISNUMBER(SEARCH("*ADULTS*",#REF!)),"ADULTS",
IF(ISNUMBER(SEARCH("*CHILDREN*",#REF!)),"CHILDREN",
IF(ISNUMBER(SEARCH("*TEENS*",#REF!)),"TEENS"))))</f>
        <v>#REF!</v>
      </c>
      <c r="C865" t="e">
        <f>#REF!</f>
        <v>#REF!</v>
      </c>
      <c r="D865" t="e">
        <f>CONCATENATE(#REF!,
CHAR(13),#REF!,
", ",
TEXT((#REF!),"MMM D"),
CHAR(13),
TEXT((#REF!), "h:mm am/pm"),CHAR(13),#REF!,CHAR(13))</f>
        <v>#REF!</v>
      </c>
    </row>
    <row r="866" spans="1:4" x14ac:dyDescent="0.25">
      <c r="A866" t="e">
        <f>VLOOKUP(#REF!,VENUEID!$A$2:$B$28,1,TRUE)</f>
        <v>#REF!</v>
      </c>
      <c r="B866" t="e">
        <f>IF(#REF!="","",
IF(ISNUMBER(SEARCH("*ADULTS*",#REF!)),"ADULTS",
IF(ISNUMBER(SEARCH("*CHILDREN*",#REF!)),"CHILDREN",
IF(ISNUMBER(SEARCH("*TEENS*",#REF!)),"TEENS"))))</f>
        <v>#REF!</v>
      </c>
      <c r="C866" t="e">
        <f>#REF!</f>
        <v>#REF!</v>
      </c>
      <c r="D866" t="e">
        <f>CONCATENATE(#REF!,
CHAR(13),#REF!,
", ",
TEXT((#REF!),"MMM D"),
CHAR(13),
TEXT((#REF!), "h:mm am/pm"),CHAR(13),#REF!,CHAR(13))</f>
        <v>#REF!</v>
      </c>
    </row>
    <row r="867" spans="1:4" x14ac:dyDescent="0.25">
      <c r="A867" t="e">
        <f>VLOOKUP(#REF!,VENUEID!$A$2:$B$28,1,TRUE)</f>
        <v>#REF!</v>
      </c>
      <c r="B867" t="e">
        <f>IF(#REF!="","",
IF(ISNUMBER(SEARCH("*ADULTS*",#REF!)),"ADULTS",
IF(ISNUMBER(SEARCH("*CHILDREN*",#REF!)),"CHILDREN",
IF(ISNUMBER(SEARCH("*TEENS*",#REF!)),"TEENS"))))</f>
        <v>#REF!</v>
      </c>
      <c r="C867" t="e">
        <f>#REF!</f>
        <v>#REF!</v>
      </c>
      <c r="D867" t="e">
        <f>CONCATENATE(#REF!,
CHAR(13),#REF!,
", ",
TEXT((#REF!),"MMM D"),
CHAR(13),
TEXT((#REF!), "h:mm am/pm"),CHAR(13),#REF!,CHAR(13))</f>
        <v>#REF!</v>
      </c>
    </row>
    <row r="868" spans="1:4" x14ac:dyDescent="0.25">
      <c r="A868" t="e">
        <f>VLOOKUP(#REF!,VENUEID!$A$2:$B$28,1,TRUE)</f>
        <v>#REF!</v>
      </c>
      <c r="B868" t="e">
        <f>IF(#REF!="","",
IF(ISNUMBER(SEARCH("*ADULTS*",#REF!)),"ADULTS",
IF(ISNUMBER(SEARCH("*CHILDREN*",#REF!)),"CHILDREN",
IF(ISNUMBER(SEARCH("*TEENS*",#REF!)),"TEENS"))))</f>
        <v>#REF!</v>
      </c>
      <c r="C868" t="e">
        <f>#REF!</f>
        <v>#REF!</v>
      </c>
      <c r="D868" t="e">
        <f>CONCATENATE(#REF!,
CHAR(13),#REF!,
", ",
TEXT((#REF!),"MMM D"),
CHAR(13),
TEXT((#REF!), "h:mm am/pm"),CHAR(13),#REF!,CHAR(13))</f>
        <v>#REF!</v>
      </c>
    </row>
    <row r="869" spans="1:4" x14ac:dyDescent="0.25">
      <c r="A869" t="e">
        <f>VLOOKUP(#REF!,VENUEID!$A$2:$B$28,1,TRUE)</f>
        <v>#REF!</v>
      </c>
      <c r="B869" t="e">
        <f>IF(#REF!="","",
IF(ISNUMBER(SEARCH("*ADULTS*",#REF!)),"ADULTS",
IF(ISNUMBER(SEARCH("*CHILDREN*",#REF!)),"CHILDREN",
IF(ISNUMBER(SEARCH("*TEENS*",#REF!)),"TEENS"))))</f>
        <v>#REF!</v>
      </c>
      <c r="C869" t="e">
        <f>#REF!</f>
        <v>#REF!</v>
      </c>
      <c r="D869" t="e">
        <f>CONCATENATE(#REF!,
CHAR(13),#REF!,
", ",
TEXT((#REF!),"MMM D"),
CHAR(13),
TEXT((#REF!), "h:mm am/pm"),CHAR(13),#REF!,CHAR(13))</f>
        <v>#REF!</v>
      </c>
    </row>
    <row r="870" spans="1:4" x14ac:dyDescent="0.25">
      <c r="A870" t="e">
        <f>VLOOKUP(#REF!,VENUEID!$A$2:$B$28,1,TRUE)</f>
        <v>#REF!</v>
      </c>
      <c r="B870" t="e">
        <f>IF(#REF!="","",
IF(ISNUMBER(SEARCH("*ADULTS*",#REF!)),"ADULTS",
IF(ISNUMBER(SEARCH("*CHILDREN*",#REF!)),"CHILDREN",
IF(ISNUMBER(SEARCH("*TEENS*",#REF!)),"TEENS"))))</f>
        <v>#REF!</v>
      </c>
      <c r="C870" t="e">
        <f>#REF!</f>
        <v>#REF!</v>
      </c>
      <c r="D870" t="e">
        <f>CONCATENATE(#REF!,
CHAR(13),#REF!,
", ",
TEXT((#REF!),"MMM D"),
CHAR(13),
TEXT((#REF!), "h:mm am/pm"),CHAR(13),#REF!,CHAR(13))</f>
        <v>#REF!</v>
      </c>
    </row>
    <row r="871" spans="1:4" x14ac:dyDescent="0.25">
      <c r="A871" t="e">
        <f>VLOOKUP(#REF!,VENUEID!$A$2:$B$28,1,TRUE)</f>
        <v>#REF!</v>
      </c>
      <c r="B871" t="e">
        <f>IF(#REF!="","",
IF(ISNUMBER(SEARCH("*ADULTS*",#REF!)),"ADULTS",
IF(ISNUMBER(SEARCH("*CHILDREN*",#REF!)),"CHILDREN",
IF(ISNUMBER(SEARCH("*TEENS*",#REF!)),"TEENS"))))</f>
        <v>#REF!</v>
      </c>
      <c r="C871" t="e">
        <f>#REF!</f>
        <v>#REF!</v>
      </c>
      <c r="D871" t="e">
        <f>CONCATENATE(#REF!,
CHAR(13),#REF!,
", ",
TEXT((#REF!),"MMM D"),
CHAR(13),
TEXT((#REF!), "h:mm am/pm"),CHAR(13),#REF!,CHAR(13))</f>
        <v>#REF!</v>
      </c>
    </row>
    <row r="872" spans="1:4" x14ac:dyDescent="0.25">
      <c r="A872" t="e">
        <f>VLOOKUP(#REF!,VENUEID!$A$2:$B$28,1,TRUE)</f>
        <v>#REF!</v>
      </c>
      <c r="B872" t="e">
        <f>IF(#REF!="","",
IF(ISNUMBER(SEARCH("*ADULTS*",#REF!)),"ADULTS",
IF(ISNUMBER(SEARCH("*CHILDREN*",#REF!)),"CHILDREN",
IF(ISNUMBER(SEARCH("*TEENS*",#REF!)),"TEENS"))))</f>
        <v>#REF!</v>
      </c>
      <c r="C872" t="e">
        <f>#REF!</f>
        <v>#REF!</v>
      </c>
      <c r="D872" t="e">
        <f>CONCATENATE(#REF!,
CHAR(13),#REF!,
", ",
TEXT((#REF!),"MMM D"),
CHAR(13),
TEXT((#REF!), "h:mm am/pm"),CHAR(13),#REF!,CHAR(13))</f>
        <v>#REF!</v>
      </c>
    </row>
    <row r="873" spans="1:4" x14ac:dyDescent="0.25">
      <c r="A873" t="e">
        <f>VLOOKUP(#REF!,VENUEID!$A$2:$B$28,1,TRUE)</f>
        <v>#REF!</v>
      </c>
      <c r="B873" t="e">
        <f>IF(#REF!="","",
IF(ISNUMBER(SEARCH("*ADULTS*",#REF!)),"ADULTS",
IF(ISNUMBER(SEARCH("*CHILDREN*",#REF!)),"CHILDREN",
IF(ISNUMBER(SEARCH("*TEENS*",#REF!)),"TEENS"))))</f>
        <v>#REF!</v>
      </c>
      <c r="C873" t="e">
        <f>#REF!</f>
        <v>#REF!</v>
      </c>
      <c r="D873" t="e">
        <f>CONCATENATE(#REF!,
CHAR(13),#REF!,
", ",
TEXT((#REF!),"MMM D"),
CHAR(13),
TEXT((#REF!), "h:mm am/pm"),CHAR(13),#REF!,CHAR(13))</f>
        <v>#REF!</v>
      </c>
    </row>
    <row r="874" spans="1:4" x14ac:dyDescent="0.25">
      <c r="A874" t="e">
        <f>VLOOKUP(#REF!,VENUEID!$A$2:$B$28,1,TRUE)</f>
        <v>#REF!</v>
      </c>
      <c r="B874" t="e">
        <f>IF(#REF!="","",
IF(ISNUMBER(SEARCH("*ADULTS*",#REF!)),"ADULTS",
IF(ISNUMBER(SEARCH("*CHILDREN*",#REF!)),"CHILDREN",
IF(ISNUMBER(SEARCH("*TEENS*",#REF!)),"TEENS"))))</f>
        <v>#REF!</v>
      </c>
      <c r="C874" t="e">
        <f>#REF!</f>
        <v>#REF!</v>
      </c>
      <c r="D874" t="e">
        <f>CONCATENATE(#REF!,
CHAR(13),#REF!,
", ",
TEXT((#REF!),"MMM D"),
CHAR(13),
TEXT((#REF!), "h:mm am/pm"),CHAR(13),#REF!,CHAR(13))</f>
        <v>#REF!</v>
      </c>
    </row>
    <row r="875" spans="1:4" x14ac:dyDescent="0.25">
      <c r="A875" t="e">
        <f>VLOOKUP(#REF!,VENUEID!$A$2:$B$28,1,TRUE)</f>
        <v>#REF!</v>
      </c>
      <c r="B875" t="e">
        <f>IF(#REF!="","",
IF(ISNUMBER(SEARCH("*ADULTS*",#REF!)),"ADULTS",
IF(ISNUMBER(SEARCH("*CHILDREN*",#REF!)),"CHILDREN",
IF(ISNUMBER(SEARCH("*TEENS*",#REF!)),"TEENS"))))</f>
        <v>#REF!</v>
      </c>
      <c r="C875" t="e">
        <f>#REF!</f>
        <v>#REF!</v>
      </c>
      <c r="D875" t="e">
        <f>CONCATENATE(#REF!,
CHAR(13),#REF!,
", ",
TEXT((#REF!),"MMM D"),
CHAR(13),
TEXT((#REF!), "h:mm am/pm"),CHAR(13),#REF!,CHAR(13))</f>
        <v>#REF!</v>
      </c>
    </row>
    <row r="876" spans="1:4" x14ac:dyDescent="0.25">
      <c r="A876" t="e">
        <f>VLOOKUP(#REF!,VENUEID!$A$2:$B$28,1,TRUE)</f>
        <v>#REF!</v>
      </c>
      <c r="B876" t="e">
        <f>IF(#REF!="","",
IF(ISNUMBER(SEARCH("*ADULTS*",#REF!)),"ADULTS",
IF(ISNUMBER(SEARCH("*CHILDREN*",#REF!)),"CHILDREN",
IF(ISNUMBER(SEARCH("*TEENS*",#REF!)),"TEENS"))))</f>
        <v>#REF!</v>
      </c>
      <c r="C876" t="e">
        <f>#REF!</f>
        <v>#REF!</v>
      </c>
      <c r="D876" t="e">
        <f>CONCATENATE(#REF!,
CHAR(13),#REF!,
", ",
TEXT((#REF!),"MMM D"),
CHAR(13),
TEXT((#REF!), "h:mm am/pm"),CHAR(13),#REF!,CHAR(13))</f>
        <v>#REF!</v>
      </c>
    </row>
    <row r="877" spans="1:4" x14ac:dyDescent="0.25">
      <c r="A877" t="e">
        <f>VLOOKUP(#REF!,VENUEID!$A$2:$B$28,1,TRUE)</f>
        <v>#REF!</v>
      </c>
      <c r="B877" t="e">
        <f>IF(#REF!="","",
IF(ISNUMBER(SEARCH("*ADULTS*",#REF!)),"ADULTS",
IF(ISNUMBER(SEARCH("*CHILDREN*",#REF!)),"CHILDREN",
IF(ISNUMBER(SEARCH("*TEENS*",#REF!)),"TEENS"))))</f>
        <v>#REF!</v>
      </c>
      <c r="C877" t="e">
        <f>#REF!</f>
        <v>#REF!</v>
      </c>
      <c r="D877" t="e">
        <f>CONCATENATE(#REF!,
CHAR(13),#REF!,
", ",
TEXT((#REF!),"MMM D"),
CHAR(13),
TEXT((#REF!), "h:mm am/pm"),CHAR(13),#REF!,CHAR(13))</f>
        <v>#REF!</v>
      </c>
    </row>
    <row r="878" spans="1:4" x14ac:dyDescent="0.25">
      <c r="A878" t="e">
        <f>VLOOKUP(#REF!,VENUEID!$A$2:$B$28,1,TRUE)</f>
        <v>#REF!</v>
      </c>
      <c r="B878" t="e">
        <f>IF(#REF!="","",
IF(ISNUMBER(SEARCH("*ADULTS*",#REF!)),"ADULTS",
IF(ISNUMBER(SEARCH("*CHILDREN*",#REF!)),"CHILDREN",
IF(ISNUMBER(SEARCH("*TEENS*",#REF!)),"TEENS"))))</f>
        <v>#REF!</v>
      </c>
      <c r="C878" t="e">
        <f>#REF!</f>
        <v>#REF!</v>
      </c>
      <c r="D878" t="e">
        <f>CONCATENATE(#REF!,
CHAR(13),#REF!,
", ",
TEXT((#REF!),"MMM D"),
CHAR(13),
TEXT((#REF!), "h:mm am/pm"),CHAR(13),#REF!,CHAR(13))</f>
        <v>#REF!</v>
      </c>
    </row>
    <row r="879" spans="1:4" x14ac:dyDescent="0.25">
      <c r="A879" t="e">
        <f>VLOOKUP(#REF!,VENUEID!$A$2:$B$28,1,TRUE)</f>
        <v>#REF!</v>
      </c>
      <c r="B879" t="e">
        <f>IF(#REF!="","",
IF(ISNUMBER(SEARCH("*ADULTS*",#REF!)),"ADULTS",
IF(ISNUMBER(SEARCH("*CHILDREN*",#REF!)),"CHILDREN",
IF(ISNUMBER(SEARCH("*TEENS*",#REF!)),"TEENS"))))</f>
        <v>#REF!</v>
      </c>
      <c r="C879" t="e">
        <f>#REF!</f>
        <v>#REF!</v>
      </c>
      <c r="D879" t="e">
        <f>CONCATENATE(#REF!,
CHAR(13),#REF!,
", ",
TEXT((#REF!),"MMM D"),
CHAR(13),
TEXT((#REF!), "h:mm am/pm"),CHAR(13),#REF!,CHAR(13))</f>
        <v>#REF!</v>
      </c>
    </row>
    <row r="880" spans="1:4" x14ac:dyDescent="0.25">
      <c r="A880" t="e">
        <f>VLOOKUP(#REF!,VENUEID!$A$2:$B$28,1,TRUE)</f>
        <v>#REF!</v>
      </c>
      <c r="B880" t="e">
        <f>IF(#REF!="","",
IF(ISNUMBER(SEARCH("*ADULTS*",#REF!)),"ADULTS",
IF(ISNUMBER(SEARCH("*CHILDREN*",#REF!)),"CHILDREN",
IF(ISNUMBER(SEARCH("*TEENS*",#REF!)),"TEENS"))))</f>
        <v>#REF!</v>
      </c>
      <c r="C880" t="e">
        <f>#REF!</f>
        <v>#REF!</v>
      </c>
      <c r="D880" t="e">
        <f>CONCATENATE(#REF!,
CHAR(13),#REF!,
", ",
TEXT((#REF!),"MMM D"),
CHAR(13),
TEXT((#REF!), "h:mm am/pm"),CHAR(13),#REF!,CHAR(13))</f>
        <v>#REF!</v>
      </c>
    </row>
    <row r="881" spans="1:4" x14ac:dyDescent="0.25">
      <c r="A881" t="e">
        <f>VLOOKUP(#REF!,VENUEID!$A$2:$B$28,1,TRUE)</f>
        <v>#REF!</v>
      </c>
      <c r="B881" t="e">
        <f>IF(#REF!="","",
IF(ISNUMBER(SEARCH("*ADULTS*",#REF!)),"ADULTS",
IF(ISNUMBER(SEARCH("*CHILDREN*",#REF!)),"CHILDREN",
IF(ISNUMBER(SEARCH("*TEENS*",#REF!)),"TEENS"))))</f>
        <v>#REF!</v>
      </c>
      <c r="C881" t="e">
        <f>#REF!</f>
        <v>#REF!</v>
      </c>
      <c r="D881" t="e">
        <f>CONCATENATE(#REF!,
CHAR(13),#REF!,
", ",
TEXT((#REF!),"MMM D"),
CHAR(13),
TEXT((#REF!), "h:mm am/pm"),CHAR(13),#REF!,CHAR(13))</f>
        <v>#REF!</v>
      </c>
    </row>
    <row r="882" spans="1:4" x14ac:dyDescent="0.25">
      <c r="A882" t="e">
        <f>VLOOKUP(#REF!,VENUEID!$A$2:$B$28,1,TRUE)</f>
        <v>#REF!</v>
      </c>
      <c r="B882" t="e">
        <f>IF(#REF!="","",
IF(ISNUMBER(SEARCH("*ADULTS*",#REF!)),"ADULTS",
IF(ISNUMBER(SEARCH("*CHILDREN*",#REF!)),"CHILDREN",
IF(ISNUMBER(SEARCH("*TEENS*",#REF!)),"TEENS"))))</f>
        <v>#REF!</v>
      </c>
      <c r="C882" t="e">
        <f>#REF!</f>
        <v>#REF!</v>
      </c>
      <c r="D882" t="e">
        <f>CONCATENATE(#REF!,
CHAR(13),#REF!,
", ",
TEXT((#REF!),"MMM D"),
CHAR(13),
TEXT((#REF!), "h:mm am/pm"),CHAR(13),#REF!,CHAR(13))</f>
        <v>#REF!</v>
      </c>
    </row>
    <row r="883" spans="1:4" x14ac:dyDescent="0.25">
      <c r="A883" t="e">
        <f>VLOOKUP(#REF!,VENUEID!$A$2:$B$28,1,TRUE)</f>
        <v>#REF!</v>
      </c>
      <c r="B883" t="e">
        <f>IF(#REF!="","",
IF(ISNUMBER(SEARCH("*ADULTS*",#REF!)),"ADULTS",
IF(ISNUMBER(SEARCH("*CHILDREN*",#REF!)),"CHILDREN",
IF(ISNUMBER(SEARCH("*TEENS*",#REF!)),"TEENS"))))</f>
        <v>#REF!</v>
      </c>
      <c r="C883" t="e">
        <f>#REF!</f>
        <v>#REF!</v>
      </c>
      <c r="D883" t="e">
        <f>CONCATENATE(#REF!,
CHAR(13),#REF!,
", ",
TEXT((#REF!),"MMM D"),
CHAR(13),
TEXT((#REF!), "h:mm am/pm"),CHAR(13),#REF!,CHAR(13))</f>
        <v>#REF!</v>
      </c>
    </row>
    <row r="884" spans="1:4" x14ac:dyDescent="0.25">
      <c r="A884" t="e">
        <f>VLOOKUP(#REF!,VENUEID!$A$2:$B$28,1,TRUE)</f>
        <v>#REF!</v>
      </c>
      <c r="B884" t="e">
        <f>IF(#REF!="","",
IF(ISNUMBER(SEARCH("*ADULTS*",#REF!)),"ADULTS",
IF(ISNUMBER(SEARCH("*CHILDREN*",#REF!)),"CHILDREN",
IF(ISNUMBER(SEARCH("*TEENS*",#REF!)),"TEENS"))))</f>
        <v>#REF!</v>
      </c>
      <c r="C884" t="e">
        <f>#REF!</f>
        <v>#REF!</v>
      </c>
      <c r="D884" t="e">
        <f>CONCATENATE(#REF!,
CHAR(13),#REF!,
", ",
TEXT((#REF!),"MMM D"),
CHAR(13),
TEXT((#REF!), "h:mm am/pm"),CHAR(13),#REF!,CHAR(13))</f>
        <v>#REF!</v>
      </c>
    </row>
    <row r="885" spans="1:4" x14ac:dyDescent="0.25">
      <c r="A885" t="e">
        <f>VLOOKUP(#REF!,VENUEID!$A$2:$B$28,1,TRUE)</f>
        <v>#REF!</v>
      </c>
      <c r="B885" t="e">
        <f>IF(#REF!="","",
IF(ISNUMBER(SEARCH("*ADULTS*",#REF!)),"ADULTS",
IF(ISNUMBER(SEARCH("*CHILDREN*",#REF!)),"CHILDREN",
IF(ISNUMBER(SEARCH("*TEENS*",#REF!)),"TEENS"))))</f>
        <v>#REF!</v>
      </c>
      <c r="C885" t="e">
        <f>#REF!</f>
        <v>#REF!</v>
      </c>
      <c r="D885" t="e">
        <f>CONCATENATE(#REF!,
CHAR(13),#REF!,
", ",
TEXT((#REF!),"MMM D"),
CHAR(13),
TEXT((#REF!), "h:mm am/pm"),CHAR(13),#REF!,CHAR(13))</f>
        <v>#REF!</v>
      </c>
    </row>
    <row r="886" spans="1:4" x14ac:dyDescent="0.25">
      <c r="A886" t="e">
        <f>VLOOKUP(#REF!,VENUEID!$A$2:$B$28,1,TRUE)</f>
        <v>#REF!</v>
      </c>
      <c r="B886" t="e">
        <f>IF(#REF!="","",
IF(ISNUMBER(SEARCH("*ADULTS*",#REF!)),"ADULTS",
IF(ISNUMBER(SEARCH("*CHILDREN*",#REF!)),"CHILDREN",
IF(ISNUMBER(SEARCH("*TEENS*",#REF!)),"TEENS"))))</f>
        <v>#REF!</v>
      </c>
      <c r="C886" t="e">
        <f>#REF!</f>
        <v>#REF!</v>
      </c>
      <c r="D886" t="e">
        <f>CONCATENATE(#REF!,
CHAR(13),#REF!,
", ",
TEXT((#REF!),"MMM D"),
CHAR(13),
TEXT((#REF!), "h:mm am/pm"),CHAR(13),#REF!,CHAR(13))</f>
        <v>#REF!</v>
      </c>
    </row>
    <row r="887" spans="1:4" x14ac:dyDescent="0.25">
      <c r="A887" t="e">
        <f>VLOOKUP(#REF!,VENUEID!$A$2:$B$28,1,TRUE)</f>
        <v>#REF!</v>
      </c>
      <c r="B887" t="e">
        <f>IF(#REF!="","",
IF(ISNUMBER(SEARCH("*ADULTS*",#REF!)),"ADULTS",
IF(ISNUMBER(SEARCH("*CHILDREN*",#REF!)),"CHILDREN",
IF(ISNUMBER(SEARCH("*TEENS*",#REF!)),"TEENS"))))</f>
        <v>#REF!</v>
      </c>
      <c r="C887" t="e">
        <f>#REF!</f>
        <v>#REF!</v>
      </c>
      <c r="D887" t="e">
        <f>CONCATENATE(#REF!,
CHAR(13),#REF!,
", ",
TEXT((#REF!),"MMM D"),
CHAR(13),
TEXT((#REF!), "h:mm am/pm"),CHAR(13),#REF!,CHAR(13))</f>
        <v>#REF!</v>
      </c>
    </row>
    <row r="888" spans="1:4" x14ac:dyDescent="0.25">
      <c r="A888" t="e">
        <f>VLOOKUP(#REF!,VENUEID!$A$2:$B$28,1,TRUE)</f>
        <v>#REF!</v>
      </c>
      <c r="B888" t="e">
        <f>IF(#REF!="","",
IF(ISNUMBER(SEARCH("*ADULTS*",#REF!)),"ADULTS",
IF(ISNUMBER(SEARCH("*CHILDREN*",#REF!)),"CHILDREN",
IF(ISNUMBER(SEARCH("*TEENS*",#REF!)),"TEENS"))))</f>
        <v>#REF!</v>
      </c>
      <c r="C888" t="e">
        <f>#REF!</f>
        <v>#REF!</v>
      </c>
      <c r="D888" t="e">
        <f>CONCATENATE(#REF!,
CHAR(13),#REF!,
", ",
TEXT((#REF!),"MMM D"),
CHAR(13),
TEXT((#REF!), "h:mm am/pm"),CHAR(13),#REF!,CHAR(13))</f>
        <v>#REF!</v>
      </c>
    </row>
    <row r="889" spans="1:4" x14ac:dyDescent="0.25">
      <c r="A889" t="e">
        <f>VLOOKUP(#REF!,VENUEID!$A$2:$B$28,1,TRUE)</f>
        <v>#REF!</v>
      </c>
      <c r="B889" t="e">
        <f>IF(#REF!="","",
IF(ISNUMBER(SEARCH("*ADULTS*",#REF!)),"ADULTS",
IF(ISNUMBER(SEARCH("*CHILDREN*",#REF!)),"CHILDREN",
IF(ISNUMBER(SEARCH("*TEENS*",#REF!)),"TEENS"))))</f>
        <v>#REF!</v>
      </c>
      <c r="C889" t="e">
        <f>#REF!</f>
        <v>#REF!</v>
      </c>
      <c r="D889" t="e">
        <f>CONCATENATE(#REF!,
CHAR(13),#REF!,
", ",
TEXT((#REF!),"MMM D"),
CHAR(13),
TEXT((#REF!), "h:mm am/pm"),CHAR(13),#REF!,CHAR(13))</f>
        <v>#REF!</v>
      </c>
    </row>
    <row r="890" spans="1:4" x14ac:dyDescent="0.25">
      <c r="A890" t="e">
        <f>VLOOKUP(#REF!,VENUEID!$A$2:$B$28,1,TRUE)</f>
        <v>#REF!</v>
      </c>
      <c r="B890" t="e">
        <f>IF(#REF!="","",
IF(ISNUMBER(SEARCH("*ADULTS*",#REF!)),"ADULTS",
IF(ISNUMBER(SEARCH("*CHILDREN*",#REF!)),"CHILDREN",
IF(ISNUMBER(SEARCH("*TEENS*",#REF!)),"TEENS"))))</f>
        <v>#REF!</v>
      </c>
      <c r="C890" t="e">
        <f>#REF!</f>
        <v>#REF!</v>
      </c>
      <c r="D890" t="e">
        <f>CONCATENATE(#REF!,
CHAR(13),#REF!,
", ",
TEXT((#REF!),"MMM D"),
CHAR(13),
TEXT((#REF!), "h:mm am/pm"),CHAR(13),#REF!,CHAR(13))</f>
        <v>#REF!</v>
      </c>
    </row>
    <row r="891" spans="1:4" x14ac:dyDescent="0.25">
      <c r="A891" t="e">
        <f>VLOOKUP(#REF!,VENUEID!$A$2:$B$28,1,TRUE)</f>
        <v>#REF!</v>
      </c>
      <c r="B891" t="e">
        <f>IF(#REF!="","",
IF(ISNUMBER(SEARCH("*ADULTS*",#REF!)),"ADULTS",
IF(ISNUMBER(SEARCH("*CHILDREN*",#REF!)),"CHILDREN",
IF(ISNUMBER(SEARCH("*TEENS*",#REF!)),"TEENS"))))</f>
        <v>#REF!</v>
      </c>
      <c r="C891" t="e">
        <f>#REF!</f>
        <v>#REF!</v>
      </c>
      <c r="D891" t="e">
        <f>CONCATENATE(#REF!,
CHAR(13),#REF!,
", ",
TEXT((#REF!),"MMM D"),
CHAR(13),
TEXT((#REF!), "h:mm am/pm"),CHAR(13),#REF!,CHAR(13))</f>
        <v>#REF!</v>
      </c>
    </row>
    <row r="892" spans="1:4" x14ac:dyDescent="0.25">
      <c r="A892" t="e">
        <f>VLOOKUP(#REF!,VENUEID!$A$2:$B$28,1,TRUE)</f>
        <v>#REF!</v>
      </c>
      <c r="B892" t="e">
        <f>IF(#REF!="","",
IF(ISNUMBER(SEARCH("*ADULTS*",#REF!)),"ADULTS",
IF(ISNUMBER(SEARCH("*CHILDREN*",#REF!)),"CHILDREN",
IF(ISNUMBER(SEARCH("*TEENS*",#REF!)),"TEENS"))))</f>
        <v>#REF!</v>
      </c>
      <c r="C892" t="e">
        <f>#REF!</f>
        <v>#REF!</v>
      </c>
      <c r="D892" t="e">
        <f>CONCATENATE(#REF!,
CHAR(13),#REF!,
", ",
TEXT((#REF!),"MMM D"),
CHAR(13),
TEXT((#REF!), "h:mm am/pm"),CHAR(13),#REF!,CHAR(13))</f>
        <v>#REF!</v>
      </c>
    </row>
    <row r="893" spans="1:4" x14ac:dyDescent="0.25">
      <c r="A893" t="e">
        <f>VLOOKUP(#REF!,VENUEID!$A$2:$B$28,1,TRUE)</f>
        <v>#REF!</v>
      </c>
      <c r="B893" t="e">
        <f>IF(#REF!="","",
IF(ISNUMBER(SEARCH("*ADULTS*",#REF!)),"ADULTS",
IF(ISNUMBER(SEARCH("*CHILDREN*",#REF!)),"CHILDREN",
IF(ISNUMBER(SEARCH("*TEENS*",#REF!)),"TEENS"))))</f>
        <v>#REF!</v>
      </c>
      <c r="C893" t="e">
        <f>#REF!</f>
        <v>#REF!</v>
      </c>
      <c r="D893" t="e">
        <f>CONCATENATE(#REF!,
CHAR(13),#REF!,
", ",
TEXT((#REF!),"MMM D"),
CHAR(13),
TEXT((#REF!), "h:mm am/pm"),CHAR(13),#REF!,CHAR(13))</f>
        <v>#REF!</v>
      </c>
    </row>
    <row r="894" spans="1:4" x14ac:dyDescent="0.25">
      <c r="A894" t="e">
        <f>VLOOKUP(#REF!,VENUEID!$A$2:$B$28,1,TRUE)</f>
        <v>#REF!</v>
      </c>
      <c r="B894" t="e">
        <f>IF(#REF!="","",
IF(ISNUMBER(SEARCH("*ADULTS*",#REF!)),"ADULTS",
IF(ISNUMBER(SEARCH("*CHILDREN*",#REF!)),"CHILDREN",
IF(ISNUMBER(SEARCH("*TEENS*",#REF!)),"TEENS"))))</f>
        <v>#REF!</v>
      </c>
      <c r="C894" t="e">
        <f>#REF!</f>
        <v>#REF!</v>
      </c>
      <c r="D894" t="e">
        <f>CONCATENATE(#REF!,
CHAR(13),#REF!,
", ",
TEXT((#REF!),"MMM D"),
CHAR(13),
TEXT((#REF!), "h:mm am/pm"),CHAR(13),#REF!,CHAR(13))</f>
        <v>#REF!</v>
      </c>
    </row>
    <row r="895" spans="1:4" x14ac:dyDescent="0.25">
      <c r="A895" t="e">
        <f>VLOOKUP(#REF!,VENUEID!$A$2:$B$28,1,TRUE)</f>
        <v>#REF!</v>
      </c>
      <c r="B895" t="e">
        <f>IF(#REF!="","",
IF(ISNUMBER(SEARCH("*ADULTS*",#REF!)),"ADULTS",
IF(ISNUMBER(SEARCH("*CHILDREN*",#REF!)),"CHILDREN",
IF(ISNUMBER(SEARCH("*TEENS*",#REF!)),"TEENS"))))</f>
        <v>#REF!</v>
      </c>
      <c r="C895" t="e">
        <f>#REF!</f>
        <v>#REF!</v>
      </c>
      <c r="D895" t="e">
        <f>CONCATENATE(#REF!,
CHAR(13),#REF!,
", ",
TEXT((#REF!),"MMM D"),
CHAR(13),
TEXT((#REF!), "h:mm am/pm"),CHAR(13),#REF!,CHAR(13))</f>
        <v>#REF!</v>
      </c>
    </row>
    <row r="896" spans="1:4" x14ac:dyDescent="0.25">
      <c r="A896" t="e">
        <f>VLOOKUP(#REF!,VENUEID!$A$2:$B$28,1,TRUE)</f>
        <v>#REF!</v>
      </c>
      <c r="B896" t="e">
        <f>IF(#REF!="","",
IF(ISNUMBER(SEARCH("*ADULTS*",#REF!)),"ADULTS",
IF(ISNUMBER(SEARCH("*CHILDREN*",#REF!)),"CHILDREN",
IF(ISNUMBER(SEARCH("*TEENS*",#REF!)),"TEENS"))))</f>
        <v>#REF!</v>
      </c>
      <c r="C896" t="e">
        <f>#REF!</f>
        <v>#REF!</v>
      </c>
      <c r="D896" t="e">
        <f>CONCATENATE(#REF!,
CHAR(13),#REF!,
", ",
TEXT((#REF!),"MMM D"),
CHAR(13),
TEXT((#REF!), "h:mm am/pm"),CHAR(13),#REF!,CHAR(13))</f>
        <v>#REF!</v>
      </c>
    </row>
    <row r="897" spans="1:4" x14ac:dyDescent="0.25">
      <c r="A897" t="e">
        <f>VLOOKUP(#REF!,VENUEID!$A$2:$B$28,1,TRUE)</f>
        <v>#REF!</v>
      </c>
      <c r="B897" t="e">
        <f>IF(#REF!="","",
IF(ISNUMBER(SEARCH("*ADULTS*",#REF!)),"ADULTS",
IF(ISNUMBER(SEARCH("*CHILDREN*",#REF!)),"CHILDREN",
IF(ISNUMBER(SEARCH("*TEENS*",#REF!)),"TEENS"))))</f>
        <v>#REF!</v>
      </c>
      <c r="C897" t="e">
        <f>#REF!</f>
        <v>#REF!</v>
      </c>
      <c r="D897" t="e">
        <f>CONCATENATE(#REF!,
CHAR(13),#REF!,
", ",
TEXT((#REF!),"MMM D"),
CHAR(13),
TEXT((#REF!), "h:mm am/pm"),CHAR(13),#REF!,CHAR(13))</f>
        <v>#REF!</v>
      </c>
    </row>
    <row r="898" spans="1:4" x14ac:dyDescent="0.25">
      <c r="A898" t="e">
        <f>VLOOKUP(#REF!,VENUEID!$A$2:$B$28,1,TRUE)</f>
        <v>#REF!</v>
      </c>
      <c r="B898" t="e">
        <f>IF(#REF!="","",
IF(ISNUMBER(SEARCH("*ADULTS*",#REF!)),"ADULTS",
IF(ISNUMBER(SEARCH("*CHILDREN*",#REF!)),"CHILDREN",
IF(ISNUMBER(SEARCH("*TEENS*",#REF!)),"TEENS"))))</f>
        <v>#REF!</v>
      </c>
      <c r="C898" t="e">
        <f>#REF!</f>
        <v>#REF!</v>
      </c>
      <c r="D898" t="e">
        <f>CONCATENATE(#REF!,
CHAR(13),#REF!,
", ",
TEXT((#REF!),"MMM D"),
CHAR(13),
TEXT((#REF!), "h:mm am/pm"),CHAR(13),#REF!,CHAR(13))</f>
        <v>#REF!</v>
      </c>
    </row>
    <row r="899" spans="1:4" x14ac:dyDescent="0.25">
      <c r="A899" t="e">
        <f>VLOOKUP(#REF!,VENUEID!$A$2:$B$28,1,TRUE)</f>
        <v>#REF!</v>
      </c>
      <c r="B899" t="e">
        <f>IF(#REF!="","",
IF(ISNUMBER(SEARCH("*ADULTS*",#REF!)),"ADULTS",
IF(ISNUMBER(SEARCH("*CHILDREN*",#REF!)),"CHILDREN",
IF(ISNUMBER(SEARCH("*TEENS*",#REF!)),"TEENS"))))</f>
        <v>#REF!</v>
      </c>
      <c r="C899" t="e">
        <f>#REF!</f>
        <v>#REF!</v>
      </c>
      <c r="D899" t="e">
        <f>CONCATENATE(#REF!,
CHAR(13),#REF!,
", ",
TEXT((#REF!),"MMM D"),
CHAR(13),
TEXT((#REF!), "h:mm am/pm"),CHAR(13),#REF!,CHAR(13))</f>
        <v>#REF!</v>
      </c>
    </row>
    <row r="900" spans="1:4" x14ac:dyDescent="0.25">
      <c r="A900" t="e">
        <f>VLOOKUP(#REF!,VENUEID!$A$2:$B$28,1,TRUE)</f>
        <v>#REF!</v>
      </c>
      <c r="B900" t="e">
        <f>IF(#REF!="","",
IF(ISNUMBER(SEARCH("*ADULTS*",#REF!)),"ADULTS",
IF(ISNUMBER(SEARCH("*CHILDREN*",#REF!)),"CHILDREN",
IF(ISNUMBER(SEARCH("*TEENS*",#REF!)),"TEENS"))))</f>
        <v>#REF!</v>
      </c>
      <c r="C900" t="e">
        <f>#REF!</f>
        <v>#REF!</v>
      </c>
      <c r="D900" t="e">
        <f>CONCATENATE(#REF!,
CHAR(13),#REF!,
", ",
TEXT((#REF!),"MMM D"),
CHAR(13),
TEXT((#REF!), "h:mm am/pm"),CHAR(13),#REF!,CHAR(13))</f>
        <v>#REF!</v>
      </c>
    </row>
    <row r="901" spans="1:4" x14ac:dyDescent="0.25">
      <c r="A901" t="e">
        <f>VLOOKUP(#REF!,VENUEID!$A$2:$B$28,1,TRUE)</f>
        <v>#REF!</v>
      </c>
      <c r="B901" t="e">
        <f>IF(#REF!="","",
IF(ISNUMBER(SEARCH("*ADULTS*",#REF!)),"ADULTS",
IF(ISNUMBER(SEARCH("*CHILDREN*",#REF!)),"CHILDREN",
IF(ISNUMBER(SEARCH("*TEENS*",#REF!)),"TEENS"))))</f>
        <v>#REF!</v>
      </c>
      <c r="C901" t="e">
        <f>#REF!</f>
        <v>#REF!</v>
      </c>
      <c r="D901" t="e">
        <f>CONCATENATE(#REF!,
CHAR(13),#REF!,
", ",
TEXT((#REF!),"MMM D"),
CHAR(13),
TEXT((#REF!), "h:mm am/pm"),CHAR(13),#REF!,CHAR(13))</f>
        <v>#REF!</v>
      </c>
    </row>
    <row r="902" spans="1:4" x14ac:dyDescent="0.25">
      <c r="A902" t="e">
        <f>VLOOKUP(#REF!,VENUEID!$A$2:$B$28,1,TRUE)</f>
        <v>#REF!</v>
      </c>
      <c r="B902" t="e">
        <f>IF(#REF!="","",
IF(ISNUMBER(SEARCH("*ADULTS*",#REF!)),"ADULTS",
IF(ISNUMBER(SEARCH("*CHILDREN*",#REF!)),"CHILDREN",
IF(ISNUMBER(SEARCH("*TEENS*",#REF!)),"TEENS"))))</f>
        <v>#REF!</v>
      </c>
      <c r="C902" t="e">
        <f>#REF!</f>
        <v>#REF!</v>
      </c>
      <c r="D902" t="e">
        <f>CONCATENATE(#REF!,
CHAR(13),#REF!,
", ",
TEXT((#REF!),"MMM D"),
CHAR(13),
TEXT((#REF!), "h:mm am/pm"),CHAR(13),#REF!,CHAR(13))</f>
        <v>#REF!</v>
      </c>
    </row>
    <row r="903" spans="1:4" x14ac:dyDescent="0.25">
      <c r="A903" t="e">
        <f>VLOOKUP(#REF!,VENUEID!$A$2:$B$28,1,TRUE)</f>
        <v>#REF!</v>
      </c>
      <c r="B903" t="e">
        <f>IF(#REF!="","",
IF(ISNUMBER(SEARCH("*ADULTS*",#REF!)),"ADULTS",
IF(ISNUMBER(SEARCH("*CHILDREN*",#REF!)),"CHILDREN",
IF(ISNUMBER(SEARCH("*TEENS*",#REF!)),"TEENS"))))</f>
        <v>#REF!</v>
      </c>
      <c r="C903" t="e">
        <f>#REF!</f>
        <v>#REF!</v>
      </c>
      <c r="D903" t="e">
        <f>CONCATENATE(#REF!,
CHAR(13),#REF!,
", ",
TEXT((#REF!),"MMM D"),
CHAR(13),
TEXT((#REF!), "h:mm am/pm"),CHAR(13),#REF!,CHAR(13))</f>
        <v>#REF!</v>
      </c>
    </row>
    <row r="904" spans="1:4" x14ac:dyDescent="0.25">
      <c r="A904" t="e">
        <f>VLOOKUP(#REF!,VENUEID!$A$2:$B$28,1,TRUE)</f>
        <v>#REF!</v>
      </c>
      <c r="B904" t="e">
        <f>IF(#REF!="","",
IF(ISNUMBER(SEARCH("*ADULTS*",#REF!)),"ADULTS",
IF(ISNUMBER(SEARCH("*CHILDREN*",#REF!)),"CHILDREN",
IF(ISNUMBER(SEARCH("*TEENS*",#REF!)),"TEENS"))))</f>
        <v>#REF!</v>
      </c>
      <c r="C904" t="e">
        <f>#REF!</f>
        <v>#REF!</v>
      </c>
      <c r="D904" t="e">
        <f>CONCATENATE(#REF!,
CHAR(13),#REF!,
", ",
TEXT((#REF!),"MMM D"),
CHAR(13),
TEXT((#REF!), "h:mm am/pm"),CHAR(13),#REF!,CHAR(13))</f>
        <v>#REF!</v>
      </c>
    </row>
    <row r="905" spans="1:4" x14ac:dyDescent="0.25">
      <c r="A905" t="e">
        <f>VLOOKUP(#REF!,VENUEID!$A$2:$B$28,1,TRUE)</f>
        <v>#REF!</v>
      </c>
      <c r="B905" t="e">
        <f>IF(#REF!="","",
IF(ISNUMBER(SEARCH("*ADULTS*",#REF!)),"ADULTS",
IF(ISNUMBER(SEARCH("*CHILDREN*",#REF!)),"CHILDREN",
IF(ISNUMBER(SEARCH("*TEENS*",#REF!)),"TEENS"))))</f>
        <v>#REF!</v>
      </c>
      <c r="C905" t="e">
        <f>#REF!</f>
        <v>#REF!</v>
      </c>
      <c r="D905" t="e">
        <f>CONCATENATE(#REF!,
CHAR(13),#REF!,
", ",
TEXT((#REF!),"MMM D"),
CHAR(13),
TEXT((#REF!), "h:mm am/pm"),CHAR(13),#REF!,CHAR(13))</f>
        <v>#REF!</v>
      </c>
    </row>
    <row r="906" spans="1:4" x14ac:dyDescent="0.25">
      <c r="A906" t="e">
        <f>VLOOKUP(#REF!,VENUEID!$A$2:$B$28,1,TRUE)</f>
        <v>#REF!</v>
      </c>
      <c r="B906" t="e">
        <f>IF(#REF!="","",
IF(ISNUMBER(SEARCH("*ADULTS*",#REF!)),"ADULTS",
IF(ISNUMBER(SEARCH("*CHILDREN*",#REF!)),"CHILDREN",
IF(ISNUMBER(SEARCH("*TEENS*",#REF!)),"TEENS"))))</f>
        <v>#REF!</v>
      </c>
      <c r="C906" t="e">
        <f>#REF!</f>
        <v>#REF!</v>
      </c>
      <c r="D906" t="e">
        <f>CONCATENATE(#REF!,
CHAR(13),#REF!,
", ",
TEXT((#REF!),"MMM D"),
CHAR(13),
TEXT((#REF!), "h:mm am/pm"),CHAR(13),#REF!,CHAR(13))</f>
        <v>#REF!</v>
      </c>
    </row>
    <row r="907" spans="1:4" x14ac:dyDescent="0.25">
      <c r="A907" t="e">
        <f>VLOOKUP(#REF!,VENUEID!$A$2:$B$28,1,TRUE)</f>
        <v>#REF!</v>
      </c>
      <c r="B907" t="e">
        <f>IF(#REF!="","",
IF(ISNUMBER(SEARCH("*ADULTS*",#REF!)),"ADULTS",
IF(ISNUMBER(SEARCH("*CHILDREN*",#REF!)),"CHILDREN",
IF(ISNUMBER(SEARCH("*TEENS*",#REF!)),"TEENS"))))</f>
        <v>#REF!</v>
      </c>
      <c r="C907" t="e">
        <f>#REF!</f>
        <v>#REF!</v>
      </c>
      <c r="D907" t="e">
        <f>CONCATENATE(#REF!,
CHAR(13),#REF!,
", ",
TEXT((#REF!),"MMM D"),
CHAR(13),
TEXT((#REF!), "h:mm am/pm"),CHAR(13),#REF!,CHAR(13))</f>
        <v>#REF!</v>
      </c>
    </row>
    <row r="908" spans="1:4" x14ac:dyDescent="0.25">
      <c r="A908" t="e">
        <f>VLOOKUP(#REF!,VENUEID!$A$2:$B$28,1,TRUE)</f>
        <v>#REF!</v>
      </c>
      <c r="B908" t="e">
        <f>IF(#REF!="","",
IF(ISNUMBER(SEARCH("*ADULTS*",#REF!)),"ADULTS",
IF(ISNUMBER(SEARCH("*CHILDREN*",#REF!)),"CHILDREN",
IF(ISNUMBER(SEARCH("*TEENS*",#REF!)),"TEENS"))))</f>
        <v>#REF!</v>
      </c>
      <c r="C908" t="e">
        <f>#REF!</f>
        <v>#REF!</v>
      </c>
      <c r="D908" t="e">
        <f>CONCATENATE(#REF!,
CHAR(13),#REF!,
", ",
TEXT((#REF!),"MMM D"),
CHAR(13),
TEXT((#REF!), "h:mm am/pm"),CHAR(13),#REF!,CHAR(13))</f>
        <v>#REF!</v>
      </c>
    </row>
    <row r="909" spans="1:4" x14ac:dyDescent="0.25">
      <c r="A909" t="e">
        <f>VLOOKUP(#REF!,VENUEID!$A$2:$B$28,1,TRUE)</f>
        <v>#REF!</v>
      </c>
      <c r="B909" t="e">
        <f>IF(#REF!="","",
IF(ISNUMBER(SEARCH("*ADULTS*",#REF!)),"ADULTS",
IF(ISNUMBER(SEARCH("*CHILDREN*",#REF!)),"CHILDREN",
IF(ISNUMBER(SEARCH("*TEENS*",#REF!)),"TEENS"))))</f>
        <v>#REF!</v>
      </c>
      <c r="C909" t="e">
        <f>#REF!</f>
        <v>#REF!</v>
      </c>
      <c r="D909" t="e">
        <f>CONCATENATE(#REF!,
CHAR(13),#REF!,
", ",
TEXT((#REF!),"MMM D"),
CHAR(13),
TEXT((#REF!), "h:mm am/pm"),CHAR(13),#REF!,CHAR(13))</f>
        <v>#REF!</v>
      </c>
    </row>
    <row r="910" spans="1:4" x14ac:dyDescent="0.25">
      <c r="A910" t="e">
        <f>VLOOKUP(#REF!,VENUEID!$A$2:$B$28,1,TRUE)</f>
        <v>#REF!</v>
      </c>
      <c r="B910" t="e">
        <f>IF(#REF!="","",
IF(ISNUMBER(SEARCH("*ADULTS*",#REF!)),"ADULTS",
IF(ISNUMBER(SEARCH("*CHILDREN*",#REF!)),"CHILDREN",
IF(ISNUMBER(SEARCH("*TEENS*",#REF!)),"TEENS"))))</f>
        <v>#REF!</v>
      </c>
      <c r="C910" t="e">
        <f>#REF!</f>
        <v>#REF!</v>
      </c>
      <c r="D910" t="e">
        <f>CONCATENATE(#REF!,
CHAR(13),#REF!,
", ",
TEXT((#REF!),"MMM D"),
CHAR(13),
TEXT((#REF!), "h:mm am/pm"),CHAR(13),#REF!,CHAR(13))</f>
        <v>#REF!</v>
      </c>
    </row>
    <row r="911" spans="1:4" x14ac:dyDescent="0.25">
      <c r="A911" t="e">
        <f>VLOOKUP(#REF!,VENUEID!$A$2:$B$28,1,TRUE)</f>
        <v>#REF!</v>
      </c>
      <c r="B911" t="e">
        <f>IF(#REF!="","",
IF(ISNUMBER(SEARCH("*ADULTS*",#REF!)),"ADULTS",
IF(ISNUMBER(SEARCH("*CHILDREN*",#REF!)),"CHILDREN",
IF(ISNUMBER(SEARCH("*TEENS*",#REF!)),"TEENS"))))</f>
        <v>#REF!</v>
      </c>
      <c r="C911" t="e">
        <f>#REF!</f>
        <v>#REF!</v>
      </c>
      <c r="D911" t="e">
        <f>CONCATENATE(#REF!,
CHAR(13),#REF!,
", ",
TEXT((#REF!),"MMM D"),
CHAR(13),
TEXT((#REF!), "h:mm am/pm"),CHAR(13),#REF!,CHAR(13))</f>
        <v>#REF!</v>
      </c>
    </row>
    <row r="912" spans="1:4" x14ac:dyDescent="0.25">
      <c r="A912" t="e">
        <f>VLOOKUP(#REF!,VENUEID!$A$2:$B$28,1,TRUE)</f>
        <v>#REF!</v>
      </c>
      <c r="B912" t="e">
        <f>IF(#REF!="","",
IF(ISNUMBER(SEARCH("*ADULTS*",#REF!)),"ADULTS",
IF(ISNUMBER(SEARCH("*CHILDREN*",#REF!)),"CHILDREN",
IF(ISNUMBER(SEARCH("*TEENS*",#REF!)),"TEENS"))))</f>
        <v>#REF!</v>
      </c>
      <c r="C912" t="e">
        <f>#REF!</f>
        <v>#REF!</v>
      </c>
      <c r="D912" t="e">
        <f>CONCATENATE(#REF!,
CHAR(13),#REF!,
", ",
TEXT((#REF!),"MMM D"),
CHAR(13),
TEXT((#REF!), "h:mm am/pm"),CHAR(13),#REF!,CHAR(13))</f>
        <v>#REF!</v>
      </c>
    </row>
    <row r="913" spans="1:4" x14ac:dyDescent="0.25">
      <c r="A913" t="e">
        <f>VLOOKUP(#REF!,VENUEID!$A$2:$B$28,1,TRUE)</f>
        <v>#REF!</v>
      </c>
      <c r="B913" t="e">
        <f>IF(#REF!="","",
IF(ISNUMBER(SEARCH("*ADULTS*",#REF!)),"ADULTS",
IF(ISNUMBER(SEARCH("*CHILDREN*",#REF!)),"CHILDREN",
IF(ISNUMBER(SEARCH("*TEENS*",#REF!)),"TEENS"))))</f>
        <v>#REF!</v>
      </c>
      <c r="C913" t="e">
        <f>#REF!</f>
        <v>#REF!</v>
      </c>
      <c r="D913" t="e">
        <f>CONCATENATE(#REF!,
CHAR(13),#REF!,
", ",
TEXT((#REF!),"MMM D"),
CHAR(13),
TEXT((#REF!), "h:mm am/pm"),CHAR(13),#REF!,CHAR(13))</f>
        <v>#REF!</v>
      </c>
    </row>
    <row r="914" spans="1:4" x14ac:dyDescent="0.25">
      <c r="A914" t="e">
        <f>VLOOKUP(#REF!,VENUEID!$A$2:$B$28,1,TRUE)</f>
        <v>#REF!</v>
      </c>
      <c r="B914" t="e">
        <f>IF(#REF!="","",
IF(ISNUMBER(SEARCH("*ADULTS*",#REF!)),"ADULTS",
IF(ISNUMBER(SEARCH("*CHILDREN*",#REF!)),"CHILDREN",
IF(ISNUMBER(SEARCH("*TEENS*",#REF!)),"TEENS"))))</f>
        <v>#REF!</v>
      </c>
      <c r="C914" t="e">
        <f>#REF!</f>
        <v>#REF!</v>
      </c>
      <c r="D914" t="e">
        <f>CONCATENATE(#REF!,
CHAR(13),#REF!,
", ",
TEXT((#REF!),"MMM D"),
CHAR(13),
TEXT((#REF!), "h:mm am/pm"),CHAR(13),#REF!,CHAR(13))</f>
        <v>#REF!</v>
      </c>
    </row>
    <row r="915" spans="1:4" x14ac:dyDescent="0.25">
      <c r="A915" t="e">
        <f>VLOOKUP(#REF!,VENUEID!$A$2:$B$28,1,TRUE)</f>
        <v>#REF!</v>
      </c>
      <c r="B915" t="e">
        <f>IF(#REF!="","",
IF(ISNUMBER(SEARCH("*ADULTS*",#REF!)),"ADULTS",
IF(ISNUMBER(SEARCH("*CHILDREN*",#REF!)),"CHILDREN",
IF(ISNUMBER(SEARCH("*TEENS*",#REF!)),"TEENS"))))</f>
        <v>#REF!</v>
      </c>
      <c r="C915" t="e">
        <f>#REF!</f>
        <v>#REF!</v>
      </c>
      <c r="D915" t="e">
        <f>CONCATENATE(#REF!,
CHAR(13),#REF!,
", ",
TEXT((#REF!),"MMM D"),
CHAR(13),
TEXT((#REF!), "h:mm am/pm"),CHAR(13),#REF!,CHAR(13))</f>
        <v>#REF!</v>
      </c>
    </row>
    <row r="916" spans="1:4" x14ac:dyDescent="0.25">
      <c r="A916" t="e">
        <f>VLOOKUP(#REF!,VENUEID!$A$2:$B$28,1,TRUE)</f>
        <v>#REF!</v>
      </c>
      <c r="B916" t="e">
        <f>IF(#REF!="","",
IF(ISNUMBER(SEARCH("*ADULTS*",#REF!)),"ADULTS",
IF(ISNUMBER(SEARCH("*CHILDREN*",#REF!)),"CHILDREN",
IF(ISNUMBER(SEARCH("*TEENS*",#REF!)),"TEENS"))))</f>
        <v>#REF!</v>
      </c>
      <c r="C916" t="e">
        <f>#REF!</f>
        <v>#REF!</v>
      </c>
      <c r="D916" t="e">
        <f>CONCATENATE(#REF!,
CHAR(13),#REF!,
", ",
TEXT((#REF!),"MMM D"),
CHAR(13),
TEXT((#REF!), "h:mm am/pm"),CHAR(13),#REF!,CHAR(13))</f>
        <v>#REF!</v>
      </c>
    </row>
    <row r="917" spans="1:4" x14ac:dyDescent="0.25">
      <c r="A917" t="e">
        <f>VLOOKUP(#REF!,VENUEID!$A$2:$B$28,1,TRUE)</f>
        <v>#REF!</v>
      </c>
      <c r="B917" t="e">
        <f>IF(#REF!="","",
IF(ISNUMBER(SEARCH("*ADULTS*",#REF!)),"ADULTS",
IF(ISNUMBER(SEARCH("*CHILDREN*",#REF!)),"CHILDREN",
IF(ISNUMBER(SEARCH("*TEENS*",#REF!)),"TEENS"))))</f>
        <v>#REF!</v>
      </c>
      <c r="C917" t="e">
        <f>#REF!</f>
        <v>#REF!</v>
      </c>
      <c r="D917" t="e">
        <f>CONCATENATE(#REF!,
CHAR(13),#REF!,
", ",
TEXT((#REF!),"MMM D"),
CHAR(13),
TEXT((#REF!), "h:mm am/pm"),CHAR(13),#REF!,CHAR(13))</f>
        <v>#REF!</v>
      </c>
    </row>
    <row r="918" spans="1:4" x14ac:dyDescent="0.25">
      <c r="A918" t="e">
        <f>VLOOKUP(#REF!,VENUEID!$A$2:$B$28,1,TRUE)</f>
        <v>#REF!</v>
      </c>
      <c r="B918" t="e">
        <f>IF(#REF!="","",
IF(ISNUMBER(SEARCH("*ADULTS*",#REF!)),"ADULTS",
IF(ISNUMBER(SEARCH("*CHILDREN*",#REF!)),"CHILDREN",
IF(ISNUMBER(SEARCH("*TEENS*",#REF!)),"TEENS"))))</f>
        <v>#REF!</v>
      </c>
      <c r="C918" t="e">
        <f>#REF!</f>
        <v>#REF!</v>
      </c>
      <c r="D918" t="e">
        <f>CONCATENATE(#REF!,
CHAR(13),#REF!,
", ",
TEXT((#REF!),"MMM D"),
CHAR(13),
TEXT((#REF!), "h:mm am/pm"),CHAR(13),#REF!,CHAR(13))</f>
        <v>#REF!</v>
      </c>
    </row>
    <row r="919" spans="1:4" x14ac:dyDescent="0.25">
      <c r="A919" t="e">
        <f>VLOOKUP(#REF!,VENUEID!$A$2:$B$28,1,TRUE)</f>
        <v>#REF!</v>
      </c>
      <c r="B919" t="e">
        <f>IF(#REF!="","",
IF(ISNUMBER(SEARCH("*ADULTS*",#REF!)),"ADULTS",
IF(ISNUMBER(SEARCH("*CHILDREN*",#REF!)),"CHILDREN",
IF(ISNUMBER(SEARCH("*TEENS*",#REF!)),"TEENS"))))</f>
        <v>#REF!</v>
      </c>
      <c r="C919" t="e">
        <f>#REF!</f>
        <v>#REF!</v>
      </c>
      <c r="D919" t="e">
        <f>CONCATENATE(#REF!,
CHAR(13),#REF!,
", ",
TEXT((#REF!),"MMM D"),
CHAR(13),
TEXT((#REF!), "h:mm am/pm"),CHAR(13),#REF!,CHAR(13))</f>
        <v>#REF!</v>
      </c>
    </row>
    <row r="920" spans="1:4" x14ac:dyDescent="0.25">
      <c r="A920" t="e">
        <f>VLOOKUP(#REF!,VENUEID!$A$2:$B$28,1,TRUE)</f>
        <v>#REF!</v>
      </c>
      <c r="B920" t="e">
        <f>IF(#REF!="","",
IF(ISNUMBER(SEARCH("*ADULTS*",#REF!)),"ADULTS",
IF(ISNUMBER(SEARCH("*CHILDREN*",#REF!)),"CHILDREN",
IF(ISNUMBER(SEARCH("*TEENS*",#REF!)),"TEENS"))))</f>
        <v>#REF!</v>
      </c>
      <c r="C920" t="e">
        <f>#REF!</f>
        <v>#REF!</v>
      </c>
      <c r="D920" t="e">
        <f>CONCATENATE(#REF!,
CHAR(13),#REF!,
", ",
TEXT((#REF!),"MMM D"),
CHAR(13),
TEXT((#REF!), "h:mm am/pm"),CHAR(13),#REF!,CHAR(13))</f>
        <v>#REF!</v>
      </c>
    </row>
    <row r="921" spans="1:4" x14ac:dyDescent="0.25">
      <c r="A921" t="e">
        <f>VLOOKUP(#REF!,VENUEID!$A$2:$B$28,1,TRUE)</f>
        <v>#REF!</v>
      </c>
      <c r="B921" t="e">
        <f>IF(#REF!="","",
IF(ISNUMBER(SEARCH("*ADULTS*",#REF!)),"ADULTS",
IF(ISNUMBER(SEARCH("*CHILDREN*",#REF!)),"CHILDREN",
IF(ISNUMBER(SEARCH("*TEENS*",#REF!)),"TEENS"))))</f>
        <v>#REF!</v>
      </c>
      <c r="C921" t="e">
        <f>#REF!</f>
        <v>#REF!</v>
      </c>
      <c r="D921" t="e">
        <f>CONCATENATE(#REF!,
CHAR(13),#REF!,
", ",
TEXT((#REF!),"MMM D"),
CHAR(13),
TEXT((#REF!), "h:mm am/pm"),CHAR(13),#REF!,CHAR(13))</f>
        <v>#REF!</v>
      </c>
    </row>
    <row r="922" spans="1:4" x14ac:dyDescent="0.25">
      <c r="A922" t="e">
        <f>VLOOKUP(#REF!,VENUEID!$A$2:$B$28,1,TRUE)</f>
        <v>#REF!</v>
      </c>
      <c r="B922" t="e">
        <f>IF(#REF!="","",
IF(ISNUMBER(SEARCH("*ADULTS*",#REF!)),"ADULTS",
IF(ISNUMBER(SEARCH("*CHILDREN*",#REF!)),"CHILDREN",
IF(ISNUMBER(SEARCH("*TEENS*",#REF!)),"TEENS"))))</f>
        <v>#REF!</v>
      </c>
      <c r="C922" t="e">
        <f>#REF!</f>
        <v>#REF!</v>
      </c>
      <c r="D922" t="e">
        <f>CONCATENATE(#REF!,
CHAR(13),#REF!,
", ",
TEXT((#REF!),"MMM D"),
CHAR(13),
TEXT((#REF!), "h:mm am/pm"),CHAR(13),#REF!,CHAR(13))</f>
        <v>#REF!</v>
      </c>
    </row>
    <row r="923" spans="1:4" x14ac:dyDescent="0.25">
      <c r="A923" t="e">
        <f>VLOOKUP(#REF!,VENUEID!$A$2:$B$28,1,TRUE)</f>
        <v>#REF!</v>
      </c>
      <c r="B923" t="e">
        <f>IF(#REF!="","",
IF(ISNUMBER(SEARCH("*ADULTS*",#REF!)),"ADULTS",
IF(ISNUMBER(SEARCH("*CHILDREN*",#REF!)),"CHILDREN",
IF(ISNUMBER(SEARCH("*TEENS*",#REF!)),"TEENS"))))</f>
        <v>#REF!</v>
      </c>
      <c r="C923" t="e">
        <f>#REF!</f>
        <v>#REF!</v>
      </c>
      <c r="D923" t="e">
        <f>CONCATENATE(#REF!,
CHAR(13),#REF!,
", ",
TEXT((#REF!),"MMM D"),
CHAR(13),
TEXT((#REF!), "h:mm am/pm"),CHAR(13),#REF!,CHAR(13))</f>
        <v>#REF!</v>
      </c>
    </row>
    <row r="924" spans="1:4" x14ac:dyDescent="0.25">
      <c r="A924" t="e">
        <f>VLOOKUP(#REF!,VENUEID!$A$2:$B$28,1,TRUE)</f>
        <v>#REF!</v>
      </c>
      <c r="B924" t="e">
        <f>IF(#REF!="","",
IF(ISNUMBER(SEARCH("*ADULTS*",#REF!)),"ADULTS",
IF(ISNUMBER(SEARCH("*CHILDREN*",#REF!)),"CHILDREN",
IF(ISNUMBER(SEARCH("*TEENS*",#REF!)),"TEENS"))))</f>
        <v>#REF!</v>
      </c>
      <c r="C924" t="e">
        <f>#REF!</f>
        <v>#REF!</v>
      </c>
      <c r="D924" t="e">
        <f>CONCATENATE(#REF!,
CHAR(13),#REF!,
", ",
TEXT((#REF!),"MMM D"),
CHAR(13),
TEXT((#REF!), "h:mm am/pm"),CHAR(13),#REF!,CHAR(13))</f>
        <v>#REF!</v>
      </c>
    </row>
    <row r="925" spans="1:4" x14ac:dyDescent="0.25">
      <c r="A925" t="e">
        <f>VLOOKUP(#REF!,VENUEID!$A$2:$B$28,1,TRUE)</f>
        <v>#REF!</v>
      </c>
      <c r="B925" t="e">
        <f>IF(#REF!="","",
IF(ISNUMBER(SEARCH("*ADULTS*",#REF!)),"ADULTS",
IF(ISNUMBER(SEARCH("*CHILDREN*",#REF!)),"CHILDREN",
IF(ISNUMBER(SEARCH("*TEENS*",#REF!)),"TEENS"))))</f>
        <v>#REF!</v>
      </c>
      <c r="C925" t="e">
        <f>#REF!</f>
        <v>#REF!</v>
      </c>
      <c r="D925" t="e">
        <f>CONCATENATE(#REF!,
CHAR(13),#REF!,
", ",
TEXT((#REF!),"MMM D"),
CHAR(13),
TEXT((#REF!), "h:mm am/pm"),CHAR(13),#REF!,CHAR(13))</f>
        <v>#REF!</v>
      </c>
    </row>
    <row r="926" spans="1:4" x14ac:dyDescent="0.25">
      <c r="A926" t="e">
        <f>VLOOKUP(#REF!,VENUEID!$A$2:$B$28,1,TRUE)</f>
        <v>#REF!</v>
      </c>
      <c r="B926" t="e">
        <f>IF(#REF!="","",
IF(ISNUMBER(SEARCH("*ADULTS*",#REF!)),"ADULTS",
IF(ISNUMBER(SEARCH("*CHILDREN*",#REF!)),"CHILDREN",
IF(ISNUMBER(SEARCH("*TEENS*",#REF!)),"TEENS"))))</f>
        <v>#REF!</v>
      </c>
      <c r="C926" t="e">
        <f>#REF!</f>
        <v>#REF!</v>
      </c>
      <c r="D926" t="e">
        <f>CONCATENATE(#REF!,
CHAR(13),#REF!,
", ",
TEXT((#REF!),"MMM D"),
CHAR(13),
TEXT((#REF!), "h:mm am/pm"),CHAR(13),#REF!,CHAR(13))</f>
        <v>#REF!</v>
      </c>
    </row>
    <row r="927" spans="1:4" x14ac:dyDescent="0.25">
      <c r="A927" t="e">
        <f>VLOOKUP(#REF!,VENUEID!$A$2:$B$28,1,TRUE)</f>
        <v>#REF!</v>
      </c>
      <c r="B927" t="e">
        <f>IF(#REF!="","",
IF(ISNUMBER(SEARCH("*ADULTS*",#REF!)),"ADULTS",
IF(ISNUMBER(SEARCH("*CHILDREN*",#REF!)),"CHILDREN",
IF(ISNUMBER(SEARCH("*TEENS*",#REF!)),"TEENS"))))</f>
        <v>#REF!</v>
      </c>
      <c r="C927" t="e">
        <f>#REF!</f>
        <v>#REF!</v>
      </c>
      <c r="D927" t="e">
        <f>CONCATENATE(#REF!,
CHAR(13),#REF!,
", ",
TEXT((#REF!),"MMM D"),
CHAR(13),
TEXT((#REF!), "h:mm am/pm"),CHAR(13),#REF!,CHAR(13))</f>
        <v>#REF!</v>
      </c>
    </row>
    <row r="928" spans="1:4" x14ac:dyDescent="0.25">
      <c r="A928" t="e">
        <f>VLOOKUP(#REF!,VENUEID!$A$2:$B$28,1,TRUE)</f>
        <v>#REF!</v>
      </c>
      <c r="B928" t="e">
        <f>IF(#REF!="","",
IF(ISNUMBER(SEARCH("*ADULTS*",#REF!)),"ADULTS",
IF(ISNUMBER(SEARCH("*CHILDREN*",#REF!)),"CHILDREN",
IF(ISNUMBER(SEARCH("*TEENS*",#REF!)),"TEENS"))))</f>
        <v>#REF!</v>
      </c>
      <c r="C928" t="e">
        <f>#REF!</f>
        <v>#REF!</v>
      </c>
      <c r="D928" t="e">
        <f>CONCATENATE(#REF!,
CHAR(13),#REF!,
", ",
TEXT((#REF!),"MMM D"),
CHAR(13),
TEXT((#REF!), "h:mm am/pm"),CHAR(13),#REF!,CHAR(13))</f>
        <v>#REF!</v>
      </c>
    </row>
    <row r="929" spans="1:4" x14ac:dyDescent="0.25">
      <c r="A929" t="e">
        <f>VLOOKUP(#REF!,VENUEID!$A$2:$B$28,1,TRUE)</f>
        <v>#REF!</v>
      </c>
      <c r="B929" t="e">
        <f>IF(#REF!="","",
IF(ISNUMBER(SEARCH("*ADULTS*",#REF!)),"ADULTS",
IF(ISNUMBER(SEARCH("*CHILDREN*",#REF!)),"CHILDREN",
IF(ISNUMBER(SEARCH("*TEENS*",#REF!)),"TEENS"))))</f>
        <v>#REF!</v>
      </c>
      <c r="C929" t="e">
        <f>#REF!</f>
        <v>#REF!</v>
      </c>
      <c r="D929" t="e">
        <f>CONCATENATE(#REF!,
CHAR(13),#REF!,
", ",
TEXT((#REF!),"MMM D"),
CHAR(13),
TEXT((#REF!), "h:mm am/pm"),CHAR(13),#REF!,CHAR(13))</f>
        <v>#REF!</v>
      </c>
    </row>
    <row r="930" spans="1:4" x14ac:dyDescent="0.25">
      <c r="A930" t="e">
        <f>VLOOKUP(#REF!,VENUEID!$A$2:$B$28,1,TRUE)</f>
        <v>#REF!</v>
      </c>
      <c r="B930" t="e">
        <f>IF(#REF!="","",
IF(ISNUMBER(SEARCH("*ADULTS*",#REF!)),"ADULTS",
IF(ISNUMBER(SEARCH("*CHILDREN*",#REF!)),"CHILDREN",
IF(ISNUMBER(SEARCH("*TEENS*",#REF!)),"TEENS"))))</f>
        <v>#REF!</v>
      </c>
      <c r="C930" t="e">
        <f>#REF!</f>
        <v>#REF!</v>
      </c>
      <c r="D930" t="e">
        <f>CONCATENATE(#REF!,
CHAR(13),#REF!,
", ",
TEXT((#REF!),"MMM D"),
CHAR(13),
TEXT((#REF!), "h:mm am/pm"),CHAR(13),#REF!,CHAR(13))</f>
        <v>#REF!</v>
      </c>
    </row>
    <row r="931" spans="1:4" x14ac:dyDescent="0.25">
      <c r="A931" t="e">
        <f>VLOOKUP(#REF!,VENUEID!$A$2:$B$28,1,TRUE)</f>
        <v>#REF!</v>
      </c>
      <c r="B931" t="e">
        <f>IF(#REF!="","",
IF(ISNUMBER(SEARCH("*ADULTS*",#REF!)),"ADULTS",
IF(ISNUMBER(SEARCH("*CHILDREN*",#REF!)),"CHILDREN",
IF(ISNUMBER(SEARCH("*TEENS*",#REF!)),"TEENS"))))</f>
        <v>#REF!</v>
      </c>
      <c r="C931" t="e">
        <f>#REF!</f>
        <v>#REF!</v>
      </c>
      <c r="D931" t="e">
        <f>CONCATENATE(#REF!,
CHAR(13),#REF!,
", ",
TEXT((#REF!),"MMM D"),
CHAR(13),
TEXT((#REF!), "h:mm am/pm"),CHAR(13),#REF!,CHAR(13))</f>
        <v>#REF!</v>
      </c>
    </row>
    <row r="932" spans="1:4" x14ac:dyDescent="0.25">
      <c r="A932" t="e">
        <f>VLOOKUP(#REF!,VENUEID!$A$2:$B$28,1,TRUE)</f>
        <v>#REF!</v>
      </c>
      <c r="B932" t="e">
        <f>IF(#REF!="","",
IF(ISNUMBER(SEARCH("*ADULTS*",#REF!)),"ADULTS",
IF(ISNUMBER(SEARCH("*CHILDREN*",#REF!)),"CHILDREN",
IF(ISNUMBER(SEARCH("*TEENS*",#REF!)),"TEENS"))))</f>
        <v>#REF!</v>
      </c>
      <c r="C932" t="e">
        <f>#REF!</f>
        <v>#REF!</v>
      </c>
      <c r="D932" t="e">
        <f>CONCATENATE(#REF!,
CHAR(13),#REF!,
", ",
TEXT((#REF!),"MMM D"),
CHAR(13),
TEXT((#REF!), "h:mm am/pm"),CHAR(13),#REF!,CHAR(13))</f>
        <v>#REF!</v>
      </c>
    </row>
    <row r="933" spans="1:4" x14ac:dyDescent="0.25">
      <c r="A933" t="e">
        <f>VLOOKUP(#REF!,VENUEID!$A$2:$B$28,1,TRUE)</f>
        <v>#REF!</v>
      </c>
      <c r="B933" t="e">
        <f>IF(#REF!="","",
IF(ISNUMBER(SEARCH("*ADULTS*",#REF!)),"ADULTS",
IF(ISNUMBER(SEARCH("*CHILDREN*",#REF!)),"CHILDREN",
IF(ISNUMBER(SEARCH("*TEENS*",#REF!)),"TEENS"))))</f>
        <v>#REF!</v>
      </c>
      <c r="C933" t="e">
        <f>#REF!</f>
        <v>#REF!</v>
      </c>
      <c r="D933" t="e">
        <f>CONCATENATE(#REF!,
CHAR(13),#REF!,
", ",
TEXT((#REF!),"MMM D"),
CHAR(13),
TEXT((#REF!), "h:mm am/pm"),CHAR(13),#REF!,CHAR(13))</f>
        <v>#REF!</v>
      </c>
    </row>
    <row r="934" spans="1:4" x14ac:dyDescent="0.25">
      <c r="A934" t="e">
        <f>VLOOKUP(#REF!,VENUEID!$A$2:$B$28,1,TRUE)</f>
        <v>#REF!</v>
      </c>
      <c r="B934" t="e">
        <f>IF(#REF!="","",
IF(ISNUMBER(SEARCH("*ADULTS*",#REF!)),"ADULTS",
IF(ISNUMBER(SEARCH("*CHILDREN*",#REF!)),"CHILDREN",
IF(ISNUMBER(SEARCH("*TEENS*",#REF!)),"TEENS"))))</f>
        <v>#REF!</v>
      </c>
      <c r="C934" t="e">
        <f>#REF!</f>
        <v>#REF!</v>
      </c>
      <c r="D934" t="e">
        <f>CONCATENATE(#REF!,
CHAR(13),#REF!,
", ",
TEXT((#REF!),"MMM D"),
CHAR(13),
TEXT((#REF!), "h:mm am/pm"),CHAR(13),#REF!,CHAR(13))</f>
        <v>#REF!</v>
      </c>
    </row>
    <row r="935" spans="1:4" x14ac:dyDescent="0.25">
      <c r="A935" t="e">
        <f>VLOOKUP(#REF!,VENUEID!$A$2:$B$28,1,TRUE)</f>
        <v>#REF!</v>
      </c>
      <c r="B935" t="e">
        <f>IF(#REF!="","",
IF(ISNUMBER(SEARCH("*ADULTS*",#REF!)),"ADULTS",
IF(ISNUMBER(SEARCH("*CHILDREN*",#REF!)),"CHILDREN",
IF(ISNUMBER(SEARCH("*TEENS*",#REF!)),"TEENS"))))</f>
        <v>#REF!</v>
      </c>
      <c r="C935" t="e">
        <f>#REF!</f>
        <v>#REF!</v>
      </c>
      <c r="D935" t="e">
        <f>CONCATENATE(#REF!,
CHAR(13),#REF!,
", ",
TEXT((#REF!),"MMM D"),
CHAR(13),
TEXT((#REF!), "h:mm am/pm"),CHAR(13),#REF!,CHAR(13))</f>
        <v>#REF!</v>
      </c>
    </row>
    <row r="936" spans="1:4" x14ac:dyDescent="0.25">
      <c r="A936" t="e">
        <f>VLOOKUP(#REF!,VENUEID!$A$2:$B$28,1,TRUE)</f>
        <v>#REF!</v>
      </c>
      <c r="B936" t="e">
        <f>IF(#REF!="","",
IF(ISNUMBER(SEARCH("*ADULTS*",#REF!)),"ADULTS",
IF(ISNUMBER(SEARCH("*CHILDREN*",#REF!)),"CHILDREN",
IF(ISNUMBER(SEARCH("*TEENS*",#REF!)),"TEENS"))))</f>
        <v>#REF!</v>
      </c>
      <c r="C936" t="e">
        <f>#REF!</f>
        <v>#REF!</v>
      </c>
      <c r="D936" t="e">
        <f>CONCATENATE(#REF!,
CHAR(13),#REF!,
", ",
TEXT((#REF!),"MMM D"),
CHAR(13),
TEXT((#REF!), "h:mm am/pm"),CHAR(13),#REF!,CHAR(13))</f>
        <v>#REF!</v>
      </c>
    </row>
    <row r="937" spans="1:4" x14ac:dyDescent="0.25">
      <c r="A937" t="e">
        <f>VLOOKUP(#REF!,VENUEID!$A$2:$B$28,1,TRUE)</f>
        <v>#REF!</v>
      </c>
      <c r="B937" t="e">
        <f>IF(#REF!="","",
IF(ISNUMBER(SEARCH("*ADULTS*",#REF!)),"ADULTS",
IF(ISNUMBER(SEARCH("*CHILDREN*",#REF!)),"CHILDREN",
IF(ISNUMBER(SEARCH("*TEENS*",#REF!)),"TEENS"))))</f>
        <v>#REF!</v>
      </c>
      <c r="C937" t="e">
        <f>#REF!</f>
        <v>#REF!</v>
      </c>
      <c r="D937" t="e">
        <f>CONCATENATE(#REF!,
CHAR(13),#REF!,
", ",
TEXT((#REF!),"MMM D"),
CHAR(13),
TEXT((#REF!), "h:mm am/pm"),CHAR(13),#REF!,CHAR(13))</f>
        <v>#REF!</v>
      </c>
    </row>
    <row r="938" spans="1:4" x14ac:dyDescent="0.25">
      <c r="A938" t="e">
        <f>VLOOKUP(#REF!,VENUEID!$A$2:$B$28,1,TRUE)</f>
        <v>#REF!</v>
      </c>
      <c r="B938" t="e">
        <f>IF(#REF!="","",
IF(ISNUMBER(SEARCH("*ADULTS*",#REF!)),"ADULTS",
IF(ISNUMBER(SEARCH("*CHILDREN*",#REF!)),"CHILDREN",
IF(ISNUMBER(SEARCH("*TEENS*",#REF!)),"TEENS"))))</f>
        <v>#REF!</v>
      </c>
      <c r="C938" t="e">
        <f>#REF!</f>
        <v>#REF!</v>
      </c>
      <c r="D938" t="e">
        <f>CONCATENATE(#REF!,
CHAR(13),#REF!,
", ",
TEXT((#REF!),"MMM D"),
CHAR(13),
TEXT((#REF!), "h:mm am/pm"),CHAR(13),#REF!,CHAR(13))</f>
        <v>#REF!</v>
      </c>
    </row>
    <row r="939" spans="1:4" x14ac:dyDescent="0.25">
      <c r="A939" t="e">
        <f>VLOOKUP(#REF!,VENUEID!$A$2:$B$28,1,TRUE)</f>
        <v>#REF!</v>
      </c>
      <c r="B939" t="e">
        <f>IF(#REF!="","",
IF(ISNUMBER(SEARCH("*ADULTS*",#REF!)),"ADULTS",
IF(ISNUMBER(SEARCH("*CHILDREN*",#REF!)),"CHILDREN",
IF(ISNUMBER(SEARCH("*TEENS*",#REF!)),"TEENS"))))</f>
        <v>#REF!</v>
      </c>
      <c r="C939" t="e">
        <f>#REF!</f>
        <v>#REF!</v>
      </c>
      <c r="D939" t="e">
        <f>CONCATENATE(#REF!,
CHAR(13),#REF!,
", ",
TEXT((#REF!),"MMM D"),
CHAR(13),
TEXT((#REF!), "h:mm am/pm"),CHAR(13),#REF!,CHAR(13))</f>
        <v>#REF!</v>
      </c>
    </row>
    <row r="940" spans="1:4" x14ac:dyDescent="0.25">
      <c r="A940" t="e">
        <f>VLOOKUP(#REF!,VENUEID!$A$2:$B$28,1,TRUE)</f>
        <v>#REF!</v>
      </c>
      <c r="B940" t="e">
        <f>IF(#REF!="","",
IF(ISNUMBER(SEARCH("*ADULTS*",#REF!)),"ADULTS",
IF(ISNUMBER(SEARCH("*CHILDREN*",#REF!)),"CHILDREN",
IF(ISNUMBER(SEARCH("*TEENS*",#REF!)),"TEENS"))))</f>
        <v>#REF!</v>
      </c>
      <c r="C940" t="e">
        <f>#REF!</f>
        <v>#REF!</v>
      </c>
      <c r="D940" t="e">
        <f>CONCATENATE(#REF!,
CHAR(13),#REF!,
", ",
TEXT((#REF!),"MMM D"),
CHAR(13),
TEXT((#REF!), "h:mm am/pm"),CHAR(13),#REF!,CHAR(13))</f>
        <v>#REF!</v>
      </c>
    </row>
    <row r="941" spans="1:4" x14ac:dyDescent="0.25">
      <c r="A941" t="e">
        <f>VLOOKUP(#REF!,VENUEID!$A$2:$B$28,1,TRUE)</f>
        <v>#REF!</v>
      </c>
      <c r="B941" t="e">
        <f>IF(#REF!="","",
IF(ISNUMBER(SEARCH("*ADULTS*",#REF!)),"ADULTS",
IF(ISNUMBER(SEARCH("*CHILDREN*",#REF!)),"CHILDREN",
IF(ISNUMBER(SEARCH("*TEENS*",#REF!)),"TEENS"))))</f>
        <v>#REF!</v>
      </c>
      <c r="C941" t="e">
        <f>#REF!</f>
        <v>#REF!</v>
      </c>
      <c r="D941" t="e">
        <f>CONCATENATE(#REF!,
CHAR(13),#REF!,
", ",
TEXT((#REF!),"MMM D"),
CHAR(13),
TEXT((#REF!), "h:mm am/pm"),CHAR(13),#REF!,CHAR(13))</f>
        <v>#REF!</v>
      </c>
    </row>
    <row r="942" spans="1:4" x14ac:dyDescent="0.25">
      <c r="A942" t="e">
        <f>VLOOKUP(#REF!,VENUEID!$A$2:$B$28,1,TRUE)</f>
        <v>#REF!</v>
      </c>
      <c r="B942" t="e">
        <f>IF(#REF!="","",
IF(ISNUMBER(SEARCH("*ADULTS*",#REF!)),"ADULTS",
IF(ISNUMBER(SEARCH("*CHILDREN*",#REF!)),"CHILDREN",
IF(ISNUMBER(SEARCH("*TEENS*",#REF!)),"TEENS"))))</f>
        <v>#REF!</v>
      </c>
      <c r="C942" t="e">
        <f>#REF!</f>
        <v>#REF!</v>
      </c>
      <c r="D942" t="e">
        <f>CONCATENATE(#REF!,
CHAR(13),#REF!,
", ",
TEXT((#REF!),"MMM D"),
CHAR(13),
TEXT((#REF!), "h:mm am/pm"),CHAR(13),#REF!,CHAR(13))</f>
        <v>#REF!</v>
      </c>
    </row>
    <row r="943" spans="1:4" x14ac:dyDescent="0.25">
      <c r="A943" t="e">
        <f>VLOOKUP(#REF!,VENUEID!$A$2:$B$28,1,TRUE)</f>
        <v>#REF!</v>
      </c>
      <c r="B943" t="e">
        <f>IF(#REF!="","",
IF(ISNUMBER(SEARCH("*ADULTS*",#REF!)),"ADULTS",
IF(ISNUMBER(SEARCH("*CHILDREN*",#REF!)),"CHILDREN",
IF(ISNUMBER(SEARCH("*TEENS*",#REF!)),"TEENS"))))</f>
        <v>#REF!</v>
      </c>
      <c r="C943" t="e">
        <f>#REF!</f>
        <v>#REF!</v>
      </c>
      <c r="D943" t="e">
        <f>CONCATENATE(#REF!,
CHAR(13),#REF!,
", ",
TEXT((#REF!),"MMM D"),
CHAR(13),
TEXT((#REF!), "h:mm am/pm"),CHAR(13),#REF!,CHAR(13))</f>
        <v>#REF!</v>
      </c>
    </row>
    <row r="944" spans="1:4" x14ac:dyDescent="0.25">
      <c r="A944" t="e">
        <f>VLOOKUP(#REF!,VENUEID!$A$2:$B$28,1,TRUE)</f>
        <v>#REF!</v>
      </c>
      <c r="B944" t="e">
        <f>IF(#REF!="","",
IF(ISNUMBER(SEARCH("*ADULTS*",#REF!)),"ADULTS",
IF(ISNUMBER(SEARCH("*CHILDREN*",#REF!)),"CHILDREN",
IF(ISNUMBER(SEARCH("*TEENS*",#REF!)),"TEENS"))))</f>
        <v>#REF!</v>
      </c>
      <c r="C944" t="e">
        <f>#REF!</f>
        <v>#REF!</v>
      </c>
      <c r="D944" t="e">
        <f>CONCATENATE(#REF!,
CHAR(13),#REF!,
", ",
TEXT((#REF!),"MMM D"),
CHAR(13),
TEXT((#REF!), "h:mm am/pm"),CHAR(13),#REF!,CHAR(13))</f>
        <v>#REF!</v>
      </c>
    </row>
    <row r="945" spans="1:4" x14ac:dyDescent="0.25">
      <c r="A945" t="e">
        <f>VLOOKUP(#REF!,VENUEID!$A$2:$B$28,1,TRUE)</f>
        <v>#REF!</v>
      </c>
      <c r="B945" t="e">
        <f>IF(#REF!="","",
IF(ISNUMBER(SEARCH("*ADULTS*",#REF!)),"ADULTS",
IF(ISNUMBER(SEARCH("*CHILDREN*",#REF!)),"CHILDREN",
IF(ISNUMBER(SEARCH("*TEENS*",#REF!)),"TEENS"))))</f>
        <v>#REF!</v>
      </c>
      <c r="C945" t="e">
        <f>#REF!</f>
        <v>#REF!</v>
      </c>
      <c r="D945" t="e">
        <f>CONCATENATE(#REF!,
CHAR(13),#REF!,
", ",
TEXT((#REF!),"MMM D"),
CHAR(13),
TEXT((#REF!), "h:mm am/pm"),CHAR(13),#REF!,CHAR(13))</f>
        <v>#REF!</v>
      </c>
    </row>
    <row r="946" spans="1:4" x14ac:dyDescent="0.25">
      <c r="A946" t="e">
        <f>VLOOKUP(#REF!,VENUEID!$A$2:$B$28,1,TRUE)</f>
        <v>#REF!</v>
      </c>
      <c r="B946" t="e">
        <f>IF(#REF!="","",
IF(ISNUMBER(SEARCH("*ADULTS*",#REF!)),"ADULTS",
IF(ISNUMBER(SEARCH("*CHILDREN*",#REF!)),"CHILDREN",
IF(ISNUMBER(SEARCH("*TEENS*",#REF!)),"TEENS"))))</f>
        <v>#REF!</v>
      </c>
      <c r="C946" t="e">
        <f>#REF!</f>
        <v>#REF!</v>
      </c>
      <c r="D946" t="e">
        <f>CONCATENATE(#REF!,
CHAR(13),#REF!,
", ",
TEXT((#REF!),"MMM D"),
CHAR(13),
TEXT((#REF!), "h:mm am/pm"),CHAR(13),#REF!,CHAR(13))</f>
        <v>#REF!</v>
      </c>
    </row>
    <row r="947" spans="1:4" x14ac:dyDescent="0.25">
      <c r="A947" t="e">
        <f>VLOOKUP(#REF!,VENUEID!$A$2:$B$28,1,TRUE)</f>
        <v>#REF!</v>
      </c>
      <c r="B947" t="e">
        <f>IF(#REF!="","",
IF(ISNUMBER(SEARCH("*ADULTS*",#REF!)),"ADULTS",
IF(ISNUMBER(SEARCH("*CHILDREN*",#REF!)),"CHILDREN",
IF(ISNUMBER(SEARCH("*TEENS*",#REF!)),"TEENS"))))</f>
        <v>#REF!</v>
      </c>
      <c r="C947" t="e">
        <f>#REF!</f>
        <v>#REF!</v>
      </c>
      <c r="D947" t="e">
        <f>CONCATENATE(#REF!,
CHAR(13),#REF!,
", ",
TEXT((#REF!),"MMM D"),
CHAR(13),
TEXT((#REF!), "h:mm am/pm"),CHAR(13),#REF!,CHAR(13))</f>
        <v>#REF!</v>
      </c>
    </row>
    <row r="948" spans="1:4" x14ac:dyDescent="0.25">
      <c r="A948" t="e">
        <f>VLOOKUP(#REF!,VENUEID!$A$2:$B$28,1,TRUE)</f>
        <v>#REF!</v>
      </c>
      <c r="B948" t="e">
        <f>IF(#REF!="","",
IF(ISNUMBER(SEARCH("*ADULTS*",#REF!)),"ADULTS",
IF(ISNUMBER(SEARCH("*CHILDREN*",#REF!)),"CHILDREN",
IF(ISNUMBER(SEARCH("*TEENS*",#REF!)),"TEENS"))))</f>
        <v>#REF!</v>
      </c>
      <c r="C948" t="e">
        <f>#REF!</f>
        <v>#REF!</v>
      </c>
      <c r="D948" t="e">
        <f>CONCATENATE(#REF!,
CHAR(13),#REF!,
", ",
TEXT((#REF!),"MMM D"),
CHAR(13),
TEXT((#REF!), "h:mm am/pm"),CHAR(13),#REF!,CHAR(13))</f>
        <v>#REF!</v>
      </c>
    </row>
    <row r="949" spans="1:4" x14ac:dyDescent="0.25">
      <c r="A949" t="e">
        <f>VLOOKUP(#REF!,VENUEID!$A$2:$B$28,1,TRUE)</f>
        <v>#REF!</v>
      </c>
      <c r="B949" t="e">
        <f>IF(#REF!="","",
IF(ISNUMBER(SEARCH("*ADULTS*",#REF!)),"ADULTS",
IF(ISNUMBER(SEARCH("*CHILDREN*",#REF!)),"CHILDREN",
IF(ISNUMBER(SEARCH("*TEENS*",#REF!)),"TEENS"))))</f>
        <v>#REF!</v>
      </c>
      <c r="C949" t="e">
        <f>#REF!</f>
        <v>#REF!</v>
      </c>
      <c r="D949" t="e">
        <f>CONCATENATE(#REF!,
CHAR(13),#REF!,
", ",
TEXT((#REF!),"MMM D"),
CHAR(13),
TEXT((#REF!), "h:mm am/pm"),CHAR(13),#REF!,CHAR(13))</f>
        <v>#REF!</v>
      </c>
    </row>
    <row r="950" spans="1:4" x14ac:dyDescent="0.25">
      <c r="A950" t="e">
        <f>VLOOKUP(#REF!,VENUEID!$A$2:$B$28,1,TRUE)</f>
        <v>#REF!</v>
      </c>
      <c r="B950" t="e">
        <f>IF(#REF!="","",
IF(ISNUMBER(SEARCH("*ADULTS*",#REF!)),"ADULTS",
IF(ISNUMBER(SEARCH("*CHILDREN*",#REF!)),"CHILDREN",
IF(ISNUMBER(SEARCH("*TEENS*",#REF!)),"TEENS"))))</f>
        <v>#REF!</v>
      </c>
      <c r="C950" t="e">
        <f>#REF!</f>
        <v>#REF!</v>
      </c>
      <c r="D950" t="e">
        <f>CONCATENATE(#REF!,
CHAR(13),#REF!,
", ",
TEXT((#REF!),"MMM D"),
CHAR(13),
TEXT((#REF!), "h:mm am/pm"),CHAR(13),#REF!,CHAR(13))</f>
        <v>#REF!</v>
      </c>
    </row>
    <row r="951" spans="1:4" x14ac:dyDescent="0.25">
      <c r="A951" t="e">
        <f>VLOOKUP(#REF!,VENUEID!$A$2:$B$28,1,TRUE)</f>
        <v>#REF!</v>
      </c>
      <c r="B951" t="e">
        <f>IF(#REF!="","",
IF(ISNUMBER(SEARCH("*ADULTS*",#REF!)),"ADULTS",
IF(ISNUMBER(SEARCH("*CHILDREN*",#REF!)),"CHILDREN",
IF(ISNUMBER(SEARCH("*TEENS*",#REF!)),"TEENS"))))</f>
        <v>#REF!</v>
      </c>
      <c r="C951" t="e">
        <f>#REF!</f>
        <v>#REF!</v>
      </c>
      <c r="D951" t="e">
        <f>CONCATENATE(#REF!,
CHAR(13),#REF!,
", ",
TEXT((#REF!),"MMM D"),
CHAR(13),
TEXT((#REF!), "h:mm am/pm"),CHAR(13),#REF!,CHAR(13))</f>
        <v>#REF!</v>
      </c>
    </row>
    <row r="952" spans="1:4" x14ac:dyDescent="0.25">
      <c r="A952" t="e">
        <f>VLOOKUP(#REF!,VENUEID!$A$2:$B$28,1,TRUE)</f>
        <v>#REF!</v>
      </c>
      <c r="B952" t="e">
        <f>IF(#REF!="","",
IF(ISNUMBER(SEARCH("*ADULTS*",#REF!)),"ADULTS",
IF(ISNUMBER(SEARCH("*CHILDREN*",#REF!)),"CHILDREN",
IF(ISNUMBER(SEARCH("*TEENS*",#REF!)),"TEENS"))))</f>
        <v>#REF!</v>
      </c>
      <c r="C952" t="e">
        <f>#REF!</f>
        <v>#REF!</v>
      </c>
      <c r="D952" t="e">
        <f>CONCATENATE(#REF!,
CHAR(13),#REF!,
", ",
TEXT((#REF!),"MMM D"),
CHAR(13),
TEXT((#REF!), "h:mm am/pm"),CHAR(13),#REF!,CHAR(13))</f>
        <v>#REF!</v>
      </c>
    </row>
    <row r="953" spans="1:4" x14ac:dyDescent="0.25">
      <c r="A953" t="e">
        <f>VLOOKUP(#REF!,VENUEID!$A$2:$B$28,1,TRUE)</f>
        <v>#REF!</v>
      </c>
      <c r="B953" t="e">
        <f>IF(#REF!="","",
IF(ISNUMBER(SEARCH("*ADULTS*",#REF!)),"ADULTS",
IF(ISNUMBER(SEARCH("*CHILDREN*",#REF!)),"CHILDREN",
IF(ISNUMBER(SEARCH("*TEENS*",#REF!)),"TEENS"))))</f>
        <v>#REF!</v>
      </c>
      <c r="C953" t="e">
        <f>#REF!</f>
        <v>#REF!</v>
      </c>
      <c r="D953" t="e">
        <f>CONCATENATE(#REF!,
CHAR(13),#REF!,
", ",
TEXT((#REF!),"MMM D"),
CHAR(13),
TEXT((#REF!), "h:mm am/pm"),CHAR(13),#REF!,CHAR(13))</f>
        <v>#REF!</v>
      </c>
    </row>
    <row r="954" spans="1:4" x14ac:dyDescent="0.25">
      <c r="A954" t="e">
        <f>VLOOKUP(#REF!,VENUEID!$A$2:$B$28,1,TRUE)</f>
        <v>#REF!</v>
      </c>
      <c r="B954" t="e">
        <f>IF(#REF!="","",
IF(ISNUMBER(SEARCH("*ADULTS*",#REF!)),"ADULTS",
IF(ISNUMBER(SEARCH("*CHILDREN*",#REF!)),"CHILDREN",
IF(ISNUMBER(SEARCH("*TEENS*",#REF!)),"TEENS"))))</f>
        <v>#REF!</v>
      </c>
      <c r="C954" t="e">
        <f>#REF!</f>
        <v>#REF!</v>
      </c>
      <c r="D954" t="e">
        <f>CONCATENATE(#REF!,
CHAR(13),#REF!,
", ",
TEXT((#REF!),"MMM D"),
CHAR(13),
TEXT((#REF!), "h:mm am/pm"),CHAR(13),#REF!,CHAR(13))</f>
        <v>#REF!</v>
      </c>
    </row>
    <row r="955" spans="1:4" x14ac:dyDescent="0.25">
      <c r="A955" t="e">
        <f>VLOOKUP(#REF!,VENUEID!$A$2:$B$28,1,TRUE)</f>
        <v>#REF!</v>
      </c>
      <c r="B955" t="e">
        <f>IF(#REF!="","",
IF(ISNUMBER(SEARCH("*ADULTS*",#REF!)),"ADULTS",
IF(ISNUMBER(SEARCH("*CHILDREN*",#REF!)),"CHILDREN",
IF(ISNUMBER(SEARCH("*TEENS*",#REF!)),"TEENS"))))</f>
        <v>#REF!</v>
      </c>
      <c r="C955" t="e">
        <f>#REF!</f>
        <v>#REF!</v>
      </c>
      <c r="D955" t="e">
        <f>CONCATENATE(#REF!,
CHAR(13),#REF!,
", ",
TEXT((#REF!),"MMM D"),
CHAR(13),
TEXT((#REF!), "h:mm am/pm"),CHAR(13),#REF!,CHAR(13))</f>
        <v>#REF!</v>
      </c>
    </row>
    <row r="956" spans="1:4" x14ac:dyDescent="0.25">
      <c r="A956" t="e">
        <f>VLOOKUP(#REF!,VENUEID!$A$2:$B$28,1,TRUE)</f>
        <v>#REF!</v>
      </c>
      <c r="B956" t="e">
        <f>IF(#REF!="","",
IF(ISNUMBER(SEARCH("*ADULTS*",#REF!)),"ADULTS",
IF(ISNUMBER(SEARCH("*CHILDREN*",#REF!)),"CHILDREN",
IF(ISNUMBER(SEARCH("*TEENS*",#REF!)),"TEENS"))))</f>
        <v>#REF!</v>
      </c>
      <c r="C956" t="e">
        <f>#REF!</f>
        <v>#REF!</v>
      </c>
      <c r="D956" t="e">
        <f>CONCATENATE(#REF!,
CHAR(13),#REF!,
", ",
TEXT((#REF!),"MMM D"),
CHAR(13),
TEXT((#REF!), "h:mm am/pm"),CHAR(13),#REF!,CHAR(13))</f>
        <v>#REF!</v>
      </c>
    </row>
    <row r="957" spans="1:4" x14ac:dyDescent="0.25">
      <c r="A957" t="e">
        <f>VLOOKUP(#REF!,VENUEID!$A$2:$B$28,1,TRUE)</f>
        <v>#REF!</v>
      </c>
      <c r="B957" t="e">
        <f>IF(#REF!="","",
IF(ISNUMBER(SEARCH("*ADULTS*",#REF!)),"ADULTS",
IF(ISNUMBER(SEARCH("*CHILDREN*",#REF!)),"CHILDREN",
IF(ISNUMBER(SEARCH("*TEENS*",#REF!)),"TEENS"))))</f>
        <v>#REF!</v>
      </c>
      <c r="C957" t="e">
        <f>#REF!</f>
        <v>#REF!</v>
      </c>
      <c r="D957" t="e">
        <f>CONCATENATE(#REF!,
CHAR(13),#REF!,
", ",
TEXT((#REF!),"MMM D"),
CHAR(13),
TEXT((#REF!), "h:mm am/pm"),CHAR(13),#REF!,CHAR(13))</f>
        <v>#REF!</v>
      </c>
    </row>
    <row r="958" spans="1:4" x14ac:dyDescent="0.25">
      <c r="A958" t="e">
        <f>VLOOKUP(#REF!,VENUEID!$A$2:$B$28,1,TRUE)</f>
        <v>#REF!</v>
      </c>
      <c r="B958" t="e">
        <f>IF(#REF!="","",
IF(ISNUMBER(SEARCH("*ADULTS*",#REF!)),"ADULTS",
IF(ISNUMBER(SEARCH("*CHILDREN*",#REF!)),"CHILDREN",
IF(ISNUMBER(SEARCH("*TEENS*",#REF!)),"TEENS"))))</f>
        <v>#REF!</v>
      </c>
      <c r="C958" t="e">
        <f>#REF!</f>
        <v>#REF!</v>
      </c>
      <c r="D958" t="e">
        <f>CONCATENATE(#REF!,
CHAR(13),#REF!,
", ",
TEXT((#REF!),"MMM D"),
CHAR(13),
TEXT((#REF!), "h:mm am/pm"),CHAR(13),#REF!,CHAR(13))</f>
        <v>#REF!</v>
      </c>
    </row>
    <row r="959" spans="1:4" x14ac:dyDescent="0.25">
      <c r="A959" t="e">
        <f>VLOOKUP(#REF!,VENUEID!$A$2:$B$28,1,TRUE)</f>
        <v>#REF!</v>
      </c>
      <c r="B959" t="e">
        <f>IF(#REF!="","",
IF(ISNUMBER(SEARCH("*ADULTS*",#REF!)),"ADULTS",
IF(ISNUMBER(SEARCH("*CHILDREN*",#REF!)),"CHILDREN",
IF(ISNUMBER(SEARCH("*TEENS*",#REF!)),"TEENS"))))</f>
        <v>#REF!</v>
      </c>
      <c r="C959" t="e">
        <f>#REF!</f>
        <v>#REF!</v>
      </c>
      <c r="D959" t="e">
        <f>CONCATENATE(#REF!,
CHAR(13),#REF!,
", ",
TEXT((#REF!),"MMM D"),
CHAR(13),
TEXT((#REF!), "h:mm am/pm"),CHAR(13),#REF!,CHAR(13))</f>
        <v>#REF!</v>
      </c>
    </row>
    <row r="960" spans="1:4" x14ac:dyDescent="0.25">
      <c r="A960" t="e">
        <f>VLOOKUP(#REF!,VENUEID!$A$2:$B$28,1,TRUE)</f>
        <v>#REF!</v>
      </c>
      <c r="B960" t="e">
        <f>IF(#REF!="","",
IF(ISNUMBER(SEARCH("*ADULTS*",#REF!)),"ADULTS",
IF(ISNUMBER(SEARCH("*CHILDREN*",#REF!)),"CHILDREN",
IF(ISNUMBER(SEARCH("*TEENS*",#REF!)),"TEENS"))))</f>
        <v>#REF!</v>
      </c>
      <c r="C960" t="e">
        <f>#REF!</f>
        <v>#REF!</v>
      </c>
      <c r="D960" t="e">
        <f>CONCATENATE(#REF!,
CHAR(13),#REF!,
", ",
TEXT((#REF!),"MMM D"),
CHAR(13),
TEXT((#REF!), "h:mm am/pm"),CHAR(13),#REF!,CHAR(13))</f>
        <v>#REF!</v>
      </c>
    </row>
    <row r="961" spans="1:4" x14ac:dyDescent="0.25">
      <c r="A961" t="e">
        <f>VLOOKUP(#REF!,VENUEID!$A$2:$B$28,1,TRUE)</f>
        <v>#REF!</v>
      </c>
      <c r="B961" t="e">
        <f>IF(#REF!="","",
IF(ISNUMBER(SEARCH("*ADULTS*",#REF!)),"ADULTS",
IF(ISNUMBER(SEARCH("*CHILDREN*",#REF!)),"CHILDREN",
IF(ISNUMBER(SEARCH("*TEENS*",#REF!)),"TEENS"))))</f>
        <v>#REF!</v>
      </c>
      <c r="C961" t="e">
        <f>#REF!</f>
        <v>#REF!</v>
      </c>
      <c r="D961" t="e">
        <f>CONCATENATE(#REF!,
CHAR(13),#REF!,
", ",
TEXT((#REF!),"MMM D"),
CHAR(13),
TEXT((#REF!), "h:mm am/pm"),CHAR(13),#REF!,CHAR(13))</f>
        <v>#REF!</v>
      </c>
    </row>
    <row r="962" spans="1:4" x14ac:dyDescent="0.25">
      <c r="A962" t="e">
        <f>VLOOKUP(#REF!,VENUEID!$A$2:$B$28,1,TRUE)</f>
        <v>#REF!</v>
      </c>
      <c r="B962" t="e">
        <f>IF(#REF!="","",
IF(ISNUMBER(SEARCH("*ADULTS*",#REF!)),"ADULTS",
IF(ISNUMBER(SEARCH("*CHILDREN*",#REF!)),"CHILDREN",
IF(ISNUMBER(SEARCH("*TEENS*",#REF!)),"TEENS"))))</f>
        <v>#REF!</v>
      </c>
      <c r="C962" t="e">
        <f>#REF!</f>
        <v>#REF!</v>
      </c>
      <c r="D962" t="e">
        <f>CONCATENATE(#REF!,
CHAR(13),#REF!,
", ",
TEXT((#REF!),"MMM D"),
CHAR(13),
TEXT((#REF!), "h:mm am/pm"),CHAR(13),#REF!,CHAR(13))</f>
        <v>#REF!</v>
      </c>
    </row>
    <row r="963" spans="1:4" x14ac:dyDescent="0.25">
      <c r="A963" t="e">
        <f>VLOOKUP(#REF!,VENUEID!$A$2:$B$28,1,TRUE)</f>
        <v>#REF!</v>
      </c>
      <c r="B963" t="e">
        <f>IF(#REF!="","",
IF(ISNUMBER(SEARCH("*ADULTS*",#REF!)),"ADULTS",
IF(ISNUMBER(SEARCH("*CHILDREN*",#REF!)),"CHILDREN",
IF(ISNUMBER(SEARCH("*TEENS*",#REF!)),"TEENS"))))</f>
        <v>#REF!</v>
      </c>
      <c r="C963" t="e">
        <f>#REF!</f>
        <v>#REF!</v>
      </c>
      <c r="D963" t="e">
        <f>CONCATENATE(#REF!,
CHAR(13),#REF!,
", ",
TEXT((#REF!),"MMM D"),
CHAR(13),
TEXT((#REF!), "h:mm am/pm"),CHAR(13),#REF!,CHAR(13))</f>
        <v>#REF!</v>
      </c>
    </row>
    <row r="964" spans="1:4" x14ac:dyDescent="0.25">
      <c r="A964" t="e">
        <f>VLOOKUP(#REF!,VENUEID!$A$2:$B$28,1,TRUE)</f>
        <v>#REF!</v>
      </c>
      <c r="B964" t="e">
        <f>IF(#REF!="","",
IF(ISNUMBER(SEARCH("*ADULTS*",#REF!)),"ADULTS",
IF(ISNUMBER(SEARCH("*CHILDREN*",#REF!)),"CHILDREN",
IF(ISNUMBER(SEARCH("*TEENS*",#REF!)),"TEENS"))))</f>
        <v>#REF!</v>
      </c>
      <c r="C964" t="e">
        <f>#REF!</f>
        <v>#REF!</v>
      </c>
      <c r="D964" t="e">
        <f>CONCATENATE(#REF!,
CHAR(13),#REF!,
", ",
TEXT((#REF!),"MMM D"),
CHAR(13),
TEXT((#REF!), "h:mm am/pm"),CHAR(13),#REF!,CHAR(13))</f>
        <v>#REF!</v>
      </c>
    </row>
    <row r="965" spans="1:4" x14ac:dyDescent="0.25">
      <c r="A965" t="e">
        <f>VLOOKUP(#REF!,VENUEID!$A$2:$B$28,1,TRUE)</f>
        <v>#REF!</v>
      </c>
      <c r="B965" t="e">
        <f>IF(#REF!="","",
IF(ISNUMBER(SEARCH("*ADULTS*",#REF!)),"ADULTS",
IF(ISNUMBER(SEARCH("*CHILDREN*",#REF!)),"CHILDREN",
IF(ISNUMBER(SEARCH("*TEENS*",#REF!)),"TEENS"))))</f>
        <v>#REF!</v>
      </c>
      <c r="C965" t="e">
        <f>#REF!</f>
        <v>#REF!</v>
      </c>
      <c r="D965" t="e">
        <f>CONCATENATE(#REF!,
CHAR(13),#REF!,
", ",
TEXT((#REF!),"MMM D"),
CHAR(13),
TEXT((#REF!), "h:mm am/pm"),CHAR(13),#REF!,CHAR(13))</f>
        <v>#REF!</v>
      </c>
    </row>
    <row r="966" spans="1:4" x14ac:dyDescent="0.25">
      <c r="A966" t="e">
        <f>VLOOKUP(#REF!,VENUEID!$A$2:$B$28,1,TRUE)</f>
        <v>#REF!</v>
      </c>
      <c r="B966" t="e">
        <f>IF(#REF!="","",
IF(ISNUMBER(SEARCH("*ADULTS*",#REF!)),"ADULTS",
IF(ISNUMBER(SEARCH("*CHILDREN*",#REF!)),"CHILDREN",
IF(ISNUMBER(SEARCH("*TEENS*",#REF!)),"TEENS"))))</f>
        <v>#REF!</v>
      </c>
      <c r="C966" t="e">
        <f>#REF!</f>
        <v>#REF!</v>
      </c>
      <c r="D966" t="e">
        <f>CONCATENATE(#REF!,
CHAR(13),#REF!,
", ",
TEXT((#REF!),"MMM D"),
CHAR(13),
TEXT((#REF!), "h:mm am/pm"),CHAR(13),#REF!,CHAR(13))</f>
        <v>#REF!</v>
      </c>
    </row>
    <row r="967" spans="1:4" x14ac:dyDescent="0.25">
      <c r="A967" t="e">
        <f>VLOOKUP(#REF!,VENUEID!$A$2:$B$28,1,TRUE)</f>
        <v>#REF!</v>
      </c>
      <c r="B967" t="e">
        <f>IF(#REF!="","",
IF(ISNUMBER(SEARCH("*ADULTS*",#REF!)),"ADULTS",
IF(ISNUMBER(SEARCH("*CHILDREN*",#REF!)),"CHILDREN",
IF(ISNUMBER(SEARCH("*TEENS*",#REF!)),"TEENS"))))</f>
        <v>#REF!</v>
      </c>
      <c r="C967" t="e">
        <f>#REF!</f>
        <v>#REF!</v>
      </c>
      <c r="D967" t="e">
        <f>CONCATENATE(#REF!,
CHAR(13),#REF!,
", ",
TEXT((#REF!),"MMM D"),
CHAR(13),
TEXT((#REF!), "h:mm am/pm"),CHAR(13),#REF!,CHAR(13))</f>
        <v>#REF!</v>
      </c>
    </row>
    <row r="968" spans="1:4" x14ac:dyDescent="0.25">
      <c r="A968" t="e">
        <f>VLOOKUP(#REF!,VENUEID!$A$2:$B$28,1,TRUE)</f>
        <v>#REF!</v>
      </c>
      <c r="B968" t="e">
        <f>IF(#REF!="","",
IF(ISNUMBER(SEARCH("*ADULTS*",#REF!)),"ADULTS",
IF(ISNUMBER(SEARCH("*CHILDREN*",#REF!)),"CHILDREN",
IF(ISNUMBER(SEARCH("*TEENS*",#REF!)),"TEENS"))))</f>
        <v>#REF!</v>
      </c>
      <c r="C968" t="e">
        <f>#REF!</f>
        <v>#REF!</v>
      </c>
      <c r="D968" t="e">
        <f>CONCATENATE(#REF!,
CHAR(13),#REF!,
", ",
TEXT((#REF!),"MMM D"),
CHAR(13),
TEXT((#REF!), "h:mm am/pm"),CHAR(13),#REF!,CHAR(13))</f>
        <v>#REF!</v>
      </c>
    </row>
    <row r="969" spans="1:4" x14ac:dyDescent="0.25">
      <c r="A969" t="e">
        <f>VLOOKUP(#REF!,VENUEID!$A$2:$B$28,1,TRUE)</f>
        <v>#REF!</v>
      </c>
      <c r="B969" t="e">
        <f>IF(#REF!="","",
IF(ISNUMBER(SEARCH("*ADULTS*",#REF!)),"ADULTS",
IF(ISNUMBER(SEARCH("*CHILDREN*",#REF!)),"CHILDREN",
IF(ISNUMBER(SEARCH("*TEENS*",#REF!)),"TEENS"))))</f>
        <v>#REF!</v>
      </c>
      <c r="C969" t="e">
        <f>#REF!</f>
        <v>#REF!</v>
      </c>
      <c r="D969" t="e">
        <f>CONCATENATE(#REF!,
CHAR(13),#REF!,
", ",
TEXT((#REF!),"MMM D"),
CHAR(13),
TEXT((#REF!), "h:mm am/pm"),CHAR(13),#REF!,CHAR(13))</f>
        <v>#REF!</v>
      </c>
    </row>
    <row r="970" spans="1:4" x14ac:dyDescent="0.25">
      <c r="A970" t="e">
        <f>VLOOKUP(#REF!,VENUEID!$A$2:$B$28,1,TRUE)</f>
        <v>#REF!</v>
      </c>
      <c r="B970" t="e">
        <f>IF(#REF!="","",
IF(ISNUMBER(SEARCH("*ADULTS*",#REF!)),"ADULTS",
IF(ISNUMBER(SEARCH("*CHILDREN*",#REF!)),"CHILDREN",
IF(ISNUMBER(SEARCH("*TEENS*",#REF!)),"TEENS"))))</f>
        <v>#REF!</v>
      </c>
      <c r="C970" t="e">
        <f>#REF!</f>
        <v>#REF!</v>
      </c>
      <c r="D970" t="e">
        <f>CONCATENATE(#REF!,
CHAR(13),#REF!,
", ",
TEXT((#REF!),"MMM D"),
CHAR(13),
TEXT((#REF!), "h:mm am/pm"),CHAR(13),#REF!,CHAR(13))</f>
        <v>#REF!</v>
      </c>
    </row>
    <row r="971" spans="1:4" x14ac:dyDescent="0.25">
      <c r="A971" t="e">
        <f>VLOOKUP(#REF!,VENUEID!$A$2:$B$28,1,TRUE)</f>
        <v>#REF!</v>
      </c>
      <c r="B971" t="e">
        <f>IF(#REF!="","",
IF(ISNUMBER(SEARCH("*ADULTS*",#REF!)),"ADULTS",
IF(ISNUMBER(SEARCH("*CHILDREN*",#REF!)),"CHILDREN",
IF(ISNUMBER(SEARCH("*TEENS*",#REF!)),"TEENS"))))</f>
        <v>#REF!</v>
      </c>
      <c r="C971" t="e">
        <f>#REF!</f>
        <v>#REF!</v>
      </c>
      <c r="D971" t="e">
        <f>CONCATENATE(#REF!,
CHAR(13),#REF!,
", ",
TEXT((#REF!),"MMM D"),
CHAR(13),
TEXT((#REF!), "h:mm am/pm"),CHAR(13),#REF!,CHAR(13))</f>
        <v>#REF!</v>
      </c>
    </row>
    <row r="972" spans="1:4" x14ac:dyDescent="0.25">
      <c r="A972" t="e">
        <f>VLOOKUP(#REF!,VENUEID!$A$2:$B$28,1,TRUE)</f>
        <v>#REF!</v>
      </c>
      <c r="B972" t="e">
        <f>IF(#REF!="","",
IF(ISNUMBER(SEARCH("*ADULTS*",#REF!)),"ADULTS",
IF(ISNUMBER(SEARCH("*CHILDREN*",#REF!)),"CHILDREN",
IF(ISNUMBER(SEARCH("*TEENS*",#REF!)),"TEENS"))))</f>
        <v>#REF!</v>
      </c>
      <c r="C972" t="e">
        <f>#REF!</f>
        <v>#REF!</v>
      </c>
      <c r="D972" t="e">
        <f>CONCATENATE(#REF!,
CHAR(13),#REF!,
", ",
TEXT((#REF!),"MMM D"),
CHAR(13),
TEXT((#REF!), "h:mm am/pm"),CHAR(13),#REF!,CHAR(13))</f>
        <v>#REF!</v>
      </c>
    </row>
    <row r="973" spans="1:4" x14ac:dyDescent="0.25">
      <c r="A973" t="e">
        <f>VLOOKUP(#REF!,VENUEID!$A$2:$B$28,1,TRUE)</f>
        <v>#REF!</v>
      </c>
      <c r="B973" t="e">
        <f>IF(#REF!="","",
IF(ISNUMBER(SEARCH("*ADULTS*",#REF!)),"ADULTS",
IF(ISNUMBER(SEARCH("*CHILDREN*",#REF!)),"CHILDREN",
IF(ISNUMBER(SEARCH("*TEENS*",#REF!)),"TEENS"))))</f>
        <v>#REF!</v>
      </c>
      <c r="C973" t="e">
        <f>#REF!</f>
        <v>#REF!</v>
      </c>
      <c r="D973" t="e">
        <f>CONCATENATE(#REF!,
CHAR(13),#REF!,
", ",
TEXT((#REF!),"MMM D"),
CHAR(13),
TEXT((#REF!), "h:mm am/pm"),CHAR(13),#REF!,CHAR(13))</f>
        <v>#REF!</v>
      </c>
    </row>
    <row r="974" spans="1:4" x14ac:dyDescent="0.25">
      <c r="A974" t="e">
        <f>VLOOKUP(#REF!,VENUEID!$A$2:$B$28,1,TRUE)</f>
        <v>#REF!</v>
      </c>
      <c r="B974" t="e">
        <f>IF(#REF!="","",
IF(ISNUMBER(SEARCH("*ADULTS*",#REF!)),"ADULTS",
IF(ISNUMBER(SEARCH("*CHILDREN*",#REF!)),"CHILDREN",
IF(ISNUMBER(SEARCH("*TEENS*",#REF!)),"TEENS"))))</f>
        <v>#REF!</v>
      </c>
      <c r="C974" t="e">
        <f>#REF!</f>
        <v>#REF!</v>
      </c>
      <c r="D974" t="e">
        <f>CONCATENATE(#REF!,
CHAR(13),#REF!,
", ",
TEXT((#REF!),"MMM D"),
CHAR(13),
TEXT((#REF!), "h:mm am/pm"),CHAR(13),#REF!,CHAR(13))</f>
        <v>#REF!</v>
      </c>
    </row>
    <row r="975" spans="1:4" x14ac:dyDescent="0.25">
      <c r="A975" t="e">
        <f>VLOOKUP(#REF!,VENUEID!$A$2:$B$28,1,TRUE)</f>
        <v>#REF!</v>
      </c>
      <c r="B975" t="e">
        <f>IF(#REF!="","",
IF(ISNUMBER(SEARCH("*ADULTS*",#REF!)),"ADULTS",
IF(ISNUMBER(SEARCH("*CHILDREN*",#REF!)),"CHILDREN",
IF(ISNUMBER(SEARCH("*TEENS*",#REF!)),"TEENS"))))</f>
        <v>#REF!</v>
      </c>
      <c r="C975" t="e">
        <f>#REF!</f>
        <v>#REF!</v>
      </c>
      <c r="D975" t="e">
        <f>CONCATENATE(#REF!,
CHAR(13),#REF!,
", ",
TEXT((#REF!),"MMM D"),
CHAR(13),
TEXT((#REF!), "h:mm am/pm"),CHAR(13),#REF!,CHAR(13))</f>
        <v>#REF!</v>
      </c>
    </row>
    <row r="976" spans="1:4" x14ac:dyDescent="0.25">
      <c r="A976" t="e">
        <f>VLOOKUP(#REF!,VENUEID!$A$2:$B$28,1,TRUE)</f>
        <v>#REF!</v>
      </c>
      <c r="B976" t="e">
        <f>IF(#REF!="","",
IF(ISNUMBER(SEARCH("*ADULTS*",#REF!)),"ADULTS",
IF(ISNUMBER(SEARCH("*CHILDREN*",#REF!)),"CHILDREN",
IF(ISNUMBER(SEARCH("*TEENS*",#REF!)),"TEENS"))))</f>
        <v>#REF!</v>
      </c>
      <c r="C976" t="e">
        <f>#REF!</f>
        <v>#REF!</v>
      </c>
      <c r="D976" t="e">
        <f>CONCATENATE(#REF!,
CHAR(13),#REF!,
", ",
TEXT((#REF!),"MMM D"),
CHAR(13),
TEXT((#REF!), "h:mm am/pm"),CHAR(13),#REF!,CHAR(13))</f>
        <v>#REF!</v>
      </c>
    </row>
    <row r="977" spans="1:4" x14ac:dyDescent="0.25">
      <c r="A977" t="e">
        <f>VLOOKUP(#REF!,VENUEID!$A$2:$B$28,1,TRUE)</f>
        <v>#REF!</v>
      </c>
      <c r="B977" t="e">
        <f>IF(#REF!="","",
IF(ISNUMBER(SEARCH("*ADULTS*",#REF!)),"ADULTS",
IF(ISNUMBER(SEARCH("*CHILDREN*",#REF!)),"CHILDREN",
IF(ISNUMBER(SEARCH("*TEENS*",#REF!)),"TEENS"))))</f>
        <v>#REF!</v>
      </c>
      <c r="C977" t="e">
        <f>#REF!</f>
        <v>#REF!</v>
      </c>
      <c r="D977" t="e">
        <f>CONCATENATE(#REF!,
CHAR(13),#REF!,
", ",
TEXT((#REF!),"MMM D"),
CHAR(13),
TEXT((#REF!), "h:mm am/pm"),CHAR(13),#REF!,CHAR(13))</f>
        <v>#REF!</v>
      </c>
    </row>
    <row r="978" spans="1:4" x14ac:dyDescent="0.25">
      <c r="A978" t="e">
        <f>VLOOKUP(#REF!,VENUEID!$A$2:$B$28,1,TRUE)</f>
        <v>#REF!</v>
      </c>
      <c r="B978" t="e">
        <f>IF(#REF!="","",
IF(ISNUMBER(SEARCH("*ADULTS*",#REF!)),"ADULTS",
IF(ISNUMBER(SEARCH("*CHILDREN*",#REF!)),"CHILDREN",
IF(ISNUMBER(SEARCH("*TEENS*",#REF!)),"TEENS"))))</f>
        <v>#REF!</v>
      </c>
      <c r="C978" t="e">
        <f>#REF!</f>
        <v>#REF!</v>
      </c>
      <c r="D978" t="e">
        <f>CONCATENATE(#REF!,
CHAR(13),#REF!,
", ",
TEXT((#REF!),"MMM D"),
CHAR(13),
TEXT((#REF!), "h:mm am/pm"),CHAR(13),#REF!,CHAR(13))</f>
        <v>#REF!</v>
      </c>
    </row>
    <row r="979" spans="1:4" x14ac:dyDescent="0.25">
      <c r="A979" t="e">
        <f>VLOOKUP(#REF!,VENUEID!$A$2:$B$28,1,TRUE)</f>
        <v>#REF!</v>
      </c>
      <c r="B979" t="e">
        <f>IF(#REF!="","",
IF(ISNUMBER(SEARCH("*ADULTS*",#REF!)),"ADULTS",
IF(ISNUMBER(SEARCH("*CHILDREN*",#REF!)),"CHILDREN",
IF(ISNUMBER(SEARCH("*TEENS*",#REF!)),"TEENS"))))</f>
        <v>#REF!</v>
      </c>
      <c r="C979" t="e">
        <f>#REF!</f>
        <v>#REF!</v>
      </c>
      <c r="D979" t="e">
        <f>CONCATENATE(#REF!,
CHAR(13),#REF!,
", ",
TEXT((#REF!),"MMM D"),
CHAR(13),
TEXT((#REF!), "h:mm am/pm"),CHAR(13),#REF!,CHAR(13))</f>
        <v>#REF!</v>
      </c>
    </row>
    <row r="980" spans="1:4" x14ac:dyDescent="0.25">
      <c r="A980" t="e">
        <f>VLOOKUP(#REF!,VENUEID!$A$2:$B$28,1,TRUE)</f>
        <v>#REF!</v>
      </c>
      <c r="B980" t="e">
        <f>IF(#REF!="","",
IF(ISNUMBER(SEARCH("*ADULTS*",#REF!)),"ADULTS",
IF(ISNUMBER(SEARCH("*CHILDREN*",#REF!)),"CHILDREN",
IF(ISNUMBER(SEARCH("*TEENS*",#REF!)),"TEENS"))))</f>
        <v>#REF!</v>
      </c>
      <c r="C980" t="e">
        <f>#REF!</f>
        <v>#REF!</v>
      </c>
      <c r="D980" t="e">
        <f>CONCATENATE(#REF!,
CHAR(13),#REF!,
", ",
TEXT((#REF!),"MMM D"),
CHAR(13),
TEXT((#REF!), "h:mm am/pm"),CHAR(13),#REF!,CHAR(13))</f>
        <v>#REF!</v>
      </c>
    </row>
    <row r="981" spans="1:4" x14ac:dyDescent="0.25">
      <c r="A981" t="e">
        <f>VLOOKUP(#REF!,VENUEID!$A$2:$B$28,1,TRUE)</f>
        <v>#REF!</v>
      </c>
      <c r="B981" t="e">
        <f>IF(#REF!="","",
IF(ISNUMBER(SEARCH("*ADULTS*",#REF!)),"ADULTS",
IF(ISNUMBER(SEARCH("*CHILDREN*",#REF!)),"CHILDREN",
IF(ISNUMBER(SEARCH("*TEENS*",#REF!)),"TEENS"))))</f>
        <v>#REF!</v>
      </c>
      <c r="C981" t="e">
        <f>#REF!</f>
        <v>#REF!</v>
      </c>
      <c r="D981" t="e">
        <f>CONCATENATE(#REF!,
CHAR(13),#REF!,
", ",
TEXT((#REF!),"MMM D"),
CHAR(13),
TEXT((#REF!), "h:mm am/pm"),CHAR(13),#REF!,CHAR(13))</f>
        <v>#REF!</v>
      </c>
    </row>
    <row r="982" spans="1:4" x14ac:dyDescent="0.25">
      <c r="A982" t="e">
        <f>VLOOKUP(#REF!,VENUEID!$A$2:$B$28,1,TRUE)</f>
        <v>#REF!</v>
      </c>
      <c r="B982" t="e">
        <f>IF(#REF!="","",
IF(ISNUMBER(SEARCH("*ADULTS*",#REF!)),"ADULTS",
IF(ISNUMBER(SEARCH("*CHILDREN*",#REF!)),"CHILDREN",
IF(ISNUMBER(SEARCH("*TEENS*",#REF!)),"TEENS"))))</f>
        <v>#REF!</v>
      </c>
      <c r="C982" t="e">
        <f>#REF!</f>
        <v>#REF!</v>
      </c>
      <c r="D982" t="e">
        <f>CONCATENATE(#REF!,
CHAR(13),#REF!,
", ",
TEXT((#REF!),"MMM D"),
CHAR(13),
TEXT((#REF!), "h:mm am/pm"),CHAR(13),#REF!,CHAR(13))</f>
        <v>#REF!</v>
      </c>
    </row>
    <row r="983" spans="1:4" x14ac:dyDescent="0.25">
      <c r="A983" t="e">
        <f>VLOOKUP(#REF!,VENUEID!$A$2:$B$28,1,TRUE)</f>
        <v>#REF!</v>
      </c>
      <c r="B983" t="e">
        <f>IF(#REF!="","",
IF(ISNUMBER(SEARCH("*ADULTS*",#REF!)),"ADULTS",
IF(ISNUMBER(SEARCH("*CHILDREN*",#REF!)),"CHILDREN",
IF(ISNUMBER(SEARCH("*TEENS*",#REF!)),"TEENS"))))</f>
        <v>#REF!</v>
      </c>
      <c r="C983" t="e">
        <f>#REF!</f>
        <v>#REF!</v>
      </c>
      <c r="D983" t="e">
        <f>CONCATENATE(#REF!,
CHAR(13),#REF!,
", ",
TEXT((#REF!),"MMM D"),
CHAR(13),
TEXT((#REF!), "h:mm am/pm"),CHAR(13),#REF!,CHAR(13))</f>
        <v>#REF!</v>
      </c>
    </row>
    <row r="984" spans="1:4" x14ac:dyDescent="0.25">
      <c r="A984" t="e">
        <f>VLOOKUP(#REF!,VENUEID!$A$2:$B$28,1,TRUE)</f>
        <v>#REF!</v>
      </c>
      <c r="B984" t="e">
        <f>IF(#REF!="","",
IF(ISNUMBER(SEARCH("*ADULTS*",#REF!)),"ADULTS",
IF(ISNUMBER(SEARCH("*CHILDREN*",#REF!)),"CHILDREN",
IF(ISNUMBER(SEARCH("*TEENS*",#REF!)),"TEENS"))))</f>
        <v>#REF!</v>
      </c>
      <c r="C984" t="e">
        <f>#REF!</f>
        <v>#REF!</v>
      </c>
      <c r="D984" t="e">
        <f>CONCATENATE(#REF!,
CHAR(13),#REF!,
", ",
TEXT((#REF!),"MMM D"),
CHAR(13),
TEXT((#REF!), "h:mm am/pm"),CHAR(13),#REF!,CHAR(13))</f>
        <v>#REF!</v>
      </c>
    </row>
    <row r="985" spans="1:4" x14ac:dyDescent="0.25">
      <c r="A985" t="e">
        <f>VLOOKUP(#REF!,VENUEID!$A$2:$B$28,1,TRUE)</f>
        <v>#REF!</v>
      </c>
      <c r="B985" t="e">
        <f>IF(#REF!="","",
IF(ISNUMBER(SEARCH("*ADULTS*",#REF!)),"ADULTS",
IF(ISNUMBER(SEARCH("*CHILDREN*",#REF!)),"CHILDREN",
IF(ISNUMBER(SEARCH("*TEENS*",#REF!)),"TEENS"))))</f>
        <v>#REF!</v>
      </c>
      <c r="C985" t="e">
        <f>#REF!</f>
        <v>#REF!</v>
      </c>
      <c r="D985" t="e">
        <f>CONCATENATE(#REF!,
CHAR(13),#REF!,
", ",
TEXT((#REF!),"MMM D"),
CHAR(13),
TEXT((#REF!), "h:mm am/pm"),CHAR(13),#REF!,CHAR(13))</f>
        <v>#REF!</v>
      </c>
    </row>
    <row r="986" spans="1:4" x14ac:dyDescent="0.25">
      <c r="A986" t="e">
        <f>VLOOKUP(#REF!,VENUEID!$A$2:$B$28,1,TRUE)</f>
        <v>#REF!</v>
      </c>
      <c r="B986" t="e">
        <f>IF(#REF!="","",
IF(ISNUMBER(SEARCH("*ADULTS*",#REF!)),"ADULTS",
IF(ISNUMBER(SEARCH("*CHILDREN*",#REF!)),"CHILDREN",
IF(ISNUMBER(SEARCH("*TEENS*",#REF!)),"TEENS"))))</f>
        <v>#REF!</v>
      </c>
      <c r="C986" t="e">
        <f>#REF!</f>
        <v>#REF!</v>
      </c>
      <c r="D986" t="e">
        <f>CONCATENATE(#REF!,
CHAR(13),#REF!,
", ",
TEXT((#REF!),"MMM D"),
CHAR(13),
TEXT((#REF!), "h:mm am/pm"),CHAR(13),#REF!,CHAR(13))</f>
        <v>#REF!</v>
      </c>
    </row>
    <row r="987" spans="1:4" x14ac:dyDescent="0.25">
      <c r="A987" t="e">
        <f>VLOOKUP(#REF!,VENUEID!$A$2:$B$28,1,TRUE)</f>
        <v>#REF!</v>
      </c>
      <c r="B987" t="e">
        <f>IF(#REF!="","",
IF(ISNUMBER(SEARCH("*ADULTS*",#REF!)),"ADULTS",
IF(ISNUMBER(SEARCH("*CHILDREN*",#REF!)),"CHILDREN",
IF(ISNUMBER(SEARCH("*TEENS*",#REF!)),"TEENS"))))</f>
        <v>#REF!</v>
      </c>
      <c r="C987" t="e">
        <f>#REF!</f>
        <v>#REF!</v>
      </c>
      <c r="D987" t="e">
        <f>CONCATENATE(#REF!,
CHAR(13),#REF!,
", ",
TEXT((#REF!),"MMM D"),
CHAR(13),
TEXT((#REF!), "h:mm am/pm"),CHAR(13),#REF!,CHAR(13))</f>
        <v>#REF!</v>
      </c>
    </row>
    <row r="988" spans="1:4" x14ac:dyDescent="0.25">
      <c r="A988" t="e">
        <f>VLOOKUP(#REF!,VENUEID!$A$2:$B$28,1,TRUE)</f>
        <v>#REF!</v>
      </c>
      <c r="B988" t="e">
        <f>IF(#REF!="","",
IF(ISNUMBER(SEARCH("*ADULTS*",#REF!)),"ADULTS",
IF(ISNUMBER(SEARCH("*CHILDREN*",#REF!)),"CHILDREN",
IF(ISNUMBER(SEARCH("*TEENS*",#REF!)),"TEENS"))))</f>
        <v>#REF!</v>
      </c>
      <c r="C988" t="e">
        <f>#REF!</f>
        <v>#REF!</v>
      </c>
      <c r="D988" t="e">
        <f>CONCATENATE(#REF!,
CHAR(13),#REF!,
", ",
TEXT((#REF!),"MMM D"),
CHAR(13),
TEXT((#REF!), "h:mm am/pm"),CHAR(13),#REF!,CHAR(13))</f>
        <v>#REF!</v>
      </c>
    </row>
    <row r="989" spans="1:4" x14ac:dyDescent="0.25">
      <c r="A989" t="e">
        <f>VLOOKUP(#REF!,VENUEID!$A$2:$B$28,1,TRUE)</f>
        <v>#REF!</v>
      </c>
      <c r="B989" t="e">
        <f>IF(#REF!="","",
IF(ISNUMBER(SEARCH("*ADULTS*",#REF!)),"ADULTS",
IF(ISNUMBER(SEARCH("*CHILDREN*",#REF!)),"CHILDREN",
IF(ISNUMBER(SEARCH("*TEENS*",#REF!)),"TEENS"))))</f>
        <v>#REF!</v>
      </c>
      <c r="C989" t="e">
        <f>#REF!</f>
        <v>#REF!</v>
      </c>
      <c r="D989" t="e">
        <f>CONCATENATE(#REF!,
CHAR(13),#REF!,
", ",
TEXT((#REF!),"MMM D"),
CHAR(13),
TEXT((#REF!), "h:mm am/pm"),CHAR(13),#REF!,CHAR(13))</f>
        <v>#REF!</v>
      </c>
    </row>
    <row r="990" spans="1:4" x14ac:dyDescent="0.25">
      <c r="A990" t="e">
        <f>VLOOKUP(#REF!,VENUEID!$A$2:$B$28,1,TRUE)</f>
        <v>#REF!</v>
      </c>
      <c r="B990" t="e">
        <f>IF(#REF!="","",
IF(ISNUMBER(SEARCH("*ADULTS*",#REF!)),"ADULTS",
IF(ISNUMBER(SEARCH("*CHILDREN*",#REF!)),"CHILDREN",
IF(ISNUMBER(SEARCH("*TEENS*",#REF!)),"TEENS"))))</f>
        <v>#REF!</v>
      </c>
      <c r="C990" t="e">
        <f>#REF!</f>
        <v>#REF!</v>
      </c>
      <c r="D990" t="e">
        <f>CONCATENATE(#REF!,
CHAR(13),#REF!,
", ",
TEXT((#REF!),"MMM D"),
CHAR(13),
TEXT((#REF!), "h:mm am/pm"),CHAR(13),#REF!,CHAR(13))</f>
        <v>#REF!</v>
      </c>
    </row>
    <row r="991" spans="1:4" x14ac:dyDescent="0.25">
      <c r="A991" t="e">
        <f>VLOOKUP(#REF!,VENUEID!$A$2:$B$28,1,TRUE)</f>
        <v>#REF!</v>
      </c>
      <c r="B991" t="e">
        <f>IF(#REF!="","",
IF(ISNUMBER(SEARCH("*ADULTS*",#REF!)),"ADULTS",
IF(ISNUMBER(SEARCH("*CHILDREN*",#REF!)),"CHILDREN",
IF(ISNUMBER(SEARCH("*TEENS*",#REF!)),"TEENS"))))</f>
        <v>#REF!</v>
      </c>
      <c r="C991" t="e">
        <f>#REF!</f>
        <v>#REF!</v>
      </c>
      <c r="D991" t="e">
        <f>CONCATENATE(#REF!,
CHAR(13),#REF!,
", ",
TEXT((#REF!),"MMM D"),
CHAR(13),
TEXT((#REF!), "h:mm am/pm"),CHAR(13),#REF!,CHAR(13))</f>
        <v>#REF!</v>
      </c>
    </row>
    <row r="992" spans="1:4" x14ac:dyDescent="0.25">
      <c r="A992" t="e">
        <f>VLOOKUP(#REF!,VENUEID!$A$2:$B$28,1,TRUE)</f>
        <v>#REF!</v>
      </c>
      <c r="B992" t="e">
        <f>IF(#REF!="","",
IF(ISNUMBER(SEARCH("*ADULTS*",#REF!)),"ADULTS",
IF(ISNUMBER(SEARCH("*CHILDREN*",#REF!)),"CHILDREN",
IF(ISNUMBER(SEARCH("*TEENS*",#REF!)),"TEENS"))))</f>
        <v>#REF!</v>
      </c>
      <c r="C992" t="e">
        <f>#REF!</f>
        <v>#REF!</v>
      </c>
      <c r="D992" t="e">
        <f>CONCATENATE(#REF!,
CHAR(13),#REF!,
", ",
TEXT((#REF!),"MMM D"),
CHAR(13),
TEXT((#REF!), "h:mm am/pm"),CHAR(13),#REF!,CHAR(13))</f>
        <v>#REF!</v>
      </c>
    </row>
    <row r="993" spans="1:4" x14ac:dyDescent="0.25">
      <c r="A993" t="e">
        <f>VLOOKUP(#REF!,VENUEID!$A$2:$B$28,1,TRUE)</f>
        <v>#REF!</v>
      </c>
      <c r="B993" t="e">
        <f>IF(#REF!="","",
IF(ISNUMBER(SEARCH("*ADULTS*",#REF!)),"ADULTS",
IF(ISNUMBER(SEARCH("*CHILDREN*",#REF!)),"CHILDREN",
IF(ISNUMBER(SEARCH("*TEENS*",#REF!)),"TEENS"))))</f>
        <v>#REF!</v>
      </c>
      <c r="C993" t="e">
        <f>#REF!</f>
        <v>#REF!</v>
      </c>
      <c r="D993" t="e">
        <f>CONCATENATE(#REF!,
CHAR(13),#REF!,
", ",
TEXT((#REF!),"MMM D"),
CHAR(13),
TEXT((#REF!), "h:mm am/pm"),CHAR(13),#REF!,CHAR(13))</f>
        <v>#REF!</v>
      </c>
    </row>
    <row r="994" spans="1:4" x14ac:dyDescent="0.25">
      <c r="A994" t="e">
        <f>VLOOKUP(#REF!,VENUEID!$A$2:$B$28,1,TRUE)</f>
        <v>#REF!</v>
      </c>
      <c r="B994" t="e">
        <f>IF(#REF!="","",
IF(ISNUMBER(SEARCH("*ADULTS*",#REF!)),"ADULTS",
IF(ISNUMBER(SEARCH("*CHILDREN*",#REF!)),"CHILDREN",
IF(ISNUMBER(SEARCH("*TEENS*",#REF!)),"TEENS"))))</f>
        <v>#REF!</v>
      </c>
      <c r="C994" t="e">
        <f>#REF!</f>
        <v>#REF!</v>
      </c>
      <c r="D994" t="e">
        <f>CONCATENATE(#REF!,
CHAR(13),#REF!,
", ",
TEXT((#REF!),"MMM D"),
CHAR(13),
TEXT((#REF!), "h:mm am/pm"),CHAR(13),#REF!,CHAR(13))</f>
        <v>#REF!</v>
      </c>
    </row>
    <row r="995" spans="1:4" x14ac:dyDescent="0.25">
      <c r="A995" t="e">
        <f>VLOOKUP(#REF!,VENUEID!$A$2:$B$28,1,TRUE)</f>
        <v>#REF!</v>
      </c>
      <c r="B995" t="e">
        <f>IF(#REF!="","",
IF(ISNUMBER(SEARCH("*ADULTS*",#REF!)),"ADULTS",
IF(ISNUMBER(SEARCH("*CHILDREN*",#REF!)),"CHILDREN",
IF(ISNUMBER(SEARCH("*TEENS*",#REF!)),"TEENS"))))</f>
        <v>#REF!</v>
      </c>
      <c r="C995" t="e">
        <f>#REF!</f>
        <v>#REF!</v>
      </c>
      <c r="D995" t="e">
        <f>CONCATENATE(#REF!,
CHAR(13),#REF!,
", ",
TEXT((#REF!),"MMM D"),
CHAR(13),
TEXT((#REF!), "h:mm am/pm"),CHAR(13),#REF!,CHAR(13))</f>
        <v>#REF!</v>
      </c>
    </row>
    <row r="996" spans="1:4" x14ac:dyDescent="0.25">
      <c r="A996" t="e">
        <f>VLOOKUP(#REF!,VENUEID!$A$2:$B$28,1,TRUE)</f>
        <v>#REF!</v>
      </c>
      <c r="B996" t="e">
        <f>IF(#REF!="","",
IF(ISNUMBER(SEARCH("*ADULTS*",#REF!)),"ADULTS",
IF(ISNUMBER(SEARCH("*CHILDREN*",#REF!)),"CHILDREN",
IF(ISNUMBER(SEARCH("*TEENS*",#REF!)),"TEENS"))))</f>
        <v>#REF!</v>
      </c>
      <c r="C996" t="e">
        <f>#REF!</f>
        <v>#REF!</v>
      </c>
      <c r="D996" t="e">
        <f>CONCATENATE(#REF!,
CHAR(13),#REF!,
", ",
TEXT((#REF!),"MMM D"),
CHAR(13),
TEXT((#REF!), "h:mm am/pm"),CHAR(13),#REF!,CHAR(13))</f>
        <v>#REF!</v>
      </c>
    </row>
    <row r="997" spans="1:4" x14ac:dyDescent="0.25">
      <c r="A997" t="e">
        <f>VLOOKUP(#REF!,VENUEID!$A$2:$B$28,1,TRUE)</f>
        <v>#REF!</v>
      </c>
      <c r="B997" t="e">
        <f>IF(#REF!="","",
IF(ISNUMBER(SEARCH("*ADULTS*",#REF!)),"ADULTS",
IF(ISNUMBER(SEARCH("*CHILDREN*",#REF!)),"CHILDREN",
IF(ISNUMBER(SEARCH("*TEENS*",#REF!)),"TEENS"))))</f>
        <v>#REF!</v>
      </c>
      <c r="C997" t="e">
        <f>#REF!</f>
        <v>#REF!</v>
      </c>
      <c r="D997" t="e">
        <f>CONCATENATE(#REF!,
CHAR(13),#REF!,
", ",
TEXT((#REF!),"MMM D"),
CHAR(13),
TEXT((#REF!), "h:mm am/pm"),CHAR(13),#REF!,CHAR(13))</f>
        <v>#REF!</v>
      </c>
    </row>
    <row r="998" spans="1:4" x14ac:dyDescent="0.25">
      <c r="A998" t="e">
        <f>VLOOKUP(#REF!,VENUEID!$A$2:$B$28,1,TRUE)</f>
        <v>#REF!</v>
      </c>
      <c r="B998" t="e">
        <f>IF(#REF!="","",
IF(ISNUMBER(SEARCH("*ADULTS*",#REF!)),"ADULTS",
IF(ISNUMBER(SEARCH("*CHILDREN*",#REF!)),"CHILDREN",
IF(ISNUMBER(SEARCH("*TEENS*",#REF!)),"TEENS"))))</f>
        <v>#REF!</v>
      </c>
      <c r="C998" t="e">
        <f>#REF!</f>
        <v>#REF!</v>
      </c>
      <c r="D998" t="e">
        <f>CONCATENATE(#REF!,
CHAR(13),#REF!,
", ",
TEXT((#REF!),"MMM D"),
CHAR(13),
TEXT((#REF!), "h:mm am/pm"),CHAR(13),#REF!,CHAR(13))</f>
        <v>#REF!</v>
      </c>
    </row>
    <row r="999" spans="1:4" x14ac:dyDescent="0.25">
      <c r="A999" t="e">
        <f>VLOOKUP(#REF!,VENUEID!$A$2:$B$28,1,TRUE)</f>
        <v>#REF!</v>
      </c>
      <c r="B999" t="e">
        <f>IF(#REF!="","",
IF(ISNUMBER(SEARCH("*ADULTS*",#REF!)),"ADULTS",
IF(ISNUMBER(SEARCH("*CHILDREN*",#REF!)),"CHILDREN",
IF(ISNUMBER(SEARCH("*TEENS*",#REF!)),"TEENS"))))</f>
        <v>#REF!</v>
      </c>
      <c r="C999" t="e">
        <f>#REF!</f>
        <v>#REF!</v>
      </c>
      <c r="D999" t="e">
        <f>CONCATENATE(#REF!,
CHAR(13),#REF!,
", ",
TEXT((#REF!),"MMM D"),
CHAR(13),
TEXT((#REF!), "h:mm am/pm"),CHAR(13),#REF!,CHAR(13))</f>
        <v>#REF!</v>
      </c>
    </row>
    <row r="1000" spans="1:4" x14ac:dyDescent="0.25">
      <c r="A1000" t="e">
        <f>VLOOKUP(#REF!,VENUEID!$A$2:$B$28,1,TRUE)</f>
        <v>#REF!</v>
      </c>
      <c r="B1000" t="e">
        <f>IF(#REF!="","",
IF(ISNUMBER(SEARCH("*ADULTS*",#REF!)),"ADULTS",
IF(ISNUMBER(SEARCH("*CHILDREN*",#REF!)),"CHILDREN",
IF(ISNUMBER(SEARCH("*TEENS*",#REF!)),"TEENS"))))</f>
        <v>#REF!</v>
      </c>
      <c r="C1000" t="e">
        <f>#REF!</f>
        <v>#REF!</v>
      </c>
      <c r="D1000" t="e">
        <f>CONCATENATE(#REF!,
CHAR(13),#REF!,
", ",
TEXT((#REF!),"MMM D"),
CHAR(13),
TEXT((#REF!), "h:mm am/pm"),CHAR(13),#REF!,CHAR(13))</f>
        <v>#REF!</v>
      </c>
    </row>
    <row r="1001" spans="1:4" x14ac:dyDescent="0.25">
      <c r="A1001" t="e">
        <f>VLOOKUP(#REF!,VENUEID!$A$2:$B$28,1,TRUE)</f>
        <v>#REF!</v>
      </c>
      <c r="B1001" t="e">
        <f>IF(#REF!="","",
IF(ISNUMBER(SEARCH("*ADULTS*",#REF!)),"ADULTS",
IF(ISNUMBER(SEARCH("*CHILDREN*",#REF!)),"CHILDREN",
IF(ISNUMBER(SEARCH("*TEENS*",#REF!)),"TEENS"))))</f>
        <v>#REF!</v>
      </c>
      <c r="C1001" t="e">
        <f>#REF!</f>
        <v>#REF!</v>
      </c>
      <c r="D1001" t="e">
        <f>CONCATENATE(#REF!,
CHAR(13),#REF!,
", ",
TEXT((#REF!),"MMM D"),
CHAR(13),
TEXT((#REF!), "h:mm am/pm"),CHAR(13),#REF!,CHAR(13))</f>
        <v>#REF!</v>
      </c>
    </row>
    <row r="1002" spans="1:4" x14ac:dyDescent="0.25">
      <c r="A1002" t="e">
        <f>VLOOKUP(#REF!,VENUEID!$A$2:$B$28,1,TRUE)</f>
        <v>#REF!</v>
      </c>
      <c r="B1002" t="e">
        <f>IF(#REF!="","",
IF(ISNUMBER(SEARCH("*ADULTS*",#REF!)),"ADULTS",
IF(ISNUMBER(SEARCH("*CHILDREN*",#REF!)),"CHILDREN",
IF(ISNUMBER(SEARCH("*TEENS*",#REF!)),"TEENS"))))</f>
        <v>#REF!</v>
      </c>
      <c r="C1002" t="e">
        <f>#REF!</f>
        <v>#REF!</v>
      </c>
      <c r="D1002" t="e">
        <f>CONCATENATE(#REF!,
CHAR(13),#REF!,
", ",
TEXT((#REF!),"MMM D"),
CHAR(13),
TEXT((#REF!), "h:mm am/pm"),CHAR(13),#REF!,CHAR(13))</f>
        <v>#REF!</v>
      </c>
    </row>
    <row r="1003" spans="1:4" x14ac:dyDescent="0.25">
      <c r="A1003" t="e">
        <f>VLOOKUP(#REF!,VENUEID!$A$2:$B$28,1,TRUE)</f>
        <v>#REF!</v>
      </c>
      <c r="B1003" t="e">
        <f>IF(#REF!="","",
IF(ISNUMBER(SEARCH("*ADULTS*",#REF!)),"ADULTS",
IF(ISNUMBER(SEARCH("*CHILDREN*",#REF!)),"CHILDREN",
IF(ISNUMBER(SEARCH("*TEENS*",#REF!)),"TEENS"))))</f>
        <v>#REF!</v>
      </c>
      <c r="C1003" t="e">
        <f>#REF!</f>
        <v>#REF!</v>
      </c>
      <c r="D1003" t="e">
        <f>CONCATENATE(#REF!,
CHAR(13),#REF!,
", ",
TEXT((#REF!),"MMM D"),
CHAR(13),
TEXT((#REF!), "h:mm am/pm"),CHAR(13),#REF!,CHAR(13))</f>
        <v>#REF!</v>
      </c>
    </row>
    <row r="1004" spans="1:4" x14ac:dyDescent="0.25">
      <c r="A1004" t="e">
        <f>VLOOKUP(#REF!,VENUEID!$A$2:$B$28,1,TRUE)</f>
        <v>#REF!</v>
      </c>
      <c r="B1004" t="e">
        <f>IF(#REF!="","",
IF(ISNUMBER(SEARCH("*ADULTS*",#REF!)),"ADULTS",
IF(ISNUMBER(SEARCH("*CHILDREN*",#REF!)),"CHILDREN",
IF(ISNUMBER(SEARCH("*TEENS*",#REF!)),"TEENS"))))</f>
        <v>#REF!</v>
      </c>
      <c r="C1004" t="e">
        <f>#REF!</f>
        <v>#REF!</v>
      </c>
      <c r="D1004" t="e">
        <f>CONCATENATE(#REF!,
CHAR(13),#REF!,
", ",
TEXT((#REF!),"MMM D"),
CHAR(13),
TEXT((#REF!), "h:mm am/pm"),CHAR(13),#REF!,CHAR(13))</f>
        <v>#REF!</v>
      </c>
    </row>
    <row r="1005" spans="1:4" x14ac:dyDescent="0.25">
      <c r="A1005" t="e">
        <f>VLOOKUP(#REF!,VENUEID!$A$2:$B$28,1,TRUE)</f>
        <v>#REF!</v>
      </c>
      <c r="B1005" t="e">
        <f>IF(#REF!="","",
IF(ISNUMBER(SEARCH("*ADULTS*",#REF!)),"ADULTS",
IF(ISNUMBER(SEARCH("*CHILDREN*",#REF!)),"CHILDREN",
IF(ISNUMBER(SEARCH("*TEENS*",#REF!)),"TEENS"))))</f>
        <v>#REF!</v>
      </c>
      <c r="C1005" t="e">
        <f>#REF!</f>
        <v>#REF!</v>
      </c>
      <c r="D1005" t="e">
        <f>CONCATENATE(#REF!,
CHAR(13),#REF!,
", ",
TEXT((#REF!),"MMM D"),
CHAR(13),
TEXT((#REF!), "h:mm am/pm"),CHAR(13),#REF!,CHAR(13))</f>
        <v>#REF!</v>
      </c>
    </row>
    <row r="1006" spans="1:4" x14ac:dyDescent="0.25">
      <c r="A1006" t="e">
        <f>VLOOKUP(#REF!,VENUEID!$A$2:$B$28,1,TRUE)</f>
        <v>#REF!</v>
      </c>
      <c r="B1006" t="e">
        <f>IF(#REF!="","",
IF(ISNUMBER(SEARCH("*ADULTS*",#REF!)),"ADULTS",
IF(ISNUMBER(SEARCH("*CHILDREN*",#REF!)),"CHILDREN",
IF(ISNUMBER(SEARCH("*TEENS*",#REF!)),"TEENS"))))</f>
        <v>#REF!</v>
      </c>
      <c r="C1006" t="e">
        <f>#REF!</f>
        <v>#REF!</v>
      </c>
      <c r="D1006" t="e">
        <f>CONCATENATE(#REF!,
CHAR(13),#REF!,
", ",
TEXT((#REF!),"MMM D"),
CHAR(13),
TEXT((#REF!), "h:mm am/pm"),CHAR(13),#REF!,CHAR(13))</f>
        <v>#REF!</v>
      </c>
    </row>
    <row r="1007" spans="1:4" x14ac:dyDescent="0.25">
      <c r="A1007" t="e">
        <f>VLOOKUP(#REF!,VENUEID!$A$2:$B$28,1,TRUE)</f>
        <v>#REF!</v>
      </c>
      <c r="B1007" t="e">
        <f>IF(#REF!="","",
IF(ISNUMBER(SEARCH("*ADULTS*",#REF!)),"ADULTS",
IF(ISNUMBER(SEARCH("*CHILDREN*",#REF!)),"CHILDREN",
IF(ISNUMBER(SEARCH("*TEENS*",#REF!)),"TEENS"))))</f>
        <v>#REF!</v>
      </c>
      <c r="C1007" t="e">
        <f>#REF!</f>
        <v>#REF!</v>
      </c>
      <c r="D1007" t="e">
        <f>CONCATENATE(#REF!,
CHAR(13),#REF!,
", ",
TEXT((#REF!),"MMM D"),
CHAR(13),
TEXT((#REF!), "h:mm am/pm"),CHAR(13),#REF!,CHAR(13))</f>
        <v>#REF!</v>
      </c>
    </row>
    <row r="1008" spans="1:4" x14ac:dyDescent="0.25">
      <c r="A1008" t="e">
        <f>VLOOKUP(#REF!,VENUEID!$A$2:$B$28,1,TRUE)</f>
        <v>#REF!</v>
      </c>
      <c r="B1008" t="e">
        <f>IF(#REF!="","",
IF(ISNUMBER(SEARCH("*ADULTS*",#REF!)),"ADULTS",
IF(ISNUMBER(SEARCH("*CHILDREN*",#REF!)),"CHILDREN",
IF(ISNUMBER(SEARCH("*TEENS*",#REF!)),"TEENS"))))</f>
        <v>#REF!</v>
      </c>
      <c r="C1008" t="e">
        <f>#REF!</f>
        <v>#REF!</v>
      </c>
      <c r="D1008" t="e">
        <f>CONCATENATE(#REF!,
CHAR(13),#REF!,
", ",
TEXT((#REF!),"MMM D"),
CHAR(13),
TEXT((#REF!), "h:mm am/pm"),CHAR(13),#REF!,CHAR(13))</f>
        <v>#REF!</v>
      </c>
    </row>
    <row r="1009" spans="1:4" x14ac:dyDescent="0.25">
      <c r="A1009" t="e">
        <f>VLOOKUP(#REF!,VENUEID!$A$2:$B$28,1,TRUE)</f>
        <v>#REF!</v>
      </c>
      <c r="B1009" t="e">
        <f>IF(#REF!="","",
IF(ISNUMBER(SEARCH("*ADULTS*",#REF!)),"ADULTS",
IF(ISNUMBER(SEARCH("*CHILDREN*",#REF!)),"CHILDREN",
IF(ISNUMBER(SEARCH("*TEENS*",#REF!)),"TEENS"))))</f>
        <v>#REF!</v>
      </c>
      <c r="C1009" t="e">
        <f>#REF!</f>
        <v>#REF!</v>
      </c>
      <c r="D1009" t="e">
        <f>CONCATENATE(#REF!,
CHAR(13),#REF!,
", ",
TEXT((#REF!),"MMM D"),
CHAR(13),
TEXT((#REF!), "h:mm am/pm"),CHAR(13),#REF!,CHAR(13))</f>
        <v>#REF!</v>
      </c>
    </row>
    <row r="1010" spans="1:4" x14ac:dyDescent="0.25">
      <c r="A1010" t="e">
        <f>VLOOKUP(#REF!,VENUEID!$A$2:$B$28,1,TRUE)</f>
        <v>#REF!</v>
      </c>
      <c r="B1010" t="e">
        <f>IF(#REF!="","",
IF(ISNUMBER(SEARCH("*ADULTS*",#REF!)),"ADULTS",
IF(ISNUMBER(SEARCH("*CHILDREN*",#REF!)),"CHILDREN",
IF(ISNUMBER(SEARCH("*TEENS*",#REF!)),"TEENS"))))</f>
        <v>#REF!</v>
      </c>
      <c r="C1010" t="e">
        <f>#REF!</f>
        <v>#REF!</v>
      </c>
      <c r="D1010" t="e">
        <f>CONCATENATE(#REF!,
CHAR(13),#REF!,
", ",
TEXT((#REF!),"MMM D"),
CHAR(13),
TEXT((#REF!), "h:mm am/pm"),CHAR(13),#REF!,CHAR(13))</f>
        <v>#REF!</v>
      </c>
    </row>
    <row r="1011" spans="1:4" x14ac:dyDescent="0.25">
      <c r="A1011" t="e">
        <f>VLOOKUP(#REF!,VENUEID!$A$2:$B$28,1,TRUE)</f>
        <v>#REF!</v>
      </c>
      <c r="B1011" t="e">
        <f>IF(#REF!="","",
IF(ISNUMBER(SEARCH("*ADULTS*",#REF!)),"ADULTS",
IF(ISNUMBER(SEARCH("*CHILDREN*",#REF!)),"CHILDREN",
IF(ISNUMBER(SEARCH("*TEENS*",#REF!)),"TEENS"))))</f>
        <v>#REF!</v>
      </c>
      <c r="C1011" t="e">
        <f>#REF!</f>
        <v>#REF!</v>
      </c>
      <c r="D1011" t="e">
        <f>CONCATENATE(#REF!,
CHAR(13),#REF!,
", ",
TEXT((#REF!),"MMM D"),
CHAR(13),
TEXT((#REF!), "h:mm am/pm"),CHAR(13),#REF!,CHAR(13))</f>
        <v>#REF!</v>
      </c>
    </row>
    <row r="1012" spans="1:4" x14ac:dyDescent="0.25">
      <c r="A1012" t="e">
        <f>VLOOKUP(#REF!,VENUEID!$A$2:$B$28,1,TRUE)</f>
        <v>#REF!</v>
      </c>
      <c r="B1012" t="e">
        <f>IF(#REF!="","",
IF(ISNUMBER(SEARCH("*ADULTS*",#REF!)),"ADULTS",
IF(ISNUMBER(SEARCH("*CHILDREN*",#REF!)),"CHILDREN",
IF(ISNUMBER(SEARCH("*TEENS*",#REF!)),"TEENS"))))</f>
        <v>#REF!</v>
      </c>
      <c r="C1012" t="e">
        <f>#REF!</f>
        <v>#REF!</v>
      </c>
      <c r="D1012" t="e">
        <f>CONCATENATE(#REF!,
CHAR(13),#REF!,
", ",
TEXT((#REF!),"MMM D"),
CHAR(13),
TEXT((#REF!), "h:mm am/pm"),CHAR(13),#REF!,CHAR(13))</f>
        <v>#REF!</v>
      </c>
    </row>
    <row r="1013" spans="1:4" x14ac:dyDescent="0.25">
      <c r="A1013" t="e">
        <f>VLOOKUP(#REF!,VENUEID!$A$2:$B$28,1,TRUE)</f>
        <v>#REF!</v>
      </c>
      <c r="B1013" t="e">
        <f>IF(#REF!="","",
IF(ISNUMBER(SEARCH("*ADULTS*",#REF!)),"ADULTS",
IF(ISNUMBER(SEARCH("*CHILDREN*",#REF!)),"CHILDREN",
IF(ISNUMBER(SEARCH("*TEENS*",#REF!)),"TEENS"))))</f>
        <v>#REF!</v>
      </c>
      <c r="C1013" t="e">
        <f>#REF!</f>
        <v>#REF!</v>
      </c>
      <c r="D1013" t="e">
        <f>CONCATENATE(#REF!,
CHAR(13),#REF!,
", ",
TEXT((#REF!),"MMM D"),
CHAR(13),
TEXT((#REF!), "h:mm am/pm"),CHAR(13),#REF!,CHAR(13))</f>
        <v>#REF!</v>
      </c>
    </row>
    <row r="1014" spans="1:4" x14ac:dyDescent="0.25">
      <c r="A1014" t="e">
        <f>VLOOKUP(#REF!,VENUEID!$A$2:$B$28,1,TRUE)</f>
        <v>#REF!</v>
      </c>
      <c r="B1014" t="e">
        <f>IF(#REF!="","",
IF(ISNUMBER(SEARCH("*ADULTS*",#REF!)),"ADULTS",
IF(ISNUMBER(SEARCH("*CHILDREN*",#REF!)),"CHILDREN",
IF(ISNUMBER(SEARCH("*TEENS*",#REF!)),"TEENS"))))</f>
        <v>#REF!</v>
      </c>
      <c r="C1014" t="e">
        <f>#REF!</f>
        <v>#REF!</v>
      </c>
      <c r="D1014" t="e">
        <f>CONCATENATE(#REF!,
CHAR(13),#REF!,
", ",
TEXT((#REF!),"MMM D"),
CHAR(13),
TEXT((#REF!), "h:mm am/pm"),CHAR(13),#REF!,CHAR(13))</f>
        <v>#REF!</v>
      </c>
    </row>
    <row r="1015" spans="1:4" x14ac:dyDescent="0.25">
      <c r="A1015" t="e">
        <f>VLOOKUP(#REF!,VENUEID!$A$2:$B$28,1,TRUE)</f>
        <v>#REF!</v>
      </c>
      <c r="B1015" t="e">
        <f>IF(#REF!="","",
IF(ISNUMBER(SEARCH("*ADULTS*",#REF!)),"ADULTS",
IF(ISNUMBER(SEARCH("*CHILDREN*",#REF!)),"CHILDREN",
IF(ISNUMBER(SEARCH("*TEENS*",#REF!)),"TEENS"))))</f>
        <v>#REF!</v>
      </c>
      <c r="C1015" t="e">
        <f>#REF!</f>
        <v>#REF!</v>
      </c>
      <c r="D1015" t="e">
        <f>CONCATENATE(#REF!,
CHAR(13),#REF!,
", ",
TEXT((#REF!),"MMM D"),
CHAR(13),
TEXT((#REF!), "h:mm am/pm"),CHAR(13),#REF!,CHAR(13))</f>
        <v>#REF!</v>
      </c>
    </row>
    <row r="1016" spans="1:4" x14ac:dyDescent="0.25">
      <c r="A1016" t="e">
        <f>VLOOKUP(#REF!,VENUEID!$A$2:$B$28,1,TRUE)</f>
        <v>#REF!</v>
      </c>
      <c r="B1016" t="e">
        <f>IF(#REF!="","",
IF(ISNUMBER(SEARCH("*ADULTS*",#REF!)),"ADULTS",
IF(ISNUMBER(SEARCH("*CHILDREN*",#REF!)),"CHILDREN",
IF(ISNUMBER(SEARCH("*TEENS*",#REF!)),"TEENS"))))</f>
        <v>#REF!</v>
      </c>
      <c r="C1016" t="e">
        <f>#REF!</f>
        <v>#REF!</v>
      </c>
      <c r="D1016" t="e">
        <f>CONCATENATE(#REF!,
CHAR(13),#REF!,
", ",
TEXT((#REF!),"MMM D"),
CHAR(13),
TEXT((#REF!), "h:mm am/pm"),CHAR(13),#REF!,CHAR(13))</f>
        <v>#REF!</v>
      </c>
    </row>
    <row r="1017" spans="1:4" x14ac:dyDescent="0.25">
      <c r="A1017" t="e">
        <f>VLOOKUP(#REF!,VENUEID!$A$2:$B$28,1,TRUE)</f>
        <v>#REF!</v>
      </c>
      <c r="B1017" t="e">
        <f>IF(#REF!="","",
IF(ISNUMBER(SEARCH("*ADULTS*",#REF!)),"ADULTS",
IF(ISNUMBER(SEARCH("*CHILDREN*",#REF!)),"CHILDREN",
IF(ISNUMBER(SEARCH("*TEENS*",#REF!)),"TEENS"))))</f>
        <v>#REF!</v>
      </c>
      <c r="C1017" t="e">
        <f>#REF!</f>
        <v>#REF!</v>
      </c>
      <c r="D1017" t="e">
        <f>CONCATENATE(#REF!,
CHAR(13),#REF!,
", ",
TEXT((#REF!),"MMM D"),
CHAR(13),
TEXT((#REF!), "h:mm am/pm"),CHAR(13),#REF!,CHAR(13))</f>
        <v>#REF!</v>
      </c>
    </row>
    <row r="1018" spans="1:4" x14ac:dyDescent="0.25">
      <c r="A1018" t="e">
        <f>VLOOKUP(#REF!,VENUEID!$A$2:$B$28,1,TRUE)</f>
        <v>#REF!</v>
      </c>
      <c r="B1018" t="e">
        <f>IF(#REF!="","",
IF(ISNUMBER(SEARCH("*ADULTS*",#REF!)),"ADULTS",
IF(ISNUMBER(SEARCH("*CHILDREN*",#REF!)),"CHILDREN",
IF(ISNUMBER(SEARCH("*TEENS*",#REF!)),"TEENS"))))</f>
        <v>#REF!</v>
      </c>
      <c r="C1018" t="e">
        <f>#REF!</f>
        <v>#REF!</v>
      </c>
      <c r="D1018" t="e">
        <f>CONCATENATE(#REF!,
CHAR(13),#REF!,
", ",
TEXT((#REF!),"MMM D"),
CHAR(13),
TEXT((#REF!), "h:mm am/pm"),CHAR(13),#REF!,CHAR(13))</f>
        <v>#REF!</v>
      </c>
    </row>
    <row r="1019" spans="1:4" x14ac:dyDescent="0.25">
      <c r="A1019" t="e">
        <f>VLOOKUP(#REF!,VENUEID!$A$2:$B$28,1,TRUE)</f>
        <v>#REF!</v>
      </c>
      <c r="B1019" t="e">
        <f>IF(#REF!="","",
IF(ISNUMBER(SEARCH("*ADULTS*",#REF!)),"ADULTS",
IF(ISNUMBER(SEARCH("*CHILDREN*",#REF!)),"CHILDREN",
IF(ISNUMBER(SEARCH("*TEENS*",#REF!)),"TEENS"))))</f>
        <v>#REF!</v>
      </c>
      <c r="C1019" t="e">
        <f>#REF!</f>
        <v>#REF!</v>
      </c>
      <c r="D1019" t="e">
        <f>CONCATENATE(#REF!,
CHAR(13),#REF!,
", ",
TEXT((#REF!),"MMM D"),
CHAR(13),
TEXT((#REF!), "h:mm am/pm"),CHAR(13),#REF!,CHAR(13))</f>
        <v>#REF!</v>
      </c>
    </row>
    <row r="1020" spans="1:4" x14ac:dyDescent="0.25">
      <c r="A1020" t="e">
        <f>VLOOKUP(#REF!,VENUEID!$A$2:$B$28,1,TRUE)</f>
        <v>#REF!</v>
      </c>
      <c r="B1020" t="e">
        <f>IF(#REF!="","",
IF(ISNUMBER(SEARCH("*ADULTS*",#REF!)),"ADULTS",
IF(ISNUMBER(SEARCH("*CHILDREN*",#REF!)),"CHILDREN",
IF(ISNUMBER(SEARCH("*TEENS*",#REF!)),"TEENS"))))</f>
        <v>#REF!</v>
      </c>
      <c r="C1020" t="e">
        <f>#REF!</f>
        <v>#REF!</v>
      </c>
      <c r="D1020" t="e">
        <f>CONCATENATE(#REF!,
CHAR(13),#REF!,
", ",
TEXT((#REF!),"MMM D"),
CHAR(13),
TEXT((#REF!), "h:mm am/pm"),CHAR(13),#REF!,CHAR(13))</f>
        <v>#REF!</v>
      </c>
    </row>
    <row r="1021" spans="1:4" x14ac:dyDescent="0.25">
      <c r="A1021" t="e">
        <f>VLOOKUP(#REF!,VENUEID!$A$2:$B$28,1,TRUE)</f>
        <v>#REF!</v>
      </c>
      <c r="B1021" t="e">
        <f>IF(#REF!="","",
IF(ISNUMBER(SEARCH("*ADULTS*",#REF!)),"ADULTS",
IF(ISNUMBER(SEARCH("*CHILDREN*",#REF!)),"CHILDREN",
IF(ISNUMBER(SEARCH("*TEENS*",#REF!)),"TEENS"))))</f>
        <v>#REF!</v>
      </c>
      <c r="C1021" t="e">
        <f>#REF!</f>
        <v>#REF!</v>
      </c>
      <c r="D1021" t="e">
        <f>CONCATENATE(#REF!,
CHAR(13),#REF!,
", ",
TEXT((#REF!),"MMM D"),
CHAR(13),
TEXT((#REF!), "h:mm am/pm"),CHAR(13),#REF!,CHAR(13))</f>
        <v>#REF!</v>
      </c>
    </row>
    <row r="1022" spans="1:4" x14ac:dyDescent="0.25">
      <c r="A1022" t="e">
        <f>VLOOKUP(#REF!,VENUEID!$A$2:$B$28,1,TRUE)</f>
        <v>#REF!</v>
      </c>
      <c r="B1022" t="e">
        <f>IF(#REF!="","",
IF(ISNUMBER(SEARCH("*ADULTS*",#REF!)),"ADULTS",
IF(ISNUMBER(SEARCH("*CHILDREN*",#REF!)),"CHILDREN",
IF(ISNUMBER(SEARCH("*TEENS*",#REF!)),"TEENS"))))</f>
        <v>#REF!</v>
      </c>
      <c r="C1022" t="e">
        <f>#REF!</f>
        <v>#REF!</v>
      </c>
      <c r="D1022" t="e">
        <f>CONCATENATE(#REF!,
CHAR(13),#REF!,
", ",
TEXT((#REF!),"MMM D"),
CHAR(13),
TEXT((#REF!), "h:mm am/pm"),CHAR(13),#REF!,CHAR(13))</f>
        <v>#REF!</v>
      </c>
    </row>
    <row r="1023" spans="1:4" x14ac:dyDescent="0.25">
      <c r="A1023" t="e">
        <f>VLOOKUP(#REF!,VENUEID!$A$2:$B$28,1,TRUE)</f>
        <v>#REF!</v>
      </c>
      <c r="B1023" t="e">
        <f>IF(#REF!="","",
IF(ISNUMBER(SEARCH("*ADULTS*",#REF!)),"ADULTS",
IF(ISNUMBER(SEARCH("*CHILDREN*",#REF!)),"CHILDREN",
IF(ISNUMBER(SEARCH("*TEENS*",#REF!)),"TEENS"))))</f>
        <v>#REF!</v>
      </c>
      <c r="C1023" t="e">
        <f>#REF!</f>
        <v>#REF!</v>
      </c>
      <c r="D1023" t="e">
        <f>CONCATENATE(#REF!,
CHAR(13),#REF!,
", ",
TEXT((#REF!),"MMM D"),
CHAR(13),
TEXT((#REF!), "h:mm am/pm"),CHAR(13),#REF!,CHAR(13))</f>
        <v>#REF!</v>
      </c>
    </row>
    <row r="1024" spans="1:4" x14ac:dyDescent="0.25">
      <c r="A1024" t="e">
        <f>VLOOKUP(#REF!,VENUEID!$A$2:$B$28,1,TRUE)</f>
        <v>#REF!</v>
      </c>
      <c r="B1024" t="e">
        <f>IF(#REF!="","",
IF(ISNUMBER(SEARCH("*ADULTS*",#REF!)),"ADULTS",
IF(ISNUMBER(SEARCH("*CHILDREN*",#REF!)),"CHILDREN",
IF(ISNUMBER(SEARCH("*TEENS*",#REF!)),"TEENS"))))</f>
        <v>#REF!</v>
      </c>
      <c r="C1024" t="e">
        <f>#REF!</f>
        <v>#REF!</v>
      </c>
      <c r="D1024" t="e">
        <f>CONCATENATE(#REF!,
CHAR(13),#REF!,
", ",
TEXT((#REF!),"MMM D"),
CHAR(13),
TEXT((#REF!), "h:mm am/pm"),CHAR(13),#REF!,CHAR(13))</f>
        <v>#REF!</v>
      </c>
    </row>
    <row r="1025" spans="1:4" x14ac:dyDescent="0.25">
      <c r="A1025" t="e">
        <f>VLOOKUP(#REF!,VENUEID!$A$2:$B$28,1,TRUE)</f>
        <v>#REF!</v>
      </c>
      <c r="B1025" t="e">
        <f>IF(#REF!="","",
IF(ISNUMBER(SEARCH("*ADULTS*",#REF!)),"ADULTS",
IF(ISNUMBER(SEARCH("*CHILDREN*",#REF!)),"CHILDREN",
IF(ISNUMBER(SEARCH("*TEENS*",#REF!)),"TEENS"))))</f>
        <v>#REF!</v>
      </c>
      <c r="C1025" t="e">
        <f>#REF!</f>
        <v>#REF!</v>
      </c>
      <c r="D1025" t="e">
        <f>CONCATENATE(#REF!,
CHAR(13),#REF!,
", ",
TEXT((#REF!),"MMM D"),
CHAR(13),
TEXT((#REF!), "h:mm am/pm"),CHAR(13),#REF!,CHAR(13))</f>
        <v>#REF!</v>
      </c>
    </row>
    <row r="1026" spans="1:4" x14ac:dyDescent="0.25">
      <c r="A1026" t="e">
        <f>VLOOKUP(#REF!,VENUEID!$A$2:$B$28,1,TRUE)</f>
        <v>#REF!</v>
      </c>
      <c r="B1026" t="e">
        <f>IF(#REF!="","",
IF(ISNUMBER(SEARCH("*ADULTS*",#REF!)),"ADULTS",
IF(ISNUMBER(SEARCH("*CHILDREN*",#REF!)),"CHILDREN",
IF(ISNUMBER(SEARCH("*TEENS*",#REF!)),"TEENS"))))</f>
        <v>#REF!</v>
      </c>
      <c r="C1026" t="e">
        <f>#REF!</f>
        <v>#REF!</v>
      </c>
      <c r="D1026" t="e">
        <f>CONCATENATE(#REF!,
CHAR(13),#REF!,
", ",
TEXT((#REF!),"MMM D"),
CHAR(13),
TEXT((#REF!), "h:mm am/pm"),CHAR(13),#REF!,CHAR(13))</f>
        <v>#REF!</v>
      </c>
    </row>
    <row r="1027" spans="1:4" x14ac:dyDescent="0.25">
      <c r="A1027" t="e">
        <f>VLOOKUP(#REF!,VENUEID!$A$2:$B$28,1,TRUE)</f>
        <v>#REF!</v>
      </c>
      <c r="B1027" t="e">
        <f>IF(#REF!="","",
IF(ISNUMBER(SEARCH("*ADULTS*",#REF!)),"ADULTS",
IF(ISNUMBER(SEARCH("*CHILDREN*",#REF!)),"CHILDREN",
IF(ISNUMBER(SEARCH("*TEENS*",#REF!)),"TEENS"))))</f>
        <v>#REF!</v>
      </c>
      <c r="C1027" t="e">
        <f>#REF!</f>
        <v>#REF!</v>
      </c>
      <c r="D1027" t="e">
        <f>CONCATENATE(#REF!,
CHAR(13),#REF!,
", ",
TEXT((#REF!),"MMM D"),
CHAR(13),
TEXT((#REF!), "h:mm am/pm"),CHAR(13),#REF!,CHAR(13))</f>
        <v>#REF!</v>
      </c>
    </row>
    <row r="1028" spans="1:4" x14ac:dyDescent="0.25">
      <c r="A1028" t="e">
        <f>VLOOKUP(#REF!,VENUEID!$A$2:$B$28,1,TRUE)</f>
        <v>#REF!</v>
      </c>
      <c r="B1028" t="e">
        <f>IF(#REF!="","",
IF(ISNUMBER(SEARCH("*ADULTS*",#REF!)),"ADULTS",
IF(ISNUMBER(SEARCH("*CHILDREN*",#REF!)),"CHILDREN",
IF(ISNUMBER(SEARCH("*TEENS*",#REF!)),"TEENS"))))</f>
        <v>#REF!</v>
      </c>
      <c r="C1028" t="e">
        <f>#REF!</f>
        <v>#REF!</v>
      </c>
      <c r="D1028" t="e">
        <f>CONCATENATE(#REF!,
CHAR(13),#REF!,
", ",
TEXT((#REF!),"MMM D"),
CHAR(13),
TEXT((#REF!), "h:mm am/pm"),CHAR(13),#REF!,CHAR(13))</f>
        <v>#REF!</v>
      </c>
    </row>
    <row r="1029" spans="1:4" x14ac:dyDescent="0.25">
      <c r="A1029" t="e">
        <f>VLOOKUP(#REF!,VENUEID!$A$2:$B$28,1,TRUE)</f>
        <v>#REF!</v>
      </c>
      <c r="B1029" t="e">
        <f>IF(#REF!="","",
IF(ISNUMBER(SEARCH("*ADULTS*",#REF!)),"ADULTS",
IF(ISNUMBER(SEARCH("*CHILDREN*",#REF!)),"CHILDREN",
IF(ISNUMBER(SEARCH("*TEENS*",#REF!)),"TEENS"))))</f>
        <v>#REF!</v>
      </c>
      <c r="C1029" t="e">
        <f>#REF!</f>
        <v>#REF!</v>
      </c>
      <c r="D1029" t="e">
        <f>CONCATENATE(#REF!,
CHAR(13),#REF!,
", ",
TEXT((#REF!),"MMM D"),
CHAR(13),
TEXT((#REF!), "h:mm am/pm"),CHAR(13),#REF!,CHAR(13))</f>
        <v>#REF!</v>
      </c>
    </row>
    <row r="1030" spans="1:4" x14ac:dyDescent="0.25">
      <c r="A1030" t="e">
        <f>VLOOKUP(#REF!,VENUEID!$A$2:$B$28,1,TRUE)</f>
        <v>#REF!</v>
      </c>
      <c r="B1030" t="e">
        <f>IF(#REF!="","",
IF(ISNUMBER(SEARCH("*ADULTS*",#REF!)),"ADULTS",
IF(ISNUMBER(SEARCH("*CHILDREN*",#REF!)),"CHILDREN",
IF(ISNUMBER(SEARCH("*TEENS*",#REF!)),"TEENS"))))</f>
        <v>#REF!</v>
      </c>
      <c r="C1030" t="e">
        <f>#REF!</f>
        <v>#REF!</v>
      </c>
      <c r="D1030" t="e">
        <f>CONCATENATE(#REF!,
CHAR(13),#REF!,
", ",
TEXT((#REF!),"MMM D"),
CHAR(13),
TEXT((#REF!), "h:mm am/pm"),CHAR(13),#REF!,CHAR(13))</f>
        <v>#REF!</v>
      </c>
    </row>
    <row r="1031" spans="1:4" x14ac:dyDescent="0.25">
      <c r="A1031" t="e">
        <f>VLOOKUP(#REF!,VENUEID!$A$2:$B$28,1,TRUE)</f>
        <v>#REF!</v>
      </c>
      <c r="B1031" t="e">
        <f>IF(#REF!="","",
IF(ISNUMBER(SEARCH("*ADULTS*",#REF!)),"ADULTS",
IF(ISNUMBER(SEARCH("*CHILDREN*",#REF!)),"CHILDREN",
IF(ISNUMBER(SEARCH("*TEENS*",#REF!)),"TEENS"))))</f>
        <v>#REF!</v>
      </c>
      <c r="C1031" t="e">
        <f>#REF!</f>
        <v>#REF!</v>
      </c>
      <c r="D1031" t="e">
        <f>CONCATENATE(#REF!,
CHAR(13),#REF!,
", ",
TEXT((#REF!),"MMM D"),
CHAR(13),
TEXT((#REF!), "h:mm am/pm"),CHAR(13),#REF!,CHAR(13))</f>
        <v>#REF!</v>
      </c>
    </row>
    <row r="1032" spans="1:4" x14ac:dyDescent="0.25">
      <c r="A1032" t="e">
        <f>VLOOKUP(#REF!,VENUEID!$A$2:$B$28,1,TRUE)</f>
        <v>#REF!</v>
      </c>
      <c r="B1032" t="e">
        <f>IF(#REF!="","",
IF(ISNUMBER(SEARCH("*ADULTS*",#REF!)),"ADULTS",
IF(ISNUMBER(SEARCH("*CHILDREN*",#REF!)),"CHILDREN",
IF(ISNUMBER(SEARCH("*TEENS*",#REF!)),"TEENS"))))</f>
        <v>#REF!</v>
      </c>
      <c r="C1032" t="e">
        <f>#REF!</f>
        <v>#REF!</v>
      </c>
      <c r="D1032" t="e">
        <f>CONCATENATE(#REF!,
CHAR(13),#REF!,
", ",
TEXT((#REF!),"MMM D"),
CHAR(13),
TEXT((#REF!), "h:mm am/pm"),CHAR(13),#REF!,CHAR(13))</f>
        <v>#REF!</v>
      </c>
    </row>
    <row r="1033" spans="1:4" x14ac:dyDescent="0.25">
      <c r="A1033" t="e">
        <f>VLOOKUP(#REF!,VENUEID!$A$2:$B$28,1,TRUE)</f>
        <v>#REF!</v>
      </c>
      <c r="B1033" t="e">
        <f>IF(#REF!="","",
IF(ISNUMBER(SEARCH("*ADULTS*",#REF!)),"ADULTS",
IF(ISNUMBER(SEARCH("*CHILDREN*",#REF!)),"CHILDREN",
IF(ISNUMBER(SEARCH("*TEENS*",#REF!)),"TEENS"))))</f>
        <v>#REF!</v>
      </c>
      <c r="C1033" t="e">
        <f>#REF!</f>
        <v>#REF!</v>
      </c>
      <c r="D1033" t="e">
        <f>CONCATENATE(#REF!,
CHAR(13),#REF!,
", ",
TEXT((#REF!),"MMM D"),
CHAR(13),
TEXT((#REF!), "h:mm am/pm"),CHAR(13),#REF!,CHAR(13))</f>
        <v>#REF!</v>
      </c>
    </row>
    <row r="1034" spans="1:4" x14ac:dyDescent="0.25">
      <c r="A1034" t="e">
        <f>VLOOKUP(#REF!,VENUEID!$A$2:$B$28,1,TRUE)</f>
        <v>#REF!</v>
      </c>
      <c r="B1034" t="e">
        <f>IF(#REF!="","",
IF(ISNUMBER(SEARCH("*ADULTS*",#REF!)),"ADULTS",
IF(ISNUMBER(SEARCH("*CHILDREN*",#REF!)),"CHILDREN",
IF(ISNUMBER(SEARCH("*TEENS*",#REF!)),"TEENS"))))</f>
        <v>#REF!</v>
      </c>
      <c r="C1034" t="e">
        <f>#REF!</f>
        <v>#REF!</v>
      </c>
      <c r="D1034" t="e">
        <f>CONCATENATE(#REF!,
CHAR(13),#REF!,
", ",
TEXT((#REF!),"MMM D"),
CHAR(13),
TEXT((#REF!), "h:mm am/pm"),CHAR(13),#REF!,CHAR(13))</f>
        <v>#REF!</v>
      </c>
    </row>
    <row r="1035" spans="1:4" x14ac:dyDescent="0.25">
      <c r="A1035" t="e">
        <f>VLOOKUP(#REF!,VENUEID!$A$2:$B$28,1,TRUE)</f>
        <v>#REF!</v>
      </c>
      <c r="B1035" t="e">
        <f>IF(#REF!="","",
IF(ISNUMBER(SEARCH("*ADULTS*",#REF!)),"ADULTS",
IF(ISNUMBER(SEARCH("*CHILDREN*",#REF!)),"CHILDREN",
IF(ISNUMBER(SEARCH("*TEENS*",#REF!)),"TEENS"))))</f>
        <v>#REF!</v>
      </c>
      <c r="C1035" t="e">
        <f>#REF!</f>
        <v>#REF!</v>
      </c>
      <c r="D1035" t="e">
        <f>CONCATENATE(#REF!,
CHAR(13),#REF!,
", ",
TEXT((#REF!),"MMM D"),
CHAR(13),
TEXT((#REF!), "h:mm am/pm"),CHAR(13),#REF!,CHAR(13))</f>
        <v>#REF!</v>
      </c>
    </row>
    <row r="1036" spans="1:4" x14ac:dyDescent="0.25">
      <c r="A1036" t="e">
        <f>VLOOKUP(#REF!,VENUEID!$A$2:$B$28,1,TRUE)</f>
        <v>#REF!</v>
      </c>
      <c r="B1036" t="e">
        <f>IF(#REF!="","",
IF(ISNUMBER(SEARCH("*ADULTS*",#REF!)),"ADULTS",
IF(ISNUMBER(SEARCH("*CHILDREN*",#REF!)),"CHILDREN",
IF(ISNUMBER(SEARCH("*TEENS*",#REF!)),"TEENS"))))</f>
        <v>#REF!</v>
      </c>
      <c r="C1036" t="e">
        <f>#REF!</f>
        <v>#REF!</v>
      </c>
      <c r="D1036" t="e">
        <f>CONCATENATE(#REF!,
CHAR(13),#REF!,
", ",
TEXT((#REF!),"MMM D"),
CHAR(13),
TEXT((#REF!), "h:mm am/pm"),CHAR(13),#REF!,CHAR(13))</f>
        <v>#REF!</v>
      </c>
    </row>
    <row r="1037" spans="1:4" x14ac:dyDescent="0.25">
      <c r="A1037" t="e">
        <f>VLOOKUP(#REF!,VENUEID!$A$2:$B$28,1,TRUE)</f>
        <v>#REF!</v>
      </c>
      <c r="B1037" t="e">
        <f>IF(#REF!="","",
IF(ISNUMBER(SEARCH("*ADULTS*",#REF!)),"ADULTS",
IF(ISNUMBER(SEARCH("*CHILDREN*",#REF!)),"CHILDREN",
IF(ISNUMBER(SEARCH("*TEENS*",#REF!)),"TEENS"))))</f>
        <v>#REF!</v>
      </c>
      <c r="C1037" t="e">
        <f>#REF!</f>
        <v>#REF!</v>
      </c>
      <c r="D1037" t="e">
        <f>CONCATENATE(#REF!,
CHAR(13),#REF!,
", ",
TEXT((#REF!),"MMM D"),
CHAR(13),
TEXT((#REF!), "h:mm am/pm"),CHAR(13),#REF!,CHAR(13))</f>
        <v>#REF!</v>
      </c>
    </row>
    <row r="1038" spans="1:4" x14ac:dyDescent="0.25">
      <c r="A1038" t="e">
        <f>VLOOKUP(#REF!,VENUEID!$A$2:$B$28,1,TRUE)</f>
        <v>#REF!</v>
      </c>
      <c r="B1038" t="e">
        <f>IF(#REF!="","",
IF(ISNUMBER(SEARCH("*ADULTS*",#REF!)),"ADULTS",
IF(ISNUMBER(SEARCH("*CHILDREN*",#REF!)),"CHILDREN",
IF(ISNUMBER(SEARCH("*TEENS*",#REF!)),"TEENS"))))</f>
        <v>#REF!</v>
      </c>
      <c r="C1038" t="e">
        <f>#REF!</f>
        <v>#REF!</v>
      </c>
      <c r="D1038" t="e">
        <f>CONCATENATE(#REF!,
CHAR(13),#REF!,
", ",
TEXT((#REF!),"MMM D"),
CHAR(13),
TEXT((#REF!), "h:mm am/pm"),CHAR(13),#REF!,CHAR(13))</f>
        <v>#REF!</v>
      </c>
    </row>
    <row r="1039" spans="1:4" x14ac:dyDescent="0.25">
      <c r="A1039" t="e">
        <f>VLOOKUP(#REF!,VENUEID!$A$2:$B$28,1,TRUE)</f>
        <v>#REF!</v>
      </c>
      <c r="B1039" t="e">
        <f>IF(#REF!="","",
IF(ISNUMBER(SEARCH("*ADULTS*",#REF!)),"ADULTS",
IF(ISNUMBER(SEARCH("*CHILDREN*",#REF!)),"CHILDREN",
IF(ISNUMBER(SEARCH("*TEENS*",#REF!)),"TEENS"))))</f>
        <v>#REF!</v>
      </c>
      <c r="C1039" t="e">
        <f>#REF!</f>
        <v>#REF!</v>
      </c>
      <c r="D1039" t="e">
        <f>CONCATENATE(#REF!,
CHAR(13),#REF!,
", ",
TEXT((#REF!),"MMM D"),
CHAR(13),
TEXT((#REF!), "h:mm am/pm"),CHAR(13),#REF!,CHAR(13))</f>
        <v>#REF!</v>
      </c>
    </row>
    <row r="1040" spans="1:4" x14ac:dyDescent="0.25">
      <c r="A1040" t="e">
        <f>VLOOKUP(#REF!,VENUEID!$A$2:$B$28,1,TRUE)</f>
        <v>#REF!</v>
      </c>
      <c r="B1040" t="e">
        <f>IF(#REF!="","",
IF(ISNUMBER(SEARCH("*ADULTS*",#REF!)),"ADULTS",
IF(ISNUMBER(SEARCH("*CHILDREN*",#REF!)),"CHILDREN",
IF(ISNUMBER(SEARCH("*TEENS*",#REF!)),"TEENS"))))</f>
        <v>#REF!</v>
      </c>
      <c r="C1040" t="e">
        <f>#REF!</f>
        <v>#REF!</v>
      </c>
      <c r="D1040" t="e">
        <f>CONCATENATE(#REF!,
CHAR(13),#REF!,
", ",
TEXT((#REF!),"MMM D"),
CHAR(13),
TEXT((#REF!), "h:mm am/pm"),CHAR(13),#REF!,CHAR(13))</f>
        <v>#REF!</v>
      </c>
    </row>
    <row r="1041" spans="1:4" x14ac:dyDescent="0.25">
      <c r="A1041" t="e">
        <f>VLOOKUP(#REF!,VENUEID!$A$2:$B$28,1,TRUE)</f>
        <v>#REF!</v>
      </c>
      <c r="B1041" t="e">
        <f>IF(#REF!="","",
IF(ISNUMBER(SEARCH("*ADULTS*",#REF!)),"ADULTS",
IF(ISNUMBER(SEARCH("*CHILDREN*",#REF!)),"CHILDREN",
IF(ISNUMBER(SEARCH("*TEENS*",#REF!)),"TEENS"))))</f>
        <v>#REF!</v>
      </c>
      <c r="C1041" t="e">
        <f>#REF!</f>
        <v>#REF!</v>
      </c>
      <c r="D1041" t="e">
        <f>CONCATENATE(#REF!,
CHAR(13),#REF!,
", ",
TEXT((#REF!),"MMM D"),
CHAR(13),
TEXT((#REF!), "h:mm am/pm"),CHAR(13),#REF!,CHAR(13))</f>
        <v>#REF!</v>
      </c>
    </row>
    <row r="1042" spans="1:4" x14ac:dyDescent="0.25">
      <c r="A1042" t="e">
        <f>VLOOKUP(#REF!,VENUEID!$A$2:$B$28,1,TRUE)</f>
        <v>#REF!</v>
      </c>
      <c r="B1042" t="e">
        <f>IF(#REF!="","",
IF(ISNUMBER(SEARCH("*ADULTS*",#REF!)),"ADULTS",
IF(ISNUMBER(SEARCH("*CHILDREN*",#REF!)),"CHILDREN",
IF(ISNUMBER(SEARCH("*TEENS*",#REF!)),"TEENS"))))</f>
        <v>#REF!</v>
      </c>
      <c r="C1042" t="e">
        <f>#REF!</f>
        <v>#REF!</v>
      </c>
      <c r="D1042" t="e">
        <f>CONCATENATE(#REF!,
CHAR(13),#REF!,
", ",
TEXT((#REF!),"MMM D"),
CHAR(13),
TEXT((#REF!), "h:mm am/pm"),CHAR(13),#REF!,CHAR(13))</f>
        <v>#REF!</v>
      </c>
    </row>
    <row r="1043" spans="1:4" x14ac:dyDescent="0.25">
      <c r="A1043" t="e">
        <f>VLOOKUP(#REF!,VENUEID!$A$2:$B$28,1,TRUE)</f>
        <v>#REF!</v>
      </c>
      <c r="B1043" t="e">
        <f>IF(#REF!="","",
IF(ISNUMBER(SEARCH("*ADULTS*",#REF!)),"ADULTS",
IF(ISNUMBER(SEARCH("*CHILDREN*",#REF!)),"CHILDREN",
IF(ISNUMBER(SEARCH("*TEENS*",#REF!)),"TEENS"))))</f>
        <v>#REF!</v>
      </c>
      <c r="C1043" t="e">
        <f>#REF!</f>
        <v>#REF!</v>
      </c>
      <c r="D1043" t="e">
        <f>CONCATENATE(#REF!,
CHAR(13),#REF!,
", ",
TEXT((#REF!),"MMM D"),
CHAR(13),
TEXT((#REF!), "h:mm am/pm"),CHAR(13),#REF!,CHAR(13))</f>
        <v>#REF!</v>
      </c>
    </row>
    <row r="1044" spans="1:4" x14ac:dyDescent="0.25">
      <c r="A1044" t="e">
        <f>VLOOKUP(#REF!,VENUEID!$A$2:$B$28,1,TRUE)</f>
        <v>#REF!</v>
      </c>
      <c r="B1044" t="e">
        <f>IF(#REF!="","",
IF(ISNUMBER(SEARCH("*ADULTS*",#REF!)),"ADULTS",
IF(ISNUMBER(SEARCH("*CHILDREN*",#REF!)),"CHILDREN",
IF(ISNUMBER(SEARCH("*TEENS*",#REF!)),"TEENS"))))</f>
        <v>#REF!</v>
      </c>
      <c r="C1044" t="e">
        <f>#REF!</f>
        <v>#REF!</v>
      </c>
      <c r="D1044" t="e">
        <f>CONCATENATE(#REF!,
CHAR(13),#REF!,
", ",
TEXT((#REF!),"MMM D"),
CHAR(13),
TEXT((#REF!), "h:mm am/pm"),CHAR(13),#REF!,CHAR(13))</f>
        <v>#REF!</v>
      </c>
    </row>
    <row r="1045" spans="1:4" x14ac:dyDescent="0.25">
      <c r="A1045" t="e">
        <f>VLOOKUP(#REF!,VENUEID!$A$2:$B$28,1,TRUE)</f>
        <v>#REF!</v>
      </c>
      <c r="B1045" t="e">
        <f>IF(#REF!="","",
IF(ISNUMBER(SEARCH("*ADULTS*",#REF!)),"ADULTS",
IF(ISNUMBER(SEARCH("*CHILDREN*",#REF!)),"CHILDREN",
IF(ISNUMBER(SEARCH("*TEENS*",#REF!)),"TEENS"))))</f>
        <v>#REF!</v>
      </c>
      <c r="C1045" t="e">
        <f>#REF!</f>
        <v>#REF!</v>
      </c>
      <c r="D1045" t="e">
        <f>CONCATENATE(#REF!,
CHAR(13),#REF!,
", ",
TEXT((#REF!),"MMM D"),
CHAR(13),
TEXT((#REF!), "h:mm am/pm"),CHAR(13),#REF!,CHAR(13))</f>
        <v>#REF!</v>
      </c>
    </row>
    <row r="1046" spans="1:4" x14ac:dyDescent="0.25">
      <c r="A1046" t="e">
        <f>VLOOKUP(#REF!,VENUEID!$A$2:$B$28,1,TRUE)</f>
        <v>#REF!</v>
      </c>
      <c r="B1046" t="e">
        <f>IF(#REF!="","",
IF(ISNUMBER(SEARCH("*ADULTS*",#REF!)),"ADULTS",
IF(ISNUMBER(SEARCH("*CHILDREN*",#REF!)),"CHILDREN",
IF(ISNUMBER(SEARCH("*TEENS*",#REF!)),"TEENS"))))</f>
        <v>#REF!</v>
      </c>
      <c r="C1046" t="e">
        <f>#REF!</f>
        <v>#REF!</v>
      </c>
      <c r="D1046" t="e">
        <f>CONCATENATE(#REF!,
CHAR(13),#REF!,
", ",
TEXT((#REF!),"MMM D"),
CHAR(13),
TEXT((#REF!), "h:mm am/pm"),CHAR(13),#REF!,CHAR(13))</f>
        <v>#REF!</v>
      </c>
    </row>
    <row r="1047" spans="1:4" x14ac:dyDescent="0.25">
      <c r="A1047" t="e">
        <f>VLOOKUP(#REF!,VENUEID!$A$2:$B$28,1,TRUE)</f>
        <v>#REF!</v>
      </c>
      <c r="B1047" t="e">
        <f>IF(#REF!="","",
IF(ISNUMBER(SEARCH("*ADULTS*",#REF!)),"ADULTS",
IF(ISNUMBER(SEARCH("*CHILDREN*",#REF!)),"CHILDREN",
IF(ISNUMBER(SEARCH("*TEENS*",#REF!)),"TEENS"))))</f>
        <v>#REF!</v>
      </c>
      <c r="C1047" t="e">
        <f>#REF!</f>
        <v>#REF!</v>
      </c>
      <c r="D1047" t="e">
        <f>CONCATENATE(#REF!,
CHAR(13),#REF!,
", ",
TEXT((#REF!),"MMM D"),
CHAR(13),
TEXT((#REF!), "h:mm am/pm"),CHAR(13),#REF!,CHAR(13))</f>
        <v>#REF!</v>
      </c>
    </row>
    <row r="1048" spans="1:4" x14ac:dyDescent="0.25">
      <c r="A1048" t="e">
        <f>VLOOKUP(#REF!,VENUEID!$A$2:$B$28,1,TRUE)</f>
        <v>#REF!</v>
      </c>
      <c r="B1048" t="e">
        <f>IF(#REF!="","",
IF(ISNUMBER(SEARCH("*ADULTS*",#REF!)),"ADULTS",
IF(ISNUMBER(SEARCH("*CHILDREN*",#REF!)),"CHILDREN",
IF(ISNUMBER(SEARCH("*TEENS*",#REF!)),"TEENS"))))</f>
        <v>#REF!</v>
      </c>
      <c r="C1048" t="e">
        <f>#REF!</f>
        <v>#REF!</v>
      </c>
      <c r="D1048" t="e">
        <f>CONCATENATE(#REF!,
CHAR(13),#REF!,
", ",
TEXT((#REF!),"MMM D"),
CHAR(13),
TEXT((#REF!), "h:mm am/pm"),CHAR(13),#REF!,CHAR(13))</f>
        <v>#REF!</v>
      </c>
    </row>
    <row r="1049" spans="1:4" x14ac:dyDescent="0.25">
      <c r="A1049" t="e">
        <f>VLOOKUP(#REF!,VENUEID!$A$2:$B$28,1,TRUE)</f>
        <v>#REF!</v>
      </c>
      <c r="B1049" t="e">
        <f>IF(#REF!="","",
IF(ISNUMBER(SEARCH("*ADULTS*",#REF!)),"ADULTS",
IF(ISNUMBER(SEARCH("*CHILDREN*",#REF!)),"CHILDREN",
IF(ISNUMBER(SEARCH("*TEENS*",#REF!)),"TEENS"))))</f>
        <v>#REF!</v>
      </c>
      <c r="C1049" t="e">
        <f>#REF!</f>
        <v>#REF!</v>
      </c>
      <c r="D1049" t="e">
        <f>CONCATENATE(#REF!,
CHAR(13),#REF!,
", ",
TEXT((#REF!),"MMM D"),
CHAR(13),
TEXT((#REF!), "h:mm am/pm"),CHAR(13),#REF!,CHAR(13))</f>
        <v>#REF!</v>
      </c>
    </row>
    <row r="1050" spans="1:4" x14ac:dyDescent="0.25">
      <c r="A1050" t="e">
        <f>VLOOKUP(#REF!,VENUEID!$A$2:$B$28,1,TRUE)</f>
        <v>#REF!</v>
      </c>
      <c r="B1050" t="e">
        <f>IF(#REF!="","",
IF(ISNUMBER(SEARCH("*ADULTS*",#REF!)),"ADULTS",
IF(ISNUMBER(SEARCH("*CHILDREN*",#REF!)),"CHILDREN",
IF(ISNUMBER(SEARCH("*TEENS*",#REF!)),"TEENS"))))</f>
        <v>#REF!</v>
      </c>
      <c r="C1050" t="e">
        <f>#REF!</f>
        <v>#REF!</v>
      </c>
      <c r="D1050" t="e">
        <f>CONCATENATE(#REF!,
CHAR(13),#REF!,
", ",
TEXT((#REF!),"MMM D"),
CHAR(13),
TEXT((#REF!), "h:mm am/pm"),CHAR(13),#REF!,CHAR(13))</f>
        <v>#REF!</v>
      </c>
    </row>
    <row r="1051" spans="1:4" x14ac:dyDescent="0.25">
      <c r="A1051" t="e">
        <f>VLOOKUP(#REF!,VENUEID!$A$2:$B$28,1,TRUE)</f>
        <v>#REF!</v>
      </c>
      <c r="B1051" t="e">
        <f>IF(#REF!="","",
IF(ISNUMBER(SEARCH("*ADULTS*",#REF!)),"ADULTS",
IF(ISNUMBER(SEARCH("*CHILDREN*",#REF!)),"CHILDREN",
IF(ISNUMBER(SEARCH("*TEENS*",#REF!)),"TEENS"))))</f>
        <v>#REF!</v>
      </c>
      <c r="C1051" t="e">
        <f>#REF!</f>
        <v>#REF!</v>
      </c>
      <c r="D1051" t="e">
        <f>CONCATENATE(#REF!,
CHAR(13),#REF!,
", ",
TEXT((#REF!),"MMM D"),
CHAR(13),
TEXT((#REF!), "h:mm am/pm"),CHAR(13),#REF!,CHAR(13))</f>
        <v>#REF!</v>
      </c>
    </row>
    <row r="1052" spans="1:4" x14ac:dyDescent="0.25">
      <c r="A1052" t="e">
        <f>VLOOKUP(#REF!,VENUEID!$A$2:$B$28,1,TRUE)</f>
        <v>#REF!</v>
      </c>
      <c r="B1052" t="e">
        <f>IF(#REF!="","",
IF(ISNUMBER(SEARCH("*ADULTS*",#REF!)),"ADULTS",
IF(ISNUMBER(SEARCH("*CHILDREN*",#REF!)),"CHILDREN",
IF(ISNUMBER(SEARCH("*TEENS*",#REF!)),"TEENS"))))</f>
        <v>#REF!</v>
      </c>
      <c r="C1052" t="e">
        <f>#REF!</f>
        <v>#REF!</v>
      </c>
      <c r="D1052" t="e">
        <f>CONCATENATE(#REF!,
CHAR(13),#REF!,
", ",
TEXT((#REF!),"MMM D"),
CHAR(13),
TEXT((#REF!), "h:mm am/pm"),CHAR(13),#REF!,CHAR(13))</f>
        <v>#REF!</v>
      </c>
    </row>
    <row r="1053" spans="1:4" x14ac:dyDescent="0.25">
      <c r="A1053" t="e">
        <f>VLOOKUP(#REF!,VENUEID!$A$2:$B$28,1,TRUE)</f>
        <v>#REF!</v>
      </c>
      <c r="B1053" t="e">
        <f>IF(#REF!="","",
IF(ISNUMBER(SEARCH("*ADULTS*",#REF!)),"ADULTS",
IF(ISNUMBER(SEARCH("*CHILDREN*",#REF!)),"CHILDREN",
IF(ISNUMBER(SEARCH("*TEENS*",#REF!)),"TEENS"))))</f>
        <v>#REF!</v>
      </c>
      <c r="C1053" t="e">
        <f>#REF!</f>
        <v>#REF!</v>
      </c>
      <c r="D1053" t="e">
        <f>CONCATENATE(#REF!,
CHAR(13),#REF!,
", ",
TEXT((#REF!),"MMM D"),
CHAR(13),
TEXT((#REF!), "h:mm am/pm"),CHAR(13),#REF!,CHAR(13))</f>
        <v>#REF!</v>
      </c>
    </row>
    <row r="1054" spans="1:4" x14ac:dyDescent="0.25">
      <c r="A1054" t="e">
        <f>VLOOKUP(#REF!,VENUEID!$A$2:$B$28,1,TRUE)</f>
        <v>#REF!</v>
      </c>
      <c r="B1054" t="e">
        <f>IF(#REF!="","",
IF(ISNUMBER(SEARCH("*ADULTS*",#REF!)),"ADULTS",
IF(ISNUMBER(SEARCH("*CHILDREN*",#REF!)),"CHILDREN",
IF(ISNUMBER(SEARCH("*TEENS*",#REF!)),"TEENS"))))</f>
        <v>#REF!</v>
      </c>
      <c r="C1054" t="e">
        <f>#REF!</f>
        <v>#REF!</v>
      </c>
      <c r="D1054" t="e">
        <f>CONCATENATE(#REF!,
CHAR(13),#REF!,
", ",
TEXT((#REF!),"MMM D"),
CHAR(13),
TEXT((#REF!), "h:mm am/pm"),CHAR(13),#REF!,CHAR(13))</f>
        <v>#REF!</v>
      </c>
    </row>
    <row r="1055" spans="1:4" x14ac:dyDescent="0.25">
      <c r="A1055" t="e">
        <f>VLOOKUP(#REF!,VENUEID!$A$2:$B$28,1,TRUE)</f>
        <v>#REF!</v>
      </c>
      <c r="B1055" t="e">
        <f>IF(#REF!="","",
IF(ISNUMBER(SEARCH("*ADULTS*",#REF!)),"ADULTS",
IF(ISNUMBER(SEARCH("*CHILDREN*",#REF!)),"CHILDREN",
IF(ISNUMBER(SEARCH("*TEENS*",#REF!)),"TEENS"))))</f>
        <v>#REF!</v>
      </c>
      <c r="C1055" t="e">
        <f>#REF!</f>
        <v>#REF!</v>
      </c>
      <c r="D1055" t="e">
        <f>CONCATENATE(#REF!,
CHAR(13),#REF!,
", ",
TEXT((#REF!),"MMM D"),
CHAR(13),
TEXT((#REF!), "h:mm am/pm"),CHAR(13),#REF!,CHAR(13))</f>
        <v>#REF!</v>
      </c>
    </row>
    <row r="1056" spans="1:4" x14ac:dyDescent="0.25">
      <c r="A1056" t="e">
        <f>VLOOKUP(#REF!,VENUEID!$A$2:$B$28,1,TRUE)</f>
        <v>#REF!</v>
      </c>
      <c r="B1056" t="e">
        <f>IF(#REF!="","",
IF(ISNUMBER(SEARCH("*ADULTS*",#REF!)),"ADULTS",
IF(ISNUMBER(SEARCH("*CHILDREN*",#REF!)),"CHILDREN",
IF(ISNUMBER(SEARCH("*TEENS*",#REF!)),"TEENS"))))</f>
        <v>#REF!</v>
      </c>
      <c r="C1056" t="e">
        <f>#REF!</f>
        <v>#REF!</v>
      </c>
      <c r="D1056" t="e">
        <f>CONCATENATE(#REF!,
CHAR(13),#REF!,
", ",
TEXT((#REF!),"MMM D"),
CHAR(13),
TEXT((#REF!), "h:mm am/pm"),CHAR(13),#REF!,CHAR(13))</f>
        <v>#REF!</v>
      </c>
    </row>
    <row r="1057" spans="1:4" x14ac:dyDescent="0.25">
      <c r="A1057" t="e">
        <f>VLOOKUP(#REF!,VENUEID!$A$2:$B$28,1,TRUE)</f>
        <v>#REF!</v>
      </c>
      <c r="B1057" t="e">
        <f>IF(#REF!="","",
IF(ISNUMBER(SEARCH("*ADULTS*",#REF!)),"ADULTS",
IF(ISNUMBER(SEARCH("*CHILDREN*",#REF!)),"CHILDREN",
IF(ISNUMBER(SEARCH("*TEENS*",#REF!)),"TEENS"))))</f>
        <v>#REF!</v>
      </c>
      <c r="C1057" t="e">
        <f>#REF!</f>
        <v>#REF!</v>
      </c>
      <c r="D1057" t="e">
        <f>CONCATENATE(#REF!,
CHAR(13),#REF!,
", ",
TEXT((#REF!),"MMM D"),
CHAR(13),
TEXT((#REF!), "h:mm am/pm"),CHAR(13),#REF!,CHAR(13))</f>
        <v>#REF!</v>
      </c>
    </row>
    <row r="1058" spans="1:4" x14ac:dyDescent="0.25">
      <c r="A1058" t="e">
        <f>VLOOKUP(#REF!,VENUEID!$A$2:$B$28,1,TRUE)</f>
        <v>#REF!</v>
      </c>
      <c r="B1058" t="e">
        <f>IF(#REF!="","",
IF(ISNUMBER(SEARCH("*ADULTS*",#REF!)),"ADULTS",
IF(ISNUMBER(SEARCH("*CHILDREN*",#REF!)),"CHILDREN",
IF(ISNUMBER(SEARCH("*TEENS*",#REF!)),"TEENS"))))</f>
        <v>#REF!</v>
      </c>
      <c r="C1058" t="e">
        <f>#REF!</f>
        <v>#REF!</v>
      </c>
      <c r="D1058" t="e">
        <f>CONCATENATE(#REF!,
CHAR(13),#REF!,
", ",
TEXT((#REF!),"MMM D"),
CHAR(13),
TEXT((#REF!), "h:mm am/pm"),CHAR(13),#REF!,CHAR(13))</f>
        <v>#REF!</v>
      </c>
    </row>
    <row r="1059" spans="1:4" x14ac:dyDescent="0.25">
      <c r="A1059" t="e">
        <f>VLOOKUP(#REF!,VENUEID!$A$2:$B$28,1,TRUE)</f>
        <v>#REF!</v>
      </c>
      <c r="B1059" t="e">
        <f>IF(#REF!="","",
IF(ISNUMBER(SEARCH("*ADULTS*",#REF!)),"ADULTS",
IF(ISNUMBER(SEARCH("*CHILDREN*",#REF!)),"CHILDREN",
IF(ISNUMBER(SEARCH("*TEENS*",#REF!)),"TEENS"))))</f>
        <v>#REF!</v>
      </c>
      <c r="C1059" t="e">
        <f>#REF!</f>
        <v>#REF!</v>
      </c>
      <c r="D1059" t="e">
        <f>CONCATENATE(#REF!,
CHAR(13),#REF!,
", ",
TEXT((#REF!),"MMM D"),
CHAR(13),
TEXT((#REF!), "h:mm am/pm"),CHAR(13),#REF!,CHAR(13))</f>
        <v>#REF!</v>
      </c>
    </row>
    <row r="1060" spans="1:4" x14ac:dyDescent="0.25">
      <c r="A1060" t="e">
        <f>VLOOKUP(#REF!,VENUEID!$A$2:$B$28,1,TRUE)</f>
        <v>#REF!</v>
      </c>
      <c r="B1060" t="e">
        <f>IF(#REF!="","",
IF(ISNUMBER(SEARCH("*ADULTS*",#REF!)),"ADULTS",
IF(ISNUMBER(SEARCH("*CHILDREN*",#REF!)),"CHILDREN",
IF(ISNUMBER(SEARCH("*TEENS*",#REF!)),"TEENS"))))</f>
        <v>#REF!</v>
      </c>
      <c r="C1060" t="e">
        <f>#REF!</f>
        <v>#REF!</v>
      </c>
      <c r="D1060" t="e">
        <f>CONCATENATE(#REF!,
CHAR(13),#REF!,
", ",
TEXT((#REF!),"MMM D"),
CHAR(13),
TEXT((#REF!), "h:mm am/pm"),CHAR(13),#REF!,CHAR(13))</f>
        <v>#REF!</v>
      </c>
    </row>
    <row r="1061" spans="1:4" x14ac:dyDescent="0.25">
      <c r="A1061" t="e">
        <f>VLOOKUP(#REF!,VENUEID!$A$2:$B$28,1,TRUE)</f>
        <v>#REF!</v>
      </c>
      <c r="B1061" t="e">
        <f>IF(#REF!="","",
IF(ISNUMBER(SEARCH("*ADULTS*",#REF!)),"ADULTS",
IF(ISNUMBER(SEARCH("*CHILDREN*",#REF!)),"CHILDREN",
IF(ISNUMBER(SEARCH("*TEENS*",#REF!)),"TEENS"))))</f>
        <v>#REF!</v>
      </c>
      <c r="C1061" t="e">
        <f>#REF!</f>
        <v>#REF!</v>
      </c>
      <c r="D1061" t="e">
        <f>CONCATENATE(#REF!,
CHAR(13),#REF!,
", ",
TEXT((#REF!),"MMM D"),
CHAR(13),
TEXT((#REF!), "h:mm am/pm"),CHAR(13),#REF!,CHAR(13))</f>
        <v>#REF!</v>
      </c>
    </row>
    <row r="1062" spans="1:4" x14ac:dyDescent="0.25">
      <c r="A1062" t="e">
        <f>VLOOKUP(#REF!,VENUEID!$A$2:$B$28,1,TRUE)</f>
        <v>#REF!</v>
      </c>
      <c r="B1062" t="e">
        <f>IF(#REF!="","",
IF(ISNUMBER(SEARCH("*ADULTS*",#REF!)),"ADULTS",
IF(ISNUMBER(SEARCH("*CHILDREN*",#REF!)),"CHILDREN",
IF(ISNUMBER(SEARCH("*TEENS*",#REF!)),"TEENS"))))</f>
        <v>#REF!</v>
      </c>
      <c r="C1062" t="e">
        <f>#REF!</f>
        <v>#REF!</v>
      </c>
      <c r="D1062" t="e">
        <f>CONCATENATE(#REF!,
CHAR(13),#REF!,
", ",
TEXT((#REF!),"MMM D"),
CHAR(13),
TEXT((#REF!), "h:mm am/pm"),CHAR(13),#REF!,CHAR(13))</f>
        <v>#REF!</v>
      </c>
    </row>
    <row r="1063" spans="1:4" x14ac:dyDescent="0.25">
      <c r="A1063" t="e">
        <f>VLOOKUP(#REF!,VENUEID!$A$2:$B$28,1,TRUE)</f>
        <v>#REF!</v>
      </c>
      <c r="B1063" t="e">
        <f>IF(#REF!="","",
IF(ISNUMBER(SEARCH("*ADULTS*",#REF!)),"ADULTS",
IF(ISNUMBER(SEARCH("*CHILDREN*",#REF!)),"CHILDREN",
IF(ISNUMBER(SEARCH("*TEENS*",#REF!)),"TEENS"))))</f>
        <v>#REF!</v>
      </c>
      <c r="C1063" t="e">
        <f>#REF!</f>
        <v>#REF!</v>
      </c>
      <c r="D1063" t="e">
        <f>CONCATENATE(#REF!,
CHAR(13),#REF!,
", ",
TEXT((#REF!),"MMM D"),
CHAR(13),
TEXT((#REF!), "h:mm am/pm"),CHAR(13),#REF!,CHAR(13))</f>
        <v>#REF!</v>
      </c>
    </row>
    <row r="1064" spans="1:4" x14ac:dyDescent="0.25">
      <c r="A1064" t="e">
        <f>VLOOKUP(#REF!,VENUEID!$A$2:$B$28,1,TRUE)</f>
        <v>#REF!</v>
      </c>
      <c r="B1064" t="e">
        <f>IF(#REF!="","",
IF(ISNUMBER(SEARCH("*ADULTS*",#REF!)),"ADULTS",
IF(ISNUMBER(SEARCH("*CHILDREN*",#REF!)),"CHILDREN",
IF(ISNUMBER(SEARCH("*TEENS*",#REF!)),"TEENS"))))</f>
        <v>#REF!</v>
      </c>
      <c r="C1064" t="e">
        <f>#REF!</f>
        <v>#REF!</v>
      </c>
      <c r="D1064" t="e">
        <f>CONCATENATE(#REF!,
CHAR(13),#REF!,
", ",
TEXT((#REF!),"MMM D"),
CHAR(13),
TEXT((#REF!), "h:mm am/pm"),CHAR(13),#REF!,CHAR(13))</f>
        <v>#REF!</v>
      </c>
    </row>
    <row r="1065" spans="1:4" x14ac:dyDescent="0.25">
      <c r="A1065" t="e">
        <f>VLOOKUP(#REF!,VENUEID!$A$2:$B$28,1,TRUE)</f>
        <v>#REF!</v>
      </c>
      <c r="B1065" t="e">
        <f>IF(#REF!="","",
IF(ISNUMBER(SEARCH("*ADULTS*",#REF!)),"ADULTS",
IF(ISNUMBER(SEARCH("*CHILDREN*",#REF!)),"CHILDREN",
IF(ISNUMBER(SEARCH("*TEENS*",#REF!)),"TEENS"))))</f>
        <v>#REF!</v>
      </c>
      <c r="C1065" t="e">
        <f>#REF!</f>
        <v>#REF!</v>
      </c>
      <c r="D1065" t="e">
        <f>CONCATENATE(#REF!,
CHAR(13),#REF!,
", ",
TEXT((#REF!),"MMM D"),
CHAR(13),
TEXT((#REF!), "h:mm am/pm"),CHAR(13),#REF!,CHAR(13))</f>
        <v>#REF!</v>
      </c>
    </row>
    <row r="1066" spans="1:4" x14ac:dyDescent="0.25">
      <c r="A1066" t="e">
        <f>VLOOKUP(#REF!,VENUEID!$A$2:$B$28,1,TRUE)</f>
        <v>#REF!</v>
      </c>
      <c r="B1066" t="e">
        <f>IF(#REF!="","",
IF(ISNUMBER(SEARCH("*ADULTS*",#REF!)),"ADULTS",
IF(ISNUMBER(SEARCH("*CHILDREN*",#REF!)),"CHILDREN",
IF(ISNUMBER(SEARCH("*TEENS*",#REF!)),"TEENS"))))</f>
        <v>#REF!</v>
      </c>
      <c r="C1066" t="e">
        <f>#REF!</f>
        <v>#REF!</v>
      </c>
      <c r="D1066" t="e">
        <f>CONCATENATE(#REF!,
CHAR(13),#REF!,
", ",
TEXT((#REF!),"MMM D"),
CHAR(13),
TEXT((#REF!), "h:mm am/pm"),CHAR(13),#REF!,CHAR(13))</f>
        <v>#REF!</v>
      </c>
    </row>
    <row r="1067" spans="1:4" x14ac:dyDescent="0.25">
      <c r="A1067" t="e">
        <f>VLOOKUP(#REF!,VENUEID!$A$2:$B$28,1,TRUE)</f>
        <v>#REF!</v>
      </c>
      <c r="B1067" t="e">
        <f>IF(#REF!="","",
IF(ISNUMBER(SEARCH("*ADULTS*",#REF!)),"ADULTS",
IF(ISNUMBER(SEARCH("*CHILDREN*",#REF!)),"CHILDREN",
IF(ISNUMBER(SEARCH("*TEENS*",#REF!)),"TEENS"))))</f>
        <v>#REF!</v>
      </c>
      <c r="C1067" t="e">
        <f>#REF!</f>
        <v>#REF!</v>
      </c>
      <c r="D1067" t="e">
        <f>CONCATENATE(#REF!,
CHAR(13),#REF!,
", ",
TEXT((#REF!),"MMM D"),
CHAR(13),
TEXT((#REF!), "h:mm am/pm"),CHAR(13),#REF!,CHAR(13))</f>
        <v>#REF!</v>
      </c>
    </row>
    <row r="1068" spans="1:4" x14ac:dyDescent="0.25">
      <c r="A1068" t="e">
        <f>VLOOKUP(#REF!,VENUEID!$A$2:$B$28,1,TRUE)</f>
        <v>#REF!</v>
      </c>
      <c r="B1068" t="e">
        <f>IF(#REF!="","",
IF(ISNUMBER(SEARCH("*ADULTS*",#REF!)),"ADULTS",
IF(ISNUMBER(SEARCH("*CHILDREN*",#REF!)),"CHILDREN",
IF(ISNUMBER(SEARCH("*TEENS*",#REF!)),"TEENS"))))</f>
        <v>#REF!</v>
      </c>
      <c r="C1068" t="e">
        <f>#REF!</f>
        <v>#REF!</v>
      </c>
      <c r="D1068" t="e">
        <f>CONCATENATE(#REF!,
CHAR(13),#REF!,
", ",
TEXT((#REF!),"MMM D"),
CHAR(13),
TEXT((#REF!), "h:mm am/pm"),CHAR(13),#REF!,CHAR(13))</f>
        <v>#REF!</v>
      </c>
    </row>
    <row r="1069" spans="1:4" x14ac:dyDescent="0.25">
      <c r="A1069" t="e">
        <f>VLOOKUP(#REF!,VENUEID!$A$2:$B$28,1,TRUE)</f>
        <v>#REF!</v>
      </c>
      <c r="B1069" t="e">
        <f>IF(#REF!="","",
IF(ISNUMBER(SEARCH("*ADULTS*",#REF!)),"ADULTS",
IF(ISNUMBER(SEARCH("*CHILDREN*",#REF!)),"CHILDREN",
IF(ISNUMBER(SEARCH("*TEENS*",#REF!)),"TEENS"))))</f>
        <v>#REF!</v>
      </c>
      <c r="C1069" t="e">
        <f>#REF!</f>
        <v>#REF!</v>
      </c>
      <c r="D1069" t="e">
        <f>CONCATENATE(#REF!,
CHAR(13),#REF!,
", ",
TEXT((#REF!),"MMM D"),
CHAR(13),
TEXT((#REF!), "h:mm am/pm"),CHAR(13),#REF!,CHAR(13))</f>
        <v>#REF!</v>
      </c>
    </row>
    <row r="1070" spans="1:4" x14ac:dyDescent="0.25">
      <c r="A1070" t="e">
        <f>VLOOKUP(#REF!,VENUEID!$A$2:$B$28,1,TRUE)</f>
        <v>#REF!</v>
      </c>
      <c r="B1070" t="e">
        <f>IF(#REF!="","",
IF(ISNUMBER(SEARCH("*ADULTS*",#REF!)),"ADULTS",
IF(ISNUMBER(SEARCH("*CHILDREN*",#REF!)),"CHILDREN",
IF(ISNUMBER(SEARCH("*TEENS*",#REF!)),"TEENS"))))</f>
        <v>#REF!</v>
      </c>
      <c r="C1070" t="e">
        <f>#REF!</f>
        <v>#REF!</v>
      </c>
      <c r="D1070" t="e">
        <f>CONCATENATE(#REF!,
CHAR(13),#REF!,
", ",
TEXT((#REF!),"MMM D"),
CHAR(13),
TEXT((#REF!), "h:mm am/pm"),CHAR(13),#REF!,CHAR(13))</f>
        <v>#REF!</v>
      </c>
    </row>
    <row r="1071" spans="1:4" x14ac:dyDescent="0.25">
      <c r="A1071" t="e">
        <f>VLOOKUP(#REF!,VENUEID!$A$2:$B$28,1,TRUE)</f>
        <v>#REF!</v>
      </c>
      <c r="B1071" t="e">
        <f>IF(#REF!="","",
IF(ISNUMBER(SEARCH("*ADULTS*",#REF!)),"ADULTS",
IF(ISNUMBER(SEARCH("*CHILDREN*",#REF!)),"CHILDREN",
IF(ISNUMBER(SEARCH("*TEENS*",#REF!)),"TEENS"))))</f>
        <v>#REF!</v>
      </c>
      <c r="C1071" t="e">
        <f>#REF!</f>
        <v>#REF!</v>
      </c>
      <c r="D1071" t="e">
        <f>CONCATENATE(#REF!,
CHAR(13),#REF!,
", ",
TEXT((#REF!),"MMM D"),
CHAR(13),
TEXT((#REF!), "h:mm am/pm"),CHAR(13),#REF!,CHAR(13))</f>
        <v>#REF!</v>
      </c>
    </row>
    <row r="1072" spans="1:4" x14ac:dyDescent="0.25">
      <c r="A1072" t="e">
        <f>VLOOKUP(#REF!,VENUEID!$A$2:$B$28,1,TRUE)</f>
        <v>#REF!</v>
      </c>
      <c r="B1072" t="e">
        <f>IF(#REF!="","",
IF(ISNUMBER(SEARCH("*ADULTS*",#REF!)),"ADULTS",
IF(ISNUMBER(SEARCH("*CHILDREN*",#REF!)),"CHILDREN",
IF(ISNUMBER(SEARCH("*TEENS*",#REF!)),"TEENS"))))</f>
        <v>#REF!</v>
      </c>
      <c r="C1072" t="e">
        <f>#REF!</f>
        <v>#REF!</v>
      </c>
      <c r="D1072" t="e">
        <f>CONCATENATE(#REF!,
CHAR(13),#REF!,
", ",
TEXT((#REF!),"MMM D"),
CHAR(13),
TEXT((#REF!), "h:mm am/pm"),CHAR(13),#REF!,CHAR(13))</f>
        <v>#REF!</v>
      </c>
    </row>
    <row r="1073" spans="1:4" x14ac:dyDescent="0.25">
      <c r="A1073" t="e">
        <f>VLOOKUP(#REF!,VENUEID!$A$2:$B$28,1,TRUE)</f>
        <v>#REF!</v>
      </c>
      <c r="B1073" t="e">
        <f>IF(#REF!="","",
IF(ISNUMBER(SEARCH("*ADULTS*",#REF!)),"ADULTS",
IF(ISNUMBER(SEARCH("*CHILDREN*",#REF!)),"CHILDREN",
IF(ISNUMBER(SEARCH("*TEENS*",#REF!)),"TEENS"))))</f>
        <v>#REF!</v>
      </c>
      <c r="C1073" t="e">
        <f>#REF!</f>
        <v>#REF!</v>
      </c>
      <c r="D1073" t="e">
        <f>CONCATENATE(#REF!,
CHAR(13),#REF!,
", ",
TEXT((#REF!),"MMM D"),
CHAR(13),
TEXT((#REF!), "h:mm am/pm"),CHAR(13),#REF!,CHAR(13))</f>
        <v>#REF!</v>
      </c>
    </row>
    <row r="1074" spans="1:4" x14ac:dyDescent="0.25">
      <c r="A1074" t="e">
        <f>VLOOKUP(#REF!,VENUEID!$A$2:$B$28,1,TRUE)</f>
        <v>#REF!</v>
      </c>
      <c r="B1074" t="e">
        <f>IF(#REF!="","",
IF(ISNUMBER(SEARCH("*ADULTS*",#REF!)),"ADULTS",
IF(ISNUMBER(SEARCH("*CHILDREN*",#REF!)),"CHILDREN",
IF(ISNUMBER(SEARCH("*TEENS*",#REF!)),"TEENS"))))</f>
        <v>#REF!</v>
      </c>
      <c r="C1074" t="e">
        <f>#REF!</f>
        <v>#REF!</v>
      </c>
      <c r="D1074" t="e">
        <f>CONCATENATE(#REF!,
CHAR(13),#REF!,
", ",
TEXT((#REF!),"MMM D"),
CHAR(13),
TEXT((#REF!), "h:mm am/pm"),CHAR(13),#REF!,CHAR(13))</f>
        <v>#REF!</v>
      </c>
    </row>
    <row r="1075" spans="1:4" x14ac:dyDescent="0.25">
      <c r="A1075" t="e">
        <f>VLOOKUP(#REF!,VENUEID!$A$2:$B$28,1,TRUE)</f>
        <v>#REF!</v>
      </c>
      <c r="B1075" t="e">
        <f>IF(#REF!="","",
IF(ISNUMBER(SEARCH("*ADULTS*",#REF!)),"ADULTS",
IF(ISNUMBER(SEARCH("*CHILDREN*",#REF!)),"CHILDREN",
IF(ISNUMBER(SEARCH("*TEENS*",#REF!)),"TEENS"))))</f>
        <v>#REF!</v>
      </c>
      <c r="C1075" t="e">
        <f>#REF!</f>
        <v>#REF!</v>
      </c>
      <c r="D1075" t="e">
        <f>CONCATENATE(#REF!,
CHAR(13),#REF!,
", ",
TEXT((#REF!),"MMM D"),
CHAR(13),
TEXT((#REF!), "h:mm am/pm"),CHAR(13),#REF!,CHAR(13))</f>
        <v>#REF!</v>
      </c>
    </row>
    <row r="1076" spans="1:4" x14ac:dyDescent="0.25">
      <c r="A1076" t="e">
        <f>VLOOKUP(#REF!,VENUEID!$A$2:$B$28,1,TRUE)</f>
        <v>#REF!</v>
      </c>
      <c r="B1076" t="e">
        <f>IF(#REF!="","",
IF(ISNUMBER(SEARCH("*ADULTS*",#REF!)),"ADULTS",
IF(ISNUMBER(SEARCH("*CHILDREN*",#REF!)),"CHILDREN",
IF(ISNUMBER(SEARCH("*TEENS*",#REF!)),"TEENS"))))</f>
        <v>#REF!</v>
      </c>
      <c r="C1076" t="e">
        <f>#REF!</f>
        <v>#REF!</v>
      </c>
      <c r="D1076" t="e">
        <f>CONCATENATE(#REF!,
CHAR(13),#REF!,
", ",
TEXT((#REF!),"MMM D"),
CHAR(13),
TEXT((#REF!), "h:mm am/pm"),CHAR(13),#REF!,CHAR(13))</f>
        <v>#REF!</v>
      </c>
    </row>
    <row r="1077" spans="1:4" x14ac:dyDescent="0.25">
      <c r="A1077" t="e">
        <f>VLOOKUP(#REF!,VENUEID!$A$2:$B$28,1,TRUE)</f>
        <v>#REF!</v>
      </c>
      <c r="B1077" t="e">
        <f>IF(#REF!="","",
IF(ISNUMBER(SEARCH("*ADULTS*",#REF!)),"ADULTS",
IF(ISNUMBER(SEARCH("*CHILDREN*",#REF!)),"CHILDREN",
IF(ISNUMBER(SEARCH("*TEENS*",#REF!)),"TEENS"))))</f>
        <v>#REF!</v>
      </c>
      <c r="C1077" t="e">
        <f>#REF!</f>
        <v>#REF!</v>
      </c>
      <c r="D1077" t="e">
        <f>CONCATENATE(#REF!,
CHAR(13),#REF!,
", ",
TEXT((#REF!),"MMM D"),
CHAR(13),
TEXT((#REF!), "h:mm am/pm"),CHAR(13),#REF!,CHAR(13))</f>
        <v>#REF!</v>
      </c>
    </row>
    <row r="1078" spans="1:4" x14ac:dyDescent="0.25">
      <c r="A1078" t="e">
        <f>VLOOKUP(#REF!,VENUEID!$A$2:$B$28,1,TRUE)</f>
        <v>#REF!</v>
      </c>
      <c r="B1078" t="e">
        <f>IF(#REF!="","",
IF(ISNUMBER(SEARCH("*ADULTS*",#REF!)),"ADULTS",
IF(ISNUMBER(SEARCH("*CHILDREN*",#REF!)),"CHILDREN",
IF(ISNUMBER(SEARCH("*TEENS*",#REF!)),"TEENS"))))</f>
        <v>#REF!</v>
      </c>
      <c r="C1078" t="e">
        <f>#REF!</f>
        <v>#REF!</v>
      </c>
      <c r="D1078" t="e">
        <f>CONCATENATE(#REF!,
CHAR(13),#REF!,
", ",
TEXT((#REF!),"MMM D"),
CHAR(13),
TEXT((#REF!), "h:mm am/pm"),CHAR(13),#REF!,CHAR(13))</f>
        <v>#REF!</v>
      </c>
    </row>
    <row r="1079" spans="1:4" x14ac:dyDescent="0.25">
      <c r="A1079" t="e">
        <f>VLOOKUP(#REF!,VENUEID!$A$2:$B$28,1,TRUE)</f>
        <v>#REF!</v>
      </c>
      <c r="B1079" t="e">
        <f>IF(#REF!="","",
IF(ISNUMBER(SEARCH("*ADULTS*",#REF!)),"ADULTS",
IF(ISNUMBER(SEARCH("*CHILDREN*",#REF!)),"CHILDREN",
IF(ISNUMBER(SEARCH("*TEENS*",#REF!)),"TEENS"))))</f>
        <v>#REF!</v>
      </c>
      <c r="C1079" t="e">
        <f>#REF!</f>
        <v>#REF!</v>
      </c>
      <c r="D1079" t="e">
        <f>CONCATENATE(#REF!,
CHAR(13),#REF!,
", ",
TEXT((#REF!),"MMM D"),
CHAR(13),
TEXT((#REF!), "h:mm am/pm"),CHAR(13),#REF!,CHAR(13))</f>
        <v>#REF!</v>
      </c>
    </row>
    <row r="1080" spans="1:4" x14ac:dyDescent="0.25">
      <c r="A1080" t="e">
        <f>VLOOKUP(#REF!,VENUEID!$A$2:$B$28,1,TRUE)</f>
        <v>#REF!</v>
      </c>
      <c r="B1080" t="e">
        <f>IF(#REF!="","",
IF(ISNUMBER(SEARCH("*ADULTS*",#REF!)),"ADULTS",
IF(ISNUMBER(SEARCH("*CHILDREN*",#REF!)),"CHILDREN",
IF(ISNUMBER(SEARCH("*TEENS*",#REF!)),"TEENS"))))</f>
        <v>#REF!</v>
      </c>
      <c r="C1080" t="e">
        <f>#REF!</f>
        <v>#REF!</v>
      </c>
      <c r="D1080" t="e">
        <f>CONCATENATE(#REF!,
CHAR(13),#REF!,
", ",
TEXT((#REF!),"MMM D"),
CHAR(13),
TEXT((#REF!), "h:mm am/pm"),CHAR(13),#REF!,CHAR(13))</f>
        <v>#REF!</v>
      </c>
    </row>
    <row r="1081" spans="1:4" x14ac:dyDescent="0.25">
      <c r="A1081" t="e">
        <f>VLOOKUP(#REF!,VENUEID!$A$2:$B$28,1,TRUE)</f>
        <v>#REF!</v>
      </c>
      <c r="B1081" t="e">
        <f>IF(#REF!="","",
IF(ISNUMBER(SEARCH("*ADULTS*",#REF!)),"ADULTS",
IF(ISNUMBER(SEARCH("*CHILDREN*",#REF!)),"CHILDREN",
IF(ISNUMBER(SEARCH("*TEENS*",#REF!)),"TEENS"))))</f>
        <v>#REF!</v>
      </c>
      <c r="C1081" t="e">
        <f>#REF!</f>
        <v>#REF!</v>
      </c>
      <c r="D1081" t="e">
        <f>CONCATENATE(#REF!,
CHAR(13),#REF!,
", ",
TEXT((#REF!),"MMM D"),
CHAR(13),
TEXT((#REF!), "h:mm am/pm"),CHAR(13),#REF!,CHAR(13))</f>
        <v>#REF!</v>
      </c>
    </row>
    <row r="1082" spans="1:4" x14ac:dyDescent="0.25">
      <c r="A1082" t="e">
        <f>VLOOKUP(#REF!,VENUEID!$A$2:$B$28,1,TRUE)</f>
        <v>#REF!</v>
      </c>
      <c r="B1082" t="e">
        <f>IF(#REF!="","",
IF(ISNUMBER(SEARCH("*ADULTS*",#REF!)),"ADULTS",
IF(ISNUMBER(SEARCH("*CHILDREN*",#REF!)),"CHILDREN",
IF(ISNUMBER(SEARCH("*TEENS*",#REF!)),"TEENS"))))</f>
        <v>#REF!</v>
      </c>
      <c r="C1082" t="e">
        <f>#REF!</f>
        <v>#REF!</v>
      </c>
      <c r="D1082" t="e">
        <f>CONCATENATE(#REF!,
CHAR(13),#REF!,
", ",
TEXT((#REF!),"MMM D"),
CHAR(13),
TEXT((#REF!), "h:mm am/pm"),CHAR(13),#REF!,CHAR(13))</f>
        <v>#REF!</v>
      </c>
    </row>
    <row r="1083" spans="1:4" x14ac:dyDescent="0.25">
      <c r="A1083" t="e">
        <f>VLOOKUP(#REF!,VENUEID!$A$2:$B$28,1,TRUE)</f>
        <v>#REF!</v>
      </c>
      <c r="B1083" t="e">
        <f>IF(#REF!="","",
IF(ISNUMBER(SEARCH("*ADULTS*",#REF!)),"ADULTS",
IF(ISNUMBER(SEARCH("*CHILDREN*",#REF!)),"CHILDREN",
IF(ISNUMBER(SEARCH("*TEENS*",#REF!)),"TEENS"))))</f>
        <v>#REF!</v>
      </c>
      <c r="C1083" t="e">
        <f>#REF!</f>
        <v>#REF!</v>
      </c>
      <c r="D1083" t="e">
        <f>CONCATENATE(#REF!,
CHAR(13),#REF!,
", ",
TEXT((#REF!),"MMM D"),
CHAR(13),
TEXT((#REF!), "h:mm am/pm"),CHAR(13),#REF!,CHAR(13))</f>
        <v>#REF!</v>
      </c>
    </row>
    <row r="1084" spans="1:4" x14ac:dyDescent="0.25">
      <c r="A1084" t="e">
        <f>VLOOKUP(#REF!,VENUEID!$A$2:$B$28,1,TRUE)</f>
        <v>#REF!</v>
      </c>
      <c r="B1084" t="e">
        <f>IF(#REF!="","",
IF(ISNUMBER(SEARCH("*ADULTS*",#REF!)),"ADULTS",
IF(ISNUMBER(SEARCH("*CHILDREN*",#REF!)),"CHILDREN",
IF(ISNUMBER(SEARCH("*TEENS*",#REF!)),"TEENS"))))</f>
        <v>#REF!</v>
      </c>
      <c r="C1084" t="e">
        <f>#REF!</f>
        <v>#REF!</v>
      </c>
      <c r="D1084" t="e">
        <f>CONCATENATE(#REF!,
CHAR(13),#REF!,
", ",
TEXT((#REF!),"MMM D"),
CHAR(13),
TEXT((#REF!), "h:mm am/pm"),CHAR(13),#REF!,CHAR(13))</f>
        <v>#REF!</v>
      </c>
    </row>
    <row r="1085" spans="1:4" x14ac:dyDescent="0.25">
      <c r="A1085" t="e">
        <f>VLOOKUP(#REF!,VENUEID!$A$2:$B$28,1,TRUE)</f>
        <v>#REF!</v>
      </c>
      <c r="B1085" t="e">
        <f>IF(#REF!="","",
IF(ISNUMBER(SEARCH("*ADULTS*",#REF!)),"ADULTS",
IF(ISNUMBER(SEARCH("*CHILDREN*",#REF!)),"CHILDREN",
IF(ISNUMBER(SEARCH("*TEENS*",#REF!)),"TEENS"))))</f>
        <v>#REF!</v>
      </c>
      <c r="C1085" t="e">
        <f>#REF!</f>
        <v>#REF!</v>
      </c>
      <c r="D1085" t="e">
        <f>CONCATENATE(#REF!,
CHAR(13),#REF!,
", ",
TEXT((#REF!),"MMM D"),
CHAR(13),
TEXT((#REF!), "h:mm am/pm"),CHAR(13),#REF!,CHAR(13))</f>
        <v>#REF!</v>
      </c>
    </row>
    <row r="1086" spans="1:4" x14ac:dyDescent="0.25">
      <c r="A1086" t="e">
        <f>VLOOKUP(#REF!,VENUEID!$A$2:$B$28,1,TRUE)</f>
        <v>#REF!</v>
      </c>
      <c r="B1086" t="e">
        <f>IF(#REF!="","",
IF(ISNUMBER(SEARCH("*ADULTS*",#REF!)),"ADULTS",
IF(ISNUMBER(SEARCH("*CHILDREN*",#REF!)),"CHILDREN",
IF(ISNUMBER(SEARCH("*TEENS*",#REF!)),"TEENS"))))</f>
        <v>#REF!</v>
      </c>
      <c r="C1086" t="e">
        <f>#REF!</f>
        <v>#REF!</v>
      </c>
      <c r="D1086" t="e">
        <f>CONCATENATE(#REF!,
CHAR(13),#REF!,
", ",
TEXT((#REF!),"MMM D"),
CHAR(13),
TEXT((#REF!), "h:mm am/pm"),CHAR(13),#REF!,CHAR(13))</f>
        <v>#REF!</v>
      </c>
    </row>
    <row r="1087" spans="1:4" x14ac:dyDescent="0.25">
      <c r="A1087" t="e">
        <f>VLOOKUP(#REF!,VENUEID!$A$2:$B$28,1,TRUE)</f>
        <v>#REF!</v>
      </c>
      <c r="B1087" t="e">
        <f>IF(#REF!="","",
IF(ISNUMBER(SEARCH("*ADULTS*",#REF!)),"ADULTS",
IF(ISNUMBER(SEARCH("*CHILDREN*",#REF!)),"CHILDREN",
IF(ISNUMBER(SEARCH("*TEENS*",#REF!)),"TEENS"))))</f>
        <v>#REF!</v>
      </c>
      <c r="C1087" t="e">
        <f>#REF!</f>
        <v>#REF!</v>
      </c>
      <c r="D1087" t="e">
        <f>CONCATENATE(#REF!,
CHAR(13),#REF!,
", ",
TEXT((#REF!),"MMM D"),
CHAR(13),
TEXT((#REF!), "h:mm am/pm"),CHAR(13),#REF!,CHAR(13))</f>
        <v>#REF!</v>
      </c>
    </row>
    <row r="1088" spans="1:4" x14ac:dyDescent="0.25">
      <c r="A1088" t="e">
        <f>VLOOKUP(#REF!,VENUEID!$A$2:$B$28,1,TRUE)</f>
        <v>#REF!</v>
      </c>
      <c r="B1088" t="e">
        <f>IF(#REF!="","",
IF(ISNUMBER(SEARCH("*ADULTS*",#REF!)),"ADULTS",
IF(ISNUMBER(SEARCH("*CHILDREN*",#REF!)),"CHILDREN",
IF(ISNUMBER(SEARCH("*TEENS*",#REF!)),"TEENS"))))</f>
        <v>#REF!</v>
      </c>
      <c r="C1088" t="e">
        <f>#REF!</f>
        <v>#REF!</v>
      </c>
      <c r="D1088" t="e">
        <f>CONCATENATE(#REF!,
CHAR(13),#REF!,
", ",
TEXT((#REF!),"MMM D"),
CHAR(13),
TEXT((#REF!), "h:mm am/pm"),CHAR(13),#REF!,CHAR(13))</f>
        <v>#REF!</v>
      </c>
    </row>
    <row r="1089" spans="1:4" x14ac:dyDescent="0.25">
      <c r="A1089" t="e">
        <f>VLOOKUP(#REF!,VENUEID!$A$2:$B$28,1,TRUE)</f>
        <v>#REF!</v>
      </c>
      <c r="B1089" t="e">
        <f>IF(#REF!="","",
IF(ISNUMBER(SEARCH("*ADULTS*",#REF!)),"ADULTS",
IF(ISNUMBER(SEARCH("*CHILDREN*",#REF!)),"CHILDREN",
IF(ISNUMBER(SEARCH("*TEENS*",#REF!)),"TEENS"))))</f>
        <v>#REF!</v>
      </c>
      <c r="C1089" t="e">
        <f>#REF!</f>
        <v>#REF!</v>
      </c>
      <c r="D1089" t="e">
        <f>CONCATENATE(#REF!,
CHAR(13),#REF!,
", ",
TEXT((#REF!),"MMM D"),
CHAR(13),
TEXT((#REF!), "h:mm am/pm"),CHAR(13),#REF!,CHAR(13))</f>
        <v>#REF!</v>
      </c>
    </row>
    <row r="1090" spans="1:4" x14ac:dyDescent="0.25">
      <c r="A1090" t="e">
        <f>VLOOKUP(#REF!,VENUEID!$A$2:$B$28,1,TRUE)</f>
        <v>#REF!</v>
      </c>
      <c r="B1090" t="e">
        <f>IF(#REF!="","",
IF(ISNUMBER(SEARCH("*ADULTS*",#REF!)),"ADULTS",
IF(ISNUMBER(SEARCH("*CHILDREN*",#REF!)),"CHILDREN",
IF(ISNUMBER(SEARCH("*TEENS*",#REF!)),"TEENS"))))</f>
        <v>#REF!</v>
      </c>
      <c r="C1090" t="e">
        <f>#REF!</f>
        <v>#REF!</v>
      </c>
      <c r="D1090" t="e">
        <f>CONCATENATE(#REF!,
CHAR(13),#REF!,
", ",
TEXT((#REF!),"MMM D"),
CHAR(13),
TEXT((#REF!), "h:mm am/pm"),CHAR(13),#REF!,CHAR(13))</f>
        <v>#REF!</v>
      </c>
    </row>
    <row r="1091" spans="1:4" x14ac:dyDescent="0.25">
      <c r="A1091" t="e">
        <f>VLOOKUP(#REF!,VENUEID!$A$2:$B$28,1,TRUE)</f>
        <v>#REF!</v>
      </c>
      <c r="B1091" t="e">
        <f>IF(#REF!="","",
IF(ISNUMBER(SEARCH("*ADULTS*",#REF!)),"ADULTS",
IF(ISNUMBER(SEARCH("*CHILDREN*",#REF!)),"CHILDREN",
IF(ISNUMBER(SEARCH("*TEENS*",#REF!)),"TEENS"))))</f>
        <v>#REF!</v>
      </c>
      <c r="C1091" t="e">
        <f>#REF!</f>
        <v>#REF!</v>
      </c>
      <c r="D1091" t="e">
        <f>CONCATENATE(#REF!,
CHAR(13),#REF!,
", ",
TEXT((#REF!),"MMM D"),
CHAR(13),
TEXT((#REF!), "h:mm am/pm"),CHAR(13),#REF!,CHAR(13))</f>
        <v>#REF!</v>
      </c>
    </row>
    <row r="1092" spans="1:4" x14ac:dyDescent="0.25">
      <c r="A1092" t="e">
        <f>VLOOKUP(#REF!,VENUEID!$A$2:$B$28,1,TRUE)</f>
        <v>#REF!</v>
      </c>
      <c r="B1092" t="e">
        <f>IF(#REF!="","",
IF(ISNUMBER(SEARCH("*ADULTS*",#REF!)),"ADULTS",
IF(ISNUMBER(SEARCH("*CHILDREN*",#REF!)),"CHILDREN",
IF(ISNUMBER(SEARCH("*TEENS*",#REF!)),"TEENS"))))</f>
        <v>#REF!</v>
      </c>
      <c r="C1092" t="e">
        <f>#REF!</f>
        <v>#REF!</v>
      </c>
      <c r="D1092" t="e">
        <f>CONCATENATE(#REF!,
CHAR(13),#REF!,
", ",
TEXT((#REF!),"MMM D"),
CHAR(13),
TEXT((#REF!), "h:mm am/pm"),CHAR(13),#REF!,CHAR(13))</f>
        <v>#REF!</v>
      </c>
    </row>
    <row r="1093" spans="1:4" x14ac:dyDescent="0.25">
      <c r="A1093" t="e">
        <f>VLOOKUP(#REF!,VENUEID!$A$2:$B$28,1,TRUE)</f>
        <v>#REF!</v>
      </c>
      <c r="B1093" t="e">
        <f>IF(#REF!="","",
IF(ISNUMBER(SEARCH("*ADULTS*",#REF!)),"ADULTS",
IF(ISNUMBER(SEARCH("*CHILDREN*",#REF!)),"CHILDREN",
IF(ISNUMBER(SEARCH("*TEENS*",#REF!)),"TEENS"))))</f>
        <v>#REF!</v>
      </c>
      <c r="C1093" t="e">
        <f>#REF!</f>
        <v>#REF!</v>
      </c>
      <c r="D1093" t="e">
        <f>CONCATENATE(#REF!,
CHAR(13),#REF!,
", ",
TEXT((#REF!),"MMM D"),
CHAR(13),
TEXT((#REF!), "h:mm am/pm"),CHAR(13),#REF!,CHAR(13))</f>
        <v>#REF!</v>
      </c>
    </row>
    <row r="1094" spans="1:4" x14ac:dyDescent="0.25">
      <c r="A1094" t="e">
        <f>VLOOKUP(#REF!,VENUEID!$A$2:$B$28,1,TRUE)</f>
        <v>#REF!</v>
      </c>
      <c r="B1094" t="e">
        <f>IF(#REF!="","",
IF(ISNUMBER(SEARCH("*ADULTS*",#REF!)),"ADULTS",
IF(ISNUMBER(SEARCH("*CHILDREN*",#REF!)),"CHILDREN",
IF(ISNUMBER(SEARCH("*TEENS*",#REF!)),"TEENS"))))</f>
        <v>#REF!</v>
      </c>
      <c r="C1094" t="e">
        <f>#REF!</f>
        <v>#REF!</v>
      </c>
      <c r="D1094" t="e">
        <f>CONCATENATE(#REF!,
CHAR(13),#REF!,
", ",
TEXT((#REF!),"MMM D"),
CHAR(13),
TEXT((#REF!), "h:mm am/pm"),CHAR(13),#REF!,CHAR(13))</f>
        <v>#REF!</v>
      </c>
    </row>
    <row r="1095" spans="1:4" x14ac:dyDescent="0.25">
      <c r="A1095" t="e">
        <f>VLOOKUP(#REF!,VENUEID!$A$2:$B$28,1,TRUE)</f>
        <v>#REF!</v>
      </c>
      <c r="B1095" t="e">
        <f>IF(#REF!="","",
IF(ISNUMBER(SEARCH("*ADULTS*",#REF!)),"ADULTS",
IF(ISNUMBER(SEARCH("*CHILDREN*",#REF!)),"CHILDREN",
IF(ISNUMBER(SEARCH("*TEENS*",#REF!)),"TEENS"))))</f>
        <v>#REF!</v>
      </c>
      <c r="C1095" t="e">
        <f>#REF!</f>
        <v>#REF!</v>
      </c>
      <c r="D1095" t="e">
        <f>CONCATENATE(#REF!,
CHAR(13),#REF!,
", ",
TEXT((#REF!),"MMM D"),
CHAR(13),
TEXT((#REF!), "h:mm am/pm"),CHAR(13),#REF!,CHAR(13))</f>
        <v>#REF!</v>
      </c>
    </row>
    <row r="1096" spans="1:4" x14ac:dyDescent="0.25">
      <c r="A1096" t="e">
        <f>VLOOKUP(#REF!,VENUEID!$A$2:$B$28,1,TRUE)</f>
        <v>#REF!</v>
      </c>
      <c r="B1096" t="e">
        <f>IF(#REF!="","",
IF(ISNUMBER(SEARCH("*ADULTS*",#REF!)),"ADULTS",
IF(ISNUMBER(SEARCH("*CHILDREN*",#REF!)),"CHILDREN",
IF(ISNUMBER(SEARCH("*TEENS*",#REF!)),"TEENS"))))</f>
        <v>#REF!</v>
      </c>
      <c r="C1096" t="e">
        <f>#REF!</f>
        <v>#REF!</v>
      </c>
      <c r="D1096" t="e">
        <f>CONCATENATE(#REF!,
CHAR(13),#REF!,
", ",
TEXT((#REF!),"MMM D"),
CHAR(13),
TEXT((#REF!), "h:mm am/pm"),CHAR(13),#REF!,CHAR(13))</f>
        <v>#REF!</v>
      </c>
    </row>
    <row r="1097" spans="1:4" x14ac:dyDescent="0.25">
      <c r="A1097" t="e">
        <f>VLOOKUP(#REF!,VENUEID!$A$2:$B$28,1,TRUE)</f>
        <v>#REF!</v>
      </c>
      <c r="B1097" t="e">
        <f>IF(#REF!="","",
IF(ISNUMBER(SEARCH("*ADULTS*",#REF!)),"ADULTS",
IF(ISNUMBER(SEARCH("*CHILDREN*",#REF!)),"CHILDREN",
IF(ISNUMBER(SEARCH("*TEENS*",#REF!)),"TEENS"))))</f>
        <v>#REF!</v>
      </c>
      <c r="C1097" t="e">
        <f>#REF!</f>
        <v>#REF!</v>
      </c>
      <c r="D1097" t="e">
        <f>CONCATENATE(#REF!,
CHAR(13),#REF!,
", ",
TEXT((#REF!),"MMM D"),
CHAR(13),
TEXT((#REF!), "h:mm am/pm"),CHAR(13),#REF!,CHAR(13))</f>
        <v>#REF!</v>
      </c>
    </row>
    <row r="1098" spans="1:4" x14ac:dyDescent="0.25">
      <c r="A1098" t="e">
        <f>VLOOKUP(#REF!,VENUEID!$A$2:$B$28,1,TRUE)</f>
        <v>#REF!</v>
      </c>
      <c r="B1098" t="e">
        <f>IF(#REF!="","",
IF(ISNUMBER(SEARCH("*ADULTS*",#REF!)),"ADULTS",
IF(ISNUMBER(SEARCH("*CHILDREN*",#REF!)),"CHILDREN",
IF(ISNUMBER(SEARCH("*TEENS*",#REF!)),"TEENS"))))</f>
        <v>#REF!</v>
      </c>
      <c r="C1098" t="e">
        <f>#REF!</f>
        <v>#REF!</v>
      </c>
      <c r="D1098" t="e">
        <f>CONCATENATE(#REF!,
CHAR(13),#REF!,
", ",
TEXT((#REF!),"MMM D"),
CHAR(13),
TEXT((#REF!), "h:mm am/pm"),CHAR(13),#REF!,CHAR(13))</f>
        <v>#REF!</v>
      </c>
    </row>
    <row r="1099" spans="1:4" x14ac:dyDescent="0.25">
      <c r="A1099" t="e">
        <f>VLOOKUP(#REF!,VENUEID!$A$2:$B$28,1,TRUE)</f>
        <v>#REF!</v>
      </c>
      <c r="B1099" t="e">
        <f>IF(#REF!="","",
IF(ISNUMBER(SEARCH("*ADULTS*",#REF!)),"ADULTS",
IF(ISNUMBER(SEARCH("*CHILDREN*",#REF!)),"CHILDREN",
IF(ISNUMBER(SEARCH("*TEENS*",#REF!)),"TEENS"))))</f>
        <v>#REF!</v>
      </c>
      <c r="C1099" t="e">
        <f>#REF!</f>
        <v>#REF!</v>
      </c>
      <c r="D1099" t="e">
        <f>CONCATENATE(#REF!,
CHAR(13),#REF!,
", ",
TEXT((#REF!),"MMM D"),
CHAR(13),
TEXT((#REF!), "h:mm am/pm"),CHAR(13),#REF!,CHAR(13))</f>
        <v>#REF!</v>
      </c>
    </row>
    <row r="1100" spans="1:4" x14ac:dyDescent="0.25">
      <c r="A1100" t="e">
        <f>VLOOKUP(#REF!,VENUEID!$A$2:$B$28,1,TRUE)</f>
        <v>#REF!</v>
      </c>
      <c r="B1100" t="e">
        <f>IF(#REF!="","",
IF(ISNUMBER(SEARCH("*ADULTS*",#REF!)),"ADULTS",
IF(ISNUMBER(SEARCH("*CHILDREN*",#REF!)),"CHILDREN",
IF(ISNUMBER(SEARCH("*TEENS*",#REF!)),"TEENS"))))</f>
        <v>#REF!</v>
      </c>
      <c r="C1100" t="e">
        <f>#REF!</f>
        <v>#REF!</v>
      </c>
      <c r="D1100" t="e">
        <f>CONCATENATE(#REF!,
CHAR(13),#REF!,
", ",
TEXT((#REF!),"MMM D"),
CHAR(13),
TEXT((#REF!), "h:mm am/pm"),CHAR(13),#REF!,CHAR(13))</f>
        <v>#REF!</v>
      </c>
    </row>
    <row r="1101" spans="1:4" x14ac:dyDescent="0.25">
      <c r="A1101" t="e">
        <f>VLOOKUP(#REF!,VENUEID!$A$2:$B$28,1,TRUE)</f>
        <v>#REF!</v>
      </c>
      <c r="B1101" t="e">
        <f>IF(#REF!="","",
IF(ISNUMBER(SEARCH("*ADULTS*",#REF!)),"ADULTS",
IF(ISNUMBER(SEARCH("*CHILDREN*",#REF!)),"CHILDREN",
IF(ISNUMBER(SEARCH("*TEENS*",#REF!)),"TEENS"))))</f>
        <v>#REF!</v>
      </c>
      <c r="C1101" t="e">
        <f>#REF!</f>
        <v>#REF!</v>
      </c>
      <c r="D1101" t="e">
        <f>CONCATENATE(#REF!,
CHAR(13),#REF!,
", ",
TEXT((#REF!),"MMM D"),
CHAR(13),
TEXT((#REF!), "h:mm am/pm"),CHAR(13),#REF!,CHAR(13))</f>
        <v>#REF!</v>
      </c>
    </row>
    <row r="1102" spans="1:4" x14ac:dyDescent="0.25">
      <c r="A1102" t="e">
        <f>VLOOKUP(#REF!,VENUEID!$A$2:$B$28,1,TRUE)</f>
        <v>#REF!</v>
      </c>
      <c r="B1102" t="e">
        <f>IF(#REF!="","",
IF(ISNUMBER(SEARCH("*ADULTS*",#REF!)),"ADULTS",
IF(ISNUMBER(SEARCH("*CHILDREN*",#REF!)),"CHILDREN",
IF(ISNUMBER(SEARCH("*TEENS*",#REF!)),"TEENS"))))</f>
        <v>#REF!</v>
      </c>
      <c r="C1102" t="e">
        <f>#REF!</f>
        <v>#REF!</v>
      </c>
      <c r="D1102" t="e">
        <f>CONCATENATE(#REF!,
CHAR(13),#REF!,
", ",
TEXT((#REF!),"MMM D"),
CHAR(13),
TEXT((#REF!), "h:mm am/pm"),CHAR(13),#REF!,CHAR(13))</f>
        <v>#REF!</v>
      </c>
    </row>
    <row r="1103" spans="1:4" x14ac:dyDescent="0.25">
      <c r="A1103" t="e">
        <f>VLOOKUP(#REF!,VENUEID!$A$2:$B$28,1,TRUE)</f>
        <v>#REF!</v>
      </c>
      <c r="B1103" t="e">
        <f>IF(#REF!="","",
IF(ISNUMBER(SEARCH("*ADULTS*",#REF!)),"ADULTS",
IF(ISNUMBER(SEARCH("*CHILDREN*",#REF!)),"CHILDREN",
IF(ISNUMBER(SEARCH("*TEENS*",#REF!)),"TEENS"))))</f>
        <v>#REF!</v>
      </c>
      <c r="C1103" t="e">
        <f>#REF!</f>
        <v>#REF!</v>
      </c>
      <c r="D1103" t="e">
        <f>CONCATENATE(#REF!,
CHAR(13),#REF!,
", ",
TEXT((#REF!),"MMM D"),
CHAR(13),
TEXT((#REF!), "h:mm am/pm"),CHAR(13),#REF!,CHAR(13))</f>
        <v>#REF!</v>
      </c>
    </row>
    <row r="1104" spans="1:4" x14ac:dyDescent="0.25">
      <c r="A1104" t="e">
        <f>VLOOKUP(#REF!,VENUEID!$A$2:$B$28,1,TRUE)</f>
        <v>#REF!</v>
      </c>
      <c r="B1104" t="e">
        <f>IF(#REF!="","",
IF(ISNUMBER(SEARCH("*ADULTS*",#REF!)),"ADULTS",
IF(ISNUMBER(SEARCH("*CHILDREN*",#REF!)),"CHILDREN",
IF(ISNUMBER(SEARCH("*TEENS*",#REF!)),"TEENS"))))</f>
        <v>#REF!</v>
      </c>
      <c r="C1104" t="e">
        <f>#REF!</f>
        <v>#REF!</v>
      </c>
      <c r="D1104" t="e">
        <f>CONCATENATE(#REF!,
CHAR(13),#REF!,
", ",
TEXT((#REF!),"MMM D"),
CHAR(13),
TEXT((#REF!), "h:mm am/pm"),CHAR(13),#REF!,CHAR(13))</f>
        <v>#REF!</v>
      </c>
    </row>
    <row r="1105" spans="1:4" x14ac:dyDescent="0.25">
      <c r="A1105" t="e">
        <f>VLOOKUP(#REF!,VENUEID!$A$2:$B$28,1,TRUE)</f>
        <v>#REF!</v>
      </c>
      <c r="B1105" t="e">
        <f>IF(#REF!="","",
IF(ISNUMBER(SEARCH("*ADULTS*",#REF!)),"ADULTS",
IF(ISNUMBER(SEARCH("*CHILDREN*",#REF!)),"CHILDREN",
IF(ISNUMBER(SEARCH("*TEENS*",#REF!)),"TEENS"))))</f>
        <v>#REF!</v>
      </c>
      <c r="C1105" t="e">
        <f>#REF!</f>
        <v>#REF!</v>
      </c>
      <c r="D1105" t="e">
        <f>CONCATENATE(#REF!,
CHAR(13),#REF!,
", ",
TEXT((#REF!),"MMM D"),
CHAR(13),
TEXT((#REF!), "h:mm am/pm"),CHAR(13),#REF!,CHAR(13))</f>
        <v>#REF!</v>
      </c>
    </row>
    <row r="1106" spans="1:4" x14ac:dyDescent="0.25">
      <c r="A1106" t="e">
        <f>VLOOKUP(#REF!,VENUEID!$A$2:$B$28,1,TRUE)</f>
        <v>#REF!</v>
      </c>
      <c r="B1106" t="e">
        <f>IF(#REF!="","",
IF(ISNUMBER(SEARCH("*ADULTS*",#REF!)),"ADULTS",
IF(ISNUMBER(SEARCH("*CHILDREN*",#REF!)),"CHILDREN",
IF(ISNUMBER(SEARCH("*TEENS*",#REF!)),"TEENS"))))</f>
        <v>#REF!</v>
      </c>
      <c r="C1106" t="e">
        <f>#REF!</f>
        <v>#REF!</v>
      </c>
      <c r="D1106" t="e">
        <f>CONCATENATE(#REF!,
CHAR(13),#REF!,
", ",
TEXT((#REF!),"MMM D"),
CHAR(13),
TEXT((#REF!), "h:mm am/pm"),CHAR(13),#REF!,CHAR(13))</f>
        <v>#REF!</v>
      </c>
    </row>
    <row r="1107" spans="1:4" x14ac:dyDescent="0.25">
      <c r="A1107" t="e">
        <f>VLOOKUP(#REF!,VENUEID!$A$2:$B$28,1,TRUE)</f>
        <v>#REF!</v>
      </c>
      <c r="B1107" t="e">
        <f>IF(#REF!="","",
IF(ISNUMBER(SEARCH("*ADULTS*",#REF!)),"ADULTS",
IF(ISNUMBER(SEARCH("*CHILDREN*",#REF!)),"CHILDREN",
IF(ISNUMBER(SEARCH("*TEENS*",#REF!)),"TEENS"))))</f>
        <v>#REF!</v>
      </c>
      <c r="C1107" t="e">
        <f>#REF!</f>
        <v>#REF!</v>
      </c>
      <c r="D1107" t="e">
        <f>CONCATENATE(#REF!,
CHAR(13),#REF!,
", ",
TEXT((#REF!),"MMM D"),
CHAR(13),
TEXT((#REF!), "h:mm am/pm"),CHAR(13),#REF!,CHAR(13))</f>
        <v>#REF!</v>
      </c>
    </row>
    <row r="1108" spans="1:4" x14ac:dyDescent="0.25">
      <c r="A1108" t="e">
        <f>VLOOKUP(#REF!,VENUEID!$A$2:$B$28,1,TRUE)</f>
        <v>#REF!</v>
      </c>
      <c r="B1108" t="e">
        <f>IF(#REF!="","",
IF(ISNUMBER(SEARCH("*ADULTS*",#REF!)),"ADULTS",
IF(ISNUMBER(SEARCH("*CHILDREN*",#REF!)),"CHILDREN",
IF(ISNUMBER(SEARCH("*TEENS*",#REF!)),"TEENS"))))</f>
        <v>#REF!</v>
      </c>
      <c r="C1108" t="e">
        <f>#REF!</f>
        <v>#REF!</v>
      </c>
      <c r="D1108" t="e">
        <f>CONCATENATE(#REF!,
CHAR(13),#REF!,
", ",
TEXT((#REF!),"MMM D"),
CHAR(13),
TEXT((#REF!), "h:mm am/pm"),CHAR(13),#REF!,CHAR(13))</f>
        <v>#REF!</v>
      </c>
    </row>
    <row r="1109" spans="1:4" x14ac:dyDescent="0.25">
      <c r="A1109" t="e">
        <f>VLOOKUP(#REF!,VENUEID!$A$2:$B$28,1,TRUE)</f>
        <v>#REF!</v>
      </c>
      <c r="B1109" t="e">
        <f>IF(#REF!="","",
IF(ISNUMBER(SEARCH("*ADULTS*",#REF!)),"ADULTS",
IF(ISNUMBER(SEARCH("*CHILDREN*",#REF!)),"CHILDREN",
IF(ISNUMBER(SEARCH("*TEENS*",#REF!)),"TEENS"))))</f>
        <v>#REF!</v>
      </c>
      <c r="C1109" t="e">
        <f>#REF!</f>
        <v>#REF!</v>
      </c>
      <c r="D1109" t="e">
        <f>CONCATENATE(#REF!,
CHAR(13),#REF!,
", ",
TEXT((#REF!),"MMM D"),
CHAR(13),
TEXT((#REF!), "h:mm am/pm"),CHAR(13),#REF!,CHAR(13))</f>
        <v>#REF!</v>
      </c>
    </row>
    <row r="1110" spans="1:4" x14ac:dyDescent="0.25">
      <c r="A1110" t="e">
        <f>VLOOKUP(#REF!,VENUEID!$A$2:$B$28,1,TRUE)</f>
        <v>#REF!</v>
      </c>
      <c r="B1110" t="e">
        <f>IF(#REF!="","",
IF(ISNUMBER(SEARCH("*ADULTS*",#REF!)),"ADULTS",
IF(ISNUMBER(SEARCH("*CHILDREN*",#REF!)),"CHILDREN",
IF(ISNUMBER(SEARCH("*TEENS*",#REF!)),"TEENS"))))</f>
        <v>#REF!</v>
      </c>
      <c r="C1110" t="e">
        <f>#REF!</f>
        <v>#REF!</v>
      </c>
      <c r="D1110" t="e">
        <f>CONCATENATE(#REF!,
CHAR(13),#REF!,
", ",
TEXT((#REF!),"MMM D"),
CHAR(13),
TEXT((#REF!), "h:mm am/pm"),CHAR(13),#REF!,CHAR(13))</f>
        <v>#REF!</v>
      </c>
    </row>
    <row r="1111" spans="1:4" x14ac:dyDescent="0.25">
      <c r="A1111" t="e">
        <f>VLOOKUP(#REF!,VENUEID!$A$2:$B$28,1,TRUE)</f>
        <v>#REF!</v>
      </c>
      <c r="B1111" t="e">
        <f>IF(#REF!="","",
IF(ISNUMBER(SEARCH("*ADULTS*",#REF!)),"ADULTS",
IF(ISNUMBER(SEARCH("*CHILDREN*",#REF!)),"CHILDREN",
IF(ISNUMBER(SEARCH("*TEENS*",#REF!)),"TEENS"))))</f>
        <v>#REF!</v>
      </c>
      <c r="C1111" t="e">
        <f>#REF!</f>
        <v>#REF!</v>
      </c>
      <c r="D1111" t="e">
        <f>CONCATENATE(#REF!,
CHAR(13),#REF!,
", ",
TEXT((#REF!),"MMM D"),
CHAR(13),
TEXT((#REF!), "h:mm am/pm"),CHAR(13),#REF!,CHAR(13))</f>
        <v>#REF!</v>
      </c>
    </row>
    <row r="1112" spans="1:4" x14ac:dyDescent="0.25">
      <c r="A1112" t="e">
        <f>VLOOKUP(#REF!,VENUEID!$A$2:$B$28,1,TRUE)</f>
        <v>#REF!</v>
      </c>
      <c r="B1112" t="e">
        <f>IF(#REF!="","",
IF(ISNUMBER(SEARCH("*ADULTS*",#REF!)),"ADULTS",
IF(ISNUMBER(SEARCH("*CHILDREN*",#REF!)),"CHILDREN",
IF(ISNUMBER(SEARCH("*TEENS*",#REF!)),"TEENS"))))</f>
        <v>#REF!</v>
      </c>
      <c r="C1112" t="e">
        <f>#REF!</f>
        <v>#REF!</v>
      </c>
      <c r="D1112" t="e">
        <f>CONCATENATE(#REF!,
CHAR(13),#REF!,
", ",
TEXT((#REF!),"MMM D"),
CHAR(13),
TEXT((#REF!), "h:mm am/pm"),CHAR(13),#REF!,CHAR(13))</f>
        <v>#REF!</v>
      </c>
    </row>
    <row r="1113" spans="1:4" x14ac:dyDescent="0.25">
      <c r="A1113" t="e">
        <f>VLOOKUP(#REF!,VENUEID!$A$2:$B$28,1,TRUE)</f>
        <v>#REF!</v>
      </c>
      <c r="B1113" t="e">
        <f>IF(#REF!="","",
IF(ISNUMBER(SEARCH("*ADULTS*",#REF!)),"ADULTS",
IF(ISNUMBER(SEARCH("*CHILDREN*",#REF!)),"CHILDREN",
IF(ISNUMBER(SEARCH("*TEENS*",#REF!)),"TEENS"))))</f>
        <v>#REF!</v>
      </c>
      <c r="C1113" t="e">
        <f>#REF!</f>
        <v>#REF!</v>
      </c>
      <c r="D1113" t="e">
        <f>CONCATENATE(#REF!,
CHAR(13),#REF!,
", ",
TEXT((#REF!),"MMM D"),
CHAR(13),
TEXT((#REF!), "h:mm am/pm"),CHAR(13),#REF!,CHAR(13))</f>
        <v>#REF!</v>
      </c>
    </row>
    <row r="1114" spans="1:4" x14ac:dyDescent="0.25">
      <c r="A1114" t="e">
        <f>VLOOKUP(#REF!,VENUEID!$A$2:$B$28,1,TRUE)</f>
        <v>#REF!</v>
      </c>
      <c r="B1114" t="e">
        <f>IF(#REF!="","",
IF(ISNUMBER(SEARCH("*ADULTS*",#REF!)),"ADULTS",
IF(ISNUMBER(SEARCH("*CHILDREN*",#REF!)),"CHILDREN",
IF(ISNUMBER(SEARCH("*TEENS*",#REF!)),"TEENS"))))</f>
        <v>#REF!</v>
      </c>
      <c r="C1114" t="e">
        <f>#REF!</f>
        <v>#REF!</v>
      </c>
      <c r="D1114" t="e">
        <f>CONCATENATE(#REF!,
CHAR(13),#REF!,
", ",
TEXT((#REF!),"MMM D"),
CHAR(13),
TEXT((#REF!), "h:mm am/pm"),CHAR(13),#REF!,CHAR(13))</f>
        <v>#REF!</v>
      </c>
    </row>
    <row r="1115" spans="1:4" x14ac:dyDescent="0.25">
      <c r="A1115" t="e">
        <f>VLOOKUP(#REF!,VENUEID!$A$2:$B$28,1,TRUE)</f>
        <v>#REF!</v>
      </c>
      <c r="B1115" t="e">
        <f>IF(#REF!="","",
IF(ISNUMBER(SEARCH("*ADULTS*",#REF!)),"ADULTS",
IF(ISNUMBER(SEARCH("*CHILDREN*",#REF!)),"CHILDREN",
IF(ISNUMBER(SEARCH("*TEENS*",#REF!)),"TEENS"))))</f>
        <v>#REF!</v>
      </c>
      <c r="C1115" t="e">
        <f>#REF!</f>
        <v>#REF!</v>
      </c>
      <c r="D1115" t="e">
        <f>CONCATENATE(#REF!,
CHAR(13),#REF!,
", ",
TEXT((#REF!),"MMM D"),
CHAR(13),
TEXT((#REF!), "h:mm am/pm"),CHAR(13),#REF!,CHAR(13))</f>
        <v>#REF!</v>
      </c>
    </row>
    <row r="1116" spans="1:4" x14ac:dyDescent="0.25">
      <c r="A1116" t="e">
        <f>VLOOKUP(#REF!,VENUEID!$A$2:$B$28,1,TRUE)</f>
        <v>#REF!</v>
      </c>
      <c r="B1116" t="e">
        <f>IF(#REF!="","",
IF(ISNUMBER(SEARCH("*ADULTS*",#REF!)),"ADULTS",
IF(ISNUMBER(SEARCH("*CHILDREN*",#REF!)),"CHILDREN",
IF(ISNUMBER(SEARCH("*TEENS*",#REF!)),"TEENS"))))</f>
        <v>#REF!</v>
      </c>
      <c r="C1116" t="e">
        <f>#REF!</f>
        <v>#REF!</v>
      </c>
      <c r="D1116" t="e">
        <f>CONCATENATE(#REF!,
CHAR(13),#REF!,
", ",
TEXT((#REF!),"MMM D"),
CHAR(13),
TEXT((#REF!), "h:mm am/pm"),CHAR(13),#REF!,CHAR(13))</f>
        <v>#REF!</v>
      </c>
    </row>
    <row r="1117" spans="1:4" x14ac:dyDescent="0.25">
      <c r="A1117" t="e">
        <f>VLOOKUP(#REF!,VENUEID!$A$2:$B$28,1,TRUE)</f>
        <v>#REF!</v>
      </c>
      <c r="B1117" t="e">
        <f>IF(#REF!="","",
IF(ISNUMBER(SEARCH("*ADULTS*",#REF!)),"ADULTS",
IF(ISNUMBER(SEARCH("*CHILDREN*",#REF!)),"CHILDREN",
IF(ISNUMBER(SEARCH("*TEENS*",#REF!)),"TEENS"))))</f>
        <v>#REF!</v>
      </c>
      <c r="C1117" t="e">
        <f>#REF!</f>
        <v>#REF!</v>
      </c>
      <c r="D1117" t="e">
        <f>CONCATENATE(#REF!,
CHAR(13),#REF!,
", ",
TEXT((#REF!),"MMM D"),
CHAR(13),
TEXT((#REF!), "h:mm am/pm"),CHAR(13),#REF!,CHAR(13))</f>
        <v>#REF!</v>
      </c>
    </row>
    <row r="1118" spans="1:4" x14ac:dyDescent="0.25">
      <c r="A1118" t="e">
        <f>VLOOKUP(#REF!,VENUEID!$A$2:$B$28,1,TRUE)</f>
        <v>#REF!</v>
      </c>
      <c r="B1118" t="e">
        <f>IF(#REF!="","",
IF(ISNUMBER(SEARCH("*ADULTS*",#REF!)),"ADULTS",
IF(ISNUMBER(SEARCH("*CHILDREN*",#REF!)),"CHILDREN",
IF(ISNUMBER(SEARCH("*TEENS*",#REF!)),"TEENS"))))</f>
        <v>#REF!</v>
      </c>
      <c r="C1118" t="e">
        <f>#REF!</f>
        <v>#REF!</v>
      </c>
      <c r="D1118" t="e">
        <f>CONCATENATE(#REF!,
CHAR(13),#REF!,
", ",
TEXT((#REF!),"MMM D"),
CHAR(13),
TEXT((#REF!), "h:mm am/pm"),CHAR(13),#REF!,CHAR(13))</f>
        <v>#REF!</v>
      </c>
    </row>
    <row r="1119" spans="1:4" x14ac:dyDescent="0.25">
      <c r="A1119" t="e">
        <f>VLOOKUP(#REF!,VENUEID!$A$2:$B$28,1,TRUE)</f>
        <v>#REF!</v>
      </c>
      <c r="B1119" t="e">
        <f>IF(#REF!="","",
IF(ISNUMBER(SEARCH("*ADULTS*",#REF!)),"ADULTS",
IF(ISNUMBER(SEARCH("*CHILDREN*",#REF!)),"CHILDREN",
IF(ISNUMBER(SEARCH("*TEENS*",#REF!)),"TEENS"))))</f>
        <v>#REF!</v>
      </c>
      <c r="C1119" t="e">
        <f>#REF!</f>
        <v>#REF!</v>
      </c>
      <c r="D1119" t="e">
        <f>CONCATENATE(#REF!,
CHAR(13),#REF!,
", ",
TEXT((#REF!),"MMM D"),
CHAR(13),
TEXT((#REF!), "h:mm am/pm"),CHAR(13),#REF!,CHAR(13))</f>
        <v>#REF!</v>
      </c>
    </row>
    <row r="1120" spans="1:4" x14ac:dyDescent="0.25">
      <c r="A1120" t="e">
        <f>VLOOKUP(#REF!,VENUEID!$A$2:$B$28,1,TRUE)</f>
        <v>#REF!</v>
      </c>
      <c r="B1120" t="e">
        <f>IF(#REF!="","",
IF(ISNUMBER(SEARCH("*ADULTS*",#REF!)),"ADULTS",
IF(ISNUMBER(SEARCH("*CHILDREN*",#REF!)),"CHILDREN",
IF(ISNUMBER(SEARCH("*TEENS*",#REF!)),"TEENS"))))</f>
        <v>#REF!</v>
      </c>
      <c r="C1120" t="e">
        <f>#REF!</f>
        <v>#REF!</v>
      </c>
      <c r="D1120" t="e">
        <f>CONCATENATE(#REF!,
CHAR(13),#REF!,
", ",
TEXT((#REF!),"MMM D"),
CHAR(13),
TEXT((#REF!), "h:mm am/pm"),CHAR(13),#REF!,CHAR(13))</f>
        <v>#REF!</v>
      </c>
    </row>
    <row r="1121" spans="1:4" x14ac:dyDescent="0.25">
      <c r="A1121" t="e">
        <f>VLOOKUP(#REF!,VENUEID!$A$2:$B$28,1,TRUE)</f>
        <v>#REF!</v>
      </c>
      <c r="B1121" t="e">
        <f>IF(#REF!="","",
IF(ISNUMBER(SEARCH("*ADULTS*",#REF!)),"ADULTS",
IF(ISNUMBER(SEARCH("*CHILDREN*",#REF!)),"CHILDREN",
IF(ISNUMBER(SEARCH("*TEENS*",#REF!)),"TEENS"))))</f>
        <v>#REF!</v>
      </c>
      <c r="C1121" t="e">
        <f>#REF!</f>
        <v>#REF!</v>
      </c>
      <c r="D1121" t="e">
        <f>CONCATENATE(#REF!,
CHAR(13),#REF!,
", ",
TEXT((#REF!),"MMM D"),
CHAR(13),
TEXT((#REF!), "h:mm am/pm"),CHAR(13),#REF!,CHAR(13))</f>
        <v>#REF!</v>
      </c>
    </row>
    <row r="1122" spans="1:4" x14ac:dyDescent="0.25">
      <c r="A1122" t="e">
        <f>VLOOKUP(#REF!,VENUEID!$A$2:$B$28,1,TRUE)</f>
        <v>#REF!</v>
      </c>
      <c r="B1122" t="e">
        <f>IF(#REF!="","",
IF(ISNUMBER(SEARCH("*ADULTS*",#REF!)),"ADULTS",
IF(ISNUMBER(SEARCH("*CHILDREN*",#REF!)),"CHILDREN",
IF(ISNUMBER(SEARCH("*TEENS*",#REF!)),"TEENS"))))</f>
        <v>#REF!</v>
      </c>
      <c r="C1122" t="e">
        <f>#REF!</f>
        <v>#REF!</v>
      </c>
      <c r="D1122" t="e">
        <f>CONCATENATE(#REF!,
CHAR(13),#REF!,
", ",
TEXT((#REF!),"MMM D"),
CHAR(13),
TEXT((#REF!), "h:mm am/pm"),CHAR(13),#REF!,CHAR(13))</f>
        <v>#REF!</v>
      </c>
    </row>
    <row r="1123" spans="1:4" x14ac:dyDescent="0.25">
      <c r="A1123" t="e">
        <f>VLOOKUP(#REF!,VENUEID!$A$2:$B$28,1,TRUE)</f>
        <v>#REF!</v>
      </c>
      <c r="B1123" t="e">
        <f>IF(#REF!="","",
IF(ISNUMBER(SEARCH("*ADULTS*",#REF!)),"ADULTS",
IF(ISNUMBER(SEARCH("*CHILDREN*",#REF!)),"CHILDREN",
IF(ISNUMBER(SEARCH("*TEENS*",#REF!)),"TEENS"))))</f>
        <v>#REF!</v>
      </c>
      <c r="C1123" t="e">
        <f>#REF!</f>
        <v>#REF!</v>
      </c>
      <c r="D1123" t="e">
        <f>CONCATENATE(#REF!,
CHAR(13),#REF!,
", ",
TEXT((#REF!),"MMM D"),
CHAR(13),
TEXT((#REF!), "h:mm am/pm"),CHAR(13),#REF!,CHAR(13))</f>
        <v>#REF!</v>
      </c>
    </row>
    <row r="1124" spans="1:4" x14ac:dyDescent="0.25">
      <c r="A1124" t="e">
        <f>VLOOKUP(#REF!,VENUEID!$A$2:$B$28,1,TRUE)</f>
        <v>#REF!</v>
      </c>
      <c r="B1124" t="e">
        <f>IF(#REF!="","",
IF(ISNUMBER(SEARCH("*ADULTS*",#REF!)),"ADULTS",
IF(ISNUMBER(SEARCH("*CHILDREN*",#REF!)),"CHILDREN",
IF(ISNUMBER(SEARCH("*TEENS*",#REF!)),"TEENS"))))</f>
        <v>#REF!</v>
      </c>
      <c r="C1124" t="e">
        <f>#REF!</f>
        <v>#REF!</v>
      </c>
      <c r="D1124" t="e">
        <f>CONCATENATE(#REF!,
CHAR(13),#REF!,
", ",
TEXT((#REF!),"MMM D"),
CHAR(13),
TEXT((#REF!), "h:mm am/pm"),CHAR(13),#REF!,CHAR(13))</f>
        <v>#REF!</v>
      </c>
    </row>
    <row r="1125" spans="1:4" x14ac:dyDescent="0.25">
      <c r="A1125" t="e">
        <f>VLOOKUP(#REF!,VENUEID!$A$2:$B$28,1,TRUE)</f>
        <v>#REF!</v>
      </c>
      <c r="B1125" t="e">
        <f>IF(#REF!="","",
IF(ISNUMBER(SEARCH("*ADULTS*",#REF!)),"ADULTS",
IF(ISNUMBER(SEARCH("*CHILDREN*",#REF!)),"CHILDREN",
IF(ISNUMBER(SEARCH("*TEENS*",#REF!)),"TEENS"))))</f>
        <v>#REF!</v>
      </c>
      <c r="C1125" t="e">
        <f>#REF!</f>
        <v>#REF!</v>
      </c>
      <c r="D1125" t="e">
        <f>CONCATENATE(#REF!,
CHAR(13),#REF!,
", ",
TEXT((#REF!),"MMM D"),
CHAR(13),
TEXT((#REF!), "h:mm am/pm"),CHAR(13),#REF!,CHAR(13))</f>
        <v>#REF!</v>
      </c>
    </row>
    <row r="1126" spans="1:4" x14ac:dyDescent="0.25">
      <c r="A1126" t="e">
        <f>VLOOKUP(#REF!,VENUEID!$A$2:$B$28,1,TRUE)</f>
        <v>#REF!</v>
      </c>
      <c r="B1126" t="e">
        <f>IF(#REF!="","",
IF(ISNUMBER(SEARCH("*ADULTS*",#REF!)),"ADULTS",
IF(ISNUMBER(SEARCH("*CHILDREN*",#REF!)),"CHILDREN",
IF(ISNUMBER(SEARCH("*TEENS*",#REF!)),"TEENS"))))</f>
        <v>#REF!</v>
      </c>
      <c r="C1126" t="e">
        <f>#REF!</f>
        <v>#REF!</v>
      </c>
      <c r="D1126" t="e">
        <f>CONCATENATE(#REF!,
CHAR(13),#REF!,
", ",
TEXT((#REF!),"MMM D"),
CHAR(13),
TEXT((#REF!), "h:mm am/pm"),CHAR(13),#REF!,CHAR(13))</f>
        <v>#REF!</v>
      </c>
    </row>
    <row r="1127" spans="1:4" x14ac:dyDescent="0.25">
      <c r="A1127" t="e">
        <f>VLOOKUP(#REF!,VENUEID!$A$2:$B$28,1,TRUE)</f>
        <v>#REF!</v>
      </c>
      <c r="B1127" t="e">
        <f>IF(#REF!="","",
IF(ISNUMBER(SEARCH("*ADULTS*",#REF!)),"ADULTS",
IF(ISNUMBER(SEARCH("*CHILDREN*",#REF!)),"CHILDREN",
IF(ISNUMBER(SEARCH("*TEENS*",#REF!)),"TEENS"))))</f>
        <v>#REF!</v>
      </c>
      <c r="C1127" t="e">
        <f>#REF!</f>
        <v>#REF!</v>
      </c>
      <c r="D1127" t="e">
        <f>CONCATENATE(#REF!,
CHAR(13),#REF!,
", ",
TEXT((#REF!),"MMM D"),
CHAR(13),
TEXT((#REF!), "h:mm am/pm"),CHAR(13),#REF!,CHAR(13))</f>
        <v>#REF!</v>
      </c>
    </row>
    <row r="1128" spans="1:4" x14ac:dyDescent="0.25">
      <c r="A1128" t="e">
        <f>VLOOKUP(#REF!,VENUEID!$A$2:$B$28,1,TRUE)</f>
        <v>#REF!</v>
      </c>
      <c r="B1128" t="e">
        <f>IF(#REF!="","",
IF(ISNUMBER(SEARCH("*ADULTS*",#REF!)),"ADULTS",
IF(ISNUMBER(SEARCH("*CHILDREN*",#REF!)),"CHILDREN",
IF(ISNUMBER(SEARCH("*TEENS*",#REF!)),"TEENS"))))</f>
        <v>#REF!</v>
      </c>
      <c r="C1128" t="e">
        <f>#REF!</f>
        <v>#REF!</v>
      </c>
      <c r="D1128" t="e">
        <f>CONCATENATE(#REF!,
CHAR(13),#REF!,
", ",
TEXT((#REF!),"MMM D"),
CHAR(13),
TEXT((#REF!), "h:mm am/pm"),CHAR(13),#REF!,CHAR(13))</f>
        <v>#REF!</v>
      </c>
    </row>
    <row r="1129" spans="1:4" x14ac:dyDescent="0.25">
      <c r="A1129" t="e">
        <f>VLOOKUP(#REF!,VENUEID!$A$2:$B$28,1,TRUE)</f>
        <v>#REF!</v>
      </c>
      <c r="B1129" t="e">
        <f>IF(#REF!="","",
IF(ISNUMBER(SEARCH("*ADULTS*",#REF!)),"ADULTS",
IF(ISNUMBER(SEARCH("*CHILDREN*",#REF!)),"CHILDREN",
IF(ISNUMBER(SEARCH("*TEENS*",#REF!)),"TEENS"))))</f>
        <v>#REF!</v>
      </c>
      <c r="C1129" t="e">
        <f>#REF!</f>
        <v>#REF!</v>
      </c>
      <c r="D1129" t="e">
        <f>CONCATENATE(#REF!,
CHAR(13),#REF!,
", ",
TEXT((#REF!),"MMM D"),
CHAR(13),
TEXT((#REF!), "h:mm am/pm"),CHAR(13),#REF!,CHAR(13))</f>
        <v>#REF!</v>
      </c>
    </row>
    <row r="1130" spans="1:4" x14ac:dyDescent="0.25">
      <c r="A1130" t="e">
        <f>VLOOKUP(#REF!,VENUEID!$A$2:$B$28,1,TRUE)</f>
        <v>#REF!</v>
      </c>
      <c r="B1130" t="e">
        <f>IF(#REF!="","",
IF(ISNUMBER(SEARCH("*ADULTS*",#REF!)),"ADULTS",
IF(ISNUMBER(SEARCH("*CHILDREN*",#REF!)),"CHILDREN",
IF(ISNUMBER(SEARCH("*TEENS*",#REF!)),"TEENS"))))</f>
        <v>#REF!</v>
      </c>
      <c r="C1130" t="e">
        <f>#REF!</f>
        <v>#REF!</v>
      </c>
      <c r="D1130" t="e">
        <f>CONCATENATE(#REF!,
CHAR(13),#REF!,
", ",
TEXT((#REF!),"MMM D"),
CHAR(13),
TEXT((#REF!), "h:mm am/pm"),CHAR(13),#REF!,CHAR(13))</f>
        <v>#REF!</v>
      </c>
    </row>
    <row r="1131" spans="1:4" x14ac:dyDescent="0.25">
      <c r="A1131" t="e">
        <f>VLOOKUP(#REF!,VENUEID!$A$2:$B$28,1,TRUE)</f>
        <v>#REF!</v>
      </c>
      <c r="B1131" t="e">
        <f>IF(#REF!="","",
IF(ISNUMBER(SEARCH("*ADULTS*",#REF!)),"ADULTS",
IF(ISNUMBER(SEARCH("*CHILDREN*",#REF!)),"CHILDREN",
IF(ISNUMBER(SEARCH("*TEENS*",#REF!)),"TEENS"))))</f>
        <v>#REF!</v>
      </c>
      <c r="C1131" t="e">
        <f>#REF!</f>
        <v>#REF!</v>
      </c>
      <c r="D1131" t="e">
        <f>CONCATENATE(#REF!,
CHAR(13),#REF!,
", ",
TEXT((#REF!),"MMM D"),
CHAR(13),
TEXT((#REF!), "h:mm am/pm"),CHAR(13),#REF!,CHAR(13))</f>
        <v>#REF!</v>
      </c>
    </row>
    <row r="1132" spans="1:4" x14ac:dyDescent="0.25">
      <c r="A1132" t="e">
        <f>VLOOKUP(#REF!,VENUEID!$A$2:$B$28,1,TRUE)</f>
        <v>#REF!</v>
      </c>
      <c r="B1132" t="e">
        <f>IF(#REF!="","",
IF(ISNUMBER(SEARCH("*ADULTS*",#REF!)),"ADULTS",
IF(ISNUMBER(SEARCH("*CHILDREN*",#REF!)),"CHILDREN",
IF(ISNUMBER(SEARCH("*TEENS*",#REF!)),"TEENS"))))</f>
        <v>#REF!</v>
      </c>
      <c r="C1132" t="e">
        <f>#REF!</f>
        <v>#REF!</v>
      </c>
      <c r="D1132" t="e">
        <f>CONCATENATE(#REF!,
CHAR(13),#REF!,
", ",
TEXT((#REF!),"MMM D"),
CHAR(13),
TEXT((#REF!), "h:mm am/pm"),CHAR(13),#REF!,CHAR(13))</f>
        <v>#REF!</v>
      </c>
    </row>
    <row r="1133" spans="1:4" x14ac:dyDescent="0.25">
      <c r="A1133" t="e">
        <f>VLOOKUP(#REF!,VENUEID!$A$2:$B$28,1,TRUE)</f>
        <v>#REF!</v>
      </c>
      <c r="B1133" t="e">
        <f>IF(#REF!="","",
IF(ISNUMBER(SEARCH("*ADULTS*",#REF!)),"ADULTS",
IF(ISNUMBER(SEARCH("*CHILDREN*",#REF!)),"CHILDREN",
IF(ISNUMBER(SEARCH("*TEENS*",#REF!)),"TEENS"))))</f>
        <v>#REF!</v>
      </c>
      <c r="C1133" t="e">
        <f>#REF!</f>
        <v>#REF!</v>
      </c>
      <c r="D1133" t="e">
        <f>CONCATENATE(#REF!,
CHAR(13),#REF!,
", ",
TEXT((#REF!),"MMM D"),
CHAR(13),
TEXT((#REF!), "h:mm am/pm"),CHAR(13),#REF!,CHAR(13))</f>
        <v>#REF!</v>
      </c>
    </row>
    <row r="1134" spans="1:4" x14ac:dyDescent="0.25">
      <c r="A1134" t="e">
        <f>VLOOKUP(#REF!,VENUEID!$A$2:$B$28,1,TRUE)</f>
        <v>#REF!</v>
      </c>
      <c r="B1134" t="e">
        <f>IF(#REF!="","",
IF(ISNUMBER(SEARCH("*ADULTS*",#REF!)),"ADULTS",
IF(ISNUMBER(SEARCH("*CHILDREN*",#REF!)),"CHILDREN",
IF(ISNUMBER(SEARCH("*TEENS*",#REF!)),"TEENS"))))</f>
        <v>#REF!</v>
      </c>
      <c r="C1134" t="e">
        <f>#REF!</f>
        <v>#REF!</v>
      </c>
      <c r="D1134" t="e">
        <f>CONCATENATE(#REF!,
CHAR(13),#REF!,
", ",
TEXT((#REF!),"MMM D"),
CHAR(13),
TEXT((#REF!), "h:mm am/pm"),CHAR(13),#REF!,CHAR(13))</f>
        <v>#REF!</v>
      </c>
    </row>
    <row r="1135" spans="1:4" x14ac:dyDescent="0.25">
      <c r="A1135" t="e">
        <f>VLOOKUP(#REF!,VENUEID!$A$2:$B$28,1,TRUE)</f>
        <v>#REF!</v>
      </c>
      <c r="B1135" t="e">
        <f>IF(#REF!="","",
IF(ISNUMBER(SEARCH("*ADULTS*",#REF!)),"ADULTS",
IF(ISNUMBER(SEARCH("*CHILDREN*",#REF!)),"CHILDREN",
IF(ISNUMBER(SEARCH("*TEENS*",#REF!)),"TEENS"))))</f>
        <v>#REF!</v>
      </c>
      <c r="C1135" t="e">
        <f>#REF!</f>
        <v>#REF!</v>
      </c>
      <c r="D1135" t="e">
        <f>CONCATENATE(#REF!,
CHAR(13),#REF!,
", ",
TEXT((#REF!),"MMM D"),
CHAR(13),
TEXT((#REF!), "h:mm am/pm"),CHAR(13),#REF!,CHAR(13))</f>
        <v>#REF!</v>
      </c>
    </row>
    <row r="1136" spans="1:4" x14ac:dyDescent="0.25">
      <c r="A1136" t="e">
        <f>VLOOKUP(#REF!,VENUEID!$A$2:$B$28,1,TRUE)</f>
        <v>#REF!</v>
      </c>
      <c r="B1136" t="e">
        <f>IF(#REF!="","",
IF(ISNUMBER(SEARCH("*ADULTS*",#REF!)),"ADULTS",
IF(ISNUMBER(SEARCH("*CHILDREN*",#REF!)),"CHILDREN",
IF(ISNUMBER(SEARCH("*TEENS*",#REF!)),"TEENS"))))</f>
        <v>#REF!</v>
      </c>
      <c r="C1136" t="e">
        <f>#REF!</f>
        <v>#REF!</v>
      </c>
      <c r="D1136" t="e">
        <f>CONCATENATE(#REF!,
CHAR(13),#REF!,
", ",
TEXT((#REF!),"MMM D"),
CHAR(13),
TEXT((#REF!), "h:mm am/pm"),CHAR(13),#REF!,CHAR(13))</f>
        <v>#REF!</v>
      </c>
    </row>
    <row r="1137" spans="1:4" x14ac:dyDescent="0.25">
      <c r="A1137" t="e">
        <f>VLOOKUP(#REF!,VENUEID!$A$2:$B$28,1,TRUE)</f>
        <v>#REF!</v>
      </c>
      <c r="B1137" t="e">
        <f>IF(#REF!="","",
IF(ISNUMBER(SEARCH("*ADULTS*",#REF!)),"ADULTS",
IF(ISNUMBER(SEARCH("*CHILDREN*",#REF!)),"CHILDREN",
IF(ISNUMBER(SEARCH("*TEENS*",#REF!)),"TEENS"))))</f>
        <v>#REF!</v>
      </c>
      <c r="C1137" t="e">
        <f>#REF!</f>
        <v>#REF!</v>
      </c>
      <c r="D1137" t="e">
        <f>CONCATENATE(#REF!,
CHAR(13),#REF!,
", ",
TEXT((#REF!),"MMM D"),
CHAR(13),
TEXT((#REF!), "h:mm am/pm"),CHAR(13),#REF!,CHAR(13))</f>
        <v>#REF!</v>
      </c>
    </row>
    <row r="1138" spans="1:4" x14ac:dyDescent="0.25">
      <c r="A1138" t="e">
        <f>VLOOKUP(#REF!,VENUEID!$A$2:$B$28,1,TRUE)</f>
        <v>#REF!</v>
      </c>
      <c r="B1138" t="e">
        <f>IF(#REF!="","",
IF(ISNUMBER(SEARCH("*ADULTS*",#REF!)),"ADULTS",
IF(ISNUMBER(SEARCH("*CHILDREN*",#REF!)),"CHILDREN",
IF(ISNUMBER(SEARCH("*TEENS*",#REF!)),"TEENS"))))</f>
        <v>#REF!</v>
      </c>
      <c r="C1138" t="e">
        <f>#REF!</f>
        <v>#REF!</v>
      </c>
      <c r="D1138" t="e">
        <f>CONCATENATE(#REF!,
CHAR(13),#REF!,
", ",
TEXT((#REF!),"MMM D"),
CHAR(13),
TEXT((#REF!), "h:mm am/pm"),CHAR(13),#REF!,CHAR(13))</f>
        <v>#REF!</v>
      </c>
    </row>
    <row r="1139" spans="1:4" x14ac:dyDescent="0.25">
      <c r="A1139" t="e">
        <f>VLOOKUP(#REF!,VENUEID!$A$2:$B$28,1,TRUE)</f>
        <v>#REF!</v>
      </c>
      <c r="B1139" t="e">
        <f>IF(#REF!="","",
IF(ISNUMBER(SEARCH("*ADULTS*",#REF!)),"ADULTS",
IF(ISNUMBER(SEARCH("*CHILDREN*",#REF!)),"CHILDREN",
IF(ISNUMBER(SEARCH("*TEENS*",#REF!)),"TEENS"))))</f>
        <v>#REF!</v>
      </c>
      <c r="C1139" t="e">
        <f>#REF!</f>
        <v>#REF!</v>
      </c>
      <c r="D1139" t="e">
        <f>CONCATENATE(#REF!,
CHAR(13),#REF!,
", ",
TEXT((#REF!),"MMM D"),
CHAR(13),
TEXT((#REF!), "h:mm am/pm"),CHAR(13),#REF!,CHAR(13))</f>
        <v>#REF!</v>
      </c>
    </row>
    <row r="1140" spans="1:4" x14ac:dyDescent="0.25">
      <c r="A1140" t="e">
        <f>VLOOKUP(#REF!,VENUEID!$A$2:$B$28,1,TRUE)</f>
        <v>#REF!</v>
      </c>
      <c r="B1140" t="e">
        <f>IF(#REF!="","",
IF(ISNUMBER(SEARCH("*ADULTS*",#REF!)),"ADULTS",
IF(ISNUMBER(SEARCH("*CHILDREN*",#REF!)),"CHILDREN",
IF(ISNUMBER(SEARCH("*TEENS*",#REF!)),"TEENS"))))</f>
        <v>#REF!</v>
      </c>
      <c r="C1140" t="e">
        <f>#REF!</f>
        <v>#REF!</v>
      </c>
      <c r="D1140" t="e">
        <f>CONCATENATE(#REF!,
CHAR(13),#REF!,
", ",
TEXT((#REF!),"MMM D"),
CHAR(13),
TEXT((#REF!), "h:mm am/pm"),CHAR(13),#REF!,CHAR(13))</f>
        <v>#REF!</v>
      </c>
    </row>
    <row r="1141" spans="1:4" x14ac:dyDescent="0.25">
      <c r="A1141" t="e">
        <f>VLOOKUP(#REF!,VENUEID!$A$2:$B$28,1,TRUE)</f>
        <v>#REF!</v>
      </c>
      <c r="B1141" t="e">
        <f>IF(#REF!="","",
IF(ISNUMBER(SEARCH("*ADULTS*",#REF!)),"ADULTS",
IF(ISNUMBER(SEARCH("*CHILDREN*",#REF!)),"CHILDREN",
IF(ISNUMBER(SEARCH("*TEENS*",#REF!)),"TEENS"))))</f>
        <v>#REF!</v>
      </c>
      <c r="C1141" t="e">
        <f>#REF!</f>
        <v>#REF!</v>
      </c>
      <c r="D1141" t="e">
        <f>CONCATENATE(#REF!,
CHAR(13),#REF!,
", ",
TEXT((#REF!),"MMM D"),
CHAR(13),
TEXT((#REF!), "h:mm am/pm"),CHAR(13),#REF!,CHAR(13))</f>
        <v>#REF!</v>
      </c>
    </row>
    <row r="1142" spans="1:4" x14ac:dyDescent="0.25">
      <c r="A1142" t="e">
        <f>VLOOKUP(#REF!,VENUEID!$A$2:$B$28,1,TRUE)</f>
        <v>#REF!</v>
      </c>
      <c r="B1142" t="e">
        <f>IF(#REF!="","",
IF(ISNUMBER(SEARCH("*ADULTS*",#REF!)),"ADULTS",
IF(ISNUMBER(SEARCH("*CHILDREN*",#REF!)),"CHILDREN",
IF(ISNUMBER(SEARCH("*TEENS*",#REF!)),"TEENS"))))</f>
        <v>#REF!</v>
      </c>
      <c r="C1142" t="e">
        <f>#REF!</f>
        <v>#REF!</v>
      </c>
      <c r="D1142" t="e">
        <f>CONCATENATE(#REF!,
CHAR(13),#REF!,
", ",
TEXT((#REF!),"MMM D"),
CHAR(13),
TEXT((#REF!), "h:mm am/pm"),CHAR(13),#REF!,CHAR(13))</f>
        <v>#REF!</v>
      </c>
    </row>
    <row r="1143" spans="1:4" x14ac:dyDescent="0.25">
      <c r="A1143" t="e">
        <f>VLOOKUP(#REF!,VENUEID!$A$2:$B$28,1,TRUE)</f>
        <v>#REF!</v>
      </c>
      <c r="B1143" t="e">
        <f>IF(#REF!="","",
IF(ISNUMBER(SEARCH("*ADULTS*",#REF!)),"ADULTS",
IF(ISNUMBER(SEARCH("*CHILDREN*",#REF!)),"CHILDREN",
IF(ISNUMBER(SEARCH("*TEENS*",#REF!)),"TEENS"))))</f>
        <v>#REF!</v>
      </c>
      <c r="C1143" t="e">
        <f>#REF!</f>
        <v>#REF!</v>
      </c>
      <c r="D1143" t="e">
        <f>CONCATENATE(#REF!,
CHAR(13),#REF!,
", ",
TEXT((#REF!),"MMM D"),
CHAR(13),
TEXT((#REF!), "h:mm am/pm"),CHAR(13),#REF!,CHAR(13))</f>
        <v>#REF!</v>
      </c>
    </row>
    <row r="1144" spans="1:4" x14ac:dyDescent="0.25">
      <c r="A1144" t="e">
        <f>VLOOKUP(#REF!,VENUEID!$A$2:$B$28,1,TRUE)</f>
        <v>#REF!</v>
      </c>
      <c r="B1144" t="e">
        <f>IF(#REF!="","",
IF(ISNUMBER(SEARCH("*ADULTS*",#REF!)),"ADULTS",
IF(ISNUMBER(SEARCH("*CHILDREN*",#REF!)),"CHILDREN",
IF(ISNUMBER(SEARCH("*TEENS*",#REF!)),"TEENS"))))</f>
        <v>#REF!</v>
      </c>
      <c r="C1144" t="e">
        <f>#REF!</f>
        <v>#REF!</v>
      </c>
      <c r="D1144" t="e">
        <f>CONCATENATE(#REF!,
CHAR(13),#REF!,
", ",
TEXT((#REF!),"MMM D"),
CHAR(13),
TEXT((#REF!), "h:mm am/pm"),CHAR(13),#REF!,CHAR(13))</f>
        <v>#REF!</v>
      </c>
    </row>
    <row r="1145" spans="1:4" x14ac:dyDescent="0.25">
      <c r="A1145" t="e">
        <f>VLOOKUP(#REF!,VENUEID!$A$2:$B$28,1,TRUE)</f>
        <v>#REF!</v>
      </c>
      <c r="B1145" t="e">
        <f>IF(#REF!="","",
IF(ISNUMBER(SEARCH("*ADULTS*",#REF!)),"ADULTS",
IF(ISNUMBER(SEARCH("*CHILDREN*",#REF!)),"CHILDREN",
IF(ISNUMBER(SEARCH("*TEENS*",#REF!)),"TEENS"))))</f>
        <v>#REF!</v>
      </c>
      <c r="C1145" t="e">
        <f>#REF!</f>
        <v>#REF!</v>
      </c>
      <c r="D1145" t="e">
        <f>CONCATENATE(#REF!,
CHAR(13),#REF!,
", ",
TEXT((#REF!),"MMM D"),
CHAR(13),
TEXT((#REF!), "h:mm am/pm"),CHAR(13),#REF!,CHAR(13))</f>
        <v>#REF!</v>
      </c>
    </row>
    <row r="1146" spans="1:4" x14ac:dyDescent="0.25">
      <c r="A1146" t="e">
        <f>VLOOKUP(#REF!,VENUEID!$A$2:$B$28,1,TRUE)</f>
        <v>#REF!</v>
      </c>
      <c r="B1146" t="e">
        <f>IF(#REF!="","",
IF(ISNUMBER(SEARCH("*ADULTS*",#REF!)),"ADULTS",
IF(ISNUMBER(SEARCH("*CHILDREN*",#REF!)),"CHILDREN",
IF(ISNUMBER(SEARCH("*TEENS*",#REF!)),"TEENS"))))</f>
        <v>#REF!</v>
      </c>
      <c r="C1146" t="e">
        <f>#REF!</f>
        <v>#REF!</v>
      </c>
      <c r="D1146" t="e">
        <f>CONCATENATE(#REF!,
CHAR(13),#REF!,
", ",
TEXT((#REF!),"MMM D"),
CHAR(13),
TEXT((#REF!), "h:mm am/pm"),CHAR(13),#REF!,CHAR(13))</f>
        <v>#REF!</v>
      </c>
    </row>
    <row r="1147" spans="1:4" x14ac:dyDescent="0.25">
      <c r="A1147" t="e">
        <f>VLOOKUP(#REF!,VENUEID!$A$2:$B$28,1,TRUE)</f>
        <v>#REF!</v>
      </c>
      <c r="B1147" t="e">
        <f>IF(#REF!="","",
IF(ISNUMBER(SEARCH("*ADULTS*",#REF!)),"ADULTS",
IF(ISNUMBER(SEARCH("*CHILDREN*",#REF!)),"CHILDREN",
IF(ISNUMBER(SEARCH("*TEENS*",#REF!)),"TEENS"))))</f>
        <v>#REF!</v>
      </c>
      <c r="C1147" t="e">
        <f>#REF!</f>
        <v>#REF!</v>
      </c>
      <c r="D1147" t="e">
        <f>CONCATENATE(#REF!,
CHAR(13),#REF!,
", ",
TEXT((#REF!),"MMM D"),
CHAR(13),
TEXT((#REF!), "h:mm am/pm"),CHAR(13),#REF!,CHAR(13))</f>
        <v>#REF!</v>
      </c>
    </row>
    <row r="1148" spans="1:4" x14ac:dyDescent="0.25">
      <c r="A1148" t="e">
        <f>VLOOKUP(#REF!,VENUEID!$A$2:$B$28,1,TRUE)</f>
        <v>#REF!</v>
      </c>
      <c r="B1148" t="e">
        <f>IF(#REF!="","",
IF(ISNUMBER(SEARCH("*ADULTS*",#REF!)),"ADULTS",
IF(ISNUMBER(SEARCH("*CHILDREN*",#REF!)),"CHILDREN",
IF(ISNUMBER(SEARCH("*TEENS*",#REF!)),"TEENS"))))</f>
        <v>#REF!</v>
      </c>
      <c r="C1148" t="e">
        <f>#REF!</f>
        <v>#REF!</v>
      </c>
      <c r="D1148" t="e">
        <f>CONCATENATE(#REF!,
CHAR(13),#REF!,
", ",
TEXT((#REF!),"MMM D"),
CHAR(13),
TEXT((#REF!), "h:mm am/pm"),CHAR(13),#REF!,CHAR(13))</f>
        <v>#REF!</v>
      </c>
    </row>
    <row r="1149" spans="1:4" x14ac:dyDescent="0.25">
      <c r="A1149" t="e">
        <f>VLOOKUP(#REF!,VENUEID!$A$2:$B$28,1,TRUE)</f>
        <v>#REF!</v>
      </c>
      <c r="B1149" t="e">
        <f>IF(#REF!="","",
IF(ISNUMBER(SEARCH("*ADULTS*",#REF!)),"ADULTS",
IF(ISNUMBER(SEARCH("*CHILDREN*",#REF!)),"CHILDREN",
IF(ISNUMBER(SEARCH("*TEENS*",#REF!)),"TEENS"))))</f>
        <v>#REF!</v>
      </c>
      <c r="C1149" t="e">
        <f>#REF!</f>
        <v>#REF!</v>
      </c>
      <c r="D1149" t="e">
        <f>CONCATENATE(#REF!,
CHAR(13),#REF!,
", ",
TEXT((#REF!),"MMM D"),
CHAR(13),
TEXT((#REF!), "h:mm am/pm"),CHAR(13),#REF!,CHAR(13))</f>
        <v>#REF!</v>
      </c>
    </row>
    <row r="1150" spans="1:4" x14ac:dyDescent="0.25">
      <c r="A1150" t="e">
        <f>VLOOKUP(#REF!,VENUEID!$A$2:$B$28,1,TRUE)</f>
        <v>#REF!</v>
      </c>
      <c r="B1150" t="e">
        <f>IF(#REF!="","",
IF(ISNUMBER(SEARCH("*ADULTS*",#REF!)),"ADULTS",
IF(ISNUMBER(SEARCH("*CHILDREN*",#REF!)),"CHILDREN",
IF(ISNUMBER(SEARCH("*TEENS*",#REF!)),"TEENS"))))</f>
        <v>#REF!</v>
      </c>
      <c r="C1150" t="e">
        <f>#REF!</f>
        <v>#REF!</v>
      </c>
      <c r="D1150" t="e">
        <f>CONCATENATE(#REF!,
CHAR(13),#REF!,
", ",
TEXT((#REF!),"MMM D"),
CHAR(13),
TEXT((#REF!), "h:mm am/pm"),CHAR(13),#REF!,CHAR(13))</f>
        <v>#REF!</v>
      </c>
    </row>
    <row r="1151" spans="1:4" x14ac:dyDescent="0.25">
      <c r="A1151" t="e">
        <f>VLOOKUP(#REF!,VENUEID!$A$2:$B$28,1,TRUE)</f>
        <v>#REF!</v>
      </c>
      <c r="B1151" t="e">
        <f>IF(#REF!="","",
IF(ISNUMBER(SEARCH("*ADULTS*",#REF!)),"ADULTS",
IF(ISNUMBER(SEARCH("*CHILDREN*",#REF!)),"CHILDREN",
IF(ISNUMBER(SEARCH("*TEENS*",#REF!)),"TEENS"))))</f>
        <v>#REF!</v>
      </c>
      <c r="C1151" t="e">
        <f>#REF!</f>
        <v>#REF!</v>
      </c>
      <c r="D1151" t="e">
        <f>CONCATENATE(#REF!,
CHAR(13),#REF!,
", ",
TEXT((#REF!),"MMM D"),
CHAR(13),
TEXT((#REF!), "h:mm am/pm"),CHAR(13),#REF!,CHAR(13))</f>
        <v>#REF!</v>
      </c>
    </row>
    <row r="1152" spans="1:4" x14ac:dyDescent="0.25">
      <c r="A1152" t="e">
        <f>VLOOKUP(#REF!,VENUEID!$A$2:$B$28,1,TRUE)</f>
        <v>#REF!</v>
      </c>
      <c r="B1152" t="e">
        <f>IF(#REF!="","",
IF(ISNUMBER(SEARCH("*ADULTS*",#REF!)),"ADULTS",
IF(ISNUMBER(SEARCH("*CHILDREN*",#REF!)),"CHILDREN",
IF(ISNUMBER(SEARCH("*TEENS*",#REF!)),"TEENS"))))</f>
        <v>#REF!</v>
      </c>
      <c r="C1152" t="e">
        <f>#REF!</f>
        <v>#REF!</v>
      </c>
      <c r="D1152" t="e">
        <f>CONCATENATE(#REF!,
CHAR(13),#REF!,
", ",
TEXT((#REF!),"MMM D"),
CHAR(13),
TEXT((#REF!), "h:mm am/pm"),CHAR(13),#REF!,CHAR(13))</f>
        <v>#REF!</v>
      </c>
    </row>
    <row r="1153" spans="1:4" x14ac:dyDescent="0.25">
      <c r="A1153" t="e">
        <f>VLOOKUP(#REF!,VENUEID!$A$2:$B$28,1,TRUE)</f>
        <v>#REF!</v>
      </c>
      <c r="B1153" t="e">
        <f>IF(#REF!="","",
IF(ISNUMBER(SEARCH("*ADULTS*",#REF!)),"ADULTS",
IF(ISNUMBER(SEARCH("*CHILDREN*",#REF!)),"CHILDREN",
IF(ISNUMBER(SEARCH("*TEENS*",#REF!)),"TEENS"))))</f>
        <v>#REF!</v>
      </c>
      <c r="C1153" t="e">
        <f>#REF!</f>
        <v>#REF!</v>
      </c>
      <c r="D1153" t="e">
        <f>CONCATENATE(#REF!,
CHAR(13),#REF!,
", ",
TEXT((#REF!),"MMM D"),
CHAR(13),
TEXT((#REF!), "h:mm am/pm"),CHAR(13),#REF!,CHAR(13))</f>
        <v>#REF!</v>
      </c>
    </row>
    <row r="1154" spans="1:4" x14ac:dyDescent="0.25">
      <c r="A1154" t="e">
        <f>VLOOKUP(#REF!,VENUEID!$A$2:$B$28,1,TRUE)</f>
        <v>#REF!</v>
      </c>
      <c r="B1154" t="e">
        <f>IF(#REF!="","",
IF(ISNUMBER(SEARCH("*ADULTS*",#REF!)),"ADULTS",
IF(ISNUMBER(SEARCH("*CHILDREN*",#REF!)),"CHILDREN",
IF(ISNUMBER(SEARCH("*TEENS*",#REF!)),"TEENS"))))</f>
        <v>#REF!</v>
      </c>
      <c r="C1154" t="e">
        <f>#REF!</f>
        <v>#REF!</v>
      </c>
      <c r="D1154" t="e">
        <f>CONCATENATE(#REF!,
CHAR(13),#REF!,
", ",
TEXT((#REF!),"MMM D"),
CHAR(13),
TEXT((#REF!), "h:mm am/pm"),CHAR(13),#REF!,CHAR(13))</f>
        <v>#REF!</v>
      </c>
    </row>
    <row r="1155" spans="1:4" x14ac:dyDescent="0.25">
      <c r="A1155" t="e">
        <f>VLOOKUP(#REF!,VENUEID!$A$2:$B$28,1,TRUE)</f>
        <v>#REF!</v>
      </c>
      <c r="B1155" t="e">
        <f>IF(#REF!="","",
IF(ISNUMBER(SEARCH("*ADULTS*",#REF!)),"ADULTS",
IF(ISNUMBER(SEARCH("*CHILDREN*",#REF!)),"CHILDREN",
IF(ISNUMBER(SEARCH("*TEENS*",#REF!)),"TEENS"))))</f>
        <v>#REF!</v>
      </c>
      <c r="C1155" t="e">
        <f>#REF!</f>
        <v>#REF!</v>
      </c>
      <c r="D1155" t="e">
        <f>CONCATENATE(#REF!,
CHAR(13),#REF!,
", ",
TEXT((#REF!),"MMM D"),
CHAR(13),
TEXT((#REF!), "h:mm am/pm"),CHAR(13),#REF!,CHAR(13))</f>
        <v>#REF!</v>
      </c>
    </row>
    <row r="1156" spans="1:4" x14ac:dyDescent="0.25">
      <c r="A1156" t="e">
        <f>VLOOKUP(#REF!,VENUEID!$A$2:$B$28,1,TRUE)</f>
        <v>#REF!</v>
      </c>
      <c r="B1156" t="e">
        <f>IF(#REF!="","",
IF(ISNUMBER(SEARCH("*ADULTS*",#REF!)),"ADULTS",
IF(ISNUMBER(SEARCH("*CHILDREN*",#REF!)),"CHILDREN",
IF(ISNUMBER(SEARCH("*TEENS*",#REF!)),"TEENS"))))</f>
        <v>#REF!</v>
      </c>
      <c r="C1156" t="e">
        <f>#REF!</f>
        <v>#REF!</v>
      </c>
      <c r="D1156" t="e">
        <f>CONCATENATE(#REF!,
CHAR(13),#REF!,
", ",
TEXT((#REF!),"MMM D"),
CHAR(13),
TEXT((#REF!), "h:mm am/pm"),CHAR(13),#REF!,CHAR(13))</f>
        <v>#REF!</v>
      </c>
    </row>
    <row r="1157" spans="1:4" x14ac:dyDescent="0.25">
      <c r="A1157" t="e">
        <f>VLOOKUP(#REF!,VENUEID!$A$2:$B$28,1,TRUE)</f>
        <v>#REF!</v>
      </c>
      <c r="B1157" t="e">
        <f>IF(#REF!="","",
IF(ISNUMBER(SEARCH("*ADULTS*",#REF!)),"ADULTS",
IF(ISNUMBER(SEARCH("*CHILDREN*",#REF!)),"CHILDREN",
IF(ISNUMBER(SEARCH("*TEENS*",#REF!)),"TEENS"))))</f>
        <v>#REF!</v>
      </c>
      <c r="C1157" t="e">
        <f>#REF!</f>
        <v>#REF!</v>
      </c>
      <c r="D1157" t="e">
        <f>CONCATENATE(#REF!,
CHAR(13),#REF!,
", ",
TEXT((#REF!),"MMM D"),
CHAR(13),
TEXT((#REF!), "h:mm am/pm"),CHAR(13),#REF!,CHAR(13))</f>
        <v>#REF!</v>
      </c>
    </row>
    <row r="1158" spans="1:4" x14ac:dyDescent="0.25">
      <c r="A1158" t="e">
        <f>VLOOKUP(#REF!,VENUEID!$A$2:$B$28,1,TRUE)</f>
        <v>#REF!</v>
      </c>
      <c r="B1158" t="e">
        <f>IF(#REF!="","",
IF(ISNUMBER(SEARCH("*ADULTS*",#REF!)),"ADULTS",
IF(ISNUMBER(SEARCH("*CHILDREN*",#REF!)),"CHILDREN",
IF(ISNUMBER(SEARCH("*TEENS*",#REF!)),"TEENS"))))</f>
        <v>#REF!</v>
      </c>
      <c r="C1158" t="e">
        <f>#REF!</f>
        <v>#REF!</v>
      </c>
      <c r="D1158" t="e">
        <f>CONCATENATE(#REF!,
CHAR(13),#REF!,
", ",
TEXT((#REF!),"MMM D"),
CHAR(13),
TEXT((#REF!), "h:mm am/pm"),CHAR(13),#REF!,CHAR(13))</f>
        <v>#REF!</v>
      </c>
    </row>
    <row r="1159" spans="1:4" x14ac:dyDescent="0.25">
      <c r="A1159" t="e">
        <f>VLOOKUP(#REF!,VENUEID!$A$2:$B$28,1,TRUE)</f>
        <v>#REF!</v>
      </c>
      <c r="B1159" t="e">
        <f>IF(#REF!="","",
IF(ISNUMBER(SEARCH("*ADULTS*",#REF!)),"ADULTS",
IF(ISNUMBER(SEARCH("*CHILDREN*",#REF!)),"CHILDREN",
IF(ISNUMBER(SEARCH("*TEENS*",#REF!)),"TEENS"))))</f>
        <v>#REF!</v>
      </c>
      <c r="C1159" t="e">
        <f>#REF!</f>
        <v>#REF!</v>
      </c>
      <c r="D1159" t="e">
        <f>CONCATENATE(#REF!,
CHAR(13),#REF!,
", ",
TEXT((#REF!),"MMM D"),
CHAR(13),
TEXT((#REF!), "h:mm am/pm"),CHAR(13),#REF!,CHAR(13))</f>
        <v>#REF!</v>
      </c>
    </row>
    <row r="1160" spans="1:4" x14ac:dyDescent="0.25">
      <c r="A1160" t="e">
        <f>VLOOKUP(#REF!,VENUEID!$A$2:$B$28,1,TRUE)</f>
        <v>#REF!</v>
      </c>
      <c r="B1160" t="e">
        <f>IF(#REF!="","",
IF(ISNUMBER(SEARCH("*ADULTS*",#REF!)),"ADULTS",
IF(ISNUMBER(SEARCH("*CHILDREN*",#REF!)),"CHILDREN",
IF(ISNUMBER(SEARCH("*TEENS*",#REF!)),"TEENS"))))</f>
        <v>#REF!</v>
      </c>
      <c r="C1160" t="e">
        <f>#REF!</f>
        <v>#REF!</v>
      </c>
      <c r="D1160" t="e">
        <f>CONCATENATE(#REF!,
CHAR(13),#REF!,
", ",
TEXT((#REF!),"MMM D"),
CHAR(13),
TEXT((#REF!), "h:mm am/pm"),CHAR(13),#REF!,CHAR(13))</f>
        <v>#REF!</v>
      </c>
    </row>
    <row r="1161" spans="1:4" x14ac:dyDescent="0.25">
      <c r="A1161" t="e">
        <f>VLOOKUP(#REF!,VENUEID!$A$2:$B$28,1,TRUE)</f>
        <v>#REF!</v>
      </c>
      <c r="B1161" t="e">
        <f>IF(#REF!="","",
IF(ISNUMBER(SEARCH("*ADULTS*",#REF!)),"ADULTS",
IF(ISNUMBER(SEARCH("*CHILDREN*",#REF!)),"CHILDREN",
IF(ISNUMBER(SEARCH("*TEENS*",#REF!)),"TEENS"))))</f>
        <v>#REF!</v>
      </c>
      <c r="C1161" t="e">
        <f>#REF!</f>
        <v>#REF!</v>
      </c>
      <c r="D1161" t="e">
        <f>CONCATENATE(#REF!,
CHAR(13),#REF!,
", ",
TEXT((#REF!),"MMM D"),
CHAR(13),
TEXT((#REF!), "h:mm am/pm"),CHAR(13),#REF!,CHAR(13))</f>
        <v>#REF!</v>
      </c>
    </row>
    <row r="1162" spans="1:4" x14ac:dyDescent="0.25">
      <c r="A1162" t="e">
        <f>VLOOKUP(#REF!,VENUEID!$A$2:$B$28,1,TRUE)</f>
        <v>#REF!</v>
      </c>
      <c r="B1162" t="e">
        <f>IF(#REF!="","",
IF(ISNUMBER(SEARCH("*ADULTS*",#REF!)),"ADULTS",
IF(ISNUMBER(SEARCH("*CHILDREN*",#REF!)),"CHILDREN",
IF(ISNUMBER(SEARCH("*TEENS*",#REF!)),"TEENS"))))</f>
        <v>#REF!</v>
      </c>
      <c r="C1162" t="e">
        <f>#REF!</f>
        <v>#REF!</v>
      </c>
      <c r="D1162" t="e">
        <f>CONCATENATE(#REF!,
CHAR(13),#REF!,
", ",
TEXT((#REF!),"MMM D"),
CHAR(13),
TEXT((#REF!), "h:mm am/pm"),CHAR(13),#REF!,CHAR(13))</f>
        <v>#REF!</v>
      </c>
    </row>
    <row r="1163" spans="1:4" x14ac:dyDescent="0.25">
      <c r="A1163" t="e">
        <f>VLOOKUP(#REF!,VENUEID!$A$2:$B$28,1,TRUE)</f>
        <v>#REF!</v>
      </c>
      <c r="B1163" t="e">
        <f>IF(#REF!="","",
IF(ISNUMBER(SEARCH("*ADULTS*",#REF!)),"ADULTS",
IF(ISNUMBER(SEARCH("*CHILDREN*",#REF!)),"CHILDREN",
IF(ISNUMBER(SEARCH("*TEENS*",#REF!)),"TEENS"))))</f>
        <v>#REF!</v>
      </c>
      <c r="C1163" t="e">
        <f>#REF!</f>
        <v>#REF!</v>
      </c>
      <c r="D1163" t="e">
        <f>CONCATENATE(#REF!,
CHAR(13),#REF!,
", ",
TEXT((#REF!),"MMM D"),
CHAR(13),
TEXT((#REF!), "h:mm am/pm"),CHAR(13),#REF!,CHAR(13))</f>
        <v>#REF!</v>
      </c>
    </row>
    <row r="1164" spans="1:4" x14ac:dyDescent="0.25">
      <c r="A1164" t="e">
        <f>VLOOKUP(#REF!,VENUEID!$A$2:$B$28,1,TRUE)</f>
        <v>#REF!</v>
      </c>
      <c r="B1164" t="e">
        <f>IF(#REF!="","",
IF(ISNUMBER(SEARCH("*ADULTS*",#REF!)),"ADULTS",
IF(ISNUMBER(SEARCH("*CHILDREN*",#REF!)),"CHILDREN",
IF(ISNUMBER(SEARCH("*TEENS*",#REF!)),"TEENS"))))</f>
        <v>#REF!</v>
      </c>
      <c r="C1164" t="e">
        <f>#REF!</f>
        <v>#REF!</v>
      </c>
      <c r="D1164" t="e">
        <f>CONCATENATE(#REF!,
CHAR(13),#REF!,
", ",
TEXT((#REF!),"MMM D"),
CHAR(13),
TEXT((#REF!), "h:mm am/pm"),CHAR(13),#REF!,CHAR(13))</f>
        <v>#REF!</v>
      </c>
    </row>
    <row r="1165" spans="1:4" x14ac:dyDescent="0.25">
      <c r="A1165" t="e">
        <f>VLOOKUP(#REF!,VENUEID!$A$2:$B$28,1,TRUE)</f>
        <v>#REF!</v>
      </c>
      <c r="B1165" t="e">
        <f>IF(#REF!="","",
IF(ISNUMBER(SEARCH("*ADULTS*",#REF!)),"ADULTS",
IF(ISNUMBER(SEARCH("*CHILDREN*",#REF!)),"CHILDREN",
IF(ISNUMBER(SEARCH("*TEENS*",#REF!)),"TEENS"))))</f>
        <v>#REF!</v>
      </c>
      <c r="C1165" t="e">
        <f>#REF!</f>
        <v>#REF!</v>
      </c>
      <c r="D1165" t="e">
        <f>CONCATENATE(#REF!,
CHAR(13),#REF!,
", ",
TEXT((#REF!),"MMM D"),
CHAR(13),
TEXT((#REF!), "h:mm am/pm"),CHAR(13),#REF!,CHAR(13))</f>
        <v>#REF!</v>
      </c>
    </row>
    <row r="1166" spans="1:4" x14ac:dyDescent="0.25">
      <c r="A1166" t="e">
        <f>VLOOKUP(#REF!,VENUEID!$A$2:$B$28,1,TRUE)</f>
        <v>#REF!</v>
      </c>
      <c r="B1166" t="e">
        <f>IF(#REF!="","",
IF(ISNUMBER(SEARCH("*ADULTS*",#REF!)),"ADULTS",
IF(ISNUMBER(SEARCH("*CHILDREN*",#REF!)),"CHILDREN",
IF(ISNUMBER(SEARCH("*TEENS*",#REF!)),"TEENS"))))</f>
        <v>#REF!</v>
      </c>
      <c r="C1166" t="e">
        <f>#REF!</f>
        <v>#REF!</v>
      </c>
      <c r="D1166" t="e">
        <f>CONCATENATE(#REF!,
CHAR(13),#REF!,
", ",
TEXT((#REF!),"MMM D"),
CHAR(13),
TEXT((#REF!), "h:mm am/pm"),CHAR(13),#REF!,CHAR(13))</f>
        <v>#REF!</v>
      </c>
    </row>
    <row r="1167" spans="1:4" x14ac:dyDescent="0.25">
      <c r="A1167" t="e">
        <f>VLOOKUP(#REF!,VENUEID!$A$2:$B$28,1,TRUE)</f>
        <v>#REF!</v>
      </c>
      <c r="B1167" t="e">
        <f>IF(#REF!="","",
IF(ISNUMBER(SEARCH("*ADULTS*",#REF!)),"ADULTS",
IF(ISNUMBER(SEARCH("*CHILDREN*",#REF!)),"CHILDREN",
IF(ISNUMBER(SEARCH("*TEENS*",#REF!)),"TEENS"))))</f>
        <v>#REF!</v>
      </c>
      <c r="C1167" t="e">
        <f>#REF!</f>
        <v>#REF!</v>
      </c>
      <c r="D1167" t="e">
        <f>CONCATENATE(#REF!,
CHAR(13),#REF!,
", ",
TEXT((#REF!),"MMM D"),
CHAR(13),
TEXT((#REF!), "h:mm am/pm"),CHAR(13),#REF!,CHAR(13))</f>
        <v>#REF!</v>
      </c>
    </row>
    <row r="1168" spans="1:4" x14ac:dyDescent="0.25">
      <c r="A1168" t="e">
        <f>VLOOKUP(#REF!,VENUEID!$A$2:$B$28,1,TRUE)</f>
        <v>#REF!</v>
      </c>
      <c r="B1168" t="e">
        <f>IF(#REF!="","",
IF(ISNUMBER(SEARCH("*ADULTS*",#REF!)),"ADULTS",
IF(ISNUMBER(SEARCH("*CHILDREN*",#REF!)),"CHILDREN",
IF(ISNUMBER(SEARCH("*TEENS*",#REF!)),"TEENS"))))</f>
        <v>#REF!</v>
      </c>
      <c r="C1168" t="e">
        <f>#REF!</f>
        <v>#REF!</v>
      </c>
      <c r="D1168" t="e">
        <f>CONCATENATE(#REF!,
CHAR(13),#REF!,
", ",
TEXT((#REF!),"MMM D"),
CHAR(13),
TEXT((#REF!), "h:mm am/pm"),CHAR(13),#REF!,CHAR(13))</f>
        <v>#REF!</v>
      </c>
    </row>
    <row r="1169" spans="1:4" x14ac:dyDescent="0.25">
      <c r="A1169" t="e">
        <f>VLOOKUP(#REF!,VENUEID!$A$2:$B$28,1,TRUE)</f>
        <v>#REF!</v>
      </c>
      <c r="B1169" t="e">
        <f>IF(#REF!="","",
IF(ISNUMBER(SEARCH("*ADULTS*",#REF!)),"ADULTS",
IF(ISNUMBER(SEARCH("*CHILDREN*",#REF!)),"CHILDREN",
IF(ISNUMBER(SEARCH("*TEENS*",#REF!)),"TEENS"))))</f>
        <v>#REF!</v>
      </c>
      <c r="C1169" t="e">
        <f>#REF!</f>
        <v>#REF!</v>
      </c>
      <c r="D1169" t="e">
        <f>CONCATENATE(#REF!,
CHAR(13),#REF!,
", ",
TEXT((#REF!),"MMM D"),
CHAR(13),
TEXT((#REF!), "h:mm am/pm"),CHAR(13),#REF!,CHAR(13))</f>
        <v>#REF!</v>
      </c>
    </row>
    <row r="1170" spans="1:4" x14ac:dyDescent="0.25">
      <c r="A1170" t="e">
        <f>VLOOKUP(#REF!,VENUEID!$A$2:$B$28,1,TRUE)</f>
        <v>#REF!</v>
      </c>
      <c r="B1170" t="e">
        <f>IF(#REF!="","",
IF(ISNUMBER(SEARCH("*ADULTS*",#REF!)),"ADULTS",
IF(ISNUMBER(SEARCH("*CHILDREN*",#REF!)),"CHILDREN",
IF(ISNUMBER(SEARCH("*TEENS*",#REF!)),"TEENS"))))</f>
        <v>#REF!</v>
      </c>
      <c r="C1170" t="e">
        <f>#REF!</f>
        <v>#REF!</v>
      </c>
      <c r="D1170" t="e">
        <f>CONCATENATE(#REF!,
CHAR(13),#REF!,
", ",
TEXT((#REF!),"MMM D"),
CHAR(13),
TEXT((#REF!), "h:mm am/pm"),CHAR(13),#REF!,CHAR(13))</f>
        <v>#REF!</v>
      </c>
    </row>
    <row r="1171" spans="1:4" x14ac:dyDescent="0.25">
      <c r="A1171" t="e">
        <f>VLOOKUP(#REF!,VENUEID!$A$2:$B$28,1,TRUE)</f>
        <v>#REF!</v>
      </c>
      <c r="B1171" t="e">
        <f>IF(#REF!="","",
IF(ISNUMBER(SEARCH("*ADULTS*",#REF!)),"ADULTS",
IF(ISNUMBER(SEARCH("*CHILDREN*",#REF!)),"CHILDREN",
IF(ISNUMBER(SEARCH("*TEENS*",#REF!)),"TEENS"))))</f>
        <v>#REF!</v>
      </c>
      <c r="C1171" t="e">
        <f>#REF!</f>
        <v>#REF!</v>
      </c>
      <c r="D1171" t="e">
        <f>CONCATENATE(#REF!,
CHAR(13),#REF!,
", ",
TEXT((#REF!),"MMM D"),
CHAR(13),
TEXT((#REF!), "h:mm am/pm"),CHAR(13),#REF!,CHAR(13))</f>
        <v>#REF!</v>
      </c>
    </row>
    <row r="1172" spans="1:4" x14ac:dyDescent="0.25">
      <c r="A1172" t="e">
        <f>VLOOKUP(#REF!,VENUEID!$A$2:$B$28,1,TRUE)</f>
        <v>#REF!</v>
      </c>
      <c r="B1172" t="e">
        <f>IF(#REF!="","",
IF(ISNUMBER(SEARCH("*ADULTS*",#REF!)),"ADULTS",
IF(ISNUMBER(SEARCH("*CHILDREN*",#REF!)),"CHILDREN",
IF(ISNUMBER(SEARCH("*TEENS*",#REF!)),"TEENS"))))</f>
        <v>#REF!</v>
      </c>
      <c r="C1172" t="e">
        <f>#REF!</f>
        <v>#REF!</v>
      </c>
      <c r="D1172" t="e">
        <f>CONCATENATE(#REF!,
CHAR(13),#REF!,
", ",
TEXT((#REF!),"MMM D"),
CHAR(13),
TEXT((#REF!), "h:mm am/pm"),CHAR(13),#REF!,CHAR(13))</f>
        <v>#REF!</v>
      </c>
    </row>
    <row r="1173" spans="1:4" x14ac:dyDescent="0.25">
      <c r="A1173" t="e">
        <f>VLOOKUP(#REF!,VENUEID!$A$2:$B$28,1,TRUE)</f>
        <v>#REF!</v>
      </c>
      <c r="B1173" t="e">
        <f>IF(#REF!="","",
IF(ISNUMBER(SEARCH("*ADULTS*",#REF!)),"ADULTS",
IF(ISNUMBER(SEARCH("*CHILDREN*",#REF!)),"CHILDREN",
IF(ISNUMBER(SEARCH("*TEENS*",#REF!)),"TEENS"))))</f>
        <v>#REF!</v>
      </c>
      <c r="C1173" t="e">
        <f>#REF!</f>
        <v>#REF!</v>
      </c>
      <c r="D1173" t="e">
        <f>CONCATENATE(#REF!,
CHAR(13),#REF!,
", ",
TEXT((#REF!),"MMM D"),
CHAR(13),
TEXT((#REF!), "h:mm am/pm"),CHAR(13),#REF!,CHAR(13))</f>
        <v>#REF!</v>
      </c>
    </row>
    <row r="1174" spans="1:4" x14ac:dyDescent="0.25">
      <c r="A1174" t="e">
        <f>VLOOKUP(#REF!,VENUEID!$A$2:$B$28,1,TRUE)</f>
        <v>#REF!</v>
      </c>
      <c r="B1174" t="e">
        <f>IF(#REF!="","",
IF(ISNUMBER(SEARCH("*ADULTS*",#REF!)),"ADULTS",
IF(ISNUMBER(SEARCH("*CHILDREN*",#REF!)),"CHILDREN",
IF(ISNUMBER(SEARCH("*TEENS*",#REF!)),"TEENS"))))</f>
        <v>#REF!</v>
      </c>
      <c r="C1174" t="e">
        <f>#REF!</f>
        <v>#REF!</v>
      </c>
      <c r="D1174" t="e">
        <f>CONCATENATE(#REF!,
CHAR(13),#REF!,
", ",
TEXT((#REF!),"MMM D"),
CHAR(13),
TEXT((#REF!), "h:mm am/pm"),CHAR(13),#REF!,CHAR(13))</f>
        <v>#REF!</v>
      </c>
    </row>
    <row r="1175" spans="1:4" x14ac:dyDescent="0.25">
      <c r="A1175" t="e">
        <f>VLOOKUP(#REF!,VENUEID!$A$2:$B$28,1,TRUE)</f>
        <v>#REF!</v>
      </c>
      <c r="B1175" t="e">
        <f>IF(#REF!="","",
IF(ISNUMBER(SEARCH("*ADULTS*",#REF!)),"ADULTS",
IF(ISNUMBER(SEARCH("*CHILDREN*",#REF!)),"CHILDREN",
IF(ISNUMBER(SEARCH("*TEENS*",#REF!)),"TEENS"))))</f>
        <v>#REF!</v>
      </c>
      <c r="C1175" t="e">
        <f>#REF!</f>
        <v>#REF!</v>
      </c>
      <c r="D1175" t="e">
        <f>CONCATENATE(#REF!,
CHAR(13),#REF!,
", ",
TEXT((#REF!),"MMM D"),
CHAR(13),
TEXT((#REF!), "h:mm am/pm"),CHAR(13),#REF!,CHAR(13))</f>
        <v>#REF!</v>
      </c>
    </row>
    <row r="1176" spans="1:4" x14ac:dyDescent="0.25">
      <c r="A1176" t="e">
        <f>VLOOKUP(#REF!,VENUEID!$A$2:$B$28,1,TRUE)</f>
        <v>#REF!</v>
      </c>
      <c r="B1176" t="e">
        <f>IF(#REF!="","",
IF(ISNUMBER(SEARCH("*ADULTS*",#REF!)),"ADULTS",
IF(ISNUMBER(SEARCH("*CHILDREN*",#REF!)),"CHILDREN",
IF(ISNUMBER(SEARCH("*TEENS*",#REF!)),"TEENS"))))</f>
        <v>#REF!</v>
      </c>
      <c r="C1176" t="e">
        <f>#REF!</f>
        <v>#REF!</v>
      </c>
      <c r="D1176" t="e">
        <f>CONCATENATE(#REF!,
CHAR(13),#REF!,
", ",
TEXT((#REF!),"MMM D"),
CHAR(13),
TEXT((#REF!), "h:mm am/pm"),CHAR(13),#REF!,CHAR(13))</f>
        <v>#REF!</v>
      </c>
    </row>
    <row r="1177" spans="1:4" x14ac:dyDescent="0.25">
      <c r="A1177" t="e">
        <f>VLOOKUP(#REF!,VENUEID!$A$2:$B$28,1,TRUE)</f>
        <v>#REF!</v>
      </c>
      <c r="B1177" t="e">
        <f>IF(#REF!="","",
IF(ISNUMBER(SEARCH("*ADULTS*",#REF!)),"ADULTS",
IF(ISNUMBER(SEARCH("*CHILDREN*",#REF!)),"CHILDREN",
IF(ISNUMBER(SEARCH("*TEENS*",#REF!)),"TEENS"))))</f>
        <v>#REF!</v>
      </c>
      <c r="C1177" t="e">
        <f>#REF!</f>
        <v>#REF!</v>
      </c>
      <c r="D1177" t="e">
        <f>CONCATENATE(#REF!,
CHAR(13),#REF!,
", ",
TEXT((#REF!),"MMM D"),
CHAR(13),
TEXT((#REF!), "h:mm am/pm"),CHAR(13),#REF!,CHAR(13))</f>
        <v>#REF!</v>
      </c>
    </row>
    <row r="1178" spans="1:4" x14ac:dyDescent="0.25">
      <c r="A1178" t="e">
        <f>VLOOKUP(#REF!,VENUEID!$A$2:$B$28,1,TRUE)</f>
        <v>#REF!</v>
      </c>
      <c r="B1178" t="e">
        <f>IF(#REF!="","",
IF(ISNUMBER(SEARCH("*ADULTS*",#REF!)),"ADULTS",
IF(ISNUMBER(SEARCH("*CHILDREN*",#REF!)),"CHILDREN",
IF(ISNUMBER(SEARCH("*TEENS*",#REF!)),"TEENS"))))</f>
        <v>#REF!</v>
      </c>
      <c r="C1178" t="e">
        <f>#REF!</f>
        <v>#REF!</v>
      </c>
      <c r="D1178" t="e">
        <f>CONCATENATE(#REF!,
CHAR(13),#REF!,
", ",
TEXT((#REF!),"MMM D"),
CHAR(13),
TEXT((#REF!), "h:mm am/pm"),CHAR(13),#REF!,CHAR(13))</f>
        <v>#REF!</v>
      </c>
    </row>
    <row r="1179" spans="1:4" x14ac:dyDescent="0.25">
      <c r="A1179" t="e">
        <f>VLOOKUP(#REF!,VENUEID!$A$2:$B$28,1,TRUE)</f>
        <v>#REF!</v>
      </c>
      <c r="B1179" t="e">
        <f>IF(#REF!="","",
IF(ISNUMBER(SEARCH("*ADULTS*",#REF!)),"ADULTS",
IF(ISNUMBER(SEARCH("*CHILDREN*",#REF!)),"CHILDREN",
IF(ISNUMBER(SEARCH("*TEENS*",#REF!)),"TEENS"))))</f>
        <v>#REF!</v>
      </c>
      <c r="C1179" t="e">
        <f>#REF!</f>
        <v>#REF!</v>
      </c>
      <c r="D1179" t="e">
        <f>CONCATENATE(#REF!,
CHAR(13),#REF!,
", ",
TEXT((#REF!),"MMM D"),
CHAR(13),
TEXT((#REF!), "h:mm am/pm"),CHAR(13),#REF!,CHAR(13))</f>
        <v>#REF!</v>
      </c>
    </row>
    <row r="1180" spans="1:4" x14ac:dyDescent="0.25">
      <c r="A1180" t="e">
        <f>VLOOKUP(#REF!,VENUEID!$A$2:$B$28,1,TRUE)</f>
        <v>#REF!</v>
      </c>
      <c r="B1180" t="e">
        <f>IF(#REF!="","",
IF(ISNUMBER(SEARCH("*ADULTS*",#REF!)),"ADULTS",
IF(ISNUMBER(SEARCH("*CHILDREN*",#REF!)),"CHILDREN",
IF(ISNUMBER(SEARCH("*TEENS*",#REF!)),"TEENS"))))</f>
        <v>#REF!</v>
      </c>
      <c r="C1180" t="e">
        <f>#REF!</f>
        <v>#REF!</v>
      </c>
      <c r="D1180" t="e">
        <f>CONCATENATE(#REF!,
CHAR(13),#REF!,
", ",
TEXT((#REF!),"MMM D"),
CHAR(13),
TEXT((#REF!), "h:mm am/pm"),CHAR(13),#REF!,CHAR(13))</f>
        <v>#REF!</v>
      </c>
    </row>
    <row r="1181" spans="1:4" x14ac:dyDescent="0.25">
      <c r="A1181" t="e">
        <f>VLOOKUP(#REF!,VENUEID!$A$2:$B$28,1,TRUE)</f>
        <v>#REF!</v>
      </c>
      <c r="B1181" t="e">
        <f>IF(#REF!="","",
IF(ISNUMBER(SEARCH("*ADULTS*",#REF!)),"ADULTS",
IF(ISNUMBER(SEARCH("*CHILDREN*",#REF!)),"CHILDREN",
IF(ISNUMBER(SEARCH("*TEENS*",#REF!)),"TEENS"))))</f>
        <v>#REF!</v>
      </c>
      <c r="C1181" t="e">
        <f>#REF!</f>
        <v>#REF!</v>
      </c>
      <c r="D1181" t="e">
        <f>CONCATENATE(#REF!,
CHAR(13),#REF!,
", ",
TEXT((#REF!),"MMM D"),
CHAR(13),
TEXT((#REF!), "h:mm am/pm"),CHAR(13),#REF!,CHAR(13))</f>
        <v>#REF!</v>
      </c>
    </row>
    <row r="1182" spans="1:4" x14ac:dyDescent="0.25">
      <c r="A1182" t="e">
        <f>VLOOKUP(#REF!,VENUEID!$A$2:$B$28,1,TRUE)</f>
        <v>#REF!</v>
      </c>
      <c r="B1182" t="e">
        <f>IF(#REF!="","",
IF(ISNUMBER(SEARCH("*ADULTS*",#REF!)),"ADULTS",
IF(ISNUMBER(SEARCH("*CHILDREN*",#REF!)),"CHILDREN",
IF(ISNUMBER(SEARCH("*TEENS*",#REF!)),"TEENS"))))</f>
        <v>#REF!</v>
      </c>
      <c r="C1182" t="e">
        <f>#REF!</f>
        <v>#REF!</v>
      </c>
      <c r="D1182" t="e">
        <f>CONCATENATE(#REF!,
CHAR(13),#REF!,
", ",
TEXT((#REF!),"MMM D"),
CHAR(13),
TEXT((#REF!), "h:mm am/pm"),CHAR(13),#REF!,CHAR(13))</f>
        <v>#REF!</v>
      </c>
    </row>
    <row r="1183" spans="1:4" x14ac:dyDescent="0.25">
      <c r="A1183" t="e">
        <f>VLOOKUP(#REF!,VENUEID!$A$2:$B$28,1,TRUE)</f>
        <v>#REF!</v>
      </c>
      <c r="B1183" t="e">
        <f>IF(#REF!="","",
IF(ISNUMBER(SEARCH("*ADULTS*",#REF!)),"ADULTS",
IF(ISNUMBER(SEARCH("*CHILDREN*",#REF!)),"CHILDREN",
IF(ISNUMBER(SEARCH("*TEENS*",#REF!)),"TEENS"))))</f>
        <v>#REF!</v>
      </c>
      <c r="C1183" t="e">
        <f>#REF!</f>
        <v>#REF!</v>
      </c>
      <c r="D1183" t="e">
        <f>CONCATENATE(#REF!,
CHAR(13),#REF!,
", ",
TEXT((#REF!),"MMM D"),
CHAR(13),
TEXT((#REF!), "h:mm am/pm"),CHAR(13),#REF!,CHAR(13))</f>
        <v>#REF!</v>
      </c>
    </row>
    <row r="1184" spans="1:4" x14ac:dyDescent="0.25">
      <c r="A1184" t="e">
        <f>VLOOKUP(#REF!,VENUEID!$A$2:$B$28,1,TRUE)</f>
        <v>#REF!</v>
      </c>
      <c r="B1184" t="e">
        <f>IF(#REF!="","",
IF(ISNUMBER(SEARCH("*ADULTS*",#REF!)),"ADULTS",
IF(ISNUMBER(SEARCH("*CHILDREN*",#REF!)),"CHILDREN",
IF(ISNUMBER(SEARCH("*TEENS*",#REF!)),"TEENS"))))</f>
        <v>#REF!</v>
      </c>
      <c r="C1184" t="e">
        <f>#REF!</f>
        <v>#REF!</v>
      </c>
      <c r="D1184" t="e">
        <f>CONCATENATE(#REF!,
CHAR(13),#REF!,
", ",
TEXT((#REF!),"MMM D"),
CHAR(13),
TEXT((#REF!), "h:mm am/pm"),CHAR(13),#REF!,CHAR(13))</f>
        <v>#REF!</v>
      </c>
    </row>
    <row r="1185" spans="1:4" x14ac:dyDescent="0.25">
      <c r="A1185" t="e">
        <f>VLOOKUP(#REF!,VENUEID!$A$2:$B$28,1,TRUE)</f>
        <v>#REF!</v>
      </c>
      <c r="B1185" t="e">
        <f>IF(#REF!="","",
IF(ISNUMBER(SEARCH("*ADULTS*",#REF!)),"ADULTS",
IF(ISNUMBER(SEARCH("*CHILDREN*",#REF!)),"CHILDREN",
IF(ISNUMBER(SEARCH("*TEENS*",#REF!)),"TEENS"))))</f>
        <v>#REF!</v>
      </c>
      <c r="C1185" t="e">
        <f>#REF!</f>
        <v>#REF!</v>
      </c>
      <c r="D1185" t="e">
        <f>CONCATENATE(#REF!,
CHAR(13),#REF!,
", ",
TEXT((#REF!),"MMM D"),
CHAR(13),
TEXT((#REF!), "h:mm am/pm"),CHAR(13),#REF!,CHAR(13))</f>
        <v>#REF!</v>
      </c>
    </row>
    <row r="1186" spans="1:4" x14ac:dyDescent="0.25">
      <c r="A1186" t="e">
        <f>VLOOKUP(#REF!,VENUEID!$A$2:$B$28,1,TRUE)</f>
        <v>#REF!</v>
      </c>
      <c r="B1186" t="e">
        <f>IF(#REF!="","",
IF(ISNUMBER(SEARCH("*ADULTS*",#REF!)),"ADULTS",
IF(ISNUMBER(SEARCH("*CHILDREN*",#REF!)),"CHILDREN",
IF(ISNUMBER(SEARCH("*TEENS*",#REF!)),"TEENS"))))</f>
        <v>#REF!</v>
      </c>
      <c r="C1186" t="e">
        <f>#REF!</f>
        <v>#REF!</v>
      </c>
      <c r="D1186" t="e">
        <f>CONCATENATE(#REF!,
CHAR(13),#REF!,
", ",
TEXT((#REF!),"MMM D"),
CHAR(13),
TEXT((#REF!), "h:mm am/pm"),CHAR(13),#REF!,CHAR(13))</f>
        <v>#REF!</v>
      </c>
    </row>
    <row r="1187" spans="1:4" x14ac:dyDescent="0.25">
      <c r="A1187" t="e">
        <f>VLOOKUP(#REF!,VENUEID!$A$2:$B$28,1,TRUE)</f>
        <v>#REF!</v>
      </c>
      <c r="B1187" t="e">
        <f>IF(#REF!="","",
IF(ISNUMBER(SEARCH("*ADULTS*",#REF!)),"ADULTS",
IF(ISNUMBER(SEARCH("*CHILDREN*",#REF!)),"CHILDREN",
IF(ISNUMBER(SEARCH("*TEENS*",#REF!)),"TEENS"))))</f>
        <v>#REF!</v>
      </c>
      <c r="C1187" t="e">
        <f>#REF!</f>
        <v>#REF!</v>
      </c>
      <c r="D1187" t="e">
        <f>CONCATENATE(#REF!,
CHAR(13),#REF!,
", ",
TEXT((#REF!),"MMM D"),
CHAR(13),
TEXT((#REF!), "h:mm am/pm"),CHAR(13),#REF!,CHAR(13))</f>
        <v>#REF!</v>
      </c>
    </row>
    <row r="1188" spans="1:4" x14ac:dyDescent="0.25">
      <c r="A1188" t="e">
        <f>VLOOKUP(#REF!,VENUEID!$A$2:$B$28,1,TRUE)</f>
        <v>#REF!</v>
      </c>
      <c r="B1188" t="e">
        <f>IF(#REF!="","",
IF(ISNUMBER(SEARCH("*ADULTS*",#REF!)),"ADULTS",
IF(ISNUMBER(SEARCH("*CHILDREN*",#REF!)),"CHILDREN",
IF(ISNUMBER(SEARCH("*TEENS*",#REF!)),"TEENS"))))</f>
        <v>#REF!</v>
      </c>
      <c r="C1188" t="e">
        <f>#REF!</f>
        <v>#REF!</v>
      </c>
      <c r="D1188" t="e">
        <f>CONCATENATE(#REF!,
CHAR(13),#REF!,
", ",
TEXT((#REF!),"MMM D"),
CHAR(13),
TEXT((#REF!), "h:mm am/pm"),CHAR(13),#REF!,CHAR(13))</f>
        <v>#REF!</v>
      </c>
    </row>
    <row r="1189" spans="1:4" x14ac:dyDescent="0.25">
      <c r="A1189" t="e">
        <f>VLOOKUP(#REF!,VENUEID!$A$2:$B$28,1,TRUE)</f>
        <v>#REF!</v>
      </c>
      <c r="B1189" t="e">
        <f>IF(#REF!="","",
IF(ISNUMBER(SEARCH("*ADULTS*",#REF!)),"ADULTS",
IF(ISNUMBER(SEARCH("*CHILDREN*",#REF!)),"CHILDREN",
IF(ISNUMBER(SEARCH("*TEENS*",#REF!)),"TEENS"))))</f>
        <v>#REF!</v>
      </c>
      <c r="C1189" t="e">
        <f>#REF!</f>
        <v>#REF!</v>
      </c>
      <c r="D1189" t="e">
        <f>CONCATENATE(#REF!,
CHAR(13),#REF!,
", ",
TEXT((#REF!),"MMM D"),
CHAR(13),
TEXT((#REF!), "h:mm am/pm"),CHAR(13),#REF!,CHAR(13))</f>
        <v>#REF!</v>
      </c>
    </row>
    <row r="1190" spans="1:4" x14ac:dyDescent="0.25">
      <c r="A1190" t="e">
        <f>VLOOKUP(#REF!,VENUEID!$A$2:$B$28,1,TRUE)</f>
        <v>#REF!</v>
      </c>
      <c r="B1190" t="e">
        <f>IF(#REF!="","",
IF(ISNUMBER(SEARCH("*ADULTS*",#REF!)),"ADULTS",
IF(ISNUMBER(SEARCH("*CHILDREN*",#REF!)),"CHILDREN",
IF(ISNUMBER(SEARCH("*TEENS*",#REF!)),"TEENS"))))</f>
        <v>#REF!</v>
      </c>
      <c r="C1190" t="e">
        <f>#REF!</f>
        <v>#REF!</v>
      </c>
      <c r="D1190" t="e">
        <f>CONCATENATE(#REF!,
CHAR(13),#REF!,
", ",
TEXT((#REF!),"MMM D"),
CHAR(13),
TEXT((#REF!), "h:mm am/pm"),CHAR(13),#REF!,CHAR(13))</f>
        <v>#REF!</v>
      </c>
    </row>
    <row r="1191" spans="1:4" x14ac:dyDescent="0.25">
      <c r="A1191" t="e">
        <f>VLOOKUP(#REF!,VENUEID!$A$2:$B$28,1,TRUE)</f>
        <v>#REF!</v>
      </c>
      <c r="B1191" t="e">
        <f>IF(#REF!="","",
IF(ISNUMBER(SEARCH("*ADULTS*",#REF!)),"ADULTS",
IF(ISNUMBER(SEARCH("*CHILDREN*",#REF!)),"CHILDREN",
IF(ISNUMBER(SEARCH("*TEENS*",#REF!)),"TEENS"))))</f>
        <v>#REF!</v>
      </c>
      <c r="C1191" t="e">
        <f>#REF!</f>
        <v>#REF!</v>
      </c>
      <c r="D1191" t="e">
        <f>CONCATENATE(#REF!,
CHAR(13),#REF!,
", ",
TEXT((#REF!),"MMM D"),
CHAR(13),
TEXT((#REF!), "h:mm am/pm"),CHAR(13),#REF!,CHAR(13))</f>
        <v>#REF!</v>
      </c>
    </row>
    <row r="1192" spans="1:4" x14ac:dyDescent="0.25">
      <c r="A1192" t="e">
        <f>VLOOKUP(#REF!,VENUEID!$A$2:$B$28,1,TRUE)</f>
        <v>#REF!</v>
      </c>
      <c r="B1192" t="e">
        <f>IF(#REF!="","",
IF(ISNUMBER(SEARCH("*ADULTS*",#REF!)),"ADULTS",
IF(ISNUMBER(SEARCH("*CHILDREN*",#REF!)),"CHILDREN",
IF(ISNUMBER(SEARCH("*TEENS*",#REF!)),"TEENS"))))</f>
        <v>#REF!</v>
      </c>
      <c r="C1192" t="e">
        <f>#REF!</f>
        <v>#REF!</v>
      </c>
      <c r="D1192" t="e">
        <f>CONCATENATE(#REF!,
CHAR(13),#REF!,
", ",
TEXT((#REF!),"MMM D"),
CHAR(13),
TEXT((#REF!), "h:mm am/pm"),CHAR(13),#REF!,CHAR(13))</f>
        <v>#REF!</v>
      </c>
    </row>
    <row r="1193" spans="1:4" x14ac:dyDescent="0.25">
      <c r="A1193" t="e">
        <f>VLOOKUP(#REF!,VENUEID!$A$2:$B$28,1,TRUE)</f>
        <v>#REF!</v>
      </c>
      <c r="B1193" t="e">
        <f>IF(#REF!="","",
IF(ISNUMBER(SEARCH("*ADULTS*",#REF!)),"ADULTS",
IF(ISNUMBER(SEARCH("*CHILDREN*",#REF!)),"CHILDREN",
IF(ISNUMBER(SEARCH("*TEENS*",#REF!)),"TEENS"))))</f>
        <v>#REF!</v>
      </c>
      <c r="C1193" t="e">
        <f>#REF!</f>
        <v>#REF!</v>
      </c>
      <c r="D1193" t="e">
        <f>CONCATENATE(#REF!,
CHAR(13),#REF!,
", ",
TEXT((#REF!),"MMM D"),
CHAR(13),
TEXT((#REF!), "h:mm am/pm"),CHAR(13),#REF!,CHAR(13))</f>
        <v>#REF!</v>
      </c>
    </row>
    <row r="1194" spans="1:4" x14ac:dyDescent="0.25">
      <c r="A1194" t="e">
        <f>VLOOKUP(#REF!,VENUEID!$A$2:$B$28,1,TRUE)</f>
        <v>#REF!</v>
      </c>
      <c r="B1194" t="e">
        <f>IF(#REF!="","",
IF(ISNUMBER(SEARCH("*ADULTS*",#REF!)),"ADULTS",
IF(ISNUMBER(SEARCH("*CHILDREN*",#REF!)),"CHILDREN",
IF(ISNUMBER(SEARCH("*TEENS*",#REF!)),"TEENS"))))</f>
        <v>#REF!</v>
      </c>
      <c r="C1194" t="e">
        <f>#REF!</f>
        <v>#REF!</v>
      </c>
      <c r="D1194" t="e">
        <f>CONCATENATE(#REF!,
CHAR(13),#REF!,
", ",
TEXT((#REF!),"MMM D"),
CHAR(13),
TEXT((#REF!), "h:mm am/pm"),CHAR(13),#REF!,CHAR(13))</f>
        <v>#REF!</v>
      </c>
    </row>
    <row r="1195" spans="1:4" x14ac:dyDescent="0.25">
      <c r="A1195" t="e">
        <f>VLOOKUP(#REF!,VENUEID!$A$2:$B$28,1,TRUE)</f>
        <v>#REF!</v>
      </c>
      <c r="B1195" t="e">
        <f>IF(#REF!="","",
IF(ISNUMBER(SEARCH("*ADULTS*",#REF!)),"ADULTS",
IF(ISNUMBER(SEARCH("*CHILDREN*",#REF!)),"CHILDREN",
IF(ISNUMBER(SEARCH("*TEENS*",#REF!)),"TEENS"))))</f>
        <v>#REF!</v>
      </c>
      <c r="C1195" t="e">
        <f>#REF!</f>
        <v>#REF!</v>
      </c>
      <c r="D1195" t="e">
        <f>CONCATENATE(#REF!,
CHAR(13),#REF!,
", ",
TEXT((#REF!),"MMM D"),
CHAR(13),
TEXT((#REF!), "h:mm am/pm"),CHAR(13),#REF!,CHAR(13))</f>
        <v>#REF!</v>
      </c>
    </row>
    <row r="1196" spans="1:4" x14ac:dyDescent="0.25">
      <c r="A1196" t="e">
        <f>VLOOKUP(#REF!,VENUEID!$A$2:$B$28,1,TRUE)</f>
        <v>#REF!</v>
      </c>
      <c r="B1196" t="e">
        <f>IF(#REF!="","",
IF(ISNUMBER(SEARCH("*ADULTS*",#REF!)),"ADULTS",
IF(ISNUMBER(SEARCH("*CHILDREN*",#REF!)),"CHILDREN",
IF(ISNUMBER(SEARCH("*TEENS*",#REF!)),"TEENS"))))</f>
        <v>#REF!</v>
      </c>
      <c r="C1196" t="e">
        <f>#REF!</f>
        <v>#REF!</v>
      </c>
      <c r="D1196" t="e">
        <f>CONCATENATE(#REF!,
CHAR(13),#REF!,
", ",
TEXT((#REF!),"MMM D"),
CHAR(13),
TEXT((#REF!), "h:mm am/pm"),CHAR(13),#REF!,CHAR(13))</f>
        <v>#REF!</v>
      </c>
    </row>
    <row r="1197" spans="1:4" x14ac:dyDescent="0.25">
      <c r="A1197" t="e">
        <f>VLOOKUP(#REF!,VENUEID!$A$2:$B$28,1,TRUE)</f>
        <v>#REF!</v>
      </c>
      <c r="B1197" t="e">
        <f>IF(#REF!="","",
IF(ISNUMBER(SEARCH("*ADULTS*",#REF!)),"ADULTS",
IF(ISNUMBER(SEARCH("*CHILDREN*",#REF!)),"CHILDREN",
IF(ISNUMBER(SEARCH("*TEENS*",#REF!)),"TEENS"))))</f>
        <v>#REF!</v>
      </c>
      <c r="C1197" t="e">
        <f>#REF!</f>
        <v>#REF!</v>
      </c>
      <c r="D1197" t="e">
        <f>CONCATENATE(#REF!,
CHAR(13),#REF!,
", ",
TEXT((#REF!),"MMM D"),
CHAR(13),
TEXT((#REF!), "h:mm am/pm"),CHAR(13),#REF!,CHAR(13))</f>
        <v>#REF!</v>
      </c>
    </row>
    <row r="1198" spans="1:4" x14ac:dyDescent="0.25">
      <c r="A1198" t="e">
        <f>VLOOKUP(#REF!,VENUEID!$A$2:$B$28,1,TRUE)</f>
        <v>#REF!</v>
      </c>
      <c r="B1198" t="e">
        <f>IF(#REF!="","",
IF(ISNUMBER(SEARCH("*ADULTS*",#REF!)),"ADULTS",
IF(ISNUMBER(SEARCH("*CHILDREN*",#REF!)),"CHILDREN",
IF(ISNUMBER(SEARCH("*TEENS*",#REF!)),"TEENS"))))</f>
        <v>#REF!</v>
      </c>
      <c r="C1198" t="e">
        <f>#REF!</f>
        <v>#REF!</v>
      </c>
      <c r="D1198" t="e">
        <f>CONCATENATE(#REF!,
CHAR(13),#REF!,
", ",
TEXT((#REF!),"MMM D"),
CHAR(13),
TEXT((#REF!), "h:mm am/pm"),CHAR(13),#REF!,CHAR(13))</f>
        <v>#REF!</v>
      </c>
    </row>
    <row r="1199" spans="1:4" x14ac:dyDescent="0.25">
      <c r="A1199" t="e">
        <f>VLOOKUP(#REF!,VENUEID!$A$2:$B$28,1,TRUE)</f>
        <v>#REF!</v>
      </c>
      <c r="B1199" t="e">
        <f>IF(#REF!="","",
IF(ISNUMBER(SEARCH("*ADULTS*",#REF!)),"ADULTS",
IF(ISNUMBER(SEARCH("*CHILDREN*",#REF!)),"CHILDREN",
IF(ISNUMBER(SEARCH("*TEENS*",#REF!)),"TEENS"))))</f>
        <v>#REF!</v>
      </c>
      <c r="C1199" t="e">
        <f>#REF!</f>
        <v>#REF!</v>
      </c>
      <c r="D1199" t="e">
        <f>CONCATENATE(#REF!,
CHAR(13),#REF!,
", ",
TEXT((#REF!),"MMM D"),
CHAR(13),
TEXT((#REF!), "h:mm am/pm"),CHAR(13),#REF!,CHAR(13))</f>
        <v>#REF!</v>
      </c>
    </row>
    <row r="1200" spans="1:4" x14ac:dyDescent="0.25">
      <c r="A1200" t="e">
        <f>VLOOKUP(#REF!,VENUEID!$A$2:$B$28,1,TRUE)</f>
        <v>#REF!</v>
      </c>
      <c r="B1200" t="e">
        <f>IF(#REF!="","",
IF(ISNUMBER(SEARCH("*ADULTS*",#REF!)),"ADULTS",
IF(ISNUMBER(SEARCH("*CHILDREN*",#REF!)),"CHILDREN",
IF(ISNUMBER(SEARCH("*TEENS*",#REF!)),"TEENS"))))</f>
        <v>#REF!</v>
      </c>
      <c r="C1200" t="e">
        <f>#REF!</f>
        <v>#REF!</v>
      </c>
      <c r="D1200" t="e">
        <f>CONCATENATE(#REF!,
CHAR(13),#REF!,
", ",
TEXT((#REF!),"MMM D"),
CHAR(13),
TEXT((#REF!), "h:mm am/pm"),CHAR(13),#REF!,CHAR(13))</f>
        <v>#REF!</v>
      </c>
    </row>
    <row r="1201" spans="1:4" x14ac:dyDescent="0.25">
      <c r="A1201" t="e">
        <f>VLOOKUP(#REF!,VENUEID!$A$2:$B$28,1,TRUE)</f>
        <v>#REF!</v>
      </c>
      <c r="B1201" t="e">
        <f>IF(#REF!="","",
IF(ISNUMBER(SEARCH("*ADULTS*",#REF!)),"ADULTS",
IF(ISNUMBER(SEARCH("*CHILDREN*",#REF!)),"CHILDREN",
IF(ISNUMBER(SEARCH("*TEENS*",#REF!)),"TEENS"))))</f>
        <v>#REF!</v>
      </c>
      <c r="C1201" t="e">
        <f>#REF!</f>
        <v>#REF!</v>
      </c>
      <c r="D1201" t="e">
        <f>CONCATENATE(#REF!,
CHAR(13),#REF!,
", ",
TEXT((#REF!),"MMM D"),
CHAR(13),
TEXT((#REF!), "h:mm am/pm"),CHAR(13),#REF!,CHAR(13))</f>
        <v>#REF!</v>
      </c>
    </row>
    <row r="1202" spans="1:4" x14ac:dyDescent="0.25">
      <c r="A1202" t="e">
        <f>VLOOKUP(#REF!,VENUEID!$A$2:$B$28,1,TRUE)</f>
        <v>#REF!</v>
      </c>
      <c r="B1202" t="e">
        <f>IF(#REF!="","",
IF(ISNUMBER(SEARCH("*ADULTS*",#REF!)),"ADULTS",
IF(ISNUMBER(SEARCH("*CHILDREN*",#REF!)),"CHILDREN",
IF(ISNUMBER(SEARCH("*TEENS*",#REF!)),"TEENS"))))</f>
        <v>#REF!</v>
      </c>
      <c r="C1202" t="e">
        <f>#REF!</f>
        <v>#REF!</v>
      </c>
      <c r="D1202" t="e">
        <f>CONCATENATE(#REF!,
CHAR(13),#REF!,
", ",
TEXT((#REF!),"MMM D"),
CHAR(13),
TEXT((#REF!), "h:mm am/pm"),CHAR(13),#REF!,CHAR(13))</f>
        <v>#REF!</v>
      </c>
    </row>
    <row r="1203" spans="1:4" x14ac:dyDescent="0.25">
      <c r="A1203" t="e">
        <f>VLOOKUP(#REF!,VENUEID!$A$2:$B$28,1,TRUE)</f>
        <v>#REF!</v>
      </c>
      <c r="B1203" t="e">
        <f>IF(#REF!="","",
IF(ISNUMBER(SEARCH("*ADULTS*",#REF!)),"ADULTS",
IF(ISNUMBER(SEARCH("*CHILDREN*",#REF!)),"CHILDREN",
IF(ISNUMBER(SEARCH("*TEENS*",#REF!)),"TEENS"))))</f>
        <v>#REF!</v>
      </c>
      <c r="C1203" t="e">
        <f>#REF!</f>
        <v>#REF!</v>
      </c>
      <c r="D1203" t="e">
        <f>CONCATENATE(#REF!,
CHAR(13),#REF!,
", ",
TEXT((#REF!),"MMM D"),
CHAR(13),
TEXT((#REF!), "h:mm am/pm"),CHAR(13),#REF!,CHAR(13))</f>
        <v>#REF!</v>
      </c>
    </row>
    <row r="1204" spans="1:4" x14ac:dyDescent="0.25">
      <c r="A1204" t="e">
        <f>VLOOKUP(#REF!,VENUEID!$A$2:$B$28,1,TRUE)</f>
        <v>#REF!</v>
      </c>
      <c r="B1204" t="e">
        <f>IF(#REF!="","",
IF(ISNUMBER(SEARCH("*ADULTS*",#REF!)),"ADULTS",
IF(ISNUMBER(SEARCH("*CHILDREN*",#REF!)),"CHILDREN",
IF(ISNUMBER(SEARCH("*TEENS*",#REF!)),"TEENS"))))</f>
        <v>#REF!</v>
      </c>
      <c r="C1204" t="e">
        <f>#REF!</f>
        <v>#REF!</v>
      </c>
      <c r="D1204" t="e">
        <f>CONCATENATE(#REF!,
CHAR(13),#REF!,
", ",
TEXT((#REF!),"MMM D"),
CHAR(13),
TEXT((#REF!), "h:mm am/pm"),CHAR(13),#REF!,CHAR(13))</f>
        <v>#REF!</v>
      </c>
    </row>
    <row r="1205" spans="1:4" x14ac:dyDescent="0.25">
      <c r="A1205" t="e">
        <f>VLOOKUP(#REF!,VENUEID!$A$2:$B$28,1,TRUE)</f>
        <v>#REF!</v>
      </c>
      <c r="B1205" t="e">
        <f>IF(#REF!="","",
IF(ISNUMBER(SEARCH("*ADULTS*",#REF!)),"ADULTS",
IF(ISNUMBER(SEARCH("*CHILDREN*",#REF!)),"CHILDREN",
IF(ISNUMBER(SEARCH("*TEENS*",#REF!)),"TEENS"))))</f>
        <v>#REF!</v>
      </c>
      <c r="C1205" t="e">
        <f>#REF!</f>
        <v>#REF!</v>
      </c>
      <c r="D1205" t="e">
        <f>CONCATENATE(#REF!,
CHAR(13),#REF!,
", ",
TEXT((#REF!),"MMM D"),
CHAR(13),
TEXT((#REF!), "h:mm am/pm"),CHAR(13),#REF!,CHAR(13))</f>
        <v>#REF!</v>
      </c>
    </row>
    <row r="1206" spans="1:4" x14ac:dyDescent="0.25">
      <c r="A1206" t="e">
        <f>VLOOKUP(#REF!,VENUEID!$A$2:$B$28,1,TRUE)</f>
        <v>#REF!</v>
      </c>
      <c r="B1206" t="e">
        <f>IF(#REF!="","",
IF(ISNUMBER(SEARCH("*ADULTS*",#REF!)),"ADULTS",
IF(ISNUMBER(SEARCH("*CHILDREN*",#REF!)),"CHILDREN",
IF(ISNUMBER(SEARCH("*TEENS*",#REF!)),"TEENS"))))</f>
        <v>#REF!</v>
      </c>
      <c r="C1206" t="e">
        <f>#REF!</f>
        <v>#REF!</v>
      </c>
      <c r="D1206" t="e">
        <f>CONCATENATE(#REF!,
CHAR(13),#REF!,
", ",
TEXT((#REF!),"MMM D"),
CHAR(13),
TEXT((#REF!), "h:mm am/pm"),CHAR(13),#REF!,CHAR(13))</f>
        <v>#REF!</v>
      </c>
    </row>
    <row r="1207" spans="1:4" x14ac:dyDescent="0.25">
      <c r="A1207" t="e">
        <f>VLOOKUP(#REF!,VENUEID!$A$2:$B$28,1,TRUE)</f>
        <v>#REF!</v>
      </c>
      <c r="B1207" t="e">
        <f>IF(#REF!="","",
IF(ISNUMBER(SEARCH("*ADULTS*",#REF!)),"ADULTS",
IF(ISNUMBER(SEARCH("*CHILDREN*",#REF!)),"CHILDREN",
IF(ISNUMBER(SEARCH("*TEENS*",#REF!)),"TEENS"))))</f>
        <v>#REF!</v>
      </c>
      <c r="C1207" t="e">
        <f>#REF!</f>
        <v>#REF!</v>
      </c>
      <c r="D1207" t="e">
        <f>CONCATENATE(#REF!,
CHAR(13),#REF!,
", ",
TEXT((#REF!),"MMM D"),
CHAR(13),
TEXT((#REF!), "h:mm am/pm"),CHAR(13),#REF!,CHAR(13))</f>
        <v>#REF!</v>
      </c>
    </row>
    <row r="1208" spans="1:4" x14ac:dyDescent="0.25">
      <c r="A1208" t="e">
        <f>VLOOKUP(#REF!,VENUEID!$A$2:$B$28,1,TRUE)</f>
        <v>#REF!</v>
      </c>
      <c r="B1208" t="e">
        <f>IF(#REF!="","",
IF(ISNUMBER(SEARCH("*ADULTS*",#REF!)),"ADULTS",
IF(ISNUMBER(SEARCH("*CHILDREN*",#REF!)),"CHILDREN",
IF(ISNUMBER(SEARCH("*TEENS*",#REF!)),"TEENS"))))</f>
        <v>#REF!</v>
      </c>
      <c r="C1208" t="e">
        <f>#REF!</f>
        <v>#REF!</v>
      </c>
      <c r="D1208" t="e">
        <f>CONCATENATE(#REF!,
CHAR(13),#REF!,
", ",
TEXT((#REF!),"MMM D"),
CHAR(13),
TEXT((#REF!), "h:mm am/pm"),CHAR(13),#REF!,CHAR(13))</f>
        <v>#REF!</v>
      </c>
    </row>
    <row r="1209" spans="1:4" x14ac:dyDescent="0.25">
      <c r="A1209" t="e">
        <f>VLOOKUP(#REF!,VENUEID!$A$2:$B$28,1,TRUE)</f>
        <v>#REF!</v>
      </c>
      <c r="B1209" t="e">
        <f>IF(#REF!="","",
IF(ISNUMBER(SEARCH("*ADULTS*",#REF!)),"ADULTS",
IF(ISNUMBER(SEARCH("*CHILDREN*",#REF!)),"CHILDREN",
IF(ISNUMBER(SEARCH("*TEENS*",#REF!)),"TEENS"))))</f>
        <v>#REF!</v>
      </c>
      <c r="C1209" t="e">
        <f>#REF!</f>
        <v>#REF!</v>
      </c>
      <c r="D1209" t="e">
        <f>CONCATENATE(#REF!,
CHAR(13),#REF!,
", ",
TEXT((#REF!),"MMM D"),
CHAR(13),
TEXT((#REF!), "h:mm am/pm"),CHAR(13),#REF!,CHAR(13))</f>
        <v>#REF!</v>
      </c>
    </row>
    <row r="1210" spans="1:4" x14ac:dyDescent="0.25">
      <c r="A1210" t="e">
        <f>VLOOKUP(#REF!,VENUEID!$A$2:$B$28,1,TRUE)</f>
        <v>#REF!</v>
      </c>
      <c r="B1210" t="e">
        <f>IF(#REF!="","",
IF(ISNUMBER(SEARCH("*ADULTS*",#REF!)),"ADULTS",
IF(ISNUMBER(SEARCH("*CHILDREN*",#REF!)),"CHILDREN",
IF(ISNUMBER(SEARCH("*TEENS*",#REF!)),"TEENS"))))</f>
        <v>#REF!</v>
      </c>
      <c r="C1210" t="e">
        <f>#REF!</f>
        <v>#REF!</v>
      </c>
      <c r="D1210" t="e">
        <f>CONCATENATE(#REF!,
CHAR(13),#REF!,
", ",
TEXT((#REF!),"MMM D"),
CHAR(13),
TEXT((#REF!), "h:mm am/pm"),CHAR(13),#REF!,CHAR(13))</f>
        <v>#REF!</v>
      </c>
    </row>
    <row r="1211" spans="1:4" x14ac:dyDescent="0.25">
      <c r="A1211" t="e">
        <f>VLOOKUP(#REF!,VENUEID!$A$2:$B$28,1,TRUE)</f>
        <v>#REF!</v>
      </c>
      <c r="B1211" t="e">
        <f>IF(#REF!="","",
IF(ISNUMBER(SEARCH("*ADULTS*",#REF!)),"ADULTS",
IF(ISNUMBER(SEARCH("*CHILDREN*",#REF!)),"CHILDREN",
IF(ISNUMBER(SEARCH("*TEENS*",#REF!)),"TEENS"))))</f>
        <v>#REF!</v>
      </c>
      <c r="C1211" t="e">
        <f>#REF!</f>
        <v>#REF!</v>
      </c>
      <c r="D1211" t="e">
        <f>CONCATENATE(#REF!,
CHAR(13),#REF!,
", ",
TEXT((#REF!),"MMM D"),
CHAR(13),
TEXT((#REF!), "h:mm am/pm"),CHAR(13),#REF!,CHAR(13))</f>
        <v>#REF!</v>
      </c>
    </row>
    <row r="1212" spans="1:4" x14ac:dyDescent="0.25">
      <c r="A1212" t="e">
        <f>VLOOKUP(#REF!,VENUEID!$A$2:$B$28,1,TRUE)</f>
        <v>#REF!</v>
      </c>
      <c r="B1212" t="e">
        <f>IF(#REF!="","",
IF(ISNUMBER(SEARCH("*ADULTS*",#REF!)),"ADULTS",
IF(ISNUMBER(SEARCH("*CHILDREN*",#REF!)),"CHILDREN",
IF(ISNUMBER(SEARCH("*TEENS*",#REF!)),"TEENS"))))</f>
        <v>#REF!</v>
      </c>
      <c r="C1212" t="e">
        <f>#REF!</f>
        <v>#REF!</v>
      </c>
      <c r="D1212" t="e">
        <f>CONCATENATE(#REF!,
CHAR(13),#REF!,
", ",
TEXT((#REF!),"MMM D"),
CHAR(13),
TEXT((#REF!), "h:mm am/pm"),CHAR(13),#REF!,CHAR(13))</f>
        <v>#REF!</v>
      </c>
    </row>
    <row r="1213" spans="1:4" x14ac:dyDescent="0.25">
      <c r="A1213" t="e">
        <f>VLOOKUP(#REF!,VENUEID!$A$2:$B$28,1,TRUE)</f>
        <v>#REF!</v>
      </c>
      <c r="B1213" t="e">
        <f>IF(#REF!="","",
IF(ISNUMBER(SEARCH("*ADULTS*",#REF!)),"ADULTS",
IF(ISNUMBER(SEARCH("*CHILDREN*",#REF!)),"CHILDREN",
IF(ISNUMBER(SEARCH("*TEENS*",#REF!)),"TEENS"))))</f>
        <v>#REF!</v>
      </c>
      <c r="C1213" t="e">
        <f>#REF!</f>
        <v>#REF!</v>
      </c>
      <c r="D1213" t="e">
        <f>CONCATENATE(#REF!,
CHAR(13),#REF!,
", ",
TEXT((#REF!),"MMM D"),
CHAR(13),
TEXT((#REF!), "h:mm am/pm"),CHAR(13),#REF!,CHAR(13))</f>
        <v>#REF!</v>
      </c>
    </row>
    <row r="1214" spans="1:4" x14ac:dyDescent="0.25">
      <c r="A1214" t="e">
        <f>VLOOKUP(#REF!,VENUEID!$A$2:$B$28,1,TRUE)</f>
        <v>#REF!</v>
      </c>
      <c r="B1214" t="e">
        <f>IF(#REF!="","",
IF(ISNUMBER(SEARCH("*ADULTS*",#REF!)),"ADULTS",
IF(ISNUMBER(SEARCH("*CHILDREN*",#REF!)),"CHILDREN",
IF(ISNUMBER(SEARCH("*TEENS*",#REF!)),"TEENS"))))</f>
        <v>#REF!</v>
      </c>
      <c r="C1214" t="e">
        <f>#REF!</f>
        <v>#REF!</v>
      </c>
      <c r="D1214" t="e">
        <f>CONCATENATE(#REF!,
CHAR(13),#REF!,
", ",
TEXT((#REF!),"MMM D"),
CHAR(13),
TEXT((#REF!), "h:mm am/pm"),CHAR(13),#REF!,CHAR(13))</f>
        <v>#REF!</v>
      </c>
    </row>
    <row r="1215" spans="1:4" x14ac:dyDescent="0.25">
      <c r="A1215" t="e">
        <f>VLOOKUP(#REF!,VENUEID!$A$2:$B$28,1,TRUE)</f>
        <v>#REF!</v>
      </c>
      <c r="B1215" t="e">
        <f>IF(#REF!="","",
IF(ISNUMBER(SEARCH("*ADULTS*",#REF!)),"ADULTS",
IF(ISNUMBER(SEARCH("*CHILDREN*",#REF!)),"CHILDREN",
IF(ISNUMBER(SEARCH("*TEENS*",#REF!)),"TEENS"))))</f>
        <v>#REF!</v>
      </c>
      <c r="C1215" t="e">
        <f>#REF!</f>
        <v>#REF!</v>
      </c>
      <c r="D1215" t="e">
        <f>CONCATENATE(#REF!,
CHAR(13),#REF!,
", ",
TEXT((#REF!),"MMM D"),
CHAR(13),
TEXT((#REF!), "h:mm am/pm"),CHAR(13),#REF!,CHAR(13))</f>
        <v>#REF!</v>
      </c>
    </row>
    <row r="1216" spans="1:4" x14ac:dyDescent="0.25">
      <c r="A1216" t="e">
        <f>VLOOKUP(#REF!,VENUEID!$A$2:$B$28,1,TRUE)</f>
        <v>#REF!</v>
      </c>
      <c r="B1216" t="e">
        <f>IF(#REF!="","",
IF(ISNUMBER(SEARCH("*ADULTS*",#REF!)),"ADULTS",
IF(ISNUMBER(SEARCH("*CHILDREN*",#REF!)),"CHILDREN",
IF(ISNUMBER(SEARCH("*TEENS*",#REF!)),"TEENS"))))</f>
        <v>#REF!</v>
      </c>
      <c r="C1216" t="e">
        <f>#REF!</f>
        <v>#REF!</v>
      </c>
      <c r="D1216" t="e">
        <f>CONCATENATE(#REF!,
CHAR(13),#REF!,
", ",
TEXT((#REF!),"MMM D"),
CHAR(13),
TEXT((#REF!), "h:mm am/pm"),CHAR(13),#REF!,CHAR(13))</f>
        <v>#REF!</v>
      </c>
    </row>
    <row r="1217" spans="1:4" x14ac:dyDescent="0.25">
      <c r="A1217" t="e">
        <f>VLOOKUP(#REF!,VENUEID!$A$2:$B$28,1,TRUE)</f>
        <v>#REF!</v>
      </c>
      <c r="B1217" t="e">
        <f>IF(#REF!="","",
IF(ISNUMBER(SEARCH("*ADULTS*",#REF!)),"ADULTS",
IF(ISNUMBER(SEARCH("*CHILDREN*",#REF!)),"CHILDREN",
IF(ISNUMBER(SEARCH("*TEENS*",#REF!)),"TEENS"))))</f>
        <v>#REF!</v>
      </c>
      <c r="C1217" t="e">
        <f>#REF!</f>
        <v>#REF!</v>
      </c>
      <c r="D1217" t="e">
        <f>CONCATENATE(#REF!,
CHAR(13),#REF!,
", ",
TEXT((#REF!),"MMM D"),
CHAR(13),
TEXT((#REF!), "h:mm am/pm"),CHAR(13),#REF!,CHAR(13))</f>
        <v>#REF!</v>
      </c>
    </row>
    <row r="1218" spans="1:4" x14ac:dyDescent="0.25">
      <c r="A1218" t="e">
        <f>VLOOKUP(#REF!,VENUEID!$A$2:$B$28,1,TRUE)</f>
        <v>#REF!</v>
      </c>
      <c r="B1218" t="e">
        <f>IF(#REF!="","",
IF(ISNUMBER(SEARCH("*ADULTS*",#REF!)),"ADULTS",
IF(ISNUMBER(SEARCH("*CHILDREN*",#REF!)),"CHILDREN",
IF(ISNUMBER(SEARCH("*TEENS*",#REF!)),"TEENS"))))</f>
        <v>#REF!</v>
      </c>
      <c r="C1218" t="e">
        <f>#REF!</f>
        <v>#REF!</v>
      </c>
      <c r="D1218" t="e">
        <f>CONCATENATE(#REF!,
CHAR(13),#REF!,
", ",
TEXT((#REF!),"MMM D"),
CHAR(13),
TEXT((#REF!), "h:mm am/pm"),CHAR(13),#REF!,CHAR(13))</f>
        <v>#REF!</v>
      </c>
    </row>
    <row r="1219" spans="1:4" x14ac:dyDescent="0.25">
      <c r="A1219" t="e">
        <f>VLOOKUP(#REF!,VENUEID!$A$2:$B$28,1,TRUE)</f>
        <v>#REF!</v>
      </c>
      <c r="B1219" t="e">
        <f>IF(#REF!="","",
IF(ISNUMBER(SEARCH("*ADULTS*",#REF!)),"ADULTS",
IF(ISNUMBER(SEARCH("*CHILDREN*",#REF!)),"CHILDREN",
IF(ISNUMBER(SEARCH("*TEENS*",#REF!)),"TEENS"))))</f>
        <v>#REF!</v>
      </c>
      <c r="C1219" t="e">
        <f>#REF!</f>
        <v>#REF!</v>
      </c>
      <c r="D1219" t="e">
        <f>CONCATENATE(#REF!,
CHAR(13),#REF!,
", ",
TEXT((#REF!),"MMM D"),
CHAR(13),
TEXT((#REF!), "h:mm am/pm"),CHAR(13),#REF!,CHAR(13))</f>
        <v>#REF!</v>
      </c>
    </row>
    <row r="1220" spans="1:4" x14ac:dyDescent="0.25">
      <c r="A1220" t="e">
        <f>VLOOKUP(#REF!,VENUEID!$A$2:$B$28,1,TRUE)</f>
        <v>#REF!</v>
      </c>
      <c r="B1220" t="e">
        <f>IF(#REF!="","",
IF(ISNUMBER(SEARCH("*ADULTS*",#REF!)),"ADULTS",
IF(ISNUMBER(SEARCH("*CHILDREN*",#REF!)),"CHILDREN",
IF(ISNUMBER(SEARCH("*TEENS*",#REF!)),"TEENS"))))</f>
        <v>#REF!</v>
      </c>
      <c r="C1220" t="e">
        <f>#REF!</f>
        <v>#REF!</v>
      </c>
      <c r="D1220" t="e">
        <f>CONCATENATE(#REF!,
CHAR(13),#REF!,
", ",
TEXT((#REF!),"MMM D"),
CHAR(13),
TEXT((#REF!), "h:mm am/pm"),CHAR(13),#REF!,CHAR(13))</f>
        <v>#REF!</v>
      </c>
    </row>
    <row r="1221" spans="1:4" x14ac:dyDescent="0.25">
      <c r="A1221" t="e">
        <f>VLOOKUP(#REF!,VENUEID!$A$2:$B$28,1,TRUE)</f>
        <v>#REF!</v>
      </c>
      <c r="B1221" t="e">
        <f>IF(#REF!="","",
IF(ISNUMBER(SEARCH("*ADULTS*",#REF!)),"ADULTS",
IF(ISNUMBER(SEARCH("*CHILDREN*",#REF!)),"CHILDREN",
IF(ISNUMBER(SEARCH("*TEENS*",#REF!)),"TEENS"))))</f>
        <v>#REF!</v>
      </c>
      <c r="C1221" t="e">
        <f>#REF!</f>
        <v>#REF!</v>
      </c>
      <c r="D1221" t="e">
        <f>CONCATENATE(#REF!,
CHAR(13),#REF!,
", ",
TEXT((#REF!),"MMM D"),
CHAR(13),
TEXT((#REF!), "h:mm am/pm"),CHAR(13),#REF!,CHAR(13))</f>
        <v>#REF!</v>
      </c>
    </row>
    <row r="1222" spans="1:4" x14ac:dyDescent="0.25">
      <c r="A1222" t="e">
        <f>VLOOKUP(#REF!,VENUEID!$A$2:$B$28,1,TRUE)</f>
        <v>#REF!</v>
      </c>
      <c r="B1222" t="e">
        <f>IF(#REF!="","",
IF(ISNUMBER(SEARCH("*ADULTS*",#REF!)),"ADULTS",
IF(ISNUMBER(SEARCH("*CHILDREN*",#REF!)),"CHILDREN",
IF(ISNUMBER(SEARCH("*TEENS*",#REF!)),"TEENS"))))</f>
        <v>#REF!</v>
      </c>
      <c r="C1222" t="e">
        <f>#REF!</f>
        <v>#REF!</v>
      </c>
      <c r="D1222" t="e">
        <f>CONCATENATE(#REF!,
CHAR(13),#REF!,
", ",
TEXT((#REF!),"MMM D"),
CHAR(13),
TEXT((#REF!), "h:mm am/pm"),CHAR(13),#REF!,CHAR(13))</f>
        <v>#REF!</v>
      </c>
    </row>
    <row r="1223" spans="1:4" x14ac:dyDescent="0.25">
      <c r="A1223" t="e">
        <f>VLOOKUP(#REF!,VENUEID!$A$2:$B$28,1,TRUE)</f>
        <v>#REF!</v>
      </c>
      <c r="B1223" t="e">
        <f>IF(#REF!="","",
IF(ISNUMBER(SEARCH("*ADULTS*",#REF!)),"ADULTS",
IF(ISNUMBER(SEARCH("*CHILDREN*",#REF!)),"CHILDREN",
IF(ISNUMBER(SEARCH("*TEENS*",#REF!)),"TEENS"))))</f>
        <v>#REF!</v>
      </c>
      <c r="C1223" t="e">
        <f>#REF!</f>
        <v>#REF!</v>
      </c>
      <c r="D1223" t="e">
        <f>CONCATENATE(#REF!,
CHAR(13),#REF!,
", ",
TEXT((#REF!),"MMM D"),
CHAR(13),
TEXT((#REF!), "h:mm am/pm"),CHAR(13),#REF!,CHAR(13))</f>
        <v>#REF!</v>
      </c>
    </row>
    <row r="1224" spans="1:4" x14ac:dyDescent="0.25">
      <c r="A1224" t="e">
        <f>VLOOKUP(#REF!,VENUEID!$A$2:$B$28,1,TRUE)</f>
        <v>#REF!</v>
      </c>
      <c r="B1224" t="e">
        <f>IF(#REF!="","",
IF(ISNUMBER(SEARCH("*ADULTS*",#REF!)),"ADULTS",
IF(ISNUMBER(SEARCH("*CHILDREN*",#REF!)),"CHILDREN",
IF(ISNUMBER(SEARCH("*TEENS*",#REF!)),"TEENS"))))</f>
        <v>#REF!</v>
      </c>
      <c r="C1224" t="e">
        <f>#REF!</f>
        <v>#REF!</v>
      </c>
      <c r="D1224" t="e">
        <f>CONCATENATE(#REF!,
CHAR(13),#REF!,
", ",
TEXT((#REF!),"MMM D"),
CHAR(13),
TEXT((#REF!), "h:mm am/pm"),CHAR(13),#REF!,CHAR(13))</f>
        <v>#REF!</v>
      </c>
    </row>
    <row r="1225" spans="1:4" x14ac:dyDescent="0.25">
      <c r="A1225" t="e">
        <f>VLOOKUP(#REF!,VENUEID!$A$2:$B$28,1,TRUE)</f>
        <v>#REF!</v>
      </c>
      <c r="B1225" t="e">
        <f>IF(#REF!="","",
IF(ISNUMBER(SEARCH("*ADULTS*",#REF!)),"ADULTS",
IF(ISNUMBER(SEARCH("*CHILDREN*",#REF!)),"CHILDREN",
IF(ISNUMBER(SEARCH("*TEENS*",#REF!)),"TEENS"))))</f>
        <v>#REF!</v>
      </c>
      <c r="C1225" t="e">
        <f>#REF!</f>
        <v>#REF!</v>
      </c>
      <c r="D1225" t="e">
        <f>CONCATENATE(#REF!,
CHAR(13),#REF!,
", ",
TEXT((#REF!),"MMM D"),
CHAR(13),
TEXT((#REF!), "h:mm am/pm"),CHAR(13),#REF!,CHAR(13))</f>
        <v>#REF!</v>
      </c>
    </row>
    <row r="1226" spans="1:4" x14ac:dyDescent="0.25">
      <c r="A1226" t="e">
        <f>VLOOKUP(#REF!,VENUEID!$A$2:$B$28,1,TRUE)</f>
        <v>#REF!</v>
      </c>
      <c r="B1226" t="e">
        <f>IF(#REF!="","",
IF(ISNUMBER(SEARCH("*ADULTS*",#REF!)),"ADULTS",
IF(ISNUMBER(SEARCH("*CHILDREN*",#REF!)),"CHILDREN",
IF(ISNUMBER(SEARCH("*TEENS*",#REF!)),"TEENS"))))</f>
        <v>#REF!</v>
      </c>
      <c r="C1226" t="e">
        <f>#REF!</f>
        <v>#REF!</v>
      </c>
      <c r="D1226" t="e">
        <f>CONCATENATE(#REF!,
CHAR(13),#REF!,
", ",
TEXT((#REF!),"MMM D"),
CHAR(13),
TEXT((#REF!), "h:mm am/pm"),CHAR(13),#REF!,CHAR(13))</f>
        <v>#REF!</v>
      </c>
    </row>
    <row r="1227" spans="1:4" x14ac:dyDescent="0.25">
      <c r="A1227" t="e">
        <f>VLOOKUP(#REF!,VENUEID!$A$2:$B$28,1,TRUE)</f>
        <v>#REF!</v>
      </c>
      <c r="B1227" t="e">
        <f>IF(#REF!="","",
IF(ISNUMBER(SEARCH("*ADULTS*",#REF!)),"ADULTS",
IF(ISNUMBER(SEARCH("*CHILDREN*",#REF!)),"CHILDREN",
IF(ISNUMBER(SEARCH("*TEENS*",#REF!)),"TEENS"))))</f>
        <v>#REF!</v>
      </c>
      <c r="C1227" t="e">
        <f>#REF!</f>
        <v>#REF!</v>
      </c>
      <c r="D1227" t="e">
        <f>CONCATENATE(#REF!,
CHAR(13),#REF!,
", ",
TEXT((#REF!),"MMM D"),
CHAR(13),
TEXT((#REF!), "h:mm am/pm"),CHAR(13),#REF!,CHAR(13))</f>
        <v>#REF!</v>
      </c>
    </row>
    <row r="1228" spans="1:4" x14ac:dyDescent="0.25">
      <c r="A1228" t="e">
        <f>VLOOKUP(#REF!,VENUEID!$A$2:$B$28,1,TRUE)</f>
        <v>#REF!</v>
      </c>
      <c r="B1228" t="e">
        <f>IF(#REF!="","",
IF(ISNUMBER(SEARCH("*ADULTS*",#REF!)),"ADULTS",
IF(ISNUMBER(SEARCH("*CHILDREN*",#REF!)),"CHILDREN",
IF(ISNUMBER(SEARCH("*TEENS*",#REF!)),"TEENS"))))</f>
        <v>#REF!</v>
      </c>
      <c r="C1228" t="e">
        <f>#REF!</f>
        <v>#REF!</v>
      </c>
      <c r="D1228" t="e">
        <f>CONCATENATE(#REF!,
CHAR(13),#REF!,
", ",
TEXT((#REF!),"MMM D"),
CHAR(13),
TEXT((#REF!), "h:mm am/pm"),CHAR(13),#REF!,CHAR(13))</f>
        <v>#REF!</v>
      </c>
    </row>
    <row r="1229" spans="1:4" x14ac:dyDescent="0.25">
      <c r="A1229" t="e">
        <f>VLOOKUP(#REF!,VENUEID!$A$2:$B$28,1,TRUE)</f>
        <v>#REF!</v>
      </c>
      <c r="B1229" t="e">
        <f>IF(#REF!="","",
IF(ISNUMBER(SEARCH("*ADULTS*",#REF!)),"ADULTS",
IF(ISNUMBER(SEARCH("*CHILDREN*",#REF!)),"CHILDREN",
IF(ISNUMBER(SEARCH("*TEENS*",#REF!)),"TEENS"))))</f>
        <v>#REF!</v>
      </c>
      <c r="C1229" t="e">
        <f>#REF!</f>
        <v>#REF!</v>
      </c>
      <c r="D1229" t="e">
        <f>CONCATENATE(#REF!,
CHAR(13),#REF!,
", ",
TEXT((#REF!),"MMM D"),
CHAR(13),
TEXT((#REF!), "h:mm am/pm"),CHAR(13),#REF!,CHAR(13))</f>
        <v>#REF!</v>
      </c>
    </row>
    <row r="1230" spans="1:4" x14ac:dyDescent="0.25">
      <c r="A1230" t="e">
        <f>VLOOKUP(#REF!,VENUEID!$A$2:$B$28,1,TRUE)</f>
        <v>#REF!</v>
      </c>
      <c r="B1230" t="e">
        <f>IF(#REF!="","",
IF(ISNUMBER(SEARCH("*ADULTS*",#REF!)),"ADULTS",
IF(ISNUMBER(SEARCH("*CHILDREN*",#REF!)),"CHILDREN",
IF(ISNUMBER(SEARCH("*TEENS*",#REF!)),"TEENS"))))</f>
        <v>#REF!</v>
      </c>
      <c r="C1230" t="e">
        <f>#REF!</f>
        <v>#REF!</v>
      </c>
      <c r="D1230" t="e">
        <f>CONCATENATE(#REF!,
CHAR(13),#REF!,
", ",
TEXT((#REF!),"MMM D"),
CHAR(13),
TEXT((#REF!), "h:mm am/pm"),CHAR(13),#REF!,CHAR(13))</f>
        <v>#REF!</v>
      </c>
    </row>
    <row r="1231" spans="1:4" x14ac:dyDescent="0.25">
      <c r="A1231" t="e">
        <f>VLOOKUP(#REF!,VENUEID!$A$2:$B$28,1,TRUE)</f>
        <v>#REF!</v>
      </c>
      <c r="B1231" t="e">
        <f>IF(#REF!="","",
IF(ISNUMBER(SEARCH("*ADULTS*",#REF!)),"ADULTS",
IF(ISNUMBER(SEARCH("*CHILDREN*",#REF!)),"CHILDREN",
IF(ISNUMBER(SEARCH("*TEENS*",#REF!)),"TEENS"))))</f>
        <v>#REF!</v>
      </c>
      <c r="C1231" t="e">
        <f>#REF!</f>
        <v>#REF!</v>
      </c>
      <c r="D1231" t="e">
        <f>CONCATENATE(#REF!,
CHAR(13),#REF!,
", ",
TEXT((#REF!),"MMM D"),
CHAR(13),
TEXT((#REF!), "h:mm am/pm"),CHAR(13),#REF!,CHAR(13))</f>
        <v>#REF!</v>
      </c>
    </row>
    <row r="1232" spans="1:4" x14ac:dyDescent="0.25">
      <c r="A1232" t="e">
        <f>VLOOKUP(#REF!,VENUEID!$A$2:$B$28,1,TRUE)</f>
        <v>#REF!</v>
      </c>
      <c r="B1232" t="e">
        <f>IF(#REF!="","",
IF(ISNUMBER(SEARCH("*ADULTS*",#REF!)),"ADULTS",
IF(ISNUMBER(SEARCH("*CHILDREN*",#REF!)),"CHILDREN",
IF(ISNUMBER(SEARCH("*TEENS*",#REF!)),"TEENS"))))</f>
        <v>#REF!</v>
      </c>
      <c r="C1232" t="e">
        <f>#REF!</f>
        <v>#REF!</v>
      </c>
      <c r="D1232" t="e">
        <f>CONCATENATE(#REF!,
CHAR(13),#REF!,
", ",
TEXT((#REF!),"MMM D"),
CHAR(13),
TEXT((#REF!), "h:mm am/pm"),CHAR(13),#REF!,CHAR(13))</f>
        <v>#REF!</v>
      </c>
    </row>
    <row r="1233" spans="1:4" x14ac:dyDescent="0.25">
      <c r="A1233" t="e">
        <f>VLOOKUP(#REF!,VENUEID!$A$2:$B$28,1,TRUE)</f>
        <v>#REF!</v>
      </c>
      <c r="B1233" t="e">
        <f>IF(#REF!="","",
IF(ISNUMBER(SEARCH("*ADULTS*",#REF!)),"ADULTS",
IF(ISNUMBER(SEARCH("*CHILDREN*",#REF!)),"CHILDREN",
IF(ISNUMBER(SEARCH("*TEENS*",#REF!)),"TEENS"))))</f>
        <v>#REF!</v>
      </c>
      <c r="C1233" t="e">
        <f>#REF!</f>
        <v>#REF!</v>
      </c>
      <c r="D1233" t="e">
        <f>CONCATENATE(#REF!,
CHAR(13),#REF!,
", ",
TEXT((#REF!),"MMM D"),
CHAR(13),
TEXT((#REF!), "h:mm am/pm"),CHAR(13),#REF!,CHAR(13))</f>
        <v>#REF!</v>
      </c>
    </row>
    <row r="1234" spans="1:4" x14ac:dyDescent="0.25">
      <c r="A1234" t="e">
        <f>VLOOKUP(#REF!,VENUEID!$A$2:$B$28,1,TRUE)</f>
        <v>#REF!</v>
      </c>
      <c r="B1234" t="e">
        <f>IF(#REF!="","",
IF(ISNUMBER(SEARCH("*ADULTS*",#REF!)),"ADULTS",
IF(ISNUMBER(SEARCH("*CHILDREN*",#REF!)),"CHILDREN",
IF(ISNUMBER(SEARCH("*TEENS*",#REF!)),"TEENS"))))</f>
        <v>#REF!</v>
      </c>
      <c r="C1234" t="e">
        <f>#REF!</f>
        <v>#REF!</v>
      </c>
      <c r="D1234" t="e">
        <f>CONCATENATE(#REF!,
CHAR(13),#REF!,
", ",
TEXT((#REF!),"MMM D"),
CHAR(13),
TEXT((#REF!), "h:mm am/pm"),CHAR(13),#REF!,CHAR(13))</f>
        <v>#REF!</v>
      </c>
    </row>
    <row r="1235" spans="1:4" x14ac:dyDescent="0.25">
      <c r="A1235" t="e">
        <f>VLOOKUP(#REF!,VENUEID!$A$2:$B$28,1,TRUE)</f>
        <v>#REF!</v>
      </c>
      <c r="B1235" t="e">
        <f>IF(#REF!="","",
IF(ISNUMBER(SEARCH("*ADULTS*",#REF!)),"ADULTS",
IF(ISNUMBER(SEARCH("*CHILDREN*",#REF!)),"CHILDREN",
IF(ISNUMBER(SEARCH("*TEENS*",#REF!)),"TEENS"))))</f>
        <v>#REF!</v>
      </c>
      <c r="C1235" t="e">
        <f>#REF!</f>
        <v>#REF!</v>
      </c>
      <c r="D1235" t="e">
        <f>CONCATENATE(#REF!,
CHAR(13),#REF!,
", ",
TEXT((#REF!),"MMM D"),
CHAR(13),
TEXT((#REF!), "h:mm am/pm"),CHAR(13),#REF!,CHAR(13))</f>
        <v>#REF!</v>
      </c>
    </row>
    <row r="1236" spans="1:4" x14ac:dyDescent="0.25">
      <c r="A1236" t="e">
        <f>VLOOKUP(#REF!,VENUEID!$A$2:$B$28,1,TRUE)</f>
        <v>#REF!</v>
      </c>
      <c r="B1236" t="e">
        <f>IF(#REF!="","",
IF(ISNUMBER(SEARCH("*ADULTS*",#REF!)),"ADULTS",
IF(ISNUMBER(SEARCH("*CHILDREN*",#REF!)),"CHILDREN",
IF(ISNUMBER(SEARCH("*TEENS*",#REF!)),"TEENS"))))</f>
        <v>#REF!</v>
      </c>
      <c r="C1236" t="e">
        <f>#REF!</f>
        <v>#REF!</v>
      </c>
      <c r="D1236" t="e">
        <f>CONCATENATE(#REF!,
CHAR(13),#REF!,
", ",
TEXT((#REF!),"MMM D"),
CHAR(13),
TEXT((#REF!), "h:mm am/pm"),CHAR(13),#REF!,CHAR(13))</f>
        <v>#REF!</v>
      </c>
    </row>
    <row r="1237" spans="1:4" x14ac:dyDescent="0.25">
      <c r="A1237" t="e">
        <f>VLOOKUP(#REF!,VENUEID!$A$2:$B$28,1,TRUE)</f>
        <v>#REF!</v>
      </c>
      <c r="B1237" t="e">
        <f>IF(#REF!="","",
IF(ISNUMBER(SEARCH("*ADULTS*",#REF!)),"ADULTS",
IF(ISNUMBER(SEARCH("*CHILDREN*",#REF!)),"CHILDREN",
IF(ISNUMBER(SEARCH("*TEENS*",#REF!)),"TEENS"))))</f>
        <v>#REF!</v>
      </c>
      <c r="C1237" t="e">
        <f>#REF!</f>
        <v>#REF!</v>
      </c>
      <c r="D1237" t="e">
        <f>CONCATENATE(#REF!,
CHAR(13),#REF!,
", ",
TEXT((#REF!),"MMM D"),
CHAR(13),
TEXT((#REF!), "h:mm am/pm"),CHAR(13),#REF!,CHAR(13))</f>
        <v>#REF!</v>
      </c>
    </row>
    <row r="1238" spans="1:4" x14ac:dyDescent="0.25">
      <c r="A1238" t="e">
        <f>VLOOKUP(#REF!,VENUEID!$A$2:$B$28,1,TRUE)</f>
        <v>#REF!</v>
      </c>
      <c r="B1238" t="e">
        <f>IF(#REF!="","",
IF(ISNUMBER(SEARCH("*ADULTS*",#REF!)),"ADULTS",
IF(ISNUMBER(SEARCH("*CHILDREN*",#REF!)),"CHILDREN",
IF(ISNUMBER(SEARCH("*TEENS*",#REF!)),"TEENS"))))</f>
        <v>#REF!</v>
      </c>
      <c r="C1238" t="e">
        <f>#REF!</f>
        <v>#REF!</v>
      </c>
      <c r="D1238" t="e">
        <f>CONCATENATE(#REF!,
CHAR(13),#REF!,
", ",
TEXT((#REF!),"MMM D"),
CHAR(13),
TEXT((#REF!), "h:mm am/pm"),CHAR(13),#REF!,CHAR(13))</f>
        <v>#REF!</v>
      </c>
    </row>
    <row r="1239" spans="1:4" x14ac:dyDescent="0.25">
      <c r="A1239" t="e">
        <f>VLOOKUP(#REF!,VENUEID!$A$2:$B$28,1,TRUE)</f>
        <v>#REF!</v>
      </c>
      <c r="B1239" t="e">
        <f>IF(#REF!="","",
IF(ISNUMBER(SEARCH("*ADULTS*",#REF!)),"ADULTS",
IF(ISNUMBER(SEARCH("*CHILDREN*",#REF!)),"CHILDREN",
IF(ISNUMBER(SEARCH("*TEENS*",#REF!)),"TEENS"))))</f>
        <v>#REF!</v>
      </c>
      <c r="C1239" t="e">
        <f>#REF!</f>
        <v>#REF!</v>
      </c>
      <c r="D1239" t="e">
        <f>CONCATENATE(#REF!,
CHAR(13),#REF!,
", ",
TEXT((#REF!),"MMM D"),
CHAR(13),
TEXT((#REF!), "h:mm am/pm"),CHAR(13),#REF!,CHAR(13))</f>
        <v>#REF!</v>
      </c>
    </row>
    <row r="1240" spans="1:4" x14ac:dyDescent="0.25">
      <c r="A1240" t="e">
        <f>VLOOKUP(#REF!,VENUEID!$A$2:$B$28,1,TRUE)</f>
        <v>#REF!</v>
      </c>
      <c r="B1240" t="e">
        <f>IF(#REF!="","",
IF(ISNUMBER(SEARCH("*ADULTS*",#REF!)),"ADULTS",
IF(ISNUMBER(SEARCH("*CHILDREN*",#REF!)),"CHILDREN",
IF(ISNUMBER(SEARCH("*TEENS*",#REF!)),"TEENS"))))</f>
        <v>#REF!</v>
      </c>
      <c r="C1240" t="e">
        <f>#REF!</f>
        <v>#REF!</v>
      </c>
      <c r="D1240" t="e">
        <f>CONCATENATE(#REF!,
CHAR(13),#REF!,
", ",
TEXT((#REF!),"MMM D"),
CHAR(13),
TEXT((#REF!), "h:mm am/pm"),CHAR(13),#REF!,CHAR(13))</f>
        <v>#REF!</v>
      </c>
    </row>
    <row r="1241" spans="1:4" x14ac:dyDescent="0.25">
      <c r="A1241" t="e">
        <f>VLOOKUP(#REF!,VENUEID!$A$2:$B$28,1,TRUE)</f>
        <v>#REF!</v>
      </c>
      <c r="B1241" t="e">
        <f>IF(#REF!="","",
IF(ISNUMBER(SEARCH("*ADULTS*",#REF!)),"ADULTS",
IF(ISNUMBER(SEARCH("*CHILDREN*",#REF!)),"CHILDREN",
IF(ISNUMBER(SEARCH("*TEENS*",#REF!)),"TEENS"))))</f>
        <v>#REF!</v>
      </c>
      <c r="C1241" t="e">
        <f>#REF!</f>
        <v>#REF!</v>
      </c>
      <c r="D1241" t="e">
        <f>CONCATENATE(#REF!,
CHAR(13),#REF!,
", ",
TEXT((#REF!),"MMM D"),
CHAR(13),
TEXT((#REF!), "h:mm am/pm"),CHAR(13),#REF!,CHAR(13))</f>
        <v>#REF!</v>
      </c>
    </row>
    <row r="1242" spans="1:4" x14ac:dyDescent="0.25">
      <c r="A1242" t="e">
        <f>VLOOKUP(#REF!,VENUEID!$A$2:$B$28,1,TRUE)</f>
        <v>#REF!</v>
      </c>
      <c r="B1242" t="e">
        <f>IF(#REF!="","",
IF(ISNUMBER(SEARCH("*ADULTS*",#REF!)),"ADULTS",
IF(ISNUMBER(SEARCH("*CHILDREN*",#REF!)),"CHILDREN",
IF(ISNUMBER(SEARCH("*TEENS*",#REF!)),"TEENS"))))</f>
        <v>#REF!</v>
      </c>
      <c r="C1242" t="e">
        <f>#REF!</f>
        <v>#REF!</v>
      </c>
      <c r="D1242" t="e">
        <f>CONCATENATE(#REF!,
CHAR(13),#REF!,
", ",
TEXT((#REF!),"MMM D"),
CHAR(13),
TEXT((#REF!), "h:mm am/pm"),CHAR(13),#REF!,CHAR(13))</f>
        <v>#REF!</v>
      </c>
    </row>
    <row r="1243" spans="1:4" x14ac:dyDescent="0.25">
      <c r="A1243" t="e">
        <f>VLOOKUP(#REF!,VENUEID!$A$2:$B$28,1,TRUE)</f>
        <v>#REF!</v>
      </c>
      <c r="B1243" t="e">
        <f>IF(#REF!="","",
IF(ISNUMBER(SEARCH("*ADULTS*",#REF!)),"ADULTS",
IF(ISNUMBER(SEARCH("*CHILDREN*",#REF!)),"CHILDREN",
IF(ISNUMBER(SEARCH("*TEENS*",#REF!)),"TEENS"))))</f>
        <v>#REF!</v>
      </c>
      <c r="C1243" t="e">
        <f>#REF!</f>
        <v>#REF!</v>
      </c>
      <c r="D1243" t="e">
        <f>CONCATENATE(#REF!,
CHAR(13),#REF!,
", ",
TEXT((#REF!),"MMM D"),
CHAR(13),
TEXT((#REF!), "h:mm am/pm"),CHAR(13),#REF!,CHAR(13))</f>
        <v>#REF!</v>
      </c>
    </row>
    <row r="1244" spans="1:4" x14ac:dyDescent="0.25">
      <c r="A1244" t="e">
        <f>VLOOKUP(#REF!,VENUEID!$A$2:$B$28,1,TRUE)</f>
        <v>#REF!</v>
      </c>
      <c r="B1244" t="e">
        <f>IF(#REF!="","",
IF(ISNUMBER(SEARCH("*ADULTS*",#REF!)),"ADULTS",
IF(ISNUMBER(SEARCH("*CHILDREN*",#REF!)),"CHILDREN",
IF(ISNUMBER(SEARCH("*TEENS*",#REF!)),"TEENS"))))</f>
        <v>#REF!</v>
      </c>
      <c r="C1244" t="e">
        <f>#REF!</f>
        <v>#REF!</v>
      </c>
      <c r="D1244" t="e">
        <f>CONCATENATE(#REF!,
CHAR(13),#REF!,
", ",
TEXT((#REF!),"MMM D"),
CHAR(13),
TEXT((#REF!), "h:mm am/pm"),CHAR(13),#REF!,CHAR(13))</f>
        <v>#REF!</v>
      </c>
    </row>
    <row r="1245" spans="1:4" x14ac:dyDescent="0.25">
      <c r="A1245" t="e">
        <f>VLOOKUP(#REF!,VENUEID!$A$2:$B$28,1,TRUE)</f>
        <v>#REF!</v>
      </c>
      <c r="B1245" t="e">
        <f>IF(#REF!="","",
IF(ISNUMBER(SEARCH("*ADULTS*",#REF!)),"ADULTS",
IF(ISNUMBER(SEARCH("*CHILDREN*",#REF!)),"CHILDREN",
IF(ISNUMBER(SEARCH("*TEENS*",#REF!)),"TEENS"))))</f>
        <v>#REF!</v>
      </c>
      <c r="C1245" t="e">
        <f>#REF!</f>
        <v>#REF!</v>
      </c>
      <c r="D1245" t="e">
        <f>CONCATENATE(#REF!,
CHAR(13),#REF!,
", ",
TEXT((#REF!),"MMM D"),
CHAR(13),
TEXT((#REF!), "h:mm am/pm"),CHAR(13),#REF!,CHAR(13))</f>
        <v>#REF!</v>
      </c>
    </row>
    <row r="1246" spans="1:4" x14ac:dyDescent="0.25">
      <c r="A1246" t="e">
        <f>VLOOKUP(#REF!,VENUEID!$A$2:$B$28,1,TRUE)</f>
        <v>#REF!</v>
      </c>
      <c r="B1246" t="e">
        <f>IF(#REF!="","",
IF(ISNUMBER(SEARCH("*ADULTS*",#REF!)),"ADULTS",
IF(ISNUMBER(SEARCH("*CHILDREN*",#REF!)),"CHILDREN",
IF(ISNUMBER(SEARCH("*TEENS*",#REF!)),"TEENS"))))</f>
        <v>#REF!</v>
      </c>
      <c r="C1246" t="e">
        <f>#REF!</f>
        <v>#REF!</v>
      </c>
      <c r="D1246" t="e">
        <f>CONCATENATE(#REF!,
CHAR(13),#REF!,
", ",
TEXT((#REF!),"MMM D"),
CHAR(13),
TEXT((#REF!), "h:mm am/pm"),CHAR(13),#REF!,CHAR(13))</f>
        <v>#REF!</v>
      </c>
    </row>
    <row r="1247" spans="1:4" x14ac:dyDescent="0.25">
      <c r="A1247" t="e">
        <f>VLOOKUP(#REF!,VENUEID!$A$2:$B$28,1,TRUE)</f>
        <v>#REF!</v>
      </c>
      <c r="B1247" t="e">
        <f>IF(#REF!="","",
IF(ISNUMBER(SEARCH("*ADULTS*",#REF!)),"ADULTS",
IF(ISNUMBER(SEARCH("*CHILDREN*",#REF!)),"CHILDREN",
IF(ISNUMBER(SEARCH("*TEENS*",#REF!)),"TEENS"))))</f>
        <v>#REF!</v>
      </c>
      <c r="C1247" t="e">
        <f>#REF!</f>
        <v>#REF!</v>
      </c>
      <c r="D1247" t="e">
        <f>CONCATENATE(#REF!,
CHAR(13),#REF!,
", ",
TEXT((#REF!),"MMM D"),
CHAR(13),
TEXT((#REF!), "h:mm am/pm"),CHAR(13),#REF!,CHAR(13))</f>
        <v>#REF!</v>
      </c>
    </row>
    <row r="1248" spans="1:4" x14ac:dyDescent="0.25">
      <c r="A1248" t="e">
        <f>VLOOKUP(#REF!,VENUEID!$A$2:$B$28,1,TRUE)</f>
        <v>#REF!</v>
      </c>
      <c r="B1248" t="e">
        <f>IF(#REF!="","",
IF(ISNUMBER(SEARCH("*ADULTS*",#REF!)),"ADULTS",
IF(ISNUMBER(SEARCH("*CHILDREN*",#REF!)),"CHILDREN",
IF(ISNUMBER(SEARCH("*TEENS*",#REF!)),"TEENS"))))</f>
        <v>#REF!</v>
      </c>
      <c r="C1248" t="e">
        <f>#REF!</f>
        <v>#REF!</v>
      </c>
      <c r="D1248" t="e">
        <f>CONCATENATE(#REF!,
CHAR(13),#REF!,
", ",
TEXT((#REF!),"MMM D"),
CHAR(13),
TEXT((#REF!), "h:mm am/pm"),CHAR(13),#REF!,CHAR(13))</f>
        <v>#REF!</v>
      </c>
    </row>
    <row r="1249" spans="1:4" x14ac:dyDescent="0.25">
      <c r="A1249" t="e">
        <f>VLOOKUP(#REF!,VENUEID!$A$2:$B$28,1,TRUE)</f>
        <v>#REF!</v>
      </c>
      <c r="B1249" t="e">
        <f>IF(#REF!="","",
IF(ISNUMBER(SEARCH("*ADULTS*",#REF!)),"ADULTS",
IF(ISNUMBER(SEARCH("*CHILDREN*",#REF!)),"CHILDREN",
IF(ISNUMBER(SEARCH("*TEENS*",#REF!)),"TEENS"))))</f>
        <v>#REF!</v>
      </c>
      <c r="C1249" t="e">
        <f>#REF!</f>
        <v>#REF!</v>
      </c>
      <c r="D1249" t="e">
        <f>CONCATENATE(#REF!,
CHAR(13),#REF!,
", ",
TEXT((#REF!),"MMM D"),
CHAR(13),
TEXT((#REF!), "h:mm am/pm"),CHAR(13),#REF!,CHAR(13))</f>
        <v>#REF!</v>
      </c>
    </row>
    <row r="1250" spans="1:4" x14ac:dyDescent="0.25">
      <c r="A1250" t="e">
        <f>VLOOKUP(#REF!,VENUEID!$A$2:$B$28,1,TRUE)</f>
        <v>#REF!</v>
      </c>
      <c r="B1250" t="e">
        <f>IF(#REF!="","",
IF(ISNUMBER(SEARCH("*ADULTS*",#REF!)),"ADULTS",
IF(ISNUMBER(SEARCH("*CHILDREN*",#REF!)),"CHILDREN",
IF(ISNUMBER(SEARCH("*TEENS*",#REF!)),"TEENS"))))</f>
        <v>#REF!</v>
      </c>
      <c r="C1250" t="e">
        <f>#REF!</f>
        <v>#REF!</v>
      </c>
      <c r="D1250" t="e">
        <f>CONCATENATE(#REF!,
CHAR(13),#REF!,
", ",
TEXT((#REF!),"MMM D"),
CHAR(13),
TEXT((#REF!), "h:mm am/pm"),CHAR(13),#REF!,CHAR(13))</f>
        <v>#REF!</v>
      </c>
    </row>
    <row r="1251" spans="1:4" x14ac:dyDescent="0.25">
      <c r="A1251" t="e">
        <f>VLOOKUP(#REF!,VENUEID!$A$2:$B$28,1,TRUE)</f>
        <v>#REF!</v>
      </c>
      <c r="B1251" t="e">
        <f>IF(#REF!="","",
IF(ISNUMBER(SEARCH("*ADULTS*",#REF!)),"ADULTS",
IF(ISNUMBER(SEARCH("*CHILDREN*",#REF!)),"CHILDREN",
IF(ISNUMBER(SEARCH("*TEENS*",#REF!)),"TEENS"))))</f>
        <v>#REF!</v>
      </c>
      <c r="C1251" t="e">
        <f>#REF!</f>
        <v>#REF!</v>
      </c>
      <c r="D1251" t="e">
        <f>CONCATENATE(#REF!,
CHAR(13),#REF!,
", ",
TEXT((#REF!),"MMM D"),
CHAR(13),
TEXT((#REF!), "h:mm am/pm"),CHAR(13),#REF!,CHAR(13))</f>
        <v>#REF!</v>
      </c>
    </row>
    <row r="1252" spans="1:4" x14ac:dyDescent="0.25">
      <c r="A1252" t="e">
        <f>VLOOKUP(#REF!,VENUEID!$A$2:$B$28,1,TRUE)</f>
        <v>#REF!</v>
      </c>
      <c r="B1252" t="e">
        <f>IF(#REF!="","",
IF(ISNUMBER(SEARCH("*ADULTS*",#REF!)),"ADULTS",
IF(ISNUMBER(SEARCH("*CHILDREN*",#REF!)),"CHILDREN",
IF(ISNUMBER(SEARCH("*TEENS*",#REF!)),"TEENS"))))</f>
        <v>#REF!</v>
      </c>
      <c r="C1252" t="e">
        <f>#REF!</f>
        <v>#REF!</v>
      </c>
      <c r="D1252" t="e">
        <f>CONCATENATE(#REF!,
CHAR(13),#REF!,
", ",
TEXT((#REF!),"MMM D"),
CHAR(13),
TEXT((#REF!), "h:mm am/pm"),CHAR(13),#REF!,CHAR(13))</f>
        <v>#REF!</v>
      </c>
    </row>
    <row r="1253" spans="1:4" x14ac:dyDescent="0.25">
      <c r="A1253" t="e">
        <f>VLOOKUP(#REF!,VENUEID!$A$2:$B$28,1,TRUE)</f>
        <v>#REF!</v>
      </c>
      <c r="B1253" t="e">
        <f>IF(#REF!="","",
IF(ISNUMBER(SEARCH("*ADULTS*",#REF!)),"ADULTS",
IF(ISNUMBER(SEARCH("*CHILDREN*",#REF!)),"CHILDREN",
IF(ISNUMBER(SEARCH("*TEENS*",#REF!)),"TEENS"))))</f>
        <v>#REF!</v>
      </c>
      <c r="C1253" t="e">
        <f>#REF!</f>
        <v>#REF!</v>
      </c>
      <c r="D1253" t="e">
        <f>CONCATENATE(#REF!,
CHAR(13),#REF!,
", ",
TEXT((#REF!),"MMM D"),
CHAR(13),
TEXT((#REF!), "h:mm am/pm"),CHAR(13),#REF!,CHAR(13))</f>
        <v>#REF!</v>
      </c>
    </row>
    <row r="1254" spans="1:4" x14ac:dyDescent="0.25">
      <c r="A1254" t="e">
        <f>VLOOKUP(#REF!,VENUEID!$A$2:$B$28,1,TRUE)</f>
        <v>#REF!</v>
      </c>
      <c r="B1254" t="e">
        <f>IF(#REF!="","",
IF(ISNUMBER(SEARCH("*ADULTS*",#REF!)),"ADULTS",
IF(ISNUMBER(SEARCH("*CHILDREN*",#REF!)),"CHILDREN",
IF(ISNUMBER(SEARCH("*TEENS*",#REF!)),"TEENS"))))</f>
        <v>#REF!</v>
      </c>
      <c r="C1254" t="e">
        <f>#REF!</f>
        <v>#REF!</v>
      </c>
      <c r="D1254" t="e">
        <f>CONCATENATE(#REF!,
CHAR(13),#REF!,
", ",
TEXT((#REF!),"MMM D"),
CHAR(13),
TEXT((#REF!), "h:mm am/pm"),CHAR(13),#REF!,CHAR(13))</f>
        <v>#REF!</v>
      </c>
    </row>
    <row r="1255" spans="1:4" x14ac:dyDescent="0.25">
      <c r="A1255" t="e">
        <f>VLOOKUP(#REF!,VENUEID!$A$2:$B$28,1,TRUE)</f>
        <v>#REF!</v>
      </c>
      <c r="B1255" t="e">
        <f>IF(#REF!="","",
IF(ISNUMBER(SEARCH("*ADULTS*",#REF!)),"ADULTS",
IF(ISNUMBER(SEARCH("*CHILDREN*",#REF!)),"CHILDREN",
IF(ISNUMBER(SEARCH("*TEENS*",#REF!)),"TEENS"))))</f>
        <v>#REF!</v>
      </c>
      <c r="C1255" t="e">
        <f>#REF!</f>
        <v>#REF!</v>
      </c>
      <c r="D1255" t="e">
        <f>CONCATENATE(#REF!,
CHAR(13),#REF!,
", ",
TEXT((#REF!),"MMM D"),
CHAR(13),
TEXT((#REF!), "h:mm am/pm"),CHAR(13),#REF!,CHAR(13))</f>
        <v>#REF!</v>
      </c>
    </row>
    <row r="1256" spans="1:4" x14ac:dyDescent="0.25">
      <c r="A1256" t="e">
        <f>VLOOKUP(#REF!,VENUEID!$A$2:$B$28,1,TRUE)</f>
        <v>#REF!</v>
      </c>
      <c r="B1256" t="e">
        <f>IF(#REF!="","",
IF(ISNUMBER(SEARCH("*ADULTS*",#REF!)),"ADULTS",
IF(ISNUMBER(SEARCH("*CHILDREN*",#REF!)),"CHILDREN",
IF(ISNUMBER(SEARCH("*TEENS*",#REF!)),"TEENS"))))</f>
        <v>#REF!</v>
      </c>
      <c r="C1256" t="e">
        <f>#REF!</f>
        <v>#REF!</v>
      </c>
      <c r="D1256" t="e">
        <f>CONCATENATE(#REF!,
CHAR(13),#REF!,
", ",
TEXT((#REF!),"MMM D"),
CHAR(13),
TEXT((#REF!), "h:mm am/pm"),CHAR(13),#REF!,CHAR(13))</f>
        <v>#REF!</v>
      </c>
    </row>
    <row r="1257" spans="1:4" x14ac:dyDescent="0.25">
      <c r="A1257" t="e">
        <f>VLOOKUP(#REF!,VENUEID!$A$2:$B$28,1,TRUE)</f>
        <v>#REF!</v>
      </c>
      <c r="B1257" t="e">
        <f>IF(#REF!="","",
IF(ISNUMBER(SEARCH("*ADULTS*",#REF!)),"ADULTS",
IF(ISNUMBER(SEARCH("*CHILDREN*",#REF!)),"CHILDREN",
IF(ISNUMBER(SEARCH("*TEENS*",#REF!)),"TEENS"))))</f>
        <v>#REF!</v>
      </c>
      <c r="C1257" t="e">
        <f>#REF!</f>
        <v>#REF!</v>
      </c>
      <c r="D1257" t="e">
        <f>CONCATENATE(#REF!,
CHAR(13),#REF!,
", ",
TEXT((#REF!),"MMM D"),
CHAR(13),
TEXT((#REF!), "h:mm am/pm"),CHAR(13),#REF!,CHAR(13))</f>
        <v>#REF!</v>
      </c>
    </row>
    <row r="1258" spans="1:4" x14ac:dyDescent="0.25">
      <c r="A1258" t="e">
        <f>VLOOKUP(#REF!,VENUEID!$A$2:$B$28,1,TRUE)</f>
        <v>#REF!</v>
      </c>
      <c r="B1258" t="e">
        <f>IF(#REF!="","",
IF(ISNUMBER(SEARCH("*ADULTS*",#REF!)),"ADULTS",
IF(ISNUMBER(SEARCH("*CHILDREN*",#REF!)),"CHILDREN",
IF(ISNUMBER(SEARCH("*TEENS*",#REF!)),"TEENS"))))</f>
        <v>#REF!</v>
      </c>
      <c r="C1258" t="e">
        <f>#REF!</f>
        <v>#REF!</v>
      </c>
      <c r="D1258" t="e">
        <f>CONCATENATE(#REF!,
CHAR(13),#REF!,
", ",
TEXT((#REF!),"MMM D"),
CHAR(13),
TEXT((#REF!), "h:mm am/pm"),CHAR(13),#REF!,CHAR(13))</f>
        <v>#REF!</v>
      </c>
    </row>
    <row r="1259" spans="1:4" x14ac:dyDescent="0.25">
      <c r="A1259" t="e">
        <f>VLOOKUP(#REF!,VENUEID!$A$2:$B$28,1,TRUE)</f>
        <v>#REF!</v>
      </c>
      <c r="B1259" t="e">
        <f>IF(#REF!="","",
IF(ISNUMBER(SEARCH("*ADULTS*",#REF!)),"ADULTS",
IF(ISNUMBER(SEARCH("*CHILDREN*",#REF!)),"CHILDREN",
IF(ISNUMBER(SEARCH("*TEENS*",#REF!)),"TEENS"))))</f>
        <v>#REF!</v>
      </c>
      <c r="C1259" t="e">
        <f>#REF!</f>
        <v>#REF!</v>
      </c>
      <c r="D1259" t="e">
        <f>CONCATENATE(#REF!,
CHAR(13),#REF!,
", ",
TEXT((#REF!),"MMM D"),
CHAR(13),
TEXT((#REF!), "h:mm am/pm"),CHAR(13),#REF!,CHAR(13))</f>
        <v>#REF!</v>
      </c>
    </row>
    <row r="1260" spans="1:4" x14ac:dyDescent="0.25">
      <c r="A1260" t="e">
        <f>VLOOKUP(#REF!,VENUEID!$A$2:$B$28,1,TRUE)</f>
        <v>#REF!</v>
      </c>
      <c r="B1260" t="e">
        <f>IF(#REF!="","",
IF(ISNUMBER(SEARCH("*ADULTS*",#REF!)),"ADULTS",
IF(ISNUMBER(SEARCH("*CHILDREN*",#REF!)),"CHILDREN",
IF(ISNUMBER(SEARCH("*TEENS*",#REF!)),"TEENS"))))</f>
        <v>#REF!</v>
      </c>
      <c r="C1260" t="e">
        <f>#REF!</f>
        <v>#REF!</v>
      </c>
      <c r="D1260" t="e">
        <f>CONCATENATE(#REF!,
CHAR(13),#REF!,
", ",
TEXT((#REF!),"MMM D"),
CHAR(13),
TEXT((#REF!), "h:mm am/pm"),CHAR(13),#REF!,CHAR(13))</f>
        <v>#REF!</v>
      </c>
    </row>
    <row r="1261" spans="1:4" x14ac:dyDescent="0.25">
      <c r="A1261" t="e">
        <f>VLOOKUP(#REF!,VENUEID!$A$2:$B$28,1,TRUE)</f>
        <v>#REF!</v>
      </c>
      <c r="B1261" t="e">
        <f>IF(#REF!="","",
IF(ISNUMBER(SEARCH("*ADULTS*",#REF!)),"ADULTS",
IF(ISNUMBER(SEARCH("*CHILDREN*",#REF!)),"CHILDREN",
IF(ISNUMBER(SEARCH("*TEENS*",#REF!)),"TEENS"))))</f>
        <v>#REF!</v>
      </c>
      <c r="C1261" t="e">
        <f>#REF!</f>
        <v>#REF!</v>
      </c>
      <c r="D1261" t="e">
        <f>CONCATENATE(#REF!,
CHAR(13),#REF!,
", ",
TEXT((#REF!),"MMM D"),
CHAR(13),
TEXT((#REF!), "h:mm am/pm"),CHAR(13),#REF!,CHAR(13))</f>
        <v>#REF!</v>
      </c>
    </row>
    <row r="1262" spans="1:4" x14ac:dyDescent="0.25">
      <c r="A1262" t="e">
        <f>VLOOKUP(#REF!,VENUEID!$A$2:$B$28,1,TRUE)</f>
        <v>#REF!</v>
      </c>
      <c r="B1262" t="e">
        <f>IF(#REF!="","",
IF(ISNUMBER(SEARCH("*ADULTS*",#REF!)),"ADULTS",
IF(ISNUMBER(SEARCH("*CHILDREN*",#REF!)),"CHILDREN",
IF(ISNUMBER(SEARCH("*TEENS*",#REF!)),"TEENS"))))</f>
        <v>#REF!</v>
      </c>
      <c r="C1262" t="e">
        <f>#REF!</f>
        <v>#REF!</v>
      </c>
      <c r="D1262" t="e">
        <f>CONCATENATE(#REF!,
CHAR(13),#REF!,
", ",
TEXT((#REF!),"MMM D"),
CHAR(13),
TEXT((#REF!), "h:mm am/pm"),CHAR(13),#REF!,CHAR(13))</f>
        <v>#REF!</v>
      </c>
    </row>
    <row r="1263" spans="1:4" x14ac:dyDescent="0.25">
      <c r="A1263" t="e">
        <f>VLOOKUP(#REF!,VENUEID!$A$2:$B$28,1,TRUE)</f>
        <v>#REF!</v>
      </c>
      <c r="B1263" t="e">
        <f>IF(#REF!="","",
IF(ISNUMBER(SEARCH("*ADULTS*",#REF!)),"ADULTS",
IF(ISNUMBER(SEARCH("*CHILDREN*",#REF!)),"CHILDREN",
IF(ISNUMBER(SEARCH("*TEENS*",#REF!)),"TEENS"))))</f>
        <v>#REF!</v>
      </c>
      <c r="C1263" t="e">
        <f>#REF!</f>
        <v>#REF!</v>
      </c>
      <c r="D1263" t="e">
        <f>CONCATENATE(#REF!,
CHAR(13),#REF!,
", ",
TEXT((#REF!),"MMM D"),
CHAR(13),
TEXT((#REF!), "h:mm am/pm"),CHAR(13),#REF!,CHAR(13))</f>
        <v>#REF!</v>
      </c>
    </row>
    <row r="1264" spans="1:4" x14ac:dyDescent="0.25">
      <c r="A1264" t="e">
        <f>VLOOKUP(#REF!,VENUEID!$A$2:$B$28,1,TRUE)</f>
        <v>#REF!</v>
      </c>
      <c r="B1264" t="e">
        <f>IF(#REF!="","",
IF(ISNUMBER(SEARCH("*ADULTS*",#REF!)),"ADULTS",
IF(ISNUMBER(SEARCH("*CHILDREN*",#REF!)),"CHILDREN",
IF(ISNUMBER(SEARCH("*TEENS*",#REF!)),"TEENS"))))</f>
        <v>#REF!</v>
      </c>
      <c r="C1264" t="e">
        <f>#REF!</f>
        <v>#REF!</v>
      </c>
      <c r="D1264" t="e">
        <f>CONCATENATE(#REF!,
CHAR(13),#REF!,
", ",
TEXT((#REF!),"MMM D"),
CHAR(13),
TEXT((#REF!), "h:mm am/pm"),CHAR(13),#REF!,CHAR(13))</f>
        <v>#REF!</v>
      </c>
    </row>
    <row r="1265" spans="1:4" x14ac:dyDescent="0.25">
      <c r="A1265" t="e">
        <f>VLOOKUP(#REF!,VENUEID!$A$2:$B$28,1,TRUE)</f>
        <v>#REF!</v>
      </c>
      <c r="B1265" t="e">
        <f>IF(#REF!="","",
IF(ISNUMBER(SEARCH("*ADULTS*",#REF!)),"ADULTS",
IF(ISNUMBER(SEARCH("*CHILDREN*",#REF!)),"CHILDREN",
IF(ISNUMBER(SEARCH("*TEENS*",#REF!)),"TEENS"))))</f>
        <v>#REF!</v>
      </c>
      <c r="C1265" t="e">
        <f>#REF!</f>
        <v>#REF!</v>
      </c>
      <c r="D1265" t="e">
        <f>CONCATENATE(#REF!,
CHAR(13),#REF!,
", ",
TEXT((#REF!),"MMM D"),
CHAR(13),
TEXT((#REF!), "h:mm am/pm"),CHAR(13),#REF!,CHAR(13))</f>
        <v>#REF!</v>
      </c>
    </row>
    <row r="1266" spans="1:4" x14ac:dyDescent="0.25">
      <c r="A1266" t="e">
        <f>VLOOKUP(#REF!,VENUEID!$A$2:$B$28,1,TRUE)</f>
        <v>#REF!</v>
      </c>
      <c r="B1266" t="e">
        <f>IF(#REF!="","",
IF(ISNUMBER(SEARCH("*ADULTS*",#REF!)),"ADULTS",
IF(ISNUMBER(SEARCH("*CHILDREN*",#REF!)),"CHILDREN",
IF(ISNUMBER(SEARCH("*TEENS*",#REF!)),"TEENS"))))</f>
        <v>#REF!</v>
      </c>
      <c r="C1266" t="e">
        <f>#REF!</f>
        <v>#REF!</v>
      </c>
      <c r="D1266" t="e">
        <f>CONCATENATE(#REF!,
CHAR(13),#REF!,
", ",
TEXT((#REF!),"MMM D"),
CHAR(13),
TEXT((#REF!), "h:mm am/pm"),CHAR(13),#REF!,CHAR(13))</f>
        <v>#REF!</v>
      </c>
    </row>
    <row r="1267" spans="1:4" x14ac:dyDescent="0.25">
      <c r="A1267" t="e">
        <f>VLOOKUP(#REF!,VENUEID!$A$2:$B$28,1,TRUE)</f>
        <v>#REF!</v>
      </c>
      <c r="B1267" t="e">
        <f>IF(#REF!="","",
IF(ISNUMBER(SEARCH("*ADULTS*",#REF!)),"ADULTS",
IF(ISNUMBER(SEARCH("*CHILDREN*",#REF!)),"CHILDREN",
IF(ISNUMBER(SEARCH("*TEENS*",#REF!)),"TEENS"))))</f>
        <v>#REF!</v>
      </c>
      <c r="C1267" t="e">
        <f>#REF!</f>
        <v>#REF!</v>
      </c>
      <c r="D1267" t="e">
        <f>CONCATENATE(#REF!,
CHAR(13),#REF!,
", ",
TEXT((#REF!),"MMM D"),
CHAR(13),
TEXT((#REF!), "h:mm am/pm"),CHAR(13),#REF!,CHAR(13))</f>
        <v>#REF!</v>
      </c>
    </row>
    <row r="1268" spans="1:4" x14ac:dyDescent="0.25">
      <c r="A1268" t="e">
        <f>VLOOKUP(#REF!,VENUEID!$A$2:$B$28,1,TRUE)</f>
        <v>#REF!</v>
      </c>
      <c r="B1268" t="e">
        <f>IF(#REF!="","",
IF(ISNUMBER(SEARCH("*ADULTS*",#REF!)),"ADULTS",
IF(ISNUMBER(SEARCH("*CHILDREN*",#REF!)),"CHILDREN",
IF(ISNUMBER(SEARCH("*TEENS*",#REF!)),"TEENS"))))</f>
        <v>#REF!</v>
      </c>
      <c r="C1268" t="e">
        <f>#REF!</f>
        <v>#REF!</v>
      </c>
      <c r="D1268" t="e">
        <f>CONCATENATE(#REF!,
CHAR(13),#REF!,
", ",
TEXT((#REF!),"MMM D"),
CHAR(13),
TEXT((#REF!), "h:mm am/pm"),CHAR(13),#REF!,CHAR(13))</f>
        <v>#REF!</v>
      </c>
    </row>
    <row r="1269" spans="1:4" x14ac:dyDescent="0.25">
      <c r="A1269" t="e">
        <f>VLOOKUP(#REF!,VENUEID!$A$2:$B$28,1,TRUE)</f>
        <v>#REF!</v>
      </c>
      <c r="B1269" t="e">
        <f>IF(#REF!="","",
IF(ISNUMBER(SEARCH("*ADULTS*",#REF!)),"ADULTS",
IF(ISNUMBER(SEARCH("*CHILDREN*",#REF!)),"CHILDREN",
IF(ISNUMBER(SEARCH("*TEENS*",#REF!)),"TEENS"))))</f>
        <v>#REF!</v>
      </c>
      <c r="C1269" t="e">
        <f>#REF!</f>
        <v>#REF!</v>
      </c>
      <c r="D1269" t="e">
        <f>CONCATENATE(#REF!,
CHAR(13),#REF!,
", ",
TEXT((#REF!),"MMM D"),
CHAR(13),
TEXT((#REF!), "h:mm am/pm"),CHAR(13),#REF!,CHAR(13))</f>
        <v>#REF!</v>
      </c>
    </row>
    <row r="1270" spans="1:4" x14ac:dyDescent="0.25">
      <c r="A1270" t="e">
        <f>VLOOKUP(#REF!,VENUEID!$A$2:$B$28,1,TRUE)</f>
        <v>#REF!</v>
      </c>
      <c r="B1270" t="e">
        <f>IF(#REF!="","",
IF(ISNUMBER(SEARCH("*ADULTS*",#REF!)),"ADULTS",
IF(ISNUMBER(SEARCH("*CHILDREN*",#REF!)),"CHILDREN",
IF(ISNUMBER(SEARCH("*TEENS*",#REF!)),"TEENS"))))</f>
        <v>#REF!</v>
      </c>
      <c r="C1270" t="e">
        <f>#REF!</f>
        <v>#REF!</v>
      </c>
      <c r="D1270" t="e">
        <f>CONCATENATE(#REF!,
CHAR(13),#REF!,
", ",
TEXT((#REF!),"MMM D"),
CHAR(13),
TEXT((#REF!), "h:mm am/pm"),CHAR(13),#REF!,CHAR(13))</f>
        <v>#REF!</v>
      </c>
    </row>
    <row r="1271" spans="1:4" x14ac:dyDescent="0.25">
      <c r="A1271" t="e">
        <f>VLOOKUP(#REF!,VENUEID!$A$2:$B$28,1,TRUE)</f>
        <v>#REF!</v>
      </c>
      <c r="B1271" t="e">
        <f>IF(#REF!="","",
IF(ISNUMBER(SEARCH("*ADULTS*",#REF!)),"ADULTS",
IF(ISNUMBER(SEARCH("*CHILDREN*",#REF!)),"CHILDREN",
IF(ISNUMBER(SEARCH("*TEENS*",#REF!)),"TEENS"))))</f>
        <v>#REF!</v>
      </c>
      <c r="C1271" t="e">
        <f>#REF!</f>
        <v>#REF!</v>
      </c>
      <c r="D1271" t="e">
        <f>CONCATENATE(#REF!,
CHAR(13),#REF!,
", ",
TEXT((#REF!),"MMM D"),
CHAR(13),
TEXT((#REF!), "h:mm am/pm"),CHAR(13),#REF!,CHAR(13))</f>
        <v>#REF!</v>
      </c>
    </row>
    <row r="1272" spans="1:4" x14ac:dyDescent="0.25">
      <c r="A1272" t="e">
        <f>VLOOKUP(#REF!,VENUEID!$A$2:$B$28,1,TRUE)</f>
        <v>#REF!</v>
      </c>
      <c r="B1272" t="e">
        <f>IF(#REF!="","",
IF(ISNUMBER(SEARCH("*ADULTS*",#REF!)),"ADULTS",
IF(ISNUMBER(SEARCH("*CHILDREN*",#REF!)),"CHILDREN",
IF(ISNUMBER(SEARCH("*TEENS*",#REF!)),"TEENS"))))</f>
        <v>#REF!</v>
      </c>
      <c r="C1272" t="e">
        <f>#REF!</f>
        <v>#REF!</v>
      </c>
      <c r="D1272" t="e">
        <f>CONCATENATE(#REF!,
CHAR(13),#REF!,
", ",
TEXT((#REF!),"MMM D"),
CHAR(13),
TEXT((#REF!), "h:mm am/pm"),CHAR(13),#REF!,CHAR(13))</f>
        <v>#REF!</v>
      </c>
    </row>
    <row r="1273" spans="1:4" x14ac:dyDescent="0.25">
      <c r="A1273" t="e">
        <f>VLOOKUP(#REF!,VENUEID!$A$2:$B$28,1,TRUE)</f>
        <v>#REF!</v>
      </c>
      <c r="B1273" t="e">
        <f>IF(#REF!="","",
IF(ISNUMBER(SEARCH("*ADULTS*",#REF!)),"ADULTS",
IF(ISNUMBER(SEARCH("*CHILDREN*",#REF!)),"CHILDREN",
IF(ISNUMBER(SEARCH("*TEENS*",#REF!)),"TEENS"))))</f>
        <v>#REF!</v>
      </c>
      <c r="C1273" t="e">
        <f>#REF!</f>
        <v>#REF!</v>
      </c>
      <c r="D1273" t="e">
        <f>CONCATENATE(#REF!,
CHAR(13),#REF!,
", ",
TEXT((#REF!),"MMM D"),
CHAR(13),
TEXT((#REF!), "h:mm am/pm"),CHAR(13),#REF!,CHAR(13))</f>
        <v>#REF!</v>
      </c>
    </row>
    <row r="1274" spans="1:4" x14ac:dyDescent="0.25">
      <c r="A1274" t="e">
        <f>VLOOKUP(#REF!,VENUEID!$A$2:$B$28,1,TRUE)</f>
        <v>#REF!</v>
      </c>
      <c r="B1274" t="e">
        <f>IF(#REF!="","",
IF(ISNUMBER(SEARCH("*ADULTS*",#REF!)),"ADULTS",
IF(ISNUMBER(SEARCH("*CHILDREN*",#REF!)),"CHILDREN",
IF(ISNUMBER(SEARCH("*TEENS*",#REF!)),"TEENS"))))</f>
        <v>#REF!</v>
      </c>
      <c r="C1274" t="e">
        <f>#REF!</f>
        <v>#REF!</v>
      </c>
      <c r="D1274" t="e">
        <f>CONCATENATE(#REF!,
CHAR(13),#REF!,
", ",
TEXT((#REF!),"MMM D"),
CHAR(13),
TEXT((#REF!), "h:mm am/pm"),CHAR(13),#REF!,CHAR(13))</f>
        <v>#REF!</v>
      </c>
    </row>
    <row r="1275" spans="1:4" x14ac:dyDescent="0.25">
      <c r="A1275" t="e">
        <f>VLOOKUP(#REF!,VENUEID!$A$2:$B$28,1,TRUE)</f>
        <v>#REF!</v>
      </c>
      <c r="B1275" t="e">
        <f>IF(#REF!="","",
IF(ISNUMBER(SEARCH("*ADULTS*",#REF!)),"ADULTS",
IF(ISNUMBER(SEARCH("*CHILDREN*",#REF!)),"CHILDREN",
IF(ISNUMBER(SEARCH("*TEENS*",#REF!)),"TEENS"))))</f>
        <v>#REF!</v>
      </c>
      <c r="C1275" t="e">
        <f>#REF!</f>
        <v>#REF!</v>
      </c>
      <c r="D1275" t="e">
        <f>CONCATENATE(#REF!,
CHAR(13),#REF!,
", ",
TEXT((#REF!),"MMM D"),
CHAR(13),
TEXT((#REF!), "h:mm am/pm"),CHAR(13),#REF!,CHAR(13))</f>
        <v>#REF!</v>
      </c>
    </row>
    <row r="1276" spans="1:4" x14ac:dyDescent="0.25">
      <c r="A1276" t="e">
        <f>VLOOKUP(#REF!,VENUEID!$A$2:$B$28,1,TRUE)</f>
        <v>#REF!</v>
      </c>
      <c r="B1276" t="e">
        <f>IF(#REF!="","",
IF(ISNUMBER(SEARCH("*ADULTS*",#REF!)),"ADULTS",
IF(ISNUMBER(SEARCH("*CHILDREN*",#REF!)),"CHILDREN",
IF(ISNUMBER(SEARCH("*TEENS*",#REF!)),"TEENS"))))</f>
        <v>#REF!</v>
      </c>
      <c r="C1276" t="e">
        <f>#REF!</f>
        <v>#REF!</v>
      </c>
      <c r="D1276" t="e">
        <f>CONCATENATE(#REF!,
CHAR(13),#REF!,
", ",
TEXT((#REF!),"MMM D"),
CHAR(13),
TEXT((#REF!), "h:mm am/pm"),CHAR(13),#REF!,CHAR(13))</f>
        <v>#REF!</v>
      </c>
    </row>
    <row r="1277" spans="1:4" x14ac:dyDescent="0.25">
      <c r="A1277" t="e">
        <f>VLOOKUP(#REF!,VENUEID!$A$2:$B$28,1,TRUE)</f>
        <v>#REF!</v>
      </c>
      <c r="B1277" t="e">
        <f>IF(#REF!="","",
IF(ISNUMBER(SEARCH("*ADULTS*",#REF!)),"ADULTS",
IF(ISNUMBER(SEARCH("*CHILDREN*",#REF!)),"CHILDREN",
IF(ISNUMBER(SEARCH("*TEENS*",#REF!)),"TEENS"))))</f>
        <v>#REF!</v>
      </c>
      <c r="C1277" t="e">
        <f>#REF!</f>
        <v>#REF!</v>
      </c>
      <c r="D1277" t="e">
        <f>CONCATENATE(#REF!,
CHAR(13),#REF!,
", ",
TEXT((#REF!),"MMM D"),
CHAR(13),
TEXT((#REF!), "h:mm am/pm"),CHAR(13),#REF!,CHAR(13))</f>
        <v>#REF!</v>
      </c>
    </row>
    <row r="1278" spans="1:4" x14ac:dyDescent="0.25">
      <c r="A1278" t="e">
        <f>VLOOKUP(#REF!,VENUEID!$A$2:$B$28,1,TRUE)</f>
        <v>#REF!</v>
      </c>
      <c r="B1278" t="e">
        <f>IF(#REF!="","",
IF(ISNUMBER(SEARCH("*ADULTS*",#REF!)),"ADULTS",
IF(ISNUMBER(SEARCH("*CHILDREN*",#REF!)),"CHILDREN",
IF(ISNUMBER(SEARCH("*TEENS*",#REF!)),"TEENS"))))</f>
        <v>#REF!</v>
      </c>
      <c r="C1278" t="e">
        <f>#REF!</f>
        <v>#REF!</v>
      </c>
      <c r="D1278" t="e">
        <f>CONCATENATE(#REF!,
CHAR(13),#REF!,
", ",
TEXT((#REF!),"MMM D"),
CHAR(13),
TEXT((#REF!), "h:mm am/pm"),CHAR(13),#REF!,CHAR(13))</f>
        <v>#REF!</v>
      </c>
    </row>
    <row r="1279" spans="1:4" x14ac:dyDescent="0.25">
      <c r="A1279" t="e">
        <f>VLOOKUP(#REF!,VENUEID!$A$2:$B$28,1,TRUE)</f>
        <v>#REF!</v>
      </c>
      <c r="B1279" t="e">
        <f>IF(#REF!="","",
IF(ISNUMBER(SEARCH("*ADULTS*",#REF!)),"ADULTS",
IF(ISNUMBER(SEARCH("*CHILDREN*",#REF!)),"CHILDREN",
IF(ISNUMBER(SEARCH("*TEENS*",#REF!)),"TEENS"))))</f>
        <v>#REF!</v>
      </c>
      <c r="C1279" t="e">
        <f>#REF!</f>
        <v>#REF!</v>
      </c>
      <c r="D1279" t="e">
        <f>CONCATENATE(#REF!,
CHAR(13),#REF!,
", ",
TEXT((#REF!),"MMM D"),
CHAR(13),
TEXT((#REF!), "h:mm am/pm"),CHAR(13),#REF!,CHAR(13))</f>
        <v>#REF!</v>
      </c>
    </row>
    <row r="1280" spans="1:4" x14ac:dyDescent="0.25">
      <c r="A1280" t="e">
        <f>VLOOKUP(#REF!,VENUEID!$A$2:$B$28,1,TRUE)</f>
        <v>#REF!</v>
      </c>
      <c r="B1280" t="e">
        <f>IF(#REF!="","",
IF(ISNUMBER(SEARCH("*ADULTS*",#REF!)),"ADULTS",
IF(ISNUMBER(SEARCH("*CHILDREN*",#REF!)),"CHILDREN",
IF(ISNUMBER(SEARCH("*TEENS*",#REF!)),"TEENS"))))</f>
        <v>#REF!</v>
      </c>
      <c r="C1280" t="e">
        <f>#REF!</f>
        <v>#REF!</v>
      </c>
      <c r="D1280" t="e">
        <f>CONCATENATE(#REF!,
CHAR(13),#REF!,
", ",
TEXT((#REF!),"MMM D"),
CHAR(13),
TEXT((#REF!), "h:mm am/pm"),CHAR(13),#REF!,CHAR(13))</f>
        <v>#REF!</v>
      </c>
    </row>
    <row r="1281" spans="1:4" x14ac:dyDescent="0.25">
      <c r="A1281" t="e">
        <f>VLOOKUP(#REF!,VENUEID!$A$2:$B$28,1,TRUE)</f>
        <v>#REF!</v>
      </c>
      <c r="B1281" t="e">
        <f>IF(#REF!="","",
IF(ISNUMBER(SEARCH("*ADULTS*",#REF!)),"ADULTS",
IF(ISNUMBER(SEARCH("*CHILDREN*",#REF!)),"CHILDREN",
IF(ISNUMBER(SEARCH("*TEENS*",#REF!)),"TEENS"))))</f>
        <v>#REF!</v>
      </c>
      <c r="C1281" t="e">
        <f>#REF!</f>
        <v>#REF!</v>
      </c>
      <c r="D1281" t="e">
        <f>CONCATENATE(#REF!,
CHAR(13),#REF!,
", ",
TEXT((#REF!),"MMM D"),
CHAR(13),
TEXT((#REF!), "h:mm am/pm"),CHAR(13),#REF!,CHAR(13))</f>
        <v>#REF!</v>
      </c>
    </row>
    <row r="1282" spans="1:4" x14ac:dyDescent="0.25">
      <c r="A1282" t="e">
        <f>VLOOKUP(#REF!,VENUEID!$A$2:$B$28,1,TRUE)</f>
        <v>#REF!</v>
      </c>
      <c r="B1282" t="e">
        <f>IF(#REF!="","",
IF(ISNUMBER(SEARCH("*ADULTS*",#REF!)),"ADULTS",
IF(ISNUMBER(SEARCH("*CHILDREN*",#REF!)),"CHILDREN",
IF(ISNUMBER(SEARCH("*TEENS*",#REF!)),"TEENS"))))</f>
        <v>#REF!</v>
      </c>
      <c r="C1282" t="e">
        <f>#REF!</f>
        <v>#REF!</v>
      </c>
      <c r="D1282" t="e">
        <f>CONCATENATE(#REF!,
CHAR(13),#REF!,
", ",
TEXT((#REF!),"MMM D"),
CHAR(13),
TEXT((#REF!), "h:mm am/pm"),CHAR(13),#REF!,CHAR(13))</f>
        <v>#REF!</v>
      </c>
    </row>
    <row r="1283" spans="1:4" x14ac:dyDescent="0.25">
      <c r="A1283" t="e">
        <f>VLOOKUP(#REF!,VENUEID!$A$2:$B$28,1,TRUE)</f>
        <v>#REF!</v>
      </c>
      <c r="B1283" t="e">
        <f>IF(#REF!="","",
IF(ISNUMBER(SEARCH("*ADULTS*",#REF!)),"ADULTS",
IF(ISNUMBER(SEARCH("*CHILDREN*",#REF!)),"CHILDREN",
IF(ISNUMBER(SEARCH("*TEENS*",#REF!)),"TEENS"))))</f>
        <v>#REF!</v>
      </c>
      <c r="C1283" t="e">
        <f>#REF!</f>
        <v>#REF!</v>
      </c>
      <c r="D1283" t="e">
        <f>CONCATENATE(#REF!,
CHAR(13),#REF!,
", ",
TEXT((#REF!),"MMM D"),
CHAR(13),
TEXT((#REF!), "h:mm am/pm"),CHAR(13),#REF!,CHAR(13))</f>
        <v>#REF!</v>
      </c>
    </row>
    <row r="1284" spans="1:4" x14ac:dyDescent="0.25">
      <c r="A1284" t="e">
        <f>VLOOKUP(#REF!,VENUEID!$A$2:$B$28,1,TRUE)</f>
        <v>#REF!</v>
      </c>
      <c r="B1284" t="e">
        <f>IF(#REF!="","",
IF(ISNUMBER(SEARCH("*ADULTS*",#REF!)),"ADULTS",
IF(ISNUMBER(SEARCH("*CHILDREN*",#REF!)),"CHILDREN",
IF(ISNUMBER(SEARCH("*TEENS*",#REF!)),"TEENS"))))</f>
        <v>#REF!</v>
      </c>
      <c r="C1284" t="e">
        <f>#REF!</f>
        <v>#REF!</v>
      </c>
      <c r="D1284" t="e">
        <f>CONCATENATE(#REF!,
CHAR(13),#REF!,
", ",
TEXT((#REF!),"MMM D"),
CHAR(13),
TEXT((#REF!), "h:mm am/pm"),CHAR(13),#REF!,CHAR(13))</f>
        <v>#REF!</v>
      </c>
    </row>
    <row r="1285" spans="1:4" x14ac:dyDescent="0.25">
      <c r="A1285" t="e">
        <f>VLOOKUP(#REF!,VENUEID!$A$2:$B$28,1,TRUE)</f>
        <v>#REF!</v>
      </c>
      <c r="B1285" t="e">
        <f>IF(#REF!="","",
IF(ISNUMBER(SEARCH("*ADULTS*",#REF!)),"ADULTS",
IF(ISNUMBER(SEARCH("*CHILDREN*",#REF!)),"CHILDREN",
IF(ISNUMBER(SEARCH("*TEENS*",#REF!)),"TEENS"))))</f>
        <v>#REF!</v>
      </c>
      <c r="C1285" t="e">
        <f>#REF!</f>
        <v>#REF!</v>
      </c>
      <c r="D1285" t="e">
        <f>CONCATENATE(#REF!,
CHAR(13),#REF!,
", ",
TEXT((#REF!),"MMM D"),
CHAR(13),
TEXT((#REF!), "h:mm am/pm"),CHAR(13),#REF!,CHAR(13))</f>
        <v>#REF!</v>
      </c>
    </row>
    <row r="1286" spans="1:4" x14ac:dyDescent="0.25">
      <c r="A1286" t="e">
        <f>VLOOKUP(#REF!,VENUEID!$A$2:$B$28,1,TRUE)</f>
        <v>#REF!</v>
      </c>
      <c r="B1286" t="e">
        <f>IF(#REF!="","",
IF(ISNUMBER(SEARCH("*ADULTS*",#REF!)),"ADULTS",
IF(ISNUMBER(SEARCH("*CHILDREN*",#REF!)),"CHILDREN",
IF(ISNUMBER(SEARCH("*TEENS*",#REF!)),"TEENS"))))</f>
        <v>#REF!</v>
      </c>
      <c r="C1286" t="e">
        <f>#REF!</f>
        <v>#REF!</v>
      </c>
      <c r="D1286" t="e">
        <f>CONCATENATE(#REF!,
CHAR(13),#REF!,
", ",
TEXT((#REF!),"MMM D"),
CHAR(13),
TEXT((#REF!), "h:mm am/pm"),CHAR(13),#REF!,CHAR(13))</f>
        <v>#REF!</v>
      </c>
    </row>
    <row r="1287" spans="1:4" x14ac:dyDescent="0.25">
      <c r="A1287" t="e">
        <f>VLOOKUP(#REF!,VENUEID!$A$2:$B$28,1,TRUE)</f>
        <v>#REF!</v>
      </c>
      <c r="B1287" t="e">
        <f>IF(#REF!="","",
IF(ISNUMBER(SEARCH("*ADULTS*",#REF!)),"ADULTS",
IF(ISNUMBER(SEARCH("*CHILDREN*",#REF!)),"CHILDREN",
IF(ISNUMBER(SEARCH("*TEENS*",#REF!)),"TEENS"))))</f>
        <v>#REF!</v>
      </c>
      <c r="C1287" t="e">
        <f>#REF!</f>
        <v>#REF!</v>
      </c>
      <c r="D1287" t="e">
        <f>CONCATENATE(#REF!,
CHAR(13),#REF!,
", ",
TEXT((#REF!),"MMM D"),
CHAR(13),
TEXT((#REF!), "h:mm am/pm"),CHAR(13),#REF!,CHAR(13))</f>
        <v>#REF!</v>
      </c>
    </row>
    <row r="1288" spans="1:4" x14ac:dyDescent="0.25">
      <c r="A1288" t="e">
        <f>VLOOKUP(#REF!,VENUEID!$A$2:$B$28,1,TRUE)</f>
        <v>#REF!</v>
      </c>
      <c r="B1288" t="e">
        <f>IF(#REF!="","",
IF(ISNUMBER(SEARCH("*ADULTS*",#REF!)),"ADULTS",
IF(ISNUMBER(SEARCH("*CHILDREN*",#REF!)),"CHILDREN",
IF(ISNUMBER(SEARCH("*TEENS*",#REF!)),"TEENS"))))</f>
        <v>#REF!</v>
      </c>
      <c r="C1288" t="e">
        <f>#REF!</f>
        <v>#REF!</v>
      </c>
      <c r="D1288" t="e">
        <f>CONCATENATE(#REF!,
CHAR(13),#REF!,
", ",
TEXT((#REF!),"MMM D"),
CHAR(13),
TEXT((#REF!), "h:mm am/pm"),CHAR(13),#REF!,CHAR(13))</f>
        <v>#REF!</v>
      </c>
    </row>
    <row r="1289" spans="1:4" x14ac:dyDescent="0.25">
      <c r="A1289" t="e">
        <f>VLOOKUP(#REF!,VENUEID!$A$2:$B$28,1,TRUE)</f>
        <v>#REF!</v>
      </c>
      <c r="B1289" t="e">
        <f>IF(#REF!="","",
IF(ISNUMBER(SEARCH("*ADULTS*",#REF!)),"ADULTS",
IF(ISNUMBER(SEARCH("*CHILDREN*",#REF!)),"CHILDREN",
IF(ISNUMBER(SEARCH("*TEENS*",#REF!)),"TEENS"))))</f>
        <v>#REF!</v>
      </c>
      <c r="C1289" t="e">
        <f>#REF!</f>
        <v>#REF!</v>
      </c>
      <c r="D1289" t="e">
        <f>CONCATENATE(#REF!,
CHAR(13),#REF!,
", ",
TEXT((#REF!),"MMM D"),
CHAR(13),
TEXT((#REF!), "h:mm am/pm"),CHAR(13),#REF!,CHAR(13))</f>
        <v>#REF!</v>
      </c>
    </row>
    <row r="1290" spans="1:4" x14ac:dyDescent="0.25">
      <c r="A1290" t="e">
        <f>VLOOKUP(#REF!,VENUEID!$A$2:$B$28,1,TRUE)</f>
        <v>#REF!</v>
      </c>
      <c r="B1290" t="e">
        <f>IF(#REF!="","",
IF(ISNUMBER(SEARCH("*ADULTS*",#REF!)),"ADULTS",
IF(ISNUMBER(SEARCH("*CHILDREN*",#REF!)),"CHILDREN",
IF(ISNUMBER(SEARCH("*TEENS*",#REF!)),"TEENS"))))</f>
        <v>#REF!</v>
      </c>
      <c r="C1290" t="e">
        <f>#REF!</f>
        <v>#REF!</v>
      </c>
      <c r="D1290" t="e">
        <f>CONCATENATE(#REF!,
CHAR(13),#REF!,
", ",
TEXT((#REF!),"MMM D"),
CHAR(13),
TEXT((#REF!), "h:mm am/pm"),CHAR(13),#REF!,CHAR(13))</f>
        <v>#REF!</v>
      </c>
    </row>
    <row r="1291" spans="1:4" x14ac:dyDescent="0.25">
      <c r="A1291" t="e">
        <f>VLOOKUP(#REF!,VENUEID!$A$2:$B$28,1,TRUE)</f>
        <v>#REF!</v>
      </c>
      <c r="B1291" t="e">
        <f>IF(#REF!="","",
IF(ISNUMBER(SEARCH("*ADULTS*",#REF!)),"ADULTS",
IF(ISNUMBER(SEARCH("*CHILDREN*",#REF!)),"CHILDREN",
IF(ISNUMBER(SEARCH("*TEENS*",#REF!)),"TEENS"))))</f>
        <v>#REF!</v>
      </c>
      <c r="C1291" t="e">
        <f>#REF!</f>
        <v>#REF!</v>
      </c>
      <c r="D1291" t="e">
        <f>CONCATENATE(#REF!,
CHAR(13),#REF!,
", ",
TEXT((#REF!),"MMM D"),
CHAR(13),
TEXT((#REF!), "h:mm am/pm"),CHAR(13),#REF!,CHAR(13))</f>
        <v>#REF!</v>
      </c>
    </row>
    <row r="1292" spans="1:4" x14ac:dyDescent="0.25">
      <c r="A1292" t="e">
        <f>VLOOKUP(#REF!,VENUEID!$A$2:$B$28,1,TRUE)</f>
        <v>#REF!</v>
      </c>
      <c r="B1292" t="e">
        <f>IF(#REF!="","",
IF(ISNUMBER(SEARCH("*ADULTS*",#REF!)),"ADULTS",
IF(ISNUMBER(SEARCH("*CHILDREN*",#REF!)),"CHILDREN",
IF(ISNUMBER(SEARCH("*TEENS*",#REF!)),"TEENS"))))</f>
        <v>#REF!</v>
      </c>
      <c r="C1292" t="e">
        <f>#REF!</f>
        <v>#REF!</v>
      </c>
      <c r="D1292" t="e">
        <f>CONCATENATE(#REF!,
CHAR(13),#REF!,
", ",
TEXT((#REF!),"MMM D"),
CHAR(13),
TEXT((#REF!), "h:mm am/pm"),CHAR(13),#REF!,CHAR(13))</f>
        <v>#REF!</v>
      </c>
    </row>
    <row r="1293" spans="1:4" x14ac:dyDescent="0.25">
      <c r="A1293" t="e">
        <f>VLOOKUP(#REF!,VENUEID!$A$2:$B$28,1,TRUE)</f>
        <v>#REF!</v>
      </c>
      <c r="B1293" t="e">
        <f>IF(#REF!="","",
IF(ISNUMBER(SEARCH("*ADULTS*",#REF!)),"ADULTS",
IF(ISNUMBER(SEARCH("*CHILDREN*",#REF!)),"CHILDREN",
IF(ISNUMBER(SEARCH("*TEENS*",#REF!)),"TEENS"))))</f>
        <v>#REF!</v>
      </c>
      <c r="C1293" t="e">
        <f>#REF!</f>
        <v>#REF!</v>
      </c>
      <c r="D1293" t="e">
        <f>CONCATENATE(#REF!,
CHAR(13),#REF!,
", ",
TEXT((#REF!),"MMM D"),
CHAR(13),
TEXT((#REF!), "h:mm am/pm"),CHAR(13),#REF!,CHAR(13))</f>
        <v>#REF!</v>
      </c>
    </row>
    <row r="1294" spans="1:4" x14ac:dyDescent="0.25">
      <c r="A1294" t="e">
        <f>VLOOKUP(#REF!,VENUEID!$A$2:$B$28,1,TRUE)</f>
        <v>#REF!</v>
      </c>
      <c r="B1294" t="e">
        <f>IF(#REF!="","",
IF(ISNUMBER(SEARCH("*ADULTS*",#REF!)),"ADULTS",
IF(ISNUMBER(SEARCH("*CHILDREN*",#REF!)),"CHILDREN",
IF(ISNUMBER(SEARCH("*TEENS*",#REF!)),"TEENS"))))</f>
        <v>#REF!</v>
      </c>
      <c r="C1294" t="e">
        <f>#REF!</f>
        <v>#REF!</v>
      </c>
      <c r="D1294" t="e">
        <f>CONCATENATE(#REF!,
CHAR(13),#REF!,
", ",
TEXT((#REF!),"MMM D"),
CHAR(13),
TEXT((#REF!), "h:mm am/pm"),CHAR(13),#REF!,CHAR(13))</f>
        <v>#REF!</v>
      </c>
    </row>
    <row r="1295" spans="1:4" x14ac:dyDescent="0.25">
      <c r="A1295" t="e">
        <f>VLOOKUP(#REF!,VENUEID!$A$2:$B$28,1,TRUE)</f>
        <v>#REF!</v>
      </c>
      <c r="B1295" t="e">
        <f>IF(#REF!="","",
IF(ISNUMBER(SEARCH("*ADULTS*",#REF!)),"ADULTS",
IF(ISNUMBER(SEARCH("*CHILDREN*",#REF!)),"CHILDREN",
IF(ISNUMBER(SEARCH("*TEENS*",#REF!)),"TEENS"))))</f>
        <v>#REF!</v>
      </c>
      <c r="C1295" t="e">
        <f>#REF!</f>
        <v>#REF!</v>
      </c>
      <c r="D1295" t="e">
        <f>CONCATENATE(#REF!,
CHAR(13),#REF!,
", ",
TEXT((#REF!),"MMM D"),
CHAR(13),
TEXT((#REF!), "h:mm am/pm"),CHAR(13),#REF!,CHAR(13))</f>
        <v>#REF!</v>
      </c>
    </row>
    <row r="1296" spans="1:4" x14ac:dyDescent="0.25">
      <c r="A1296" t="e">
        <f>VLOOKUP(#REF!,VENUEID!$A$2:$B$28,1,TRUE)</f>
        <v>#REF!</v>
      </c>
      <c r="B1296" t="e">
        <f>IF(#REF!="","",
IF(ISNUMBER(SEARCH("*ADULTS*",#REF!)),"ADULTS",
IF(ISNUMBER(SEARCH("*CHILDREN*",#REF!)),"CHILDREN",
IF(ISNUMBER(SEARCH("*TEENS*",#REF!)),"TEENS"))))</f>
        <v>#REF!</v>
      </c>
      <c r="C1296" t="e">
        <f>#REF!</f>
        <v>#REF!</v>
      </c>
      <c r="D1296" t="e">
        <f>CONCATENATE(#REF!,
CHAR(13),#REF!,
", ",
TEXT((#REF!),"MMM D"),
CHAR(13),
TEXT((#REF!), "h:mm am/pm"),CHAR(13),#REF!,CHAR(13))</f>
        <v>#REF!</v>
      </c>
    </row>
    <row r="1297" spans="1:4" x14ac:dyDescent="0.25">
      <c r="A1297" t="e">
        <f>VLOOKUP(#REF!,VENUEID!$A$2:$B$28,1,TRUE)</f>
        <v>#REF!</v>
      </c>
      <c r="B1297" t="e">
        <f>IF(#REF!="","",
IF(ISNUMBER(SEARCH("*ADULTS*",#REF!)),"ADULTS",
IF(ISNUMBER(SEARCH("*CHILDREN*",#REF!)),"CHILDREN",
IF(ISNUMBER(SEARCH("*TEENS*",#REF!)),"TEENS"))))</f>
        <v>#REF!</v>
      </c>
      <c r="C1297" t="e">
        <f>#REF!</f>
        <v>#REF!</v>
      </c>
      <c r="D1297" t="e">
        <f>CONCATENATE(#REF!,
CHAR(13),#REF!,
", ",
TEXT((#REF!),"MMM D"),
CHAR(13),
TEXT((#REF!), "h:mm am/pm"),CHAR(13),#REF!,CHAR(13))</f>
        <v>#REF!</v>
      </c>
    </row>
    <row r="1298" spans="1:4" x14ac:dyDescent="0.25">
      <c r="A1298" t="e">
        <f>VLOOKUP(#REF!,VENUEID!$A$2:$B$28,1,TRUE)</f>
        <v>#REF!</v>
      </c>
      <c r="B1298" t="e">
        <f>IF(#REF!="","",
IF(ISNUMBER(SEARCH("*ADULTS*",#REF!)),"ADULTS",
IF(ISNUMBER(SEARCH("*CHILDREN*",#REF!)),"CHILDREN",
IF(ISNUMBER(SEARCH("*TEENS*",#REF!)),"TEENS"))))</f>
        <v>#REF!</v>
      </c>
      <c r="C1298" t="e">
        <f>#REF!</f>
        <v>#REF!</v>
      </c>
      <c r="D1298" t="e">
        <f>CONCATENATE(#REF!,
CHAR(13),#REF!,
", ",
TEXT((#REF!),"MMM D"),
CHAR(13),
TEXT((#REF!), "h:mm am/pm"),CHAR(13),#REF!,CHAR(13))</f>
        <v>#REF!</v>
      </c>
    </row>
    <row r="1299" spans="1:4" x14ac:dyDescent="0.25">
      <c r="A1299" t="e">
        <f>VLOOKUP(#REF!,VENUEID!$A$2:$B$28,1,TRUE)</f>
        <v>#REF!</v>
      </c>
      <c r="B1299" t="e">
        <f>IF(#REF!="","",
IF(ISNUMBER(SEARCH("*ADULTS*",#REF!)),"ADULTS",
IF(ISNUMBER(SEARCH("*CHILDREN*",#REF!)),"CHILDREN",
IF(ISNUMBER(SEARCH("*TEENS*",#REF!)),"TEENS"))))</f>
        <v>#REF!</v>
      </c>
      <c r="C1299" t="e">
        <f>#REF!</f>
        <v>#REF!</v>
      </c>
      <c r="D1299" t="e">
        <f>CONCATENATE(#REF!,
CHAR(13),#REF!,
", ",
TEXT((#REF!),"MMM D"),
CHAR(13),
TEXT((#REF!), "h:mm am/pm"),CHAR(13),#REF!,CHAR(13))</f>
        <v>#REF!</v>
      </c>
    </row>
    <row r="1300" spans="1:4" x14ac:dyDescent="0.25">
      <c r="A1300" t="e">
        <f>VLOOKUP(#REF!,VENUEID!$A$2:$B$28,1,TRUE)</f>
        <v>#REF!</v>
      </c>
      <c r="B1300" t="e">
        <f>IF(#REF!="","",
IF(ISNUMBER(SEARCH("*ADULTS*",#REF!)),"ADULTS",
IF(ISNUMBER(SEARCH("*CHILDREN*",#REF!)),"CHILDREN",
IF(ISNUMBER(SEARCH("*TEENS*",#REF!)),"TEENS"))))</f>
        <v>#REF!</v>
      </c>
      <c r="C1300" t="e">
        <f>#REF!</f>
        <v>#REF!</v>
      </c>
      <c r="D1300" t="e">
        <f>CONCATENATE(#REF!,
CHAR(13),#REF!,
", ",
TEXT((#REF!),"MMM D"),
CHAR(13),
TEXT((#REF!), "h:mm am/pm"),CHAR(13),#REF!,CHAR(13))</f>
        <v>#REF!</v>
      </c>
    </row>
    <row r="1301" spans="1:4" x14ac:dyDescent="0.25">
      <c r="A1301" t="e">
        <f>VLOOKUP(#REF!,VENUEID!$A$2:$B$28,1,TRUE)</f>
        <v>#REF!</v>
      </c>
      <c r="B1301" t="e">
        <f>IF(#REF!="","",
IF(ISNUMBER(SEARCH("*ADULTS*",#REF!)),"ADULTS",
IF(ISNUMBER(SEARCH("*CHILDREN*",#REF!)),"CHILDREN",
IF(ISNUMBER(SEARCH("*TEENS*",#REF!)),"TEENS"))))</f>
        <v>#REF!</v>
      </c>
      <c r="C1301" t="e">
        <f>#REF!</f>
        <v>#REF!</v>
      </c>
      <c r="D1301" t="e">
        <f>CONCATENATE(#REF!,
CHAR(13),#REF!,
", ",
TEXT((#REF!),"MMM D"),
CHAR(13),
TEXT((#REF!), "h:mm am/pm"),CHAR(13),#REF!,CHAR(13))</f>
        <v>#REF!</v>
      </c>
    </row>
    <row r="1302" spans="1:4" x14ac:dyDescent="0.25">
      <c r="A1302" t="e">
        <f>VLOOKUP(#REF!,VENUEID!$A$2:$B$28,1,TRUE)</f>
        <v>#REF!</v>
      </c>
      <c r="B1302" t="e">
        <f>IF(#REF!="","",
IF(ISNUMBER(SEARCH("*ADULTS*",#REF!)),"ADULTS",
IF(ISNUMBER(SEARCH("*CHILDREN*",#REF!)),"CHILDREN",
IF(ISNUMBER(SEARCH("*TEENS*",#REF!)),"TEENS"))))</f>
        <v>#REF!</v>
      </c>
      <c r="C1302" t="e">
        <f>#REF!</f>
        <v>#REF!</v>
      </c>
      <c r="D1302" t="e">
        <f>CONCATENATE(#REF!,
CHAR(13),#REF!,
", ",
TEXT((#REF!),"MMM D"),
CHAR(13),
TEXT((#REF!), "h:mm am/pm"),CHAR(13),#REF!,CHAR(13))</f>
        <v>#REF!</v>
      </c>
    </row>
    <row r="1303" spans="1:4" x14ac:dyDescent="0.25">
      <c r="A1303" t="e">
        <f>VLOOKUP(#REF!,VENUEID!$A$2:$B$28,1,TRUE)</f>
        <v>#REF!</v>
      </c>
      <c r="B1303" t="e">
        <f>IF(#REF!="","",
IF(ISNUMBER(SEARCH("*ADULTS*",#REF!)),"ADULTS",
IF(ISNUMBER(SEARCH("*CHILDREN*",#REF!)),"CHILDREN",
IF(ISNUMBER(SEARCH("*TEENS*",#REF!)),"TEENS"))))</f>
        <v>#REF!</v>
      </c>
      <c r="C1303" t="e">
        <f>#REF!</f>
        <v>#REF!</v>
      </c>
      <c r="D1303" t="e">
        <f>CONCATENATE(#REF!,
CHAR(13),#REF!,
", ",
TEXT((#REF!),"MMM D"),
CHAR(13),
TEXT((#REF!), "h:mm am/pm"),CHAR(13),#REF!,CHAR(13))</f>
        <v>#REF!</v>
      </c>
    </row>
    <row r="1304" spans="1:4" x14ac:dyDescent="0.25">
      <c r="A1304" t="e">
        <f>VLOOKUP(#REF!,VENUEID!$A$2:$B$28,1,TRUE)</f>
        <v>#REF!</v>
      </c>
      <c r="B1304" t="e">
        <f>IF(#REF!="","",
IF(ISNUMBER(SEARCH("*ADULTS*",#REF!)),"ADULTS",
IF(ISNUMBER(SEARCH("*CHILDREN*",#REF!)),"CHILDREN",
IF(ISNUMBER(SEARCH("*TEENS*",#REF!)),"TEENS"))))</f>
        <v>#REF!</v>
      </c>
      <c r="C1304" t="e">
        <f>#REF!</f>
        <v>#REF!</v>
      </c>
      <c r="D1304" t="e">
        <f>CONCATENATE(#REF!,
CHAR(13),#REF!,
", ",
TEXT((#REF!),"MMM D"),
CHAR(13),
TEXT((#REF!), "h:mm am/pm"),CHAR(13),#REF!,CHAR(13))</f>
        <v>#REF!</v>
      </c>
    </row>
    <row r="1305" spans="1:4" x14ac:dyDescent="0.25">
      <c r="A1305" t="e">
        <f>VLOOKUP(#REF!,VENUEID!$A$2:$B$28,1,TRUE)</f>
        <v>#REF!</v>
      </c>
      <c r="B1305" t="e">
        <f>IF(#REF!="","",
IF(ISNUMBER(SEARCH("*ADULTS*",#REF!)),"ADULTS",
IF(ISNUMBER(SEARCH("*CHILDREN*",#REF!)),"CHILDREN",
IF(ISNUMBER(SEARCH("*TEENS*",#REF!)),"TEENS"))))</f>
        <v>#REF!</v>
      </c>
      <c r="C1305" t="e">
        <f>#REF!</f>
        <v>#REF!</v>
      </c>
      <c r="D1305" t="e">
        <f>CONCATENATE(#REF!,
CHAR(13),#REF!,
", ",
TEXT((#REF!),"MMM D"),
CHAR(13),
TEXT((#REF!), "h:mm am/pm"),CHAR(13),#REF!,CHAR(13))</f>
        <v>#REF!</v>
      </c>
    </row>
    <row r="1306" spans="1:4" x14ac:dyDescent="0.25">
      <c r="A1306" t="e">
        <f>VLOOKUP(#REF!,VENUEID!$A$2:$B$28,1,TRUE)</f>
        <v>#REF!</v>
      </c>
      <c r="B1306" t="e">
        <f>IF(#REF!="","",
IF(ISNUMBER(SEARCH("*ADULTS*",#REF!)),"ADULTS",
IF(ISNUMBER(SEARCH("*CHILDREN*",#REF!)),"CHILDREN",
IF(ISNUMBER(SEARCH("*TEENS*",#REF!)),"TEENS"))))</f>
        <v>#REF!</v>
      </c>
      <c r="C1306" t="e">
        <f>#REF!</f>
        <v>#REF!</v>
      </c>
      <c r="D1306" t="e">
        <f>CONCATENATE(#REF!,
CHAR(13),#REF!,
", ",
TEXT((#REF!),"MMM D"),
CHAR(13),
TEXT((#REF!), "h:mm am/pm"),CHAR(13),#REF!,CHAR(13))</f>
        <v>#REF!</v>
      </c>
    </row>
    <row r="1307" spans="1:4" x14ac:dyDescent="0.25">
      <c r="A1307" t="e">
        <f>VLOOKUP(#REF!,VENUEID!$A$2:$B$28,1,TRUE)</f>
        <v>#REF!</v>
      </c>
      <c r="B1307" t="e">
        <f>IF(#REF!="","",
IF(ISNUMBER(SEARCH("*ADULTS*",#REF!)),"ADULTS",
IF(ISNUMBER(SEARCH("*CHILDREN*",#REF!)),"CHILDREN",
IF(ISNUMBER(SEARCH("*TEENS*",#REF!)),"TEENS"))))</f>
        <v>#REF!</v>
      </c>
      <c r="C1307" t="e">
        <f>#REF!</f>
        <v>#REF!</v>
      </c>
      <c r="D1307" t="e">
        <f>CONCATENATE(#REF!,
CHAR(13),#REF!,
", ",
TEXT((#REF!),"MMM D"),
CHAR(13),
TEXT((#REF!), "h:mm am/pm"),CHAR(13),#REF!,CHAR(13))</f>
        <v>#REF!</v>
      </c>
    </row>
    <row r="1308" spans="1:4" x14ac:dyDescent="0.25">
      <c r="A1308" t="e">
        <f>VLOOKUP(#REF!,VENUEID!$A$2:$B$28,1,TRUE)</f>
        <v>#REF!</v>
      </c>
      <c r="B1308" t="e">
        <f>IF(#REF!="","",
IF(ISNUMBER(SEARCH("*ADULTS*",#REF!)),"ADULTS",
IF(ISNUMBER(SEARCH("*CHILDREN*",#REF!)),"CHILDREN",
IF(ISNUMBER(SEARCH("*TEENS*",#REF!)),"TEENS"))))</f>
        <v>#REF!</v>
      </c>
      <c r="C1308" t="e">
        <f>#REF!</f>
        <v>#REF!</v>
      </c>
      <c r="D1308" t="e">
        <f>CONCATENATE(#REF!,
CHAR(13),#REF!,
", ",
TEXT((#REF!),"MMM D"),
CHAR(13),
TEXT((#REF!), "h:mm am/pm"),CHAR(13),#REF!,CHAR(13))</f>
        <v>#REF!</v>
      </c>
    </row>
    <row r="1309" spans="1:4" x14ac:dyDescent="0.25">
      <c r="A1309" t="e">
        <f>VLOOKUP(#REF!,VENUEID!$A$2:$B$28,1,TRUE)</f>
        <v>#REF!</v>
      </c>
      <c r="B1309" t="e">
        <f>IF(#REF!="","",
IF(ISNUMBER(SEARCH("*ADULTS*",#REF!)),"ADULTS",
IF(ISNUMBER(SEARCH("*CHILDREN*",#REF!)),"CHILDREN",
IF(ISNUMBER(SEARCH("*TEENS*",#REF!)),"TEENS"))))</f>
        <v>#REF!</v>
      </c>
      <c r="C1309" t="e">
        <f>#REF!</f>
        <v>#REF!</v>
      </c>
      <c r="D1309" t="e">
        <f>CONCATENATE(#REF!,
CHAR(13),#REF!,
", ",
TEXT((#REF!),"MMM D"),
CHAR(13),
TEXT((#REF!), "h:mm am/pm"),CHAR(13),#REF!,CHAR(13))</f>
        <v>#REF!</v>
      </c>
    </row>
    <row r="1310" spans="1:4" x14ac:dyDescent="0.25">
      <c r="A1310" t="e">
        <f>VLOOKUP(#REF!,VENUEID!$A$2:$B$28,1,TRUE)</f>
        <v>#REF!</v>
      </c>
      <c r="B1310" t="e">
        <f>IF(#REF!="","",
IF(ISNUMBER(SEARCH("*ADULTS*",#REF!)),"ADULTS",
IF(ISNUMBER(SEARCH("*CHILDREN*",#REF!)),"CHILDREN",
IF(ISNUMBER(SEARCH("*TEENS*",#REF!)),"TEENS"))))</f>
        <v>#REF!</v>
      </c>
      <c r="C1310" t="e">
        <f>#REF!</f>
        <v>#REF!</v>
      </c>
      <c r="D1310" t="e">
        <f>CONCATENATE(#REF!,
CHAR(13),#REF!,
", ",
TEXT((#REF!),"MMM D"),
CHAR(13),
TEXT((#REF!), "h:mm am/pm"),CHAR(13),#REF!,CHAR(13))</f>
        <v>#REF!</v>
      </c>
    </row>
    <row r="1311" spans="1:4" x14ac:dyDescent="0.25">
      <c r="A1311" t="e">
        <f>VLOOKUP(#REF!,VENUEID!$A$2:$B$28,1,TRUE)</f>
        <v>#REF!</v>
      </c>
      <c r="B1311" t="e">
        <f>IF(#REF!="","",
IF(ISNUMBER(SEARCH("*ADULTS*",#REF!)),"ADULTS",
IF(ISNUMBER(SEARCH("*CHILDREN*",#REF!)),"CHILDREN",
IF(ISNUMBER(SEARCH("*TEENS*",#REF!)),"TEENS"))))</f>
        <v>#REF!</v>
      </c>
      <c r="C1311" t="e">
        <f>#REF!</f>
        <v>#REF!</v>
      </c>
      <c r="D1311" t="e">
        <f>CONCATENATE(#REF!,
CHAR(13),#REF!,
", ",
TEXT((#REF!),"MMM D"),
CHAR(13),
TEXT((#REF!), "h:mm am/pm"),CHAR(13),#REF!,CHAR(13))</f>
        <v>#REF!</v>
      </c>
    </row>
    <row r="1312" spans="1:4" x14ac:dyDescent="0.25">
      <c r="A1312" t="e">
        <f>VLOOKUP(#REF!,VENUEID!$A$2:$B$28,1,TRUE)</f>
        <v>#REF!</v>
      </c>
      <c r="B1312" t="e">
        <f>IF(#REF!="","",
IF(ISNUMBER(SEARCH("*ADULTS*",#REF!)),"ADULTS",
IF(ISNUMBER(SEARCH("*CHILDREN*",#REF!)),"CHILDREN",
IF(ISNUMBER(SEARCH("*TEENS*",#REF!)),"TEENS"))))</f>
        <v>#REF!</v>
      </c>
      <c r="C1312" t="e">
        <f>#REF!</f>
        <v>#REF!</v>
      </c>
      <c r="D1312" t="e">
        <f>CONCATENATE(#REF!,
CHAR(13),#REF!,
", ",
TEXT((#REF!),"MMM D"),
CHAR(13),
TEXT((#REF!), "h:mm am/pm"),CHAR(13),#REF!,CHAR(13))</f>
        <v>#REF!</v>
      </c>
    </row>
    <row r="1313" spans="1:4" x14ac:dyDescent="0.25">
      <c r="A1313" t="e">
        <f>VLOOKUP(#REF!,VENUEID!$A$2:$B$28,1,TRUE)</f>
        <v>#REF!</v>
      </c>
      <c r="B1313" t="e">
        <f>IF(#REF!="","",
IF(ISNUMBER(SEARCH("*ADULTS*",#REF!)),"ADULTS",
IF(ISNUMBER(SEARCH("*CHILDREN*",#REF!)),"CHILDREN",
IF(ISNUMBER(SEARCH("*TEENS*",#REF!)),"TEENS"))))</f>
        <v>#REF!</v>
      </c>
      <c r="C1313" t="e">
        <f>#REF!</f>
        <v>#REF!</v>
      </c>
      <c r="D1313" t="e">
        <f>CONCATENATE(#REF!,
CHAR(13),#REF!,
", ",
TEXT((#REF!),"MMM D"),
CHAR(13),
TEXT((#REF!), "h:mm am/pm"),CHAR(13),#REF!,CHAR(13))</f>
        <v>#REF!</v>
      </c>
    </row>
    <row r="1314" spans="1:4" x14ac:dyDescent="0.25">
      <c r="A1314" t="e">
        <f>VLOOKUP(#REF!,VENUEID!$A$2:$B$28,1,TRUE)</f>
        <v>#REF!</v>
      </c>
      <c r="B1314" t="e">
        <f>IF(#REF!="","",
IF(ISNUMBER(SEARCH("*ADULTS*",#REF!)),"ADULTS",
IF(ISNUMBER(SEARCH("*CHILDREN*",#REF!)),"CHILDREN",
IF(ISNUMBER(SEARCH("*TEENS*",#REF!)),"TEENS"))))</f>
        <v>#REF!</v>
      </c>
      <c r="C1314" t="e">
        <f>#REF!</f>
        <v>#REF!</v>
      </c>
      <c r="D1314" t="e">
        <f>CONCATENATE(#REF!,
CHAR(13),#REF!,
", ",
TEXT((#REF!),"MMM D"),
CHAR(13),
TEXT((#REF!), "h:mm am/pm"),CHAR(13),#REF!,CHAR(13))</f>
        <v>#REF!</v>
      </c>
    </row>
    <row r="1315" spans="1:4" x14ac:dyDescent="0.25">
      <c r="A1315" t="e">
        <f>VLOOKUP(#REF!,VENUEID!$A$2:$B$28,1,TRUE)</f>
        <v>#REF!</v>
      </c>
      <c r="B1315" t="e">
        <f>IF(#REF!="","",
IF(ISNUMBER(SEARCH("*ADULTS*",#REF!)),"ADULTS",
IF(ISNUMBER(SEARCH("*CHILDREN*",#REF!)),"CHILDREN",
IF(ISNUMBER(SEARCH("*TEENS*",#REF!)),"TEENS"))))</f>
        <v>#REF!</v>
      </c>
      <c r="C1315" t="e">
        <f>#REF!</f>
        <v>#REF!</v>
      </c>
      <c r="D1315" t="e">
        <f>CONCATENATE(#REF!,
CHAR(13),#REF!,
", ",
TEXT((#REF!),"MMM D"),
CHAR(13),
TEXT((#REF!), "h:mm am/pm"),CHAR(13),#REF!,CHAR(13))</f>
        <v>#REF!</v>
      </c>
    </row>
    <row r="1316" spans="1:4" x14ac:dyDescent="0.25">
      <c r="A1316" t="e">
        <f>VLOOKUP(#REF!,VENUEID!$A$2:$B$28,1,TRUE)</f>
        <v>#REF!</v>
      </c>
      <c r="B1316" t="e">
        <f>IF(#REF!="","",
IF(ISNUMBER(SEARCH("*ADULTS*",#REF!)),"ADULTS",
IF(ISNUMBER(SEARCH("*CHILDREN*",#REF!)),"CHILDREN",
IF(ISNUMBER(SEARCH("*TEENS*",#REF!)),"TEENS"))))</f>
        <v>#REF!</v>
      </c>
      <c r="C1316" t="e">
        <f>#REF!</f>
        <v>#REF!</v>
      </c>
      <c r="D1316" t="e">
        <f>CONCATENATE(#REF!,
CHAR(13),#REF!,
", ",
TEXT((#REF!),"MMM D"),
CHAR(13),
TEXT((#REF!), "h:mm am/pm"),CHAR(13),#REF!,CHAR(13))</f>
        <v>#REF!</v>
      </c>
    </row>
    <row r="1317" spans="1:4" x14ac:dyDescent="0.25">
      <c r="A1317" t="e">
        <f>VLOOKUP(#REF!,VENUEID!$A$2:$B$28,1,TRUE)</f>
        <v>#REF!</v>
      </c>
      <c r="B1317" t="e">
        <f>IF(#REF!="","",
IF(ISNUMBER(SEARCH("*ADULTS*",#REF!)),"ADULTS",
IF(ISNUMBER(SEARCH("*CHILDREN*",#REF!)),"CHILDREN",
IF(ISNUMBER(SEARCH("*TEENS*",#REF!)),"TEENS"))))</f>
        <v>#REF!</v>
      </c>
      <c r="C1317" t="e">
        <f>#REF!</f>
        <v>#REF!</v>
      </c>
      <c r="D1317" t="e">
        <f>CONCATENATE(#REF!,
CHAR(13),#REF!,
", ",
TEXT((#REF!),"MMM D"),
CHAR(13),
TEXT((#REF!), "h:mm am/pm"),CHAR(13),#REF!,CHAR(13))</f>
        <v>#REF!</v>
      </c>
    </row>
    <row r="1318" spans="1:4" x14ac:dyDescent="0.25">
      <c r="A1318" t="e">
        <f>VLOOKUP(#REF!,VENUEID!$A$2:$B$28,1,TRUE)</f>
        <v>#REF!</v>
      </c>
      <c r="B1318" t="e">
        <f>IF(#REF!="","",
IF(ISNUMBER(SEARCH("*ADULTS*",#REF!)),"ADULTS",
IF(ISNUMBER(SEARCH("*CHILDREN*",#REF!)),"CHILDREN",
IF(ISNUMBER(SEARCH("*TEENS*",#REF!)),"TEENS"))))</f>
        <v>#REF!</v>
      </c>
      <c r="C1318" t="e">
        <f>#REF!</f>
        <v>#REF!</v>
      </c>
      <c r="D1318" t="e">
        <f>CONCATENATE(#REF!,
CHAR(13),#REF!,
", ",
TEXT((#REF!),"MMM D"),
CHAR(13),
TEXT((#REF!), "h:mm am/pm"),CHAR(13),#REF!,CHAR(13))</f>
        <v>#REF!</v>
      </c>
    </row>
    <row r="1319" spans="1:4" x14ac:dyDescent="0.25">
      <c r="A1319" t="e">
        <f>VLOOKUP(#REF!,VENUEID!$A$2:$B$28,1,TRUE)</f>
        <v>#REF!</v>
      </c>
      <c r="B1319" t="e">
        <f>IF(#REF!="","",
IF(ISNUMBER(SEARCH("*ADULTS*",#REF!)),"ADULTS",
IF(ISNUMBER(SEARCH("*CHILDREN*",#REF!)),"CHILDREN",
IF(ISNUMBER(SEARCH("*TEENS*",#REF!)),"TEENS"))))</f>
        <v>#REF!</v>
      </c>
      <c r="C1319" t="e">
        <f>#REF!</f>
        <v>#REF!</v>
      </c>
      <c r="D1319" t="e">
        <f>CONCATENATE(#REF!,
CHAR(13),#REF!,
", ",
TEXT((#REF!),"MMM D"),
CHAR(13),
TEXT((#REF!), "h:mm am/pm"),CHAR(13),#REF!,CHAR(13))</f>
        <v>#REF!</v>
      </c>
    </row>
    <row r="1320" spans="1:4" x14ac:dyDescent="0.25">
      <c r="A1320" t="e">
        <f>VLOOKUP(#REF!,VENUEID!$A$2:$B$28,1,TRUE)</f>
        <v>#REF!</v>
      </c>
      <c r="B1320" t="e">
        <f>IF(#REF!="","",
IF(ISNUMBER(SEARCH("*ADULTS*",#REF!)),"ADULTS",
IF(ISNUMBER(SEARCH("*CHILDREN*",#REF!)),"CHILDREN",
IF(ISNUMBER(SEARCH("*TEENS*",#REF!)),"TEENS"))))</f>
        <v>#REF!</v>
      </c>
      <c r="C1320" t="e">
        <f>#REF!</f>
        <v>#REF!</v>
      </c>
      <c r="D1320" t="e">
        <f>CONCATENATE(#REF!,
CHAR(13),#REF!,
", ",
TEXT((#REF!),"MMM D"),
CHAR(13),
TEXT((#REF!), "h:mm am/pm"),CHAR(13),#REF!,CHAR(13))</f>
        <v>#REF!</v>
      </c>
    </row>
    <row r="1321" spans="1:4" x14ac:dyDescent="0.25">
      <c r="A1321" t="e">
        <f>VLOOKUP(#REF!,VENUEID!$A$2:$B$28,1,TRUE)</f>
        <v>#REF!</v>
      </c>
      <c r="B1321" t="e">
        <f>IF(#REF!="","",
IF(ISNUMBER(SEARCH("*ADULTS*",#REF!)),"ADULTS",
IF(ISNUMBER(SEARCH("*CHILDREN*",#REF!)),"CHILDREN",
IF(ISNUMBER(SEARCH("*TEENS*",#REF!)),"TEENS"))))</f>
        <v>#REF!</v>
      </c>
      <c r="C1321" t="e">
        <f>#REF!</f>
        <v>#REF!</v>
      </c>
      <c r="D1321" t="e">
        <f>CONCATENATE(#REF!,
CHAR(13),#REF!,
", ",
TEXT((#REF!),"MMM D"),
CHAR(13),
TEXT((#REF!), "h:mm am/pm"),CHAR(13),#REF!,CHAR(13))</f>
        <v>#REF!</v>
      </c>
    </row>
    <row r="1322" spans="1:4" x14ac:dyDescent="0.25">
      <c r="A1322" t="e">
        <f>VLOOKUP(#REF!,VENUEID!$A$2:$B$28,1,TRUE)</f>
        <v>#REF!</v>
      </c>
      <c r="B1322" t="e">
        <f>IF(#REF!="","",
IF(ISNUMBER(SEARCH("*ADULTS*",#REF!)),"ADULTS",
IF(ISNUMBER(SEARCH("*CHILDREN*",#REF!)),"CHILDREN",
IF(ISNUMBER(SEARCH("*TEENS*",#REF!)),"TEENS"))))</f>
        <v>#REF!</v>
      </c>
      <c r="C1322" t="e">
        <f>#REF!</f>
        <v>#REF!</v>
      </c>
      <c r="D1322" t="e">
        <f>CONCATENATE(#REF!,
CHAR(13),#REF!,
", ",
TEXT((#REF!),"MMM D"),
CHAR(13),
TEXT((#REF!), "h:mm am/pm"),CHAR(13),#REF!,CHAR(13))</f>
        <v>#REF!</v>
      </c>
    </row>
    <row r="1323" spans="1:4" x14ac:dyDescent="0.25">
      <c r="A1323" t="e">
        <f>VLOOKUP(#REF!,VENUEID!$A$2:$B$28,1,TRUE)</f>
        <v>#REF!</v>
      </c>
      <c r="B1323" t="e">
        <f>IF(#REF!="","",
IF(ISNUMBER(SEARCH("*ADULTS*",#REF!)),"ADULTS",
IF(ISNUMBER(SEARCH("*CHILDREN*",#REF!)),"CHILDREN",
IF(ISNUMBER(SEARCH("*TEENS*",#REF!)),"TEENS"))))</f>
        <v>#REF!</v>
      </c>
      <c r="C1323" t="e">
        <f>#REF!</f>
        <v>#REF!</v>
      </c>
      <c r="D1323" t="e">
        <f>CONCATENATE(#REF!,
CHAR(13),#REF!,
", ",
TEXT((#REF!),"MMM D"),
CHAR(13),
TEXT((#REF!), "h:mm am/pm"),CHAR(13),#REF!,CHAR(13))</f>
        <v>#REF!</v>
      </c>
    </row>
    <row r="1324" spans="1:4" x14ac:dyDescent="0.25">
      <c r="A1324" t="e">
        <f>VLOOKUP(#REF!,VENUEID!$A$2:$B$28,1,TRUE)</f>
        <v>#REF!</v>
      </c>
      <c r="B1324" t="e">
        <f>IF(#REF!="","",
IF(ISNUMBER(SEARCH("*ADULTS*",#REF!)),"ADULTS",
IF(ISNUMBER(SEARCH("*CHILDREN*",#REF!)),"CHILDREN",
IF(ISNUMBER(SEARCH("*TEENS*",#REF!)),"TEENS"))))</f>
        <v>#REF!</v>
      </c>
      <c r="C1324" t="e">
        <f>#REF!</f>
        <v>#REF!</v>
      </c>
      <c r="D1324" t="e">
        <f>CONCATENATE(#REF!,
CHAR(13),#REF!,
", ",
TEXT((#REF!),"MMM D"),
CHAR(13),
TEXT((#REF!), "h:mm am/pm"),CHAR(13),#REF!,CHAR(13))</f>
        <v>#REF!</v>
      </c>
    </row>
    <row r="1325" spans="1:4" x14ac:dyDescent="0.25">
      <c r="A1325" t="e">
        <f>VLOOKUP(#REF!,VENUEID!$A$2:$B$28,1,TRUE)</f>
        <v>#REF!</v>
      </c>
      <c r="B1325" t="e">
        <f>IF(#REF!="","",
IF(ISNUMBER(SEARCH("*ADULTS*",#REF!)),"ADULTS",
IF(ISNUMBER(SEARCH("*CHILDREN*",#REF!)),"CHILDREN",
IF(ISNUMBER(SEARCH("*TEENS*",#REF!)),"TEENS"))))</f>
        <v>#REF!</v>
      </c>
      <c r="C1325" t="e">
        <f>#REF!</f>
        <v>#REF!</v>
      </c>
      <c r="D1325" t="e">
        <f>CONCATENATE(#REF!,
CHAR(13),#REF!,
", ",
TEXT((#REF!),"MMM D"),
CHAR(13),
TEXT((#REF!), "h:mm am/pm"),CHAR(13),#REF!,CHAR(13))</f>
        <v>#REF!</v>
      </c>
    </row>
    <row r="1326" spans="1:4" x14ac:dyDescent="0.25">
      <c r="A1326" t="e">
        <f>VLOOKUP(#REF!,VENUEID!$A$2:$B$28,1,TRUE)</f>
        <v>#REF!</v>
      </c>
      <c r="B1326" t="e">
        <f>IF(#REF!="","",
IF(ISNUMBER(SEARCH("*ADULTS*",#REF!)),"ADULTS",
IF(ISNUMBER(SEARCH("*CHILDREN*",#REF!)),"CHILDREN",
IF(ISNUMBER(SEARCH("*TEENS*",#REF!)),"TEENS"))))</f>
        <v>#REF!</v>
      </c>
      <c r="C1326" t="e">
        <f>#REF!</f>
        <v>#REF!</v>
      </c>
      <c r="D1326" t="e">
        <f>CONCATENATE(#REF!,
CHAR(13),#REF!,
", ",
TEXT((#REF!),"MMM D"),
CHAR(13),
TEXT((#REF!), "h:mm am/pm"),CHAR(13),#REF!,CHAR(13))</f>
        <v>#REF!</v>
      </c>
    </row>
    <row r="1327" spans="1:4" x14ac:dyDescent="0.25">
      <c r="A1327" t="e">
        <f>VLOOKUP(#REF!,VENUEID!$A$2:$B$28,1,TRUE)</f>
        <v>#REF!</v>
      </c>
      <c r="B1327" t="e">
        <f>IF(#REF!="","",
IF(ISNUMBER(SEARCH("*ADULTS*",#REF!)),"ADULTS",
IF(ISNUMBER(SEARCH("*CHILDREN*",#REF!)),"CHILDREN",
IF(ISNUMBER(SEARCH("*TEENS*",#REF!)),"TEENS"))))</f>
        <v>#REF!</v>
      </c>
      <c r="C1327" t="e">
        <f>#REF!</f>
        <v>#REF!</v>
      </c>
      <c r="D1327" t="e">
        <f>CONCATENATE(#REF!,
CHAR(13),#REF!,
", ",
TEXT((#REF!),"MMM D"),
CHAR(13),
TEXT((#REF!), "h:mm am/pm"),CHAR(13),#REF!,CHAR(13))</f>
        <v>#REF!</v>
      </c>
    </row>
    <row r="1328" spans="1:4" x14ac:dyDescent="0.25">
      <c r="A1328" t="e">
        <f>VLOOKUP(#REF!,VENUEID!$A$2:$B$28,1,TRUE)</f>
        <v>#REF!</v>
      </c>
      <c r="B1328" t="e">
        <f>IF(#REF!="","",
IF(ISNUMBER(SEARCH("*ADULTS*",#REF!)),"ADULTS",
IF(ISNUMBER(SEARCH("*CHILDREN*",#REF!)),"CHILDREN",
IF(ISNUMBER(SEARCH("*TEENS*",#REF!)),"TEENS"))))</f>
        <v>#REF!</v>
      </c>
      <c r="C1328" t="e">
        <f>#REF!</f>
        <v>#REF!</v>
      </c>
      <c r="D1328" t="e">
        <f>CONCATENATE(#REF!,
CHAR(13),#REF!,
", ",
TEXT((#REF!),"MMM D"),
CHAR(13),
TEXT((#REF!), "h:mm am/pm"),CHAR(13),#REF!,CHAR(13))</f>
        <v>#REF!</v>
      </c>
    </row>
    <row r="1329" spans="1:4" x14ac:dyDescent="0.25">
      <c r="A1329" t="e">
        <f>VLOOKUP(#REF!,VENUEID!$A$2:$B$28,1,TRUE)</f>
        <v>#REF!</v>
      </c>
      <c r="B1329" t="e">
        <f>IF(#REF!="","",
IF(ISNUMBER(SEARCH("*ADULTS*",#REF!)),"ADULTS",
IF(ISNUMBER(SEARCH("*CHILDREN*",#REF!)),"CHILDREN",
IF(ISNUMBER(SEARCH("*TEENS*",#REF!)),"TEENS"))))</f>
        <v>#REF!</v>
      </c>
      <c r="C1329" t="e">
        <f>#REF!</f>
        <v>#REF!</v>
      </c>
      <c r="D1329" t="e">
        <f>CONCATENATE(#REF!,
CHAR(13),#REF!,
", ",
TEXT((#REF!),"MMM D"),
CHAR(13),
TEXT((#REF!), "h:mm am/pm"),CHAR(13),#REF!,CHAR(13))</f>
        <v>#REF!</v>
      </c>
    </row>
    <row r="1330" spans="1:4" x14ac:dyDescent="0.25">
      <c r="A1330" t="e">
        <f>VLOOKUP(#REF!,VENUEID!$A$2:$B$28,1,TRUE)</f>
        <v>#REF!</v>
      </c>
      <c r="B1330" t="e">
        <f>IF(#REF!="","",
IF(ISNUMBER(SEARCH("*ADULTS*",#REF!)),"ADULTS",
IF(ISNUMBER(SEARCH("*CHILDREN*",#REF!)),"CHILDREN",
IF(ISNUMBER(SEARCH("*TEENS*",#REF!)),"TEENS"))))</f>
        <v>#REF!</v>
      </c>
      <c r="C1330" t="e">
        <f>#REF!</f>
        <v>#REF!</v>
      </c>
      <c r="D1330" t="e">
        <f>CONCATENATE(#REF!,
CHAR(13),#REF!,
", ",
TEXT((#REF!),"MMM D"),
CHAR(13),
TEXT((#REF!), "h:mm am/pm"),CHAR(13),#REF!,CHAR(13))</f>
        <v>#REF!</v>
      </c>
    </row>
    <row r="1331" spans="1:4" x14ac:dyDescent="0.25">
      <c r="A1331" t="e">
        <f>VLOOKUP(#REF!,VENUEID!$A$2:$B$28,1,TRUE)</f>
        <v>#REF!</v>
      </c>
      <c r="B1331" t="e">
        <f>IF(#REF!="","",
IF(ISNUMBER(SEARCH("*ADULTS*",#REF!)),"ADULTS",
IF(ISNUMBER(SEARCH("*CHILDREN*",#REF!)),"CHILDREN",
IF(ISNUMBER(SEARCH("*TEENS*",#REF!)),"TEENS"))))</f>
        <v>#REF!</v>
      </c>
      <c r="C1331" t="e">
        <f>#REF!</f>
        <v>#REF!</v>
      </c>
      <c r="D1331" t="e">
        <f>CONCATENATE(#REF!,
CHAR(13),#REF!,
", ",
TEXT((#REF!),"MMM D"),
CHAR(13),
TEXT((#REF!), "h:mm am/pm"),CHAR(13),#REF!,CHAR(13))</f>
        <v>#REF!</v>
      </c>
    </row>
    <row r="1332" spans="1:4" x14ac:dyDescent="0.25">
      <c r="A1332" t="e">
        <f>VLOOKUP(#REF!,VENUEID!$A$2:$B$28,1,TRUE)</f>
        <v>#REF!</v>
      </c>
      <c r="B1332" t="e">
        <f>IF(#REF!="","",
IF(ISNUMBER(SEARCH("*ADULTS*",#REF!)),"ADULTS",
IF(ISNUMBER(SEARCH("*CHILDREN*",#REF!)),"CHILDREN",
IF(ISNUMBER(SEARCH("*TEENS*",#REF!)),"TEENS"))))</f>
        <v>#REF!</v>
      </c>
      <c r="C1332" t="e">
        <f>#REF!</f>
        <v>#REF!</v>
      </c>
      <c r="D1332" t="e">
        <f>CONCATENATE(#REF!,
CHAR(13),#REF!,
", ",
TEXT((#REF!),"MMM D"),
CHAR(13),
TEXT((#REF!), "h:mm am/pm"),CHAR(13),#REF!,CHAR(13))</f>
        <v>#REF!</v>
      </c>
    </row>
    <row r="1333" spans="1:4" x14ac:dyDescent="0.25">
      <c r="A1333" t="e">
        <f>VLOOKUP(#REF!,VENUEID!$A$2:$B$28,1,TRUE)</f>
        <v>#REF!</v>
      </c>
      <c r="B1333" t="e">
        <f>IF(#REF!="","",
IF(ISNUMBER(SEARCH("*ADULTS*",#REF!)),"ADULTS",
IF(ISNUMBER(SEARCH("*CHILDREN*",#REF!)),"CHILDREN",
IF(ISNUMBER(SEARCH("*TEENS*",#REF!)),"TEENS"))))</f>
        <v>#REF!</v>
      </c>
      <c r="C1333" t="e">
        <f>#REF!</f>
        <v>#REF!</v>
      </c>
      <c r="D1333" t="e">
        <f>CONCATENATE(#REF!,
CHAR(13),#REF!,
", ",
TEXT((#REF!),"MMM D"),
CHAR(13),
TEXT((#REF!), "h:mm am/pm"),CHAR(13),#REF!,CHAR(13))</f>
        <v>#REF!</v>
      </c>
    </row>
    <row r="1334" spans="1:4" x14ac:dyDescent="0.25">
      <c r="A1334" t="e">
        <f>VLOOKUP(#REF!,VENUEID!$A$2:$B$28,1,TRUE)</f>
        <v>#REF!</v>
      </c>
      <c r="B1334" t="e">
        <f>IF(#REF!="","",
IF(ISNUMBER(SEARCH("*ADULTS*",#REF!)),"ADULTS",
IF(ISNUMBER(SEARCH("*CHILDREN*",#REF!)),"CHILDREN",
IF(ISNUMBER(SEARCH("*TEENS*",#REF!)),"TEENS"))))</f>
        <v>#REF!</v>
      </c>
      <c r="C1334" t="e">
        <f>#REF!</f>
        <v>#REF!</v>
      </c>
      <c r="D1334" t="e">
        <f>CONCATENATE(#REF!,
CHAR(13),#REF!,
", ",
TEXT((#REF!),"MMM D"),
CHAR(13),
TEXT((#REF!), "h:mm am/pm"),CHAR(13),#REF!,CHAR(13))</f>
        <v>#REF!</v>
      </c>
    </row>
    <row r="1335" spans="1:4" x14ac:dyDescent="0.25">
      <c r="A1335" t="e">
        <f>VLOOKUP(#REF!,VENUEID!$A$2:$B$28,1,TRUE)</f>
        <v>#REF!</v>
      </c>
      <c r="B1335" t="e">
        <f>IF(#REF!="","",
IF(ISNUMBER(SEARCH("*ADULTS*",#REF!)),"ADULTS",
IF(ISNUMBER(SEARCH("*CHILDREN*",#REF!)),"CHILDREN",
IF(ISNUMBER(SEARCH("*TEENS*",#REF!)),"TEENS"))))</f>
        <v>#REF!</v>
      </c>
      <c r="C1335" t="e">
        <f>#REF!</f>
        <v>#REF!</v>
      </c>
      <c r="D1335" t="e">
        <f>CONCATENATE(#REF!,
CHAR(13),#REF!,
", ",
TEXT((#REF!),"MMM D"),
CHAR(13),
TEXT((#REF!), "h:mm am/pm"),CHAR(13),#REF!,CHAR(13))</f>
        <v>#REF!</v>
      </c>
    </row>
    <row r="1336" spans="1:4" x14ac:dyDescent="0.25">
      <c r="A1336" t="e">
        <f>VLOOKUP(#REF!,VENUEID!$A$2:$B$28,1,TRUE)</f>
        <v>#REF!</v>
      </c>
      <c r="B1336" t="e">
        <f>IF(#REF!="","",
IF(ISNUMBER(SEARCH("*ADULTS*",#REF!)),"ADULTS",
IF(ISNUMBER(SEARCH("*CHILDREN*",#REF!)),"CHILDREN",
IF(ISNUMBER(SEARCH("*TEENS*",#REF!)),"TEENS"))))</f>
        <v>#REF!</v>
      </c>
      <c r="C1336" t="e">
        <f>#REF!</f>
        <v>#REF!</v>
      </c>
      <c r="D1336" t="e">
        <f>CONCATENATE(#REF!,
CHAR(13),#REF!,
", ",
TEXT((#REF!),"MMM D"),
CHAR(13),
TEXT((#REF!), "h:mm am/pm"),CHAR(13),#REF!,CHAR(13))</f>
        <v>#REF!</v>
      </c>
    </row>
    <row r="1337" spans="1:4" x14ac:dyDescent="0.25">
      <c r="A1337" t="e">
        <f>VLOOKUP(#REF!,VENUEID!$A$2:$B$28,1,TRUE)</f>
        <v>#REF!</v>
      </c>
      <c r="B1337" t="e">
        <f>IF(#REF!="","",
IF(ISNUMBER(SEARCH("*ADULTS*",#REF!)),"ADULTS",
IF(ISNUMBER(SEARCH("*CHILDREN*",#REF!)),"CHILDREN",
IF(ISNUMBER(SEARCH("*TEENS*",#REF!)),"TEENS"))))</f>
        <v>#REF!</v>
      </c>
      <c r="C1337" t="e">
        <f>#REF!</f>
        <v>#REF!</v>
      </c>
      <c r="D1337" t="e">
        <f>CONCATENATE(#REF!,
CHAR(13),#REF!,
", ",
TEXT((#REF!),"MMM D"),
CHAR(13),
TEXT((#REF!), "h:mm am/pm"),CHAR(13),#REF!,CHAR(13))</f>
        <v>#REF!</v>
      </c>
    </row>
    <row r="1338" spans="1:4" x14ac:dyDescent="0.25">
      <c r="A1338" t="e">
        <f>VLOOKUP(#REF!,VENUEID!$A$2:$B$28,1,TRUE)</f>
        <v>#REF!</v>
      </c>
      <c r="B1338" t="e">
        <f>IF(#REF!="","",
IF(ISNUMBER(SEARCH("*ADULTS*",#REF!)),"ADULTS",
IF(ISNUMBER(SEARCH("*CHILDREN*",#REF!)),"CHILDREN",
IF(ISNUMBER(SEARCH("*TEENS*",#REF!)),"TEENS"))))</f>
        <v>#REF!</v>
      </c>
      <c r="C1338" t="e">
        <f>#REF!</f>
        <v>#REF!</v>
      </c>
      <c r="D1338" t="e">
        <f>CONCATENATE(#REF!,
CHAR(13),#REF!,
", ",
TEXT((#REF!),"MMM D"),
CHAR(13),
TEXT((#REF!), "h:mm am/pm"),CHAR(13),#REF!,CHAR(13))</f>
        <v>#REF!</v>
      </c>
    </row>
    <row r="1339" spans="1:4" x14ac:dyDescent="0.25">
      <c r="A1339" t="e">
        <f>VLOOKUP(#REF!,VENUEID!$A$2:$B$28,1,TRUE)</f>
        <v>#REF!</v>
      </c>
      <c r="B1339" t="e">
        <f>IF(#REF!="","",
IF(ISNUMBER(SEARCH("*ADULTS*",#REF!)),"ADULTS",
IF(ISNUMBER(SEARCH("*CHILDREN*",#REF!)),"CHILDREN",
IF(ISNUMBER(SEARCH("*TEENS*",#REF!)),"TEENS"))))</f>
        <v>#REF!</v>
      </c>
      <c r="C1339" t="e">
        <f>#REF!</f>
        <v>#REF!</v>
      </c>
      <c r="D1339" t="e">
        <f>CONCATENATE(#REF!,
CHAR(13),#REF!,
", ",
TEXT((#REF!),"MMM D"),
CHAR(13),
TEXT((#REF!), "h:mm am/pm"),CHAR(13),#REF!,CHAR(13))</f>
        <v>#REF!</v>
      </c>
    </row>
    <row r="1340" spans="1:4" x14ac:dyDescent="0.25">
      <c r="A1340" t="e">
        <f>VLOOKUP(#REF!,VENUEID!$A$2:$B$28,1,TRUE)</f>
        <v>#REF!</v>
      </c>
      <c r="B1340" t="e">
        <f>IF(#REF!="","",
IF(ISNUMBER(SEARCH("*ADULTS*",#REF!)),"ADULTS",
IF(ISNUMBER(SEARCH("*CHILDREN*",#REF!)),"CHILDREN",
IF(ISNUMBER(SEARCH("*TEENS*",#REF!)),"TEENS"))))</f>
        <v>#REF!</v>
      </c>
      <c r="C1340" t="e">
        <f>#REF!</f>
        <v>#REF!</v>
      </c>
      <c r="D1340" t="e">
        <f>CONCATENATE(#REF!,
CHAR(13),#REF!,
", ",
TEXT((#REF!),"MMM D"),
CHAR(13),
TEXT((#REF!), "h:mm am/pm"),CHAR(13),#REF!,CHAR(13))</f>
        <v>#REF!</v>
      </c>
    </row>
    <row r="1341" spans="1:4" x14ac:dyDescent="0.25">
      <c r="A1341" t="e">
        <f>VLOOKUP(#REF!,VENUEID!$A$2:$B$28,1,TRUE)</f>
        <v>#REF!</v>
      </c>
      <c r="B1341" t="e">
        <f>IF(#REF!="","",
IF(ISNUMBER(SEARCH("*ADULTS*",#REF!)),"ADULTS",
IF(ISNUMBER(SEARCH("*CHILDREN*",#REF!)),"CHILDREN",
IF(ISNUMBER(SEARCH("*TEENS*",#REF!)),"TEENS"))))</f>
        <v>#REF!</v>
      </c>
      <c r="C1341" t="e">
        <f>#REF!</f>
        <v>#REF!</v>
      </c>
      <c r="D1341" t="e">
        <f>CONCATENATE(#REF!,
CHAR(13),#REF!,
", ",
TEXT((#REF!),"MMM D"),
CHAR(13),
TEXT((#REF!), "h:mm am/pm"),CHAR(13),#REF!,CHAR(13))</f>
        <v>#REF!</v>
      </c>
    </row>
    <row r="1342" spans="1:4" x14ac:dyDescent="0.25">
      <c r="A1342" t="e">
        <f>VLOOKUP(#REF!,VENUEID!$A$2:$B$28,1,TRUE)</f>
        <v>#REF!</v>
      </c>
      <c r="B1342" t="e">
        <f>IF(#REF!="","",
IF(ISNUMBER(SEARCH("*ADULTS*",#REF!)),"ADULTS",
IF(ISNUMBER(SEARCH("*CHILDREN*",#REF!)),"CHILDREN",
IF(ISNUMBER(SEARCH("*TEENS*",#REF!)),"TEENS"))))</f>
        <v>#REF!</v>
      </c>
      <c r="C1342" t="e">
        <f>#REF!</f>
        <v>#REF!</v>
      </c>
      <c r="D1342" t="e">
        <f>CONCATENATE(#REF!,
CHAR(13),#REF!,
", ",
TEXT((#REF!),"MMM D"),
CHAR(13),
TEXT((#REF!), "h:mm am/pm"),CHAR(13),#REF!,CHAR(13))</f>
        <v>#REF!</v>
      </c>
    </row>
    <row r="1343" spans="1:4" x14ac:dyDescent="0.25">
      <c r="A1343" t="e">
        <f>VLOOKUP(#REF!,VENUEID!$A$2:$B$28,1,TRUE)</f>
        <v>#REF!</v>
      </c>
      <c r="B1343" t="e">
        <f>IF(#REF!="","",
IF(ISNUMBER(SEARCH("*ADULTS*",#REF!)),"ADULTS",
IF(ISNUMBER(SEARCH("*CHILDREN*",#REF!)),"CHILDREN",
IF(ISNUMBER(SEARCH("*TEENS*",#REF!)),"TEENS"))))</f>
        <v>#REF!</v>
      </c>
      <c r="C1343" t="e">
        <f>#REF!</f>
        <v>#REF!</v>
      </c>
      <c r="D1343" t="e">
        <f>CONCATENATE(#REF!,
CHAR(13),#REF!,
", ",
TEXT((#REF!),"MMM D"),
CHAR(13),
TEXT((#REF!), "h:mm am/pm"),CHAR(13),#REF!,CHAR(13))</f>
        <v>#REF!</v>
      </c>
    </row>
    <row r="1344" spans="1:4" x14ac:dyDescent="0.25">
      <c r="A1344" t="e">
        <f>VLOOKUP(#REF!,VENUEID!$A$2:$B$28,1,TRUE)</f>
        <v>#REF!</v>
      </c>
      <c r="B1344" t="e">
        <f>IF(#REF!="","",
IF(ISNUMBER(SEARCH("*ADULTS*",#REF!)),"ADULTS",
IF(ISNUMBER(SEARCH("*CHILDREN*",#REF!)),"CHILDREN",
IF(ISNUMBER(SEARCH("*TEENS*",#REF!)),"TEENS"))))</f>
        <v>#REF!</v>
      </c>
      <c r="C1344" t="e">
        <f>#REF!</f>
        <v>#REF!</v>
      </c>
      <c r="D1344" t="e">
        <f>CONCATENATE(#REF!,
CHAR(13),#REF!,
", ",
TEXT((#REF!),"MMM D"),
CHAR(13),
TEXT((#REF!), "h:mm am/pm"),CHAR(13),#REF!,CHAR(13))</f>
        <v>#REF!</v>
      </c>
    </row>
    <row r="1345" spans="1:4" x14ac:dyDescent="0.25">
      <c r="A1345" t="e">
        <f>VLOOKUP(#REF!,VENUEID!$A$2:$B$28,1,TRUE)</f>
        <v>#REF!</v>
      </c>
      <c r="B1345" t="e">
        <f>IF(#REF!="","",
IF(ISNUMBER(SEARCH("*ADULTS*",#REF!)),"ADULTS",
IF(ISNUMBER(SEARCH("*CHILDREN*",#REF!)),"CHILDREN",
IF(ISNUMBER(SEARCH("*TEENS*",#REF!)),"TEENS"))))</f>
        <v>#REF!</v>
      </c>
      <c r="C1345" t="e">
        <f>#REF!</f>
        <v>#REF!</v>
      </c>
      <c r="D1345" t="e">
        <f>CONCATENATE(#REF!,
CHAR(13),#REF!,
", ",
TEXT((#REF!),"MMM D"),
CHAR(13),
TEXT((#REF!), "h:mm am/pm"),CHAR(13),#REF!,CHAR(13))</f>
        <v>#REF!</v>
      </c>
    </row>
    <row r="1346" spans="1:4" x14ac:dyDescent="0.25">
      <c r="A1346" t="e">
        <f>VLOOKUP(#REF!,VENUEID!$A$2:$B$28,1,TRUE)</f>
        <v>#REF!</v>
      </c>
      <c r="B1346" t="e">
        <f>IF(#REF!="","",
IF(ISNUMBER(SEARCH("*ADULTS*",#REF!)),"ADULTS",
IF(ISNUMBER(SEARCH("*CHILDREN*",#REF!)),"CHILDREN",
IF(ISNUMBER(SEARCH("*TEENS*",#REF!)),"TEENS"))))</f>
        <v>#REF!</v>
      </c>
      <c r="C1346" t="e">
        <f>#REF!</f>
        <v>#REF!</v>
      </c>
      <c r="D1346" t="e">
        <f>CONCATENATE(#REF!,
CHAR(13),#REF!,
", ",
TEXT((#REF!),"MMM D"),
CHAR(13),
TEXT((#REF!), "h:mm am/pm"),CHAR(13),#REF!,CHAR(13))</f>
        <v>#REF!</v>
      </c>
    </row>
    <row r="1347" spans="1:4" x14ac:dyDescent="0.25">
      <c r="A1347" t="e">
        <f>VLOOKUP(#REF!,VENUEID!$A$2:$B$28,1,TRUE)</f>
        <v>#REF!</v>
      </c>
      <c r="B1347" t="e">
        <f>IF(#REF!="","",
IF(ISNUMBER(SEARCH("*ADULTS*",#REF!)),"ADULTS",
IF(ISNUMBER(SEARCH("*CHILDREN*",#REF!)),"CHILDREN",
IF(ISNUMBER(SEARCH("*TEENS*",#REF!)),"TEENS"))))</f>
        <v>#REF!</v>
      </c>
      <c r="C1347" t="e">
        <f>#REF!</f>
        <v>#REF!</v>
      </c>
      <c r="D1347" t="e">
        <f>CONCATENATE(#REF!,
CHAR(13),#REF!,
", ",
TEXT((#REF!),"MMM D"),
CHAR(13),
TEXT((#REF!), "h:mm am/pm"),CHAR(13),#REF!,CHAR(13))</f>
        <v>#REF!</v>
      </c>
    </row>
    <row r="1348" spans="1:4" x14ac:dyDescent="0.25">
      <c r="A1348" t="e">
        <f>VLOOKUP(#REF!,VENUEID!$A$2:$B$28,1,TRUE)</f>
        <v>#REF!</v>
      </c>
      <c r="B1348" t="e">
        <f>IF(#REF!="","",
IF(ISNUMBER(SEARCH("*ADULTS*",#REF!)),"ADULTS",
IF(ISNUMBER(SEARCH("*CHILDREN*",#REF!)),"CHILDREN",
IF(ISNUMBER(SEARCH("*TEENS*",#REF!)),"TEENS"))))</f>
        <v>#REF!</v>
      </c>
      <c r="C1348" t="e">
        <f>#REF!</f>
        <v>#REF!</v>
      </c>
      <c r="D1348" t="e">
        <f>CONCATENATE(#REF!,
CHAR(13),#REF!,
", ",
TEXT((#REF!),"MMM D"),
CHAR(13),
TEXT((#REF!), "h:mm am/pm"),CHAR(13),#REF!,CHAR(13))</f>
        <v>#REF!</v>
      </c>
    </row>
    <row r="1349" spans="1:4" x14ac:dyDescent="0.25">
      <c r="A1349" t="e">
        <f>VLOOKUP(#REF!,VENUEID!$A$2:$B$28,1,TRUE)</f>
        <v>#REF!</v>
      </c>
      <c r="B1349" t="e">
        <f>IF(#REF!="","",
IF(ISNUMBER(SEARCH("*ADULTS*",#REF!)),"ADULTS",
IF(ISNUMBER(SEARCH("*CHILDREN*",#REF!)),"CHILDREN",
IF(ISNUMBER(SEARCH("*TEENS*",#REF!)),"TEENS"))))</f>
        <v>#REF!</v>
      </c>
      <c r="C1349" t="e">
        <f>#REF!</f>
        <v>#REF!</v>
      </c>
      <c r="D1349" t="e">
        <f>CONCATENATE(#REF!,
CHAR(13),#REF!,
", ",
TEXT((#REF!),"MMM D"),
CHAR(13),
TEXT((#REF!), "h:mm am/pm"),CHAR(13),#REF!,CHAR(13))</f>
        <v>#REF!</v>
      </c>
    </row>
    <row r="1350" spans="1:4" x14ac:dyDescent="0.25">
      <c r="A1350" t="e">
        <f>VLOOKUP(#REF!,VENUEID!$A$2:$B$28,1,TRUE)</f>
        <v>#REF!</v>
      </c>
      <c r="B1350" t="e">
        <f>IF(#REF!="","",
IF(ISNUMBER(SEARCH("*ADULTS*",#REF!)),"ADULTS",
IF(ISNUMBER(SEARCH("*CHILDREN*",#REF!)),"CHILDREN",
IF(ISNUMBER(SEARCH("*TEENS*",#REF!)),"TEENS"))))</f>
        <v>#REF!</v>
      </c>
      <c r="C1350" t="e">
        <f>#REF!</f>
        <v>#REF!</v>
      </c>
      <c r="D1350" t="e">
        <f>CONCATENATE(#REF!,
CHAR(13),#REF!,
", ",
TEXT((#REF!),"MMM D"),
CHAR(13),
TEXT((#REF!), "h:mm am/pm"),CHAR(13),#REF!,CHAR(13))</f>
        <v>#REF!</v>
      </c>
    </row>
    <row r="1351" spans="1:4" x14ac:dyDescent="0.25">
      <c r="A1351" t="e">
        <f>VLOOKUP(#REF!,VENUEID!$A$2:$B$28,1,TRUE)</f>
        <v>#REF!</v>
      </c>
      <c r="B1351" t="e">
        <f>IF(#REF!="","",
IF(ISNUMBER(SEARCH("*ADULTS*",#REF!)),"ADULTS",
IF(ISNUMBER(SEARCH("*CHILDREN*",#REF!)),"CHILDREN",
IF(ISNUMBER(SEARCH("*TEENS*",#REF!)),"TEENS"))))</f>
        <v>#REF!</v>
      </c>
      <c r="C1351" t="e">
        <f>#REF!</f>
        <v>#REF!</v>
      </c>
      <c r="D1351" t="e">
        <f>CONCATENATE(#REF!,
CHAR(13),#REF!,
", ",
TEXT((#REF!),"MMM D"),
CHAR(13),
TEXT((#REF!), "h:mm am/pm"),CHAR(13),#REF!,CHAR(13))</f>
        <v>#REF!</v>
      </c>
    </row>
    <row r="1352" spans="1:4" x14ac:dyDescent="0.25">
      <c r="A1352" t="e">
        <f>VLOOKUP(#REF!,VENUEID!$A$2:$B$28,1,TRUE)</f>
        <v>#REF!</v>
      </c>
      <c r="B1352" t="e">
        <f>IF(#REF!="","",
IF(ISNUMBER(SEARCH("*ADULTS*",#REF!)),"ADULTS",
IF(ISNUMBER(SEARCH("*CHILDREN*",#REF!)),"CHILDREN",
IF(ISNUMBER(SEARCH("*TEENS*",#REF!)),"TEENS"))))</f>
        <v>#REF!</v>
      </c>
      <c r="C1352" t="e">
        <f>#REF!</f>
        <v>#REF!</v>
      </c>
      <c r="D1352" t="e">
        <f>CONCATENATE(#REF!,
CHAR(13),#REF!,
", ",
TEXT((#REF!),"MMM D"),
CHAR(13),
TEXT((#REF!), "h:mm am/pm"),CHAR(13),#REF!,CHAR(13))</f>
        <v>#REF!</v>
      </c>
    </row>
    <row r="1353" spans="1:4" x14ac:dyDescent="0.25">
      <c r="A1353" t="e">
        <f>VLOOKUP(#REF!,VENUEID!$A$2:$B$28,1,TRUE)</f>
        <v>#REF!</v>
      </c>
      <c r="B1353" t="e">
        <f>IF(#REF!="","",
IF(ISNUMBER(SEARCH("*ADULTS*",#REF!)),"ADULTS",
IF(ISNUMBER(SEARCH("*CHILDREN*",#REF!)),"CHILDREN",
IF(ISNUMBER(SEARCH("*TEENS*",#REF!)),"TEENS"))))</f>
        <v>#REF!</v>
      </c>
      <c r="C1353" t="e">
        <f>#REF!</f>
        <v>#REF!</v>
      </c>
      <c r="D1353" t="e">
        <f>CONCATENATE(#REF!,
CHAR(13),#REF!,
", ",
TEXT((#REF!),"MMM D"),
CHAR(13),
TEXT((#REF!), "h:mm am/pm"),CHAR(13),#REF!,CHAR(13))</f>
        <v>#REF!</v>
      </c>
    </row>
    <row r="1354" spans="1:4" x14ac:dyDescent="0.25">
      <c r="A1354" t="e">
        <f>VLOOKUP(#REF!,VENUEID!$A$2:$B$28,1,TRUE)</f>
        <v>#REF!</v>
      </c>
      <c r="B1354" t="e">
        <f>IF(#REF!="","",
IF(ISNUMBER(SEARCH("*ADULTS*",#REF!)),"ADULTS",
IF(ISNUMBER(SEARCH("*CHILDREN*",#REF!)),"CHILDREN",
IF(ISNUMBER(SEARCH("*TEENS*",#REF!)),"TEENS"))))</f>
        <v>#REF!</v>
      </c>
      <c r="C1354" t="e">
        <f>#REF!</f>
        <v>#REF!</v>
      </c>
      <c r="D1354" t="e">
        <f>CONCATENATE(#REF!,
CHAR(13),#REF!,
", ",
TEXT((#REF!),"MMM D"),
CHAR(13),
TEXT((#REF!), "h:mm am/pm"),CHAR(13),#REF!,CHAR(13))</f>
        <v>#REF!</v>
      </c>
    </row>
    <row r="1355" spans="1:4" x14ac:dyDescent="0.25">
      <c r="A1355" t="e">
        <f>VLOOKUP(#REF!,VENUEID!$A$2:$B$28,1,TRUE)</f>
        <v>#REF!</v>
      </c>
      <c r="B1355" t="e">
        <f>IF(#REF!="","",
IF(ISNUMBER(SEARCH("*ADULTS*",#REF!)),"ADULTS",
IF(ISNUMBER(SEARCH("*CHILDREN*",#REF!)),"CHILDREN",
IF(ISNUMBER(SEARCH("*TEENS*",#REF!)),"TEENS"))))</f>
        <v>#REF!</v>
      </c>
      <c r="C1355" t="e">
        <f>#REF!</f>
        <v>#REF!</v>
      </c>
      <c r="D1355" t="e">
        <f>CONCATENATE(#REF!,
CHAR(13),#REF!,
", ",
TEXT((#REF!),"MMM D"),
CHAR(13),
TEXT((#REF!), "h:mm am/pm"),CHAR(13),#REF!,CHAR(13))</f>
        <v>#REF!</v>
      </c>
    </row>
    <row r="1356" spans="1:4" x14ac:dyDescent="0.25">
      <c r="A1356" t="e">
        <f>VLOOKUP(#REF!,VENUEID!$A$2:$B$28,1,TRUE)</f>
        <v>#REF!</v>
      </c>
      <c r="B1356" t="e">
        <f>IF(#REF!="","",
IF(ISNUMBER(SEARCH("*ADULTS*",#REF!)),"ADULTS",
IF(ISNUMBER(SEARCH("*CHILDREN*",#REF!)),"CHILDREN",
IF(ISNUMBER(SEARCH("*TEENS*",#REF!)),"TEENS"))))</f>
        <v>#REF!</v>
      </c>
      <c r="C1356" t="e">
        <f>#REF!</f>
        <v>#REF!</v>
      </c>
      <c r="D1356" t="e">
        <f>CONCATENATE(#REF!,
CHAR(13),#REF!,
", ",
TEXT((#REF!),"MMM D"),
CHAR(13),
TEXT((#REF!), "h:mm am/pm"),CHAR(13),#REF!,CHAR(13))</f>
        <v>#REF!</v>
      </c>
    </row>
    <row r="1357" spans="1:4" x14ac:dyDescent="0.25">
      <c r="A1357" t="e">
        <f>VLOOKUP(#REF!,VENUEID!$A$2:$B$28,1,TRUE)</f>
        <v>#REF!</v>
      </c>
      <c r="B1357" t="e">
        <f>IF(#REF!="","",
IF(ISNUMBER(SEARCH("*ADULTS*",#REF!)),"ADULTS",
IF(ISNUMBER(SEARCH("*CHILDREN*",#REF!)),"CHILDREN",
IF(ISNUMBER(SEARCH("*TEENS*",#REF!)),"TEENS"))))</f>
        <v>#REF!</v>
      </c>
      <c r="C1357" t="e">
        <f>#REF!</f>
        <v>#REF!</v>
      </c>
      <c r="D1357" t="e">
        <f>CONCATENATE(#REF!,
CHAR(13),#REF!,
", ",
TEXT((#REF!),"MMM D"),
CHAR(13),
TEXT((#REF!), "h:mm am/pm"),CHAR(13),#REF!,CHAR(13))</f>
        <v>#REF!</v>
      </c>
    </row>
    <row r="1358" spans="1:4" x14ac:dyDescent="0.25">
      <c r="A1358" t="e">
        <f>VLOOKUP(#REF!,VENUEID!$A$2:$B$28,1,TRUE)</f>
        <v>#REF!</v>
      </c>
      <c r="B1358" t="e">
        <f>IF(#REF!="","",
IF(ISNUMBER(SEARCH("*ADULTS*",#REF!)),"ADULTS",
IF(ISNUMBER(SEARCH("*CHILDREN*",#REF!)),"CHILDREN",
IF(ISNUMBER(SEARCH("*TEENS*",#REF!)),"TEENS"))))</f>
        <v>#REF!</v>
      </c>
      <c r="C1358" t="e">
        <f>#REF!</f>
        <v>#REF!</v>
      </c>
      <c r="D1358" t="e">
        <f>CONCATENATE(#REF!,
CHAR(13),#REF!,
", ",
TEXT((#REF!),"MMM D"),
CHAR(13),
TEXT((#REF!), "h:mm am/pm"),CHAR(13),#REF!,CHAR(13))</f>
        <v>#REF!</v>
      </c>
    </row>
    <row r="1359" spans="1:4" x14ac:dyDescent="0.25">
      <c r="A1359" t="e">
        <f>VLOOKUP(#REF!,VENUEID!$A$2:$B$28,1,TRUE)</f>
        <v>#REF!</v>
      </c>
      <c r="B1359" t="e">
        <f>IF(#REF!="","",
IF(ISNUMBER(SEARCH("*ADULTS*",#REF!)),"ADULTS",
IF(ISNUMBER(SEARCH("*CHILDREN*",#REF!)),"CHILDREN",
IF(ISNUMBER(SEARCH("*TEENS*",#REF!)),"TEENS"))))</f>
        <v>#REF!</v>
      </c>
      <c r="C1359" t="e">
        <f>#REF!</f>
        <v>#REF!</v>
      </c>
      <c r="D1359" t="e">
        <f>CONCATENATE(#REF!,
CHAR(13),#REF!,
", ",
TEXT((#REF!),"MMM D"),
CHAR(13),
TEXT((#REF!), "h:mm am/pm"),CHAR(13),#REF!,CHAR(13))</f>
        <v>#REF!</v>
      </c>
    </row>
    <row r="1360" spans="1:4" x14ac:dyDescent="0.25">
      <c r="A1360" t="e">
        <f>VLOOKUP(#REF!,VENUEID!$A$2:$B$28,1,TRUE)</f>
        <v>#REF!</v>
      </c>
      <c r="B1360" t="e">
        <f>IF(#REF!="","",
IF(ISNUMBER(SEARCH("*ADULTS*",#REF!)),"ADULTS",
IF(ISNUMBER(SEARCH("*CHILDREN*",#REF!)),"CHILDREN",
IF(ISNUMBER(SEARCH("*TEENS*",#REF!)),"TEENS"))))</f>
        <v>#REF!</v>
      </c>
      <c r="C1360" t="e">
        <f>#REF!</f>
        <v>#REF!</v>
      </c>
      <c r="D1360" t="e">
        <f>CONCATENATE(#REF!,
CHAR(13),#REF!,
", ",
TEXT((#REF!),"MMM D"),
CHAR(13),
TEXT((#REF!), "h:mm am/pm"),CHAR(13),#REF!,CHAR(13))</f>
        <v>#REF!</v>
      </c>
    </row>
    <row r="1361" spans="1:4" x14ac:dyDescent="0.25">
      <c r="A1361" t="e">
        <f>VLOOKUP(#REF!,VENUEID!$A$2:$B$28,1,TRUE)</f>
        <v>#REF!</v>
      </c>
      <c r="B1361" t="e">
        <f>IF(#REF!="","",
IF(ISNUMBER(SEARCH("*ADULTS*",#REF!)),"ADULTS",
IF(ISNUMBER(SEARCH("*CHILDREN*",#REF!)),"CHILDREN",
IF(ISNUMBER(SEARCH("*TEENS*",#REF!)),"TEENS"))))</f>
        <v>#REF!</v>
      </c>
      <c r="C1361" t="e">
        <f>#REF!</f>
        <v>#REF!</v>
      </c>
      <c r="D1361" t="e">
        <f>CONCATENATE(#REF!,
CHAR(13),#REF!,
", ",
TEXT((#REF!),"MMM D"),
CHAR(13),
TEXT((#REF!), "h:mm am/pm"),CHAR(13),#REF!,CHAR(13))</f>
        <v>#REF!</v>
      </c>
    </row>
    <row r="1362" spans="1:4" x14ac:dyDescent="0.25">
      <c r="A1362" t="e">
        <f>VLOOKUP(#REF!,VENUEID!$A$2:$B$28,1,TRUE)</f>
        <v>#REF!</v>
      </c>
      <c r="B1362" t="e">
        <f>IF(#REF!="","",
IF(ISNUMBER(SEARCH("*ADULTS*",#REF!)),"ADULTS",
IF(ISNUMBER(SEARCH("*CHILDREN*",#REF!)),"CHILDREN",
IF(ISNUMBER(SEARCH("*TEENS*",#REF!)),"TEENS"))))</f>
        <v>#REF!</v>
      </c>
      <c r="C1362" t="e">
        <f>#REF!</f>
        <v>#REF!</v>
      </c>
      <c r="D1362" t="e">
        <f>CONCATENATE(#REF!,
CHAR(13),#REF!,
", ",
TEXT((#REF!),"MMM D"),
CHAR(13),
TEXT((#REF!), "h:mm am/pm"),CHAR(13),#REF!,CHAR(13))</f>
        <v>#REF!</v>
      </c>
    </row>
    <row r="1363" spans="1:4" x14ac:dyDescent="0.25">
      <c r="A1363" t="e">
        <f>VLOOKUP(#REF!,VENUEID!$A$2:$B$28,1,TRUE)</f>
        <v>#REF!</v>
      </c>
      <c r="B1363" t="e">
        <f>IF(#REF!="","",
IF(ISNUMBER(SEARCH("*ADULTS*",#REF!)),"ADULTS",
IF(ISNUMBER(SEARCH("*CHILDREN*",#REF!)),"CHILDREN",
IF(ISNUMBER(SEARCH("*TEENS*",#REF!)),"TEENS"))))</f>
        <v>#REF!</v>
      </c>
      <c r="C1363" t="e">
        <f>#REF!</f>
        <v>#REF!</v>
      </c>
      <c r="D1363" t="e">
        <f>CONCATENATE(#REF!,
CHAR(13),#REF!,
", ",
TEXT((#REF!),"MMM D"),
CHAR(13),
TEXT((#REF!), "h:mm am/pm"),CHAR(13),#REF!,CHAR(13))</f>
        <v>#REF!</v>
      </c>
    </row>
    <row r="1364" spans="1:4" x14ac:dyDescent="0.25">
      <c r="A1364" t="e">
        <f>VLOOKUP(#REF!,VENUEID!$A$2:$B$28,1,TRUE)</f>
        <v>#REF!</v>
      </c>
      <c r="B1364" t="e">
        <f>IF(#REF!="","",
IF(ISNUMBER(SEARCH("*ADULTS*",#REF!)),"ADULTS",
IF(ISNUMBER(SEARCH("*CHILDREN*",#REF!)),"CHILDREN",
IF(ISNUMBER(SEARCH("*TEENS*",#REF!)),"TEENS"))))</f>
        <v>#REF!</v>
      </c>
      <c r="C1364" t="e">
        <f>#REF!</f>
        <v>#REF!</v>
      </c>
      <c r="D1364" t="e">
        <f>CONCATENATE(#REF!,
CHAR(13),#REF!,
", ",
TEXT((#REF!),"MMM D"),
CHAR(13),
TEXT((#REF!), "h:mm am/pm"),CHAR(13),#REF!,CHAR(13))</f>
        <v>#REF!</v>
      </c>
    </row>
    <row r="1365" spans="1:4" x14ac:dyDescent="0.25">
      <c r="A1365" t="e">
        <f>VLOOKUP(#REF!,VENUEID!$A$2:$B$28,1,TRUE)</f>
        <v>#REF!</v>
      </c>
      <c r="B1365" t="e">
        <f>IF(#REF!="","",
IF(ISNUMBER(SEARCH("*ADULTS*",#REF!)),"ADULTS",
IF(ISNUMBER(SEARCH("*CHILDREN*",#REF!)),"CHILDREN",
IF(ISNUMBER(SEARCH("*TEENS*",#REF!)),"TEENS"))))</f>
        <v>#REF!</v>
      </c>
      <c r="C1365" t="e">
        <f>#REF!</f>
        <v>#REF!</v>
      </c>
      <c r="D1365" t="e">
        <f>CONCATENATE(#REF!,
CHAR(13),#REF!,
", ",
TEXT((#REF!),"MMM D"),
CHAR(13),
TEXT((#REF!), "h:mm am/pm"),CHAR(13),#REF!,CHAR(13))</f>
        <v>#REF!</v>
      </c>
    </row>
    <row r="1366" spans="1:4" x14ac:dyDescent="0.25">
      <c r="A1366" t="e">
        <f>VLOOKUP(#REF!,VENUEID!$A$2:$B$28,1,TRUE)</f>
        <v>#REF!</v>
      </c>
      <c r="B1366" t="e">
        <f>IF(#REF!="","",
IF(ISNUMBER(SEARCH("*ADULTS*",#REF!)),"ADULTS",
IF(ISNUMBER(SEARCH("*CHILDREN*",#REF!)),"CHILDREN",
IF(ISNUMBER(SEARCH("*TEENS*",#REF!)),"TEENS"))))</f>
        <v>#REF!</v>
      </c>
      <c r="C1366" t="e">
        <f>#REF!</f>
        <v>#REF!</v>
      </c>
      <c r="D1366" t="e">
        <f>CONCATENATE(#REF!,
CHAR(13),#REF!,
", ",
TEXT((#REF!),"MMM D"),
CHAR(13),
TEXT((#REF!), "h:mm am/pm"),CHAR(13),#REF!,CHAR(13))</f>
        <v>#REF!</v>
      </c>
    </row>
    <row r="1367" spans="1:4" x14ac:dyDescent="0.25">
      <c r="A1367" t="e">
        <f>VLOOKUP(#REF!,VENUEID!$A$2:$B$28,1,TRUE)</f>
        <v>#REF!</v>
      </c>
      <c r="B1367" t="e">
        <f>IF(#REF!="","",
IF(ISNUMBER(SEARCH("*ADULTS*",#REF!)),"ADULTS",
IF(ISNUMBER(SEARCH("*CHILDREN*",#REF!)),"CHILDREN",
IF(ISNUMBER(SEARCH("*TEENS*",#REF!)),"TEENS"))))</f>
        <v>#REF!</v>
      </c>
      <c r="C1367" t="e">
        <f>#REF!</f>
        <v>#REF!</v>
      </c>
      <c r="D1367" t="e">
        <f>CONCATENATE(#REF!,
CHAR(13),#REF!,
", ",
TEXT((#REF!),"MMM D"),
CHAR(13),
TEXT((#REF!), "h:mm am/pm"),CHAR(13),#REF!,CHAR(13))</f>
        <v>#REF!</v>
      </c>
    </row>
    <row r="1368" spans="1:4" x14ac:dyDescent="0.25">
      <c r="A1368" t="e">
        <f>VLOOKUP(#REF!,VENUEID!$A$2:$B$28,1,TRUE)</f>
        <v>#REF!</v>
      </c>
      <c r="B1368" t="e">
        <f>IF(#REF!="","",
IF(ISNUMBER(SEARCH("*ADULTS*",#REF!)),"ADULTS",
IF(ISNUMBER(SEARCH("*CHILDREN*",#REF!)),"CHILDREN",
IF(ISNUMBER(SEARCH("*TEENS*",#REF!)),"TEENS"))))</f>
        <v>#REF!</v>
      </c>
      <c r="C1368" t="e">
        <f>#REF!</f>
        <v>#REF!</v>
      </c>
      <c r="D1368" t="e">
        <f>CONCATENATE(#REF!,
CHAR(13),#REF!,
", ",
TEXT((#REF!),"MMM D"),
CHAR(13),
TEXT((#REF!), "h:mm am/pm"),CHAR(13),#REF!,CHAR(13))</f>
        <v>#REF!</v>
      </c>
    </row>
    <row r="1369" spans="1:4" x14ac:dyDescent="0.25">
      <c r="A1369" t="e">
        <f>VLOOKUP(#REF!,VENUEID!$A$2:$B$28,1,TRUE)</f>
        <v>#REF!</v>
      </c>
      <c r="B1369" t="e">
        <f>IF(#REF!="","",
IF(ISNUMBER(SEARCH("*ADULTS*",#REF!)),"ADULTS",
IF(ISNUMBER(SEARCH("*CHILDREN*",#REF!)),"CHILDREN",
IF(ISNUMBER(SEARCH("*TEENS*",#REF!)),"TEENS"))))</f>
        <v>#REF!</v>
      </c>
      <c r="C1369" t="e">
        <f>#REF!</f>
        <v>#REF!</v>
      </c>
      <c r="D1369" t="e">
        <f>CONCATENATE(#REF!,
CHAR(13),#REF!,
", ",
TEXT((#REF!),"MMM D"),
CHAR(13),
TEXT((#REF!), "h:mm am/pm"),CHAR(13),#REF!,CHAR(13))</f>
        <v>#REF!</v>
      </c>
    </row>
    <row r="1370" spans="1:4" x14ac:dyDescent="0.25">
      <c r="A1370" t="e">
        <f>VLOOKUP(#REF!,VENUEID!$A$2:$B$28,1,TRUE)</f>
        <v>#REF!</v>
      </c>
      <c r="B1370" t="e">
        <f>IF(#REF!="","",
IF(ISNUMBER(SEARCH("*ADULTS*",#REF!)),"ADULTS",
IF(ISNUMBER(SEARCH("*CHILDREN*",#REF!)),"CHILDREN",
IF(ISNUMBER(SEARCH("*TEENS*",#REF!)),"TEENS"))))</f>
        <v>#REF!</v>
      </c>
      <c r="C1370" t="e">
        <f>#REF!</f>
        <v>#REF!</v>
      </c>
      <c r="D1370" t="e">
        <f>CONCATENATE(#REF!,
CHAR(13),#REF!,
", ",
TEXT((#REF!),"MMM D"),
CHAR(13),
TEXT((#REF!), "h:mm am/pm"),CHAR(13),#REF!,CHAR(13))</f>
        <v>#REF!</v>
      </c>
    </row>
    <row r="1371" spans="1:4" x14ac:dyDescent="0.25">
      <c r="A1371" t="e">
        <f>VLOOKUP(#REF!,VENUEID!$A$2:$B$28,1,TRUE)</f>
        <v>#REF!</v>
      </c>
      <c r="B1371" t="e">
        <f>IF(#REF!="","",
IF(ISNUMBER(SEARCH("*ADULTS*",#REF!)),"ADULTS",
IF(ISNUMBER(SEARCH("*CHILDREN*",#REF!)),"CHILDREN",
IF(ISNUMBER(SEARCH("*TEENS*",#REF!)),"TEENS"))))</f>
        <v>#REF!</v>
      </c>
      <c r="C1371" t="e">
        <f>#REF!</f>
        <v>#REF!</v>
      </c>
      <c r="D1371" t="e">
        <f>CONCATENATE(#REF!,
CHAR(13),#REF!,
", ",
TEXT((#REF!),"MMM D"),
CHAR(13),
TEXT((#REF!), "h:mm am/pm"),CHAR(13),#REF!,CHAR(13))</f>
        <v>#REF!</v>
      </c>
    </row>
    <row r="1372" spans="1:4" x14ac:dyDescent="0.25">
      <c r="A1372" t="e">
        <f>VLOOKUP(#REF!,VENUEID!$A$2:$B$28,1,TRUE)</f>
        <v>#REF!</v>
      </c>
      <c r="B1372" t="e">
        <f>IF(#REF!="","",
IF(ISNUMBER(SEARCH("*ADULTS*",#REF!)),"ADULTS",
IF(ISNUMBER(SEARCH("*CHILDREN*",#REF!)),"CHILDREN",
IF(ISNUMBER(SEARCH("*TEENS*",#REF!)),"TEENS"))))</f>
        <v>#REF!</v>
      </c>
      <c r="C1372" t="e">
        <f>#REF!</f>
        <v>#REF!</v>
      </c>
      <c r="D1372" t="e">
        <f>CONCATENATE(#REF!,
CHAR(13),#REF!,
", ",
TEXT((#REF!),"MMM D"),
CHAR(13),
TEXT((#REF!), "h:mm am/pm"),CHAR(13),#REF!,CHAR(13))</f>
        <v>#REF!</v>
      </c>
    </row>
    <row r="1373" spans="1:4" x14ac:dyDescent="0.25">
      <c r="A1373" t="e">
        <f>VLOOKUP(#REF!,VENUEID!$A$2:$B$28,1,TRUE)</f>
        <v>#REF!</v>
      </c>
      <c r="B1373" t="e">
        <f>IF(#REF!="","",
IF(ISNUMBER(SEARCH("*ADULTS*",#REF!)),"ADULTS",
IF(ISNUMBER(SEARCH("*CHILDREN*",#REF!)),"CHILDREN",
IF(ISNUMBER(SEARCH("*TEENS*",#REF!)),"TEENS"))))</f>
        <v>#REF!</v>
      </c>
      <c r="C1373" t="e">
        <f>#REF!</f>
        <v>#REF!</v>
      </c>
      <c r="D1373" t="e">
        <f>CONCATENATE(#REF!,
CHAR(13),#REF!,
", ",
TEXT((#REF!),"MMM D"),
CHAR(13),
TEXT((#REF!), "h:mm am/pm"),CHAR(13),#REF!,CHAR(13))</f>
        <v>#REF!</v>
      </c>
    </row>
    <row r="1374" spans="1:4" x14ac:dyDescent="0.25">
      <c r="A1374" t="e">
        <f>VLOOKUP(#REF!,VENUEID!$A$2:$B$28,1,TRUE)</f>
        <v>#REF!</v>
      </c>
      <c r="B1374" t="e">
        <f>IF(#REF!="","",
IF(ISNUMBER(SEARCH("*ADULTS*",#REF!)),"ADULTS",
IF(ISNUMBER(SEARCH("*CHILDREN*",#REF!)),"CHILDREN",
IF(ISNUMBER(SEARCH("*TEENS*",#REF!)),"TEENS"))))</f>
        <v>#REF!</v>
      </c>
      <c r="C1374" t="e">
        <f>#REF!</f>
        <v>#REF!</v>
      </c>
      <c r="D1374" t="e">
        <f>CONCATENATE(#REF!,
CHAR(13),#REF!,
", ",
TEXT((#REF!),"MMM D"),
CHAR(13),
TEXT((#REF!), "h:mm am/pm"),CHAR(13),#REF!,CHAR(13))</f>
        <v>#REF!</v>
      </c>
    </row>
    <row r="1375" spans="1:4" x14ac:dyDescent="0.25">
      <c r="A1375" t="e">
        <f>VLOOKUP(#REF!,VENUEID!$A$2:$B$28,1,TRUE)</f>
        <v>#REF!</v>
      </c>
      <c r="B1375" t="e">
        <f>IF(#REF!="","",
IF(ISNUMBER(SEARCH("*ADULTS*",#REF!)),"ADULTS",
IF(ISNUMBER(SEARCH("*CHILDREN*",#REF!)),"CHILDREN",
IF(ISNUMBER(SEARCH("*TEENS*",#REF!)),"TEENS"))))</f>
        <v>#REF!</v>
      </c>
      <c r="C1375" t="e">
        <f>#REF!</f>
        <v>#REF!</v>
      </c>
      <c r="D1375" t="e">
        <f>CONCATENATE(#REF!,
CHAR(13),#REF!,
", ",
TEXT((#REF!),"MMM D"),
CHAR(13),
TEXT((#REF!), "h:mm am/pm"),CHAR(13),#REF!,CHAR(13))</f>
        <v>#REF!</v>
      </c>
    </row>
    <row r="1376" spans="1:4" x14ac:dyDescent="0.25">
      <c r="A1376" t="e">
        <f>VLOOKUP(#REF!,VENUEID!$A$2:$B$28,1,TRUE)</f>
        <v>#REF!</v>
      </c>
      <c r="B1376" t="e">
        <f>IF(#REF!="","",
IF(ISNUMBER(SEARCH("*ADULTS*",#REF!)),"ADULTS",
IF(ISNUMBER(SEARCH("*CHILDREN*",#REF!)),"CHILDREN",
IF(ISNUMBER(SEARCH("*TEENS*",#REF!)),"TEENS"))))</f>
        <v>#REF!</v>
      </c>
      <c r="C1376" t="e">
        <f>#REF!</f>
        <v>#REF!</v>
      </c>
      <c r="D1376" t="e">
        <f>CONCATENATE(#REF!,
CHAR(13),#REF!,
", ",
TEXT((#REF!),"MMM D"),
CHAR(13),
TEXT((#REF!), "h:mm am/pm"),CHAR(13),#REF!,CHAR(13))</f>
        <v>#REF!</v>
      </c>
    </row>
    <row r="1377" spans="1:4" x14ac:dyDescent="0.25">
      <c r="A1377" t="e">
        <f>VLOOKUP(#REF!,VENUEID!$A$2:$B$28,1,TRUE)</f>
        <v>#REF!</v>
      </c>
      <c r="B1377" t="e">
        <f>IF(#REF!="","",
IF(ISNUMBER(SEARCH("*ADULTS*",#REF!)),"ADULTS",
IF(ISNUMBER(SEARCH("*CHILDREN*",#REF!)),"CHILDREN",
IF(ISNUMBER(SEARCH("*TEENS*",#REF!)),"TEENS"))))</f>
        <v>#REF!</v>
      </c>
      <c r="C1377" t="e">
        <f>#REF!</f>
        <v>#REF!</v>
      </c>
      <c r="D1377" t="e">
        <f>CONCATENATE(#REF!,
CHAR(13),#REF!,
", ",
TEXT((#REF!),"MMM D"),
CHAR(13),
TEXT((#REF!), "h:mm am/pm"),CHAR(13),#REF!,CHAR(13))</f>
        <v>#REF!</v>
      </c>
    </row>
    <row r="1378" spans="1:4" x14ac:dyDescent="0.25">
      <c r="A1378" t="e">
        <f>VLOOKUP(#REF!,VENUEID!$A$2:$B$28,1,TRUE)</f>
        <v>#REF!</v>
      </c>
      <c r="B1378" t="e">
        <f>IF(#REF!="","",
IF(ISNUMBER(SEARCH("*ADULTS*",#REF!)),"ADULTS",
IF(ISNUMBER(SEARCH("*CHILDREN*",#REF!)),"CHILDREN",
IF(ISNUMBER(SEARCH("*TEENS*",#REF!)),"TEENS"))))</f>
        <v>#REF!</v>
      </c>
      <c r="C1378" t="e">
        <f>#REF!</f>
        <v>#REF!</v>
      </c>
      <c r="D1378" t="e">
        <f>CONCATENATE(#REF!,
CHAR(13),#REF!,
", ",
TEXT((#REF!),"MMM D"),
CHAR(13),
TEXT((#REF!), "h:mm am/pm"),CHAR(13),#REF!,CHAR(13))</f>
        <v>#REF!</v>
      </c>
    </row>
    <row r="1379" spans="1:4" x14ac:dyDescent="0.25">
      <c r="A1379" t="e">
        <f>VLOOKUP(#REF!,VENUEID!$A$2:$B$28,1,TRUE)</f>
        <v>#REF!</v>
      </c>
      <c r="B1379" t="e">
        <f>IF(#REF!="","",
IF(ISNUMBER(SEARCH("*ADULTS*",#REF!)),"ADULTS",
IF(ISNUMBER(SEARCH("*CHILDREN*",#REF!)),"CHILDREN",
IF(ISNUMBER(SEARCH("*TEENS*",#REF!)),"TEENS"))))</f>
        <v>#REF!</v>
      </c>
      <c r="C1379" t="e">
        <f>#REF!</f>
        <v>#REF!</v>
      </c>
      <c r="D1379" t="e">
        <f>CONCATENATE(#REF!,
CHAR(13),#REF!,
", ",
TEXT((#REF!),"MMM D"),
CHAR(13),
TEXT((#REF!), "h:mm am/pm"),CHAR(13),#REF!,CHAR(13))</f>
        <v>#REF!</v>
      </c>
    </row>
    <row r="1380" spans="1:4" x14ac:dyDescent="0.25">
      <c r="A1380" t="e">
        <f>VLOOKUP(#REF!,VENUEID!$A$2:$B$28,1,TRUE)</f>
        <v>#REF!</v>
      </c>
      <c r="B1380" t="e">
        <f>IF(#REF!="","",
IF(ISNUMBER(SEARCH("*ADULTS*",#REF!)),"ADULTS",
IF(ISNUMBER(SEARCH("*CHILDREN*",#REF!)),"CHILDREN",
IF(ISNUMBER(SEARCH("*TEENS*",#REF!)),"TEENS"))))</f>
        <v>#REF!</v>
      </c>
      <c r="C1380" t="e">
        <f>#REF!</f>
        <v>#REF!</v>
      </c>
      <c r="D1380" t="e">
        <f>CONCATENATE(#REF!,
CHAR(13),#REF!,
", ",
TEXT((#REF!),"MMM D"),
CHAR(13),
TEXT((#REF!), "h:mm am/pm"),CHAR(13),#REF!,CHAR(13))</f>
        <v>#REF!</v>
      </c>
    </row>
    <row r="1381" spans="1:4" x14ac:dyDescent="0.25">
      <c r="A1381" t="e">
        <f>VLOOKUP(#REF!,VENUEID!$A$2:$B$28,1,TRUE)</f>
        <v>#REF!</v>
      </c>
      <c r="B1381" t="e">
        <f>IF(#REF!="","",
IF(ISNUMBER(SEARCH("*ADULTS*",#REF!)),"ADULTS",
IF(ISNUMBER(SEARCH("*CHILDREN*",#REF!)),"CHILDREN",
IF(ISNUMBER(SEARCH("*TEENS*",#REF!)),"TEENS"))))</f>
        <v>#REF!</v>
      </c>
      <c r="C1381" t="e">
        <f>#REF!</f>
        <v>#REF!</v>
      </c>
      <c r="D1381" t="e">
        <f>CONCATENATE(#REF!,
CHAR(13),#REF!,
", ",
TEXT((#REF!),"MMM D"),
CHAR(13),
TEXT((#REF!), "h:mm am/pm"),CHAR(13),#REF!,CHAR(13))</f>
        <v>#REF!</v>
      </c>
    </row>
    <row r="1382" spans="1:4" x14ac:dyDescent="0.25">
      <c r="A1382" t="e">
        <f>VLOOKUP(#REF!,VENUEID!$A$2:$B$28,1,TRUE)</f>
        <v>#REF!</v>
      </c>
      <c r="B1382" t="e">
        <f>IF(#REF!="","",
IF(ISNUMBER(SEARCH("*ADULTS*",#REF!)),"ADULTS",
IF(ISNUMBER(SEARCH("*CHILDREN*",#REF!)),"CHILDREN",
IF(ISNUMBER(SEARCH("*TEENS*",#REF!)),"TEENS"))))</f>
        <v>#REF!</v>
      </c>
      <c r="C1382" t="e">
        <f>#REF!</f>
        <v>#REF!</v>
      </c>
      <c r="D1382" t="e">
        <f>CONCATENATE(#REF!,
CHAR(13),#REF!,
", ",
TEXT((#REF!),"MMM D"),
CHAR(13),
TEXT((#REF!), "h:mm am/pm"),CHAR(13),#REF!,CHAR(13))</f>
        <v>#REF!</v>
      </c>
    </row>
    <row r="1383" spans="1:4" x14ac:dyDescent="0.25">
      <c r="A1383" t="e">
        <f>VLOOKUP(#REF!,VENUEID!$A$2:$B$28,1,TRUE)</f>
        <v>#REF!</v>
      </c>
      <c r="B1383" t="e">
        <f>IF(#REF!="","",
IF(ISNUMBER(SEARCH("*ADULTS*",#REF!)),"ADULTS",
IF(ISNUMBER(SEARCH("*CHILDREN*",#REF!)),"CHILDREN",
IF(ISNUMBER(SEARCH("*TEENS*",#REF!)),"TEENS"))))</f>
        <v>#REF!</v>
      </c>
      <c r="C1383" t="e">
        <f>#REF!</f>
        <v>#REF!</v>
      </c>
      <c r="D1383" t="e">
        <f>CONCATENATE(#REF!,
CHAR(13),#REF!,
", ",
TEXT((#REF!),"MMM D"),
CHAR(13),
TEXT((#REF!), "h:mm am/pm"),CHAR(13),#REF!,CHAR(13))</f>
        <v>#REF!</v>
      </c>
    </row>
    <row r="1384" spans="1:4" x14ac:dyDescent="0.25">
      <c r="A1384" t="e">
        <f>VLOOKUP(#REF!,VENUEID!$A$2:$B$28,1,TRUE)</f>
        <v>#REF!</v>
      </c>
      <c r="B1384" t="e">
        <f>IF(#REF!="","",
IF(ISNUMBER(SEARCH("*ADULTS*",#REF!)),"ADULTS",
IF(ISNUMBER(SEARCH("*CHILDREN*",#REF!)),"CHILDREN",
IF(ISNUMBER(SEARCH("*TEENS*",#REF!)),"TEENS"))))</f>
        <v>#REF!</v>
      </c>
      <c r="C1384" t="e">
        <f>#REF!</f>
        <v>#REF!</v>
      </c>
      <c r="D1384" t="e">
        <f>CONCATENATE(#REF!,
CHAR(13),#REF!,
", ",
TEXT((#REF!),"MMM D"),
CHAR(13),
TEXT((#REF!), "h:mm am/pm"),CHAR(13),#REF!,CHAR(13))</f>
        <v>#REF!</v>
      </c>
    </row>
    <row r="1385" spans="1:4" x14ac:dyDescent="0.25">
      <c r="A1385" t="e">
        <f>VLOOKUP(#REF!,VENUEID!$A$2:$B$28,1,TRUE)</f>
        <v>#REF!</v>
      </c>
      <c r="B1385" t="e">
        <f>IF(#REF!="","",
IF(ISNUMBER(SEARCH("*ADULTS*",#REF!)),"ADULTS",
IF(ISNUMBER(SEARCH("*CHILDREN*",#REF!)),"CHILDREN",
IF(ISNUMBER(SEARCH("*TEENS*",#REF!)),"TEENS"))))</f>
        <v>#REF!</v>
      </c>
      <c r="C1385" t="e">
        <f>#REF!</f>
        <v>#REF!</v>
      </c>
      <c r="D1385" t="e">
        <f>CONCATENATE(#REF!,
CHAR(13),#REF!,
", ",
TEXT((#REF!),"MMM D"),
CHAR(13),
TEXT((#REF!), "h:mm am/pm"),CHAR(13),#REF!,CHAR(13))</f>
        <v>#REF!</v>
      </c>
    </row>
    <row r="1386" spans="1:4" x14ac:dyDescent="0.25">
      <c r="A1386" t="e">
        <f>VLOOKUP(#REF!,VENUEID!$A$2:$B$28,1,TRUE)</f>
        <v>#REF!</v>
      </c>
      <c r="B1386" t="e">
        <f>IF(#REF!="","",
IF(ISNUMBER(SEARCH("*ADULTS*",#REF!)),"ADULTS",
IF(ISNUMBER(SEARCH("*CHILDREN*",#REF!)),"CHILDREN",
IF(ISNUMBER(SEARCH("*TEENS*",#REF!)),"TEENS"))))</f>
        <v>#REF!</v>
      </c>
      <c r="C1386" t="e">
        <f>#REF!</f>
        <v>#REF!</v>
      </c>
      <c r="D1386" t="e">
        <f>CONCATENATE(#REF!,
CHAR(13),#REF!,
", ",
TEXT((#REF!),"MMM D"),
CHAR(13),
TEXT((#REF!), "h:mm am/pm"),CHAR(13),#REF!,CHAR(13))</f>
        <v>#REF!</v>
      </c>
    </row>
    <row r="1387" spans="1:4" x14ac:dyDescent="0.25">
      <c r="A1387" t="e">
        <f>VLOOKUP(#REF!,VENUEID!$A$2:$B$28,1,TRUE)</f>
        <v>#REF!</v>
      </c>
      <c r="B1387" t="e">
        <f>IF(#REF!="","",
IF(ISNUMBER(SEARCH("*ADULTS*",#REF!)),"ADULTS",
IF(ISNUMBER(SEARCH("*CHILDREN*",#REF!)),"CHILDREN",
IF(ISNUMBER(SEARCH("*TEENS*",#REF!)),"TEENS"))))</f>
        <v>#REF!</v>
      </c>
      <c r="C1387" t="e">
        <f>#REF!</f>
        <v>#REF!</v>
      </c>
      <c r="D1387" t="e">
        <f>CONCATENATE(#REF!,
CHAR(13),#REF!,
", ",
TEXT((#REF!),"MMM D"),
CHAR(13),
TEXT((#REF!), "h:mm am/pm"),CHAR(13),#REF!,CHAR(13))</f>
        <v>#REF!</v>
      </c>
    </row>
    <row r="1388" spans="1:4" x14ac:dyDescent="0.25">
      <c r="A1388" t="e">
        <f>VLOOKUP(#REF!,VENUEID!$A$2:$B$28,1,TRUE)</f>
        <v>#REF!</v>
      </c>
      <c r="B1388" t="e">
        <f>IF(#REF!="","",
IF(ISNUMBER(SEARCH("*ADULTS*",#REF!)),"ADULTS",
IF(ISNUMBER(SEARCH("*CHILDREN*",#REF!)),"CHILDREN",
IF(ISNUMBER(SEARCH("*TEENS*",#REF!)),"TEENS"))))</f>
        <v>#REF!</v>
      </c>
      <c r="C1388" t="e">
        <f>#REF!</f>
        <v>#REF!</v>
      </c>
      <c r="D1388" t="e">
        <f>CONCATENATE(#REF!,
CHAR(13),#REF!,
", ",
TEXT((#REF!),"MMM D"),
CHAR(13),
TEXT((#REF!), "h:mm am/pm"),CHAR(13),#REF!,CHAR(13))</f>
        <v>#REF!</v>
      </c>
    </row>
    <row r="1389" spans="1:4" x14ac:dyDescent="0.25">
      <c r="A1389" t="e">
        <f>VLOOKUP(#REF!,VENUEID!$A$2:$B$28,1,TRUE)</f>
        <v>#REF!</v>
      </c>
      <c r="B1389" t="e">
        <f>IF(#REF!="","",
IF(ISNUMBER(SEARCH("*ADULTS*",#REF!)),"ADULTS",
IF(ISNUMBER(SEARCH("*CHILDREN*",#REF!)),"CHILDREN",
IF(ISNUMBER(SEARCH("*TEENS*",#REF!)),"TEENS"))))</f>
        <v>#REF!</v>
      </c>
      <c r="C1389" t="e">
        <f>#REF!</f>
        <v>#REF!</v>
      </c>
      <c r="D1389" t="e">
        <f>CONCATENATE(#REF!,
CHAR(13),#REF!,
", ",
TEXT((#REF!),"MMM D"),
CHAR(13),
TEXT((#REF!), "h:mm am/pm"),CHAR(13),#REF!,CHAR(13))</f>
        <v>#REF!</v>
      </c>
    </row>
    <row r="1390" spans="1:4" x14ac:dyDescent="0.25">
      <c r="A1390" t="e">
        <f>VLOOKUP(#REF!,VENUEID!$A$2:$B$28,1,TRUE)</f>
        <v>#REF!</v>
      </c>
      <c r="B1390" t="e">
        <f>IF(#REF!="","",
IF(ISNUMBER(SEARCH("*ADULTS*",#REF!)),"ADULTS",
IF(ISNUMBER(SEARCH("*CHILDREN*",#REF!)),"CHILDREN",
IF(ISNUMBER(SEARCH("*TEENS*",#REF!)),"TEENS"))))</f>
        <v>#REF!</v>
      </c>
      <c r="C1390" t="e">
        <f>#REF!</f>
        <v>#REF!</v>
      </c>
      <c r="D1390" t="e">
        <f>CONCATENATE(#REF!,
CHAR(13),#REF!,
", ",
TEXT((#REF!),"MMM D"),
CHAR(13),
TEXT((#REF!), "h:mm am/pm"),CHAR(13),#REF!,CHAR(13))</f>
        <v>#REF!</v>
      </c>
    </row>
    <row r="1391" spans="1:4" x14ac:dyDescent="0.25">
      <c r="A1391" t="e">
        <f>VLOOKUP(#REF!,VENUEID!$A$2:$B$28,1,TRUE)</f>
        <v>#REF!</v>
      </c>
      <c r="B1391" t="e">
        <f>IF(#REF!="","",
IF(ISNUMBER(SEARCH("*ADULTS*",#REF!)),"ADULTS",
IF(ISNUMBER(SEARCH("*CHILDREN*",#REF!)),"CHILDREN",
IF(ISNUMBER(SEARCH("*TEENS*",#REF!)),"TEENS"))))</f>
        <v>#REF!</v>
      </c>
      <c r="C1391" t="e">
        <f>#REF!</f>
        <v>#REF!</v>
      </c>
      <c r="D1391" t="e">
        <f>CONCATENATE(#REF!,
CHAR(13),#REF!,
", ",
TEXT((#REF!),"MMM D"),
CHAR(13),
TEXT((#REF!), "h:mm am/pm"),CHAR(13),#REF!,CHAR(13))</f>
        <v>#REF!</v>
      </c>
    </row>
    <row r="1392" spans="1:4" x14ac:dyDescent="0.25">
      <c r="A1392" t="e">
        <f>VLOOKUP(#REF!,VENUEID!$A$2:$B$28,1,TRUE)</f>
        <v>#REF!</v>
      </c>
      <c r="B1392" t="e">
        <f>IF(#REF!="","",
IF(ISNUMBER(SEARCH("*ADULTS*",#REF!)),"ADULTS",
IF(ISNUMBER(SEARCH("*CHILDREN*",#REF!)),"CHILDREN",
IF(ISNUMBER(SEARCH("*TEENS*",#REF!)),"TEENS"))))</f>
        <v>#REF!</v>
      </c>
      <c r="C1392" t="e">
        <f>#REF!</f>
        <v>#REF!</v>
      </c>
      <c r="D1392" t="e">
        <f>CONCATENATE(#REF!,
CHAR(13),#REF!,
", ",
TEXT((#REF!),"MMM D"),
CHAR(13),
TEXT((#REF!), "h:mm am/pm"),CHAR(13),#REF!,CHAR(13))</f>
        <v>#REF!</v>
      </c>
    </row>
    <row r="1393" spans="1:4" x14ac:dyDescent="0.25">
      <c r="A1393" t="e">
        <f>VLOOKUP(#REF!,VENUEID!$A$2:$B$28,1,TRUE)</f>
        <v>#REF!</v>
      </c>
      <c r="B1393" t="e">
        <f>IF(#REF!="","",
IF(ISNUMBER(SEARCH("*ADULTS*",#REF!)),"ADULTS",
IF(ISNUMBER(SEARCH("*CHILDREN*",#REF!)),"CHILDREN",
IF(ISNUMBER(SEARCH("*TEENS*",#REF!)),"TEENS"))))</f>
        <v>#REF!</v>
      </c>
      <c r="C1393" t="e">
        <f>#REF!</f>
        <v>#REF!</v>
      </c>
      <c r="D1393" t="e">
        <f>CONCATENATE(#REF!,
CHAR(13),#REF!,
", ",
TEXT((#REF!),"MMM D"),
CHAR(13),
TEXT((#REF!), "h:mm am/pm"),CHAR(13),#REF!,CHAR(13))</f>
        <v>#REF!</v>
      </c>
    </row>
    <row r="1394" spans="1:4" x14ac:dyDescent="0.25">
      <c r="A1394" t="e">
        <f>VLOOKUP(#REF!,VENUEID!$A$2:$B$28,1,TRUE)</f>
        <v>#REF!</v>
      </c>
      <c r="B1394" t="e">
        <f>IF(#REF!="","",
IF(ISNUMBER(SEARCH("*ADULTS*",#REF!)),"ADULTS",
IF(ISNUMBER(SEARCH("*CHILDREN*",#REF!)),"CHILDREN",
IF(ISNUMBER(SEARCH("*TEENS*",#REF!)),"TEENS"))))</f>
        <v>#REF!</v>
      </c>
      <c r="C1394" t="e">
        <f>#REF!</f>
        <v>#REF!</v>
      </c>
      <c r="D1394" t="e">
        <f>CONCATENATE(#REF!,
CHAR(13),#REF!,
", ",
TEXT((#REF!),"MMM D"),
CHAR(13),
TEXT((#REF!), "h:mm am/pm"),CHAR(13),#REF!,CHAR(13))</f>
        <v>#REF!</v>
      </c>
    </row>
    <row r="1395" spans="1:4" x14ac:dyDescent="0.25">
      <c r="A1395" t="e">
        <f>VLOOKUP(#REF!,VENUEID!$A$2:$B$28,1,TRUE)</f>
        <v>#REF!</v>
      </c>
      <c r="B1395" t="e">
        <f>IF(#REF!="","",
IF(ISNUMBER(SEARCH("*ADULTS*",#REF!)),"ADULTS",
IF(ISNUMBER(SEARCH("*CHILDREN*",#REF!)),"CHILDREN",
IF(ISNUMBER(SEARCH("*TEENS*",#REF!)),"TEENS"))))</f>
        <v>#REF!</v>
      </c>
      <c r="C1395" t="e">
        <f>#REF!</f>
        <v>#REF!</v>
      </c>
      <c r="D1395" t="e">
        <f>CONCATENATE(#REF!,
CHAR(13),#REF!,
", ",
TEXT((#REF!),"MMM D"),
CHAR(13),
TEXT((#REF!), "h:mm am/pm"),CHAR(13),#REF!,CHAR(13))</f>
        <v>#REF!</v>
      </c>
    </row>
    <row r="1396" spans="1:4" x14ac:dyDescent="0.25">
      <c r="A1396" t="e">
        <f>VLOOKUP(#REF!,VENUEID!$A$2:$B$28,1,TRUE)</f>
        <v>#REF!</v>
      </c>
      <c r="B1396" t="e">
        <f>IF(#REF!="","",
IF(ISNUMBER(SEARCH("*ADULTS*",#REF!)),"ADULTS",
IF(ISNUMBER(SEARCH("*CHILDREN*",#REF!)),"CHILDREN",
IF(ISNUMBER(SEARCH("*TEENS*",#REF!)),"TEENS"))))</f>
        <v>#REF!</v>
      </c>
      <c r="C1396" t="e">
        <f>#REF!</f>
        <v>#REF!</v>
      </c>
      <c r="D1396" t="e">
        <f>CONCATENATE(#REF!,
CHAR(13),#REF!,
", ",
TEXT((#REF!),"MMM D"),
CHAR(13),
TEXT((#REF!), "h:mm am/pm"),CHAR(13),#REF!,CHAR(13))</f>
        <v>#REF!</v>
      </c>
    </row>
    <row r="1397" spans="1:4" x14ac:dyDescent="0.25">
      <c r="A1397" t="e">
        <f>VLOOKUP(#REF!,VENUEID!$A$2:$B$28,1,TRUE)</f>
        <v>#REF!</v>
      </c>
      <c r="B1397" t="e">
        <f>IF(#REF!="","",
IF(ISNUMBER(SEARCH("*ADULTS*",#REF!)),"ADULTS",
IF(ISNUMBER(SEARCH("*CHILDREN*",#REF!)),"CHILDREN",
IF(ISNUMBER(SEARCH("*TEENS*",#REF!)),"TEENS"))))</f>
        <v>#REF!</v>
      </c>
      <c r="C1397" t="e">
        <f>#REF!</f>
        <v>#REF!</v>
      </c>
      <c r="D1397" t="e">
        <f>CONCATENATE(#REF!,
CHAR(13),#REF!,
", ",
TEXT((#REF!),"MMM D"),
CHAR(13),
TEXT((#REF!), "h:mm am/pm"),CHAR(13),#REF!,CHAR(13))</f>
        <v>#REF!</v>
      </c>
    </row>
    <row r="1398" spans="1:4" x14ac:dyDescent="0.25">
      <c r="A1398" t="e">
        <f>VLOOKUP(#REF!,VENUEID!$A$2:$B$28,1,TRUE)</f>
        <v>#REF!</v>
      </c>
      <c r="B1398" t="e">
        <f>IF(#REF!="","",
IF(ISNUMBER(SEARCH("*ADULTS*",#REF!)),"ADULTS",
IF(ISNUMBER(SEARCH("*CHILDREN*",#REF!)),"CHILDREN",
IF(ISNUMBER(SEARCH("*TEENS*",#REF!)),"TEENS"))))</f>
        <v>#REF!</v>
      </c>
      <c r="C1398" t="e">
        <f>#REF!</f>
        <v>#REF!</v>
      </c>
      <c r="D1398" t="e">
        <f>CONCATENATE(#REF!,
CHAR(13),#REF!,
", ",
TEXT((#REF!),"MMM D"),
CHAR(13),
TEXT((#REF!), "h:mm am/pm"),CHAR(13),#REF!,CHAR(13))</f>
        <v>#REF!</v>
      </c>
    </row>
    <row r="1399" spans="1:4" x14ac:dyDescent="0.25">
      <c r="A1399" t="e">
        <f>VLOOKUP(#REF!,VENUEID!$A$2:$B$28,1,TRUE)</f>
        <v>#REF!</v>
      </c>
      <c r="B1399" t="e">
        <f>IF(#REF!="","",
IF(ISNUMBER(SEARCH("*ADULTS*",#REF!)),"ADULTS",
IF(ISNUMBER(SEARCH("*CHILDREN*",#REF!)),"CHILDREN",
IF(ISNUMBER(SEARCH("*TEENS*",#REF!)),"TEENS"))))</f>
        <v>#REF!</v>
      </c>
      <c r="C1399" t="e">
        <f>#REF!</f>
        <v>#REF!</v>
      </c>
      <c r="D1399" t="e">
        <f>CONCATENATE(#REF!,
CHAR(13),#REF!,
", ",
TEXT((#REF!),"MMM D"),
CHAR(13),
TEXT((#REF!), "h:mm am/pm"),CHAR(13),#REF!,CHAR(13))</f>
        <v>#REF!</v>
      </c>
    </row>
    <row r="1400" spans="1:4" x14ac:dyDescent="0.25">
      <c r="A1400" t="e">
        <f>VLOOKUP(#REF!,VENUEID!$A$2:$B$28,1,TRUE)</f>
        <v>#REF!</v>
      </c>
      <c r="B1400" t="e">
        <f>IF(#REF!="","",
IF(ISNUMBER(SEARCH("*ADULTS*",#REF!)),"ADULTS",
IF(ISNUMBER(SEARCH("*CHILDREN*",#REF!)),"CHILDREN",
IF(ISNUMBER(SEARCH("*TEENS*",#REF!)),"TEENS"))))</f>
        <v>#REF!</v>
      </c>
      <c r="C1400" t="e">
        <f>#REF!</f>
        <v>#REF!</v>
      </c>
      <c r="D1400" t="e">
        <f>CONCATENATE(#REF!,
CHAR(13),#REF!,
", ",
TEXT((#REF!),"MMM D"),
CHAR(13),
TEXT((#REF!), "h:mm am/pm"),CHAR(13),#REF!,CHAR(13))</f>
        <v>#REF!</v>
      </c>
    </row>
    <row r="1401" spans="1:4" x14ac:dyDescent="0.25">
      <c r="A1401" t="e">
        <f>VLOOKUP(#REF!,VENUEID!$A$2:$B$28,1,TRUE)</f>
        <v>#REF!</v>
      </c>
      <c r="B1401" t="e">
        <f>IF(#REF!="","",
IF(ISNUMBER(SEARCH("*ADULTS*",#REF!)),"ADULTS",
IF(ISNUMBER(SEARCH("*CHILDREN*",#REF!)),"CHILDREN",
IF(ISNUMBER(SEARCH("*TEENS*",#REF!)),"TEENS"))))</f>
        <v>#REF!</v>
      </c>
      <c r="C1401" t="e">
        <f>#REF!</f>
        <v>#REF!</v>
      </c>
      <c r="D1401" t="e">
        <f>CONCATENATE(#REF!,
CHAR(13),#REF!,
", ",
TEXT((#REF!),"MMM D"),
CHAR(13),
TEXT((#REF!), "h:mm am/pm"),CHAR(13),#REF!,CHAR(13))</f>
        <v>#REF!</v>
      </c>
    </row>
    <row r="1402" spans="1:4" x14ac:dyDescent="0.25">
      <c r="A1402" t="e">
        <f>VLOOKUP(#REF!,VENUEID!$A$2:$B$28,1,TRUE)</f>
        <v>#REF!</v>
      </c>
      <c r="B1402" t="e">
        <f>IF(#REF!="","",
IF(ISNUMBER(SEARCH("*ADULTS*",#REF!)),"ADULTS",
IF(ISNUMBER(SEARCH("*CHILDREN*",#REF!)),"CHILDREN",
IF(ISNUMBER(SEARCH("*TEENS*",#REF!)),"TEENS"))))</f>
        <v>#REF!</v>
      </c>
      <c r="C1402" t="e">
        <f>#REF!</f>
        <v>#REF!</v>
      </c>
      <c r="D1402" t="e">
        <f>CONCATENATE(#REF!,
CHAR(13),#REF!,
", ",
TEXT((#REF!),"MMM D"),
CHAR(13),
TEXT((#REF!), "h:mm am/pm"),CHAR(13),#REF!,CHAR(13))</f>
        <v>#REF!</v>
      </c>
    </row>
    <row r="1403" spans="1:4" x14ac:dyDescent="0.25">
      <c r="A1403" t="e">
        <f>VLOOKUP(#REF!,VENUEID!$A$2:$B$28,1,TRUE)</f>
        <v>#REF!</v>
      </c>
      <c r="B1403" t="e">
        <f>IF(#REF!="","",
IF(ISNUMBER(SEARCH("*ADULTS*",#REF!)),"ADULTS",
IF(ISNUMBER(SEARCH("*CHILDREN*",#REF!)),"CHILDREN",
IF(ISNUMBER(SEARCH("*TEENS*",#REF!)),"TEENS"))))</f>
        <v>#REF!</v>
      </c>
      <c r="C1403" t="e">
        <f>#REF!</f>
        <v>#REF!</v>
      </c>
      <c r="D1403" t="e">
        <f>CONCATENATE(#REF!,
CHAR(13),#REF!,
", ",
TEXT((#REF!),"MMM D"),
CHAR(13),
TEXT((#REF!), "h:mm am/pm"),CHAR(13),#REF!,CHAR(13))</f>
        <v>#REF!</v>
      </c>
    </row>
    <row r="1404" spans="1:4" x14ac:dyDescent="0.25">
      <c r="A1404" t="e">
        <f>VLOOKUP(#REF!,VENUEID!$A$2:$B$28,1,TRUE)</f>
        <v>#REF!</v>
      </c>
      <c r="B1404" t="e">
        <f>IF(#REF!="","",
IF(ISNUMBER(SEARCH("*ADULTS*",#REF!)),"ADULTS",
IF(ISNUMBER(SEARCH("*CHILDREN*",#REF!)),"CHILDREN",
IF(ISNUMBER(SEARCH("*TEENS*",#REF!)),"TEENS"))))</f>
        <v>#REF!</v>
      </c>
      <c r="C1404" t="e">
        <f>#REF!</f>
        <v>#REF!</v>
      </c>
      <c r="D1404" t="e">
        <f>CONCATENATE(#REF!,
CHAR(13),#REF!,
", ",
TEXT((#REF!),"MMM D"),
CHAR(13),
TEXT((#REF!), "h:mm am/pm"),CHAR(13),#REF!,CHAR(13))</f>
        <v>#REF!</v>
      </c>
    </row>
    <row r="1405" spans="1:4" x14ac:dyDescent="0.25">
      <c r="A1405" t="e">
        <f>VLOOKUP(#REF!,VENUEID!$A$2:$B$28,1,TRUE)</f>
        <v>#REF!</v>
      </c>
      <c r="B1405" t="e">
        <f>IF(#REF!="","",
IF(ISNUMBER(SEARCH("*ADULTS*",#REF!)),"ADULTS",
IF(ISNUMBER(SEARCH("*CHILDREN*",#REF!)),"CHILDREN",
IF(ISNUMBER(SEARCH("*TEENS*",#REF!)),"TEENS"))))</f>
        <v>#REF!</v>
      </c>
      <c r="C1405" t="e">
        <f>#REF!</f>
        <v>#REF!</v>
      </c>
      <c r="D1405" t="e">
        <f>CONCATENATE(#REF!,
CHAR(13),#REF!,
", ",
TEXT((#REF!),"MMM D"),
CHAR(13),
TEXT((#REF!), "h:mm am/pm"),CHAR(13),#REF!,CHAR(13))</f>
        <v>#REF!</v>
      </c>
    </row>
    <row r="1406" spans="1:4" x14ac:dyDescent="0.25">
      <c r="A1406" t="e">
        <f>VLOOKUP(#REF!,VENUEID!$A$2:$B$28,1,TRUE)</f>
        <v>#REF!</v>
      </c>
      <c r="B1406" t="e">
        <f>IF(#REF!="","",
IF(ISNUMBER(SEARCH("*ADULTS*",#REF!)),"ADULTS",
IF(ISNUMBER(SEARCH("*CHILDREN*",#REF!)),"CHILDREN",
IF(ISNUMBER(SEARCH("*TEENS*",#REF!)),"TEENS"))))</f>
        <v>#REF!</v>
      </c>
      <c r="C1406" t="e">
        <f>#REF!</f>
        <v>#REF!</v>
      </c>
      <c r="D1406" t="e">
        <f>CONCATENATE(#REF!,
CHAR(13),#REF!,
", ",
TEXT((#REF!),"MMM D"),
CHAR(13),
TEXT((#REF!), "h:mm am/pm"),CHAR(13),#REF!,CHAR(13))</f>
        <v>#REF!</v>
      </c>
    </row>
    <row r="1407" spans="1:4" x14ac:dyDescent="0.25">
      <c r="A1407" t="e">
        <f>VLOOKUP(#REF!,VENUEID!$A$2:$B$28,1,TRUE)</f>
        <v>#REF!</v>
      </c>
      <c r="B1407" t="e">
        <f>IF(#REF!="","",
IF(ISNUMBER(SEARCH("*ADULTS*",#REF!)),"ADULTS",
IF(ISNUMBER(SEARCH("*CHILDREN*",#REF!)),"CHILDREN",
IF(ISNUMBER(SEARCH("*TEENS*",#REF!)),"TEENS"))))</f>
        <v>#REF!</v>
      </c>
      <c r="C1407" t="e">
        <f>#REF!</f>
        <v>#REF!</v>
      </c>
      <c r="D1407" t="e">
        <f>CONCATENATE(#REF!,
CHAR(13),#REF!,
", ",
TEXT((#REF!),"MMM D"),
CHAR(13),
TEXT((#REF!), "h:mm am/pm"),CHAR(13),#REF!,CHAR(13))</f>
        <v>#REF!</v>
      </c>
    </row>
    <row r="1408" spans="1:4" x14ac:dyDescent="0.25">
      <c r="A1408" t="e">
        <f>VLOOKUP(#REF!,VENUEID!$A$2:$B$28,1,TRUE)</f>
        <v>#REF!</v>
      </c>
      <c r="B1408" t="e">
        <f>IF(#REF!="","",
IF(ISNUMBER(SEARCH("*ADULTS*",#REF!)),"ADULTS",
IF(ISNUMBER(SEARCH("*CHILDREN*",#REF!)),"CHILDREN",
IF(ISNUMBER(SEARCH("*TEENS*",#REF!)),"TEENS"))))</f>
        <v>#REF!</v>
      </c>
      <c r="C1408" t="e">
        <f>#REF!</f>
        <v>#REF!</v>
      </c>
      <c r="D1408" t="e">
        <f>CONCATENATE(#REF!,
CHAR(13),#REF!,
", ",
TEXT((#REF!),"MMM D"),
CHAR(13),
TEXT((#REF!), "h:mm am/pm"),CHAR(13),#REF!,CHAR(13))</f>
        <v>#REF!</v>
      </c>
    </row>
    <row r="1409" spans="1:4" x14ac:dyDescent="0.25">
      <c r="A1409" t="e">
        <f>VLOOKUP(#REF!,VENUEID!$A$2:$B$28,1,TRUE)</f>
        <v>#REF!</v>
      </c>
      <c r="B1409" t="e">
        <f>IF(#REF!="","",
IF(ISNUMBER(SEARCH("*ADULTS*",#REF!)),"ADULTS",
IF(ISNUMBER(SEARCH("*CHILDREN*",#REF!)),"CHILDREN",
IF(ISNUMBER(SEARCH("*TEENS*",#REF!)),"TEENS"))))</f>
        <v>#REF!</v>
      </c>
      <c r="C1409" t="e">
        <f>#REF!</f>
        <v>#REF!</v>
      </c>
      <c r="D1409" t="e">
        <f>CONCATENATE(#REF!,
CHAR(13),#REF!,
", ",
TEXT((#REF!),"MMM D"),
CHAR(13),
TEXT((#REF!), "h:mm am/pm"),CHAR(13),#REF!,CHAR(13))</f>
        <v>#REF!</v>
      </c>
    </row>
    <row r="1410" spans="1:4" x14ac:dyDescent="0.25">
      <c r="A1410" t="e">
        <f>VLOOKUP(#REF!,VENUEID!$A$2:$B$28,1,TRUE)</f>
        <v>#REF!</v>
      </c>
      <c r="B1410" t="e">
        <f>IF(#REF!="","",
IF(ISNUMBER(SEARCH("*ADULTS*",#REF!)),"ADULTS",
IF(ISNUMBER(SEARCH("*CHILDREN*",#REF!)),"CHILDREN",
IF(ISNUMBER(SEARCH("*TEENS*",#REF!)),"TEENS"))))</f>
        <v>#REF!</v>
      </c>
      <c r="C1410" t="e">
        <f>#REF!</f>
        <v>#REF!</v>
      </c>
      <c r="D1410" t="e">
        <f>CONCATENATE(#REF!,
CHAR(13),#REF!,
", ",
TEXT((#REF!),"MMM D"),
CHAR(13),
TEXT((#REF!), "h:mm am/pm"),CHAR(13),#REF!,CHAR(13))</f>
        <v>#REF!</v>
      </c>
    </row>
    <row r="1411" spans="1:4" x14ac:dyDescent="0.25">
      <c r="A1411" t="e">
        <f>VLOOKUP(#REF!,VENUEID!$A$2:$B$28,1,TRUE)</f>
        <v>#REF!</v>
      </c>
      <c r="B1411" t="e">
        <f>IF(#REF!="","",
IF(ISNUMBER(SEARCH("*ADULTS*",#REF!)),"ADULTS",
IF(ISNUMBER(SEARCH("*CHILDREN*",#REF!)),"CHILDREN",
IF(ISNUMBER(SEARCH("*TEENS*",#REF!)),"TEENS"))))</f>
        <v>#REF!</v>
      </c>
      <c r="C1411" t="e">
        <f>#REF!</f>
        <v>#REF!</v>
      </c>
      <c r="D1411" t="e">
        <f>CONCATENATE(#REF!,
CHAR(13),#REF!,
", ",
TEXT((#REF!),"MMM D"),
CHAR(13),
TEXT((#REF!), "h:mm am/pm"),CHAR(13),#REF!,CHAR(13))</f>
        <v>#REF!</v>
      </c>
    </row>
    <row r="1412" spans="1:4" x14ac:dyDescent="0.25">
      <c r="A1412" t="e">
        <f>VLOOKUP(#REF!,VENUEID!$A$2:$B$28,1,TRUE)</f>
        <v>#REF!</v>
      </c>
      <c r="B1412" t="e">
        <f>IF(#REF!="","",
IF(ISNUMBER(SEARCH("*ADULTS*",#REF!)),"ADULTS",
IF(ISNUMBER(SEARCH("*CHILDREN*",#REF!)),"CHILDREN",
IF(ISNUMBER(SEARCH("*TEENS*",#REF!)),"TEENS"))))</f>
        <v>#REF!</v>
      </c>
      <c r="C1412" t="e">
        <f>#REF!</f>
        <v>#REF!</v>
      </c>
      <c r="D1412" t="e">
        <f>CONCATENATE(#REF!,
CHAR(13),#REF!,
", ",
TEXT((#REF!),"MMM D"),
CHAR(13),
TEXT((#REF!), "h:mm am/pm"),CHAR(13),#REF!,CHAR(13))</f>
        <v>#REF!</v>
      </c>
    </row>
    <row r="1413" spans="1:4" x14ac:dyDescent="0.25">
      <c r="A1413" t="e">
        <f>VLOOKUP(#REF!,VENUEID!$A$2:$B$28,1,TRUE)</f>
        <v>#REF!</v>
      </c>
      <c r="B1413" t="e">
        <f>IF(#REF!="","",
IF(ISNUMBER(SEARCH("*ADULTS*",#REF!)),"ADULTS",
IF(ISNUMBER(SEARCH("*CHILDREN*",#REF!)),"CHILDREN",
IF(ISNUMBER(SEARCH("*TEENS*",#REF!)),"TEENS"))))</f>
        <v>#REF!</v>
      </c>
      <c r="C1413" t="e">
        <f>#REF!</f>
        <v>#REF!</v>
      </c>
      <c r="D1413" t="e">
        <f>CONCATENATE(#REF!,
CHAR(13),#REF!,
", ",
TEXT((#REF!),"MMM D"),
CHAR(13),
TEXT((#REF!), "h:mm am/pm"),CHAR(13),#REF!,CHAR(13))</f>
        <v>#REF!</v>
      </c>
    </row>
    <row r="1414" spans="1:4" x14ac:dyDescent="0.25">
      <c r="A1414" t="e">
        <f>VLOOKUP(#REF!,VENUEID!$A$2:$B$28,1,TRUE)</f>
        <v>#REF!</v>
      </c>
      <c r="B1414" t="e">
        <f>IF(#REF!="","",
IF(ISNUMBER(SEARCH("*ADULTS*",#REF!)),"ADULTS",
IF(ISNUMBER(SEARCH("*CHILDREN*",#REF!)),"CHILDREN",
IF(ISNUMBER(SEARCH("*TEENS*",#REF!)),"TEENS"))))</f>
        <v>#REF!</v>
      </c>
      <c r="C1414" t="e">
        <f>#REF!</f>
        <v>#REF!</v>
      </c>
      <c r="D1414" t="e">
        <f>CONCATENATE(#REF!,
CHAR(13),#REF!,
", ",
TEXT((#REF!),"MMM D"),
CHAR(13),
TEXT((#REF!), "h:mm am/pm"),CHAR(13),#REF!,CHAR(13))</f>
        <v>#REF!</v>
      </c>
    </row>
    <row r="1415" spans="1:4" x14ac:dyDescent="0.25">
      <c r="A1415" t="e">
        <f>VLOOKUP(#REF!,VENUEID!$A$2:$B$28,1,TRUE)</f>
        <v>#REF!</v>
      </c>
      <c r="B1415" t="e">
        <f>IF(#REF!="","",
IF(ISNUMBER(SEARCH("*ADULTS*",#REF!)),"ADULTS",
IF(ISNUMBER(SEARCH("*CHILDREN*",#REF!)),"CHILDREN",
IF(ISNUMBER(SEARCH("*TEENS*",#REF!)),"TEENS"))))</f>
        <v>#REF!</v>
      </c>
      <c r="C1415" t="e">
        <f>#REF!</f>
        <v>#REF!</v>
      </c>
      <c r="D1415" t="e">
        <f>CONCATENATE(#REF!,
CHAR(13),#REF!,
", ",
TEXT((#REF!),"MMM D"),
CHAR(13),
TEXT((#REF!), "h:mm am/pm"),CHAR(13),#REF!,CHAR(13))</f>
        <v>#REF!</v>
      </c>
    </row>
    <row r="1416" spans="1:4" x14ac:dyDescent="0.25">
      <c r="A1416" t="e">
        <f>VLOOKUP(#REF!,VENUEID!$A$2:$B$28,1,TRUE)</f>
        <v>#REF!</v>
      </c>
      <c r="B1416" t="e">
        <f>IF(#REF!="","",
IF(ISNUMBER(SEARCH("*ADULTS*",#REF!)),"ADULTS",
IF(ISNUMBER(SEARCH("*CHILDREN*",#REF!)),"CHILDREN",
IF(ISNUMBER(SEARCH("*TEENS*",#REF!)),"TEENS"))))</f>
        <v>#REF!</v>
      </c>
      <c r="C1416" t="e">
        <f>#REF!</f>
        <v>#REF!</v>
      </c>
      <c r="D1416" t="e">
        <f>CONCATENATE(#REF!,
CHAR(13),#REF!,
", ",
TEXT((#REF!),"MMM D"),
CHAR(13),
TEXT((#REF!), "h:mm am/pm"),CHAR(13),#REF!,CHAR(13))</f>
        <v>#REF!</v>
      </c>
    </row>
    <row r="1417" spans="1:4" x14ac:dyDescent="0.25">
      <c r="A1417" t="e">
        <f>VLOOKUP(#REF!,VENUEID!$A$2:$B$28,1,TRUE)</f>
        <v>#REF!</v>
      </c>
      <c r="B1417" t="e">
        <f>IF(#REF!="","",
IF(ISNUMBER(SEARCH("*ADULTS*",#REF!)),"ADULTS",
IF(ISNUMBER(SEARCH("*CHILDREN*",#REF!)),"CHILDREN",
IF(ISNUMBER(SEARCH("*TEENS*",#REF!)),"TEENS"))))</f>
        <v>#REF!</v>
      </c>
      <c r="C1417" t="e">
        <f>#REF!</f>
        <v>#REF!</v>
      </c>
      <c r="D1417" t="e">
        <f>CONCATENATE(#REF!,
CHAR(13),#REF!,
", ",
TEXT((#REF!),"MMM D"),
CHAR(13),
TEXT((#REF!), "h:mm am/pm"),CHAR(13),#REF!,CHAR(13))</f>
        <v>#REF!</v>
      </c>
    </row>
    <row r="1418" spans="1:4" x14ac:dyDescent="0.25">
      <c r="A1418" t="e">
        <f>VLOOKUP(#REF!,VENUEID!$A$2:$B$28,1,TRUE)</f>
        <v>#REF!</v>
      </c>
      <c r="B1418" t="e">
        <f>IF(#REF!="","",
IF(ISNUMBER(SEARCH("*ADULTS*",#REF!)),"ADULTS",
IF(ISNUMBER(SEARCH("*CHILDREN*",#REF!)),"CHILDREN",
IF(ISNUMBER(SEARCH("*TEENS*",#REF!)),"TEENS"))))</f>
        <v>#REF!</v>
      </c>
      <c r="C1418" t="e">
        <f>#REF!</f>
        <v>#REF!</v>
      </c>
      <c r="D1418" t="e">
        <f>CONCATENATE(#REF!,
CHAR(13),#REF!,
", ",
TEXT((#REF!),"MMM D"),
CHAR(13),
TEXT((#REF!), "h:mm am/pm"),CHAR(13),#REF!,CHAR(13))</f>
        <v>#REF!</v>
      </c>
    </row>
    <row r="1419" spans="1:4" x14ac:dyDescent="0.25">
      <c r="A1419" t="e">
        <f>VLOOKUP(#REF!,VENUEID!$A$2:$B$28,1,TRUE)</f>
        <v>#REF!</v>
      </c>
      <c r="B1419" t="e">
        <f>IF(#REF!="","",
IF(ISNUMBER(SEARCH("*ADULTS*",#REF!)),"ADULTS",
IF(ISNUMBER(SEARCH("*CHILDREN*",#REF!)),"CHILDREN",
IF(ISNUMBER(SEARCH("*TEENS*",#REF!)),"TEENS"))))</f>
        <v>#REF!</v>
      </c>
      <c r="C1419" t="e">
        <f>#REF!</f>
        <v>#REF!</v>
      </c>
      <c r="D1419" t="e">
        <f>CONCATENATE(#REF!,
CHAR(13),#REF!,
", ",
TEXT((#REF!),"MMM D"),
CHAR(13),
TEXT((#REF!), "h:mm am/pm"),CHAR(13),#REF!,CHAR(13))</f>
        <v>#REF!</v>
      </c>
    </row>
    <row r="1420" spans="1:4" x14ac:dyDescent="0.25">
      <c r="A1420" t="e">
        <f>VLOOKUP(#REF!,VENUEID!$A$2:$B$28,1,TRUE)</f>
        <v>#REF!</v>
      </c>
      <c r="B1420" t="e">
        <f>IF(#REF!="","",
IF(ISNUMBER(SEARCH("*ADULTS*",#REF!)),"ADULTS",
IF(ISNUMBER(SEARCH("*CHILDREN*",#REF!)),"CHILDREN",
IF(ISNUMBER(SEARCH("*TEENS*",#REF!)),"TEENS"))))</f>
        <v>#REF!</v>
      </c>
      <c r="C1420" t="e">
        <f>#REF!</f>
        <v>#REF!</v>
      </c>
      <c r="D1420" t="e">
        <f>CONCATENATE(#REF!,
CHAR(13),#REF!,
", ",
TEXT((#REF!),"MMM D"),
CHAR(13),
TEXT((#REF!), "h:mm am/pm"),CHAR(13),#REF!,CHAR(13))</f>
        <v>#REF!</v>
      </c>
    </row>
    <row r="1421" spans="1:4" x14ac:dyDescent="0.25">
      <c r="A1421" t="e">
        <f>VLOOKUP(#REF!,VENUEID!$A$2:$B$28,1,TRUE)</f>
        <v>#REF!</v>
      </c>
      <c r="B1421" t="e">
        <f>IF(#REF!="","",
IF(ISNUMBER(SEARCH("*ADULTS*",#REF!)),"ADULTS",
IF(ISNUMBER(SEARCH("*CHILDREN*",#REF!)),"CHILDREN",
IF(ISNUMBER(SEARCH("*TEENS*",#REF!)),"TEENS"))))</f>
        <v>#REF!</v>
      </c>
      <c r="C1421" t="e">
        <f>#REF!</f>
        <v>#REF!</v>
      </c>
      <c r="D1421" t="e">
        <f>CONCATENATE(#REF!,
CHAR(13),#REF!,
", ",
TEXT((#REF!),"MMM D"),
CHAR(13),
TEXT((#REF!), "h:mm am/pm"),CHAR(13),#REF!,CHAR(13))</f>
        <v>#REF!</v>
      </c>
    </row>
    <row r="1422" spans="1:4" x14ac:dyDescent="0.25">
      <c r="A1422" t="e">
        <f>VLOOKUP(#REF!,VENUEID!$A$2:$B$28,1,TRUE)</f>
        <v>#REF!</v>
      </c>
      <c r="B1422" t="e">
        <f>IF(#REF!="","",
IF(ISNUMBER(SEARCH("*ADULTS*",#REF!)),"ADULTS",
IF(ISNUMBER(SEARCH("*CHILDREN*",#REF!)),"CHILDREN",
IF(ISNUMBER(SEARCH("*TEENS*",#REF!)),"TEENS"))))</f>
        <v>#REF!</v>
      </c>
      <c r="C1422" t="e">
        <f>#REF!</f>
        <v>#REF!</v>
      </c>
      <c r="D1422" t="e">
        <f>CONCATENATE(#REF!,
CHAR(13),#REF!,
", ",
TEXT((#REF!),"MMM D"),
CHAR(13),
TEXT((#REF!), "h:mm am/pm"),CHAR(13),#REF!,CHAR(13))</f>
        <v>#REF!</v>
      </c>
    </row>
    <row r="1423" spans="1:4" x14ac:dyDescent="0.25">
      <c r="A1423" t="e">
        <f>VLOOKUP(#REF!,VENUEID!$A$2:$B$28,1,TRUE)</f>
        <v>#REF!</v>
      </c>
      <c r="B1423" t="e">
        <f>IF(#REF!="","",
IF(ISNUMBER(SEARCH("*ADULTS*",#REF!)),"ADULTS",
IF(ISNUMBER(SEARCH("*CHILDREN*",#REF!)),"CHILDREN",
IF(ISNUMBER(SEARCH("*TEENS*",#REF!)),"TEENS"))))</f>
        <v>#REF!</v>
      </c>
      <c r="C1423" t="e">
        <f>#REF!</f>
        <v>#REF!</v>
      </c>
      <c r="D1423" t="e">
        <f>CONCATENATE(#REF!,
CHAR(13),#REF!,
", ",
TEXT((#REF!),"MMM D"),
CHAR(13),
TEXT((#REF!), "h:mm am/pm"),CHAR(13),#REF!,CHAR(13))</f>
        <v>#REF!</v>
      </c>
    </row>
    <row r="1424" spans="1:4" x14ac:dyDescent="0.25">
      <c r="A1424" t="e">
        <f>VLOOKUP(#REF!,VENUEID!$A$2:$B$28,1,TRUE)</f>
        <v>#REF!</v>
      </c>
      <c r="B1424" t="e">
        <f>IF(#REF!="","",
IF(ISNUMBER(SEARCH("*ADULTS*",#REF!)),"ADULTS",
IF(ISNUMBER(SEARCH("*CHILDREN*",#REF!)),"CHILDREN",
IF(ISNUMBER(SEARCH("*TEENS*",#REF!)),"TEENS"))))</f>
        <v>#REF!</v>
      </c>
      <c r="C1424" t="e">
        <f>#REF!</f>
        <v>#REF!</v>
      </c>
      <c r="D1424" t="e">
        <f>CONCATENATE(#REF!,
CHAR(13),#REF!,
", ",
TEXT((#REF!),"MMM D"),
CHAR(13),
TEXT((#REF!), "h:mm am/pm"),CHAR(13),#REF!,CHAR(13))</f>
        <v>#REF!</v>
      </c>
    </row>
    <row r="1425" spans="1:4" x14ac:dyDescent="0.25">
      <c r="A1425" t="e">
        <f>VLOOKUP(#REF!,VENUEID!$A$2:$B$28,1,TRUE)</f>
        <v>#REF!</v>
      </c>
      <c r="B1425" t="e">
        <f>IF(#REF!="","",
IF(ISNUMBER(SEARCH("*ADULTS*",#REF!)),"ADULTS",
IF(ISNUMBER(SEARCH("*CHILDREN*",#REF!)),"CHILDREN",
IF(ISNUMBER(SEARCH("*TEENS*",#REF!)),"TEENS"))))</f>
        <v>#REF!</v>
      </c>
      <c r="C1425" t="e">
        <f>#REF!</f>
        <v>#REF!</v>
      </c>
      <c r="D1425" t="e">
        <f>CONCATENATE(#REF!,
CHAR(13),#REF!,
", ",
TEXT((#REF!),"MMM D"),
CHAR(13),
TEXT((#REF!), "h:mm am/pm"),CHAR(13),#REF!,CHAR(13))</f>
        <v>#REF!</v>
      </c>
    </row>
    <row r="1426" spans="1:4" x14ac:dyDescent="0.25">
      <c r="A1426" t="e">
        <f>VLOOKUP(#REF!,VENUEID!$A$2:$B$28,1,TRUE)</f>
        <v>#REF!</v>
      </c>
      <c r="B1426" t="e">
        <f>IF(#REF!="","",
IF(ISNUMBER(SEARCH("*ADULTS*",#REF!)),"ADULTS",
IF(ISNUMBER(SEARCH("*CHILDREN*",#REF!)),"CHILDREN",
IF(ISNUMBER(SEARCH("*TEENS*",#REF!)),"TEENS"))))</f>
        <v>#REF!</v>
      </c>
      <c r="C1426" t="e">
        <f>#REF!</f>
        <v>#REF!</v>
      </c>
      <c r="D1426" t="e">
        <f>CONCATENATE(#REF!,
CHAR(13),#REF!,
", ",
TEXT((#REF!),"MMM D"),
CHAR(13),
TEXT((#REF!), "h:mm am/pm"),CHAR(13),#REF!,CHAR(13))</f>
        <v>#REF!</v>
      </c>
    </row>
    <row r="1427" spans="1:4" x14ac:dyDescent="0.25">
      <c r="A1427" t="e">
        <f>VLOOKUP(#REF!,VENUEID!$A$2:$B$28,1,TRUE)</f>
        <v>#REF!</v>
      </c>
      <c r="B1427" t="e">
        <f>IF(#REF!="","",
IF(ISNUMBER(SEARCH("*ADULTS*",#REF!)),"ADULTS",
IF(ISNUMBER(SEARCH("*CHILDREN*",#REF!)),"CHILDREN",
IF(ISNUMBER(SEARCH("*TEENS*",#REF!)),"TEENS"))))</f>
        <v>#REF!</v>
      </c>
      <c r="C1427" t="e">
        <f>#REF!</f>
        <v>#REF!</v>
      </c>
      <c r="D1427" t="e">
        <f>CONCATENATE(#REF!,
CHAR(13),#REF!,
", ",
TEXT((#REF!),"MMM D"),
CHAR(13),
TEXT((#REF!), "h:mm am/pm"),CHAR(13),#REF!,CHAR(13))</f>
        <v>#REF!</v>
      </c>
    </row>
    <row r="1428" spans="1:4" x14ac:dyDescent="0.25">
      <c r="A1428" t="e">
        <f>VLOOKUP(#REF!,VENUEID!$A$2:$B$28,1,TRUE)</f>
        <v>#REF!</v>
      </c>
      <c r="B1428" t="e">
        <f>IF(#REF!="","",
IF(ISNUMBER(SEARCH("*ADULTS*",#REF!)),"ADULTS",
IF(ISNUMBER(SEARCH("*CHILDREN*",#REF!)),"CHILDREN",
IF(ISNUMBER(SEARCH("*TEENS*",#REF!)),"TEENS"))))</f>
        <v>#REF!</v>
      </c>
      <c r="C1428" t="e">
        <f>#REF!</f>
        <v>#REF!</v>
      </c>
      <c r="D1428" t="e">
        <f>CONCATENATE(#REF!,
CHAR(13),#REF!,
", ",
TEXT((#REF!),"MMM D"),
CHAR(13),
TEXT((#REF!), "h:mm am/pm"),CHAR(13),#REF!,CHAR(13))</f>
        <v>#REF!</v>
      </c>
    </row>
    <row r="1429" spans="1:4" x14ac:dyDescent="0.25">
      <c r="A1429" t="e">
        <f>VLOOKUP(#REF!,VENUEID!$A$2:$B$28,1,TRUE)</f>
        <v>#REF!</v>
      </c>
      <c r="B1429" t="e">
        <f>IF(#REF!="","",
IF(ISNUMBER(SEARCH("*ADULTS*",#REF!)),"ADULTS",
IF(ISNUMBER(SEARCH("*CHILDREN*",#REF!)),"CHILDREN",
IF(ISNUMBER(SEARCH("*TEENS*",#REF!)),"TEENS"))))</f>
        <v>#REF!</v>
      </c>
      <c r="C1429" t="e">
        <f>#REF!</f>
        <v>#REF!</v>
      </c>
      <c r="D1429" t="e">
        <f>CONCATENATE(#REF!,
CHAR(13),#REF!,
", ",
TEXT((#REF!),"MMM D"),
CHAR(13),
TEXT((#REF!), "h:mm am/pm"),CHAR(13),#REF!,CHAR(13))</f>
        <v>#REF!</v>
      </c>
    </row>
    <row r="1430" spans="1:4" x14ac:dyDescent="0.25">
      <c r="A1430" t="e">
        <f>VLOOKUP(#REF!,VENUEID!$A$2:$B$28,1,TRUE)</f>
        <v>#REF!</v>
      </c>
      <c r="B1430" t="e">
        <f>IF(#REF!="","",
IF(ISNUMBER(SEARCH("*ADULTS*",#REF!)),"ADULTS",
IF(ISNUMBER(SEARCH("*CHILDREN*",#REF!)),"CHILDREN",
IF(ISNUMBER(SEARCH("*TEENS*",#REF!)),"TEENS"))))</f>
        <v>#REF!</v>
      </c>
      <c r="C1430" t="e">
        <f>#REF!</f>
        <v>#REF!</v>
      </c>
      <c r="D1430" t="e">
        <f>CONCATENATE(#REF!,
CHAR(13),#REF!,
", ",
TEXT((#REF!),"MMM D"),
CHAR(13),
TEXT((#REF!), "h:mm am/pm"),CHAR(13),#REF!,CHAR(13))</f>
        <v>#REF!</v>
      </c>
    </row>
    <row r="1431" spans="1:4" x14ac:dyDescent="0.25">
      <c r="A1431" t="e">
        <f>VLOOKUP(#REF!,VENUEID!$A$2:$B$28,1,TRUE)</f>
        <v>#REF!</v>
      </c>
      <c r="B1431" t="e">
        <f>IF(#REF!="","",
IF(ISNUMBER(SEARCH("*ADULTS*",#REF!)),"ADULTS",
IF(ISNUMBER(SEARCH("*CHILDREN*",#REF!)),"CHILDREN",
IF(ISNUMBER(SEARCH("*TEENS*",#REF!)),"TEENS"))))</f>
        <v>#REF!</v>
      </c>
      <c r="C1431" t="e">
        <f>#REF!</f>
        <v>#REF!</v>
      </c>
      <c r="D1431" t="e">
        <f>CONCATENATE(#REF!,
CHAR(13),#REF!,
", ",
TEXT((#REF!),"MMM D"),
CHAR(13),
TEXT((#REF!), "h:mm am/pm"),CHAR(13),#REF!,CHAR(13))</f>
        <v>#REF!</v>
      </c>
    </row>
    <row r="1432" spans="1:4" x14ac:dyDescent="0.25">
      <c r="A1432" t="e">
        <f>VLOOKUP(#REF!,VENUEID!$A$2:$B$28,1,TRUE)</f>
        <v>#REF!</v>
      </c>
      <c r="B1432" t="e">
        <f>IF(#REF!="","",
IF(ISNUMBER(SEARCH("*ADULTS*",#REF!)),"ADULTS",
IF(ISNUMBER(SEARCH("*CHILDREN*",#REF!)),"CHILDREN",
IF(ISNUMBER(SEARCH("*TEENS*",#REF!)),"TEENS"))))</f>
        <v>#REF!</v>
      </c>
      <c r="C1432" t="e">
        <f>#REF!</f>
        <v>#REF!</v>
      </c>
      <c r="D1432" t="e">
        <f>CONCATENATE(#REF!,
CHAR(13),#REF!,
", ",
TEXT((#REF!),"MMM D"),
CHAR(13),
TEXT((#REF!), "h:mm am/pm"),CHAR(13),#REF!,CHAR(13))</f>
        <v>#REF!</v>
      </c>
    </row>
    <row r="1433" spans="1:4" x14ac:dyDescent="0.25">
      <c r="A1433" t="e">
        <f>VLOOKUP(#REF!,VENUEID!$A$2:$B$28,1,TRUE)</f>
        <v>#REF!</v>
      </c>
      <c r="B1433" t="e">
        <f>IF(#REF!="","",
IF(ISNUMBER(SEARCH("*ADULTS*",#REF!)),"ADULTS",
IF(ISNUMBER(SEARCH("*CHILDREN*",#REF!)),"CHILDREN",
IF(ISNUMBER(SEARCH("*TEENS*",#REF!)),"TEENS"))))</f>
        <v>#REF!</v>
      </c>
      <c r="C1433" t="e">
        <f>#REF!</f>
        <v>#REF!</v>
      </c>
      <c r="D1433" t="e">
        <f>CONCATENATE(#REF!,
CHAR(13),#REF!,
", ",
TEXT((#REF!),"MMM D"),
CHAR(13),
TEXT((#REF!), "h:mm am/pm"),CHAR(13),#REF!,CHAR(13))</f>
        <v>#REF!</v>
      </c>
    </row>
    <row r="1434" spans="1:4" x14ac:dyDescent="0.25">
      <c r="A1434" t="e">
        <f>VLOOKUP(#REF!,VENUEID!$A$2:$B$28,1,TRUE)</f>
        <v>#REF!</v>
      </c>
      <c r="B1434" t="e">
        <f>IF(#REF!="","",
IF(ISNUMBER(SEARCH("*ADULTS*",#REF!)),"ADULTS",
IF(ISNUMBER(SEARCH("*CHILDREN*",#REF!)),"CHILDREN",
IF(ISNUMBER(SEARCH("*TEENS*",#REF!)),"TEENS"))))</f>
        <v>#REF!</v>
      </c>
      <c r="C1434" t="e">
        <f>#REF!</f>
        <v>#REF!</v>
      </c>
      <c r="D1434" t="e">
        <f>CONCATENATE(#REF!,
CHAR(13),#REF!,
", ",
TEXT((#REF!),"MMM D"),
CHAR(13),
TEXT((#REF!), "h:mm am/pm"),CHAR(13),#REF!,CHAR(13))</f>
        <v>#REF!</v>
      </c>
    </row>
    <row r="1435" spans="1:4" x14ac:dyDescent="0.25">
      <c r="A1435" t="e">
        <f>VLOOKUP(#REF!,VENUEID!$A$2:$B$28,1,TRUE)</f>
        <v>#REF!</v>
      </c>
      <c r="B1435" t="e">
        <f>IF(#REF!="","",
IF(ISNUMBER(SEARCH("*ADULTS*",#REF!)),"ADULTS",
IF(ISNUMBER(SEARCH("*CHILDREN*",#REF!)),"CHILDREN",
IF(ISNUMBER(SEARCH("*TEENS*",#REF!)),"TEENS"))))</f>
        <v>#REF!</v>
      </c>
      <c r="C1435" t="e">
        <f>#REF!</f>
        <v>#REF!</v>
      </c>
      <c r="D1435" t="e">
        <f>CONCATENATE(#REF!,
CHAR(13),#REF!,
", ",
TEXT((#REF!),"MMM D"),
CHAR(13),
TEXT((#REF!), "h:mm am/pm"),CHAR(13),#REF!,CHAR(13))</f>
        <v>#REF!</v>
      </c>
    </row>
    <row r="1436" spans="1:4" x14ac:dyDescent="0.25">
      <c r="A1436" t="e">
        <f>VLOOKUP(#REF!,VENUEID!$A$2:$B$28,1,TRUE)</f>
        <v>#REF!</v>
      </c>
      <c r="B1436" t="e">
        <f>IF(#REF!="","",
IF(ISNUMBER(SEARCH("*ADULTS*",#REF!)),"ADULTS",
IF(ISNUMBER(SEARCH("*CHILDREN*",#REF!)),"CHILDREN",
IF(ISNUMBER(SEARCH("*TEENS*",#REF!)),"TEENS"))))</f>
        <v>#REF!</v>
      </c>
      <c r="C1436" t="e">
        <f>#REF!</f>
        <v>#REF!</v>
      </c>
      <c r="D1436" t="e">
        <f>CONCATENATE(#REF!,
CHAR(13),#REF!,
", ",
TEXT((#REF!),"MMM D"),
CHAR(13),
TEXT((#REF!), "h:mm am/pm"),CHAR(13),#REF!,CHAR(13))</f>
        <v>#REF!</v>
      </c>
    </row>
    <row r="1437" spans="1:4" x14ac:dyDescent="0.25">
      <c r="A1437" t="e">
        <f>VLOOKUP(#REF!,VENUEID!$A$2:$B$28,1,TRUE)</f>
        <v>#REF!</v>
      </c>
      <c r="B1437" t="e">
        <f>IF(#REF!="","",
IF(ISNUMBER(SEARCH("*ADULTS*",#REF!)),"ADULTS",
IF(ISNUMBER(SEARCH("*CHILDREN*",#REF!)),"CHILDREN",
IF(ISNUMBER(SEARCH("*TEENS*",#REF!)),"TEENS"))))</f>
        <v>#REF!</v>
      </c>
      <c r="C1437" t="e">
        <f>#REF!</f>
        <v>#REF!</v>
      </c>
      <c r="D1437" t="e">
        <f>CONCATENATE(#REF!,
CHAR(13),#REF!,
", ",
TEXT((#REF!),"MMM D"),
CHAR(13),
TEXT((#REF!), "h:mm am/pm"),CHAR(13),#REF!,CHAR(13))</f>
        <v>#REF!</v>
      </c>
    </row>
    <row r="1438" spans="1:4" x14ac:dyDescent="0.25">
      <c r="A1438" t="e">
        <f>VLOOKUP(#REF!,VENUEID!$A$2:$B$28,1,TRUE)</f>
        <v>#REF!</v>
      </c>
      <c r="B1438" t="e">
        <f>IF(#REF!="","",
IF(ISNUMBER(SEARCH("*ADULTS*",#REF!)),"ADULTS",
IF(ISNUMBER(SEARCH("*CHILDREN*",#REF!)),"CHILDREN",
IF(ISNUMBER(SEARCH("*TEENS*",#REF!)),"TEENS"))))</f>
        <v>#REF!</v>
      </c>
      <c r="C1438" t="e">
        <f>#REF!</f>
        <v>#REF!</v>
      </c>
      <c r="D1438" t="e">
        <f>CONCATENATE(#REF!,
CHAR(13),#REF!,
", ",
TEXT((#REF!),"MMM D"),
CHAR(13),
TEXT((#REF!), "h:mm am/pm"),CHAR(13),#REF!,CHAR(13))</f>
        <v>#REF!</v>
      </c>
    </row>
    <row r="1439" spans="1:4" x14ac:dyDescent="0.25">
      <c r="A1439" t="e">
        <f>VLOOKUP(#REF!,VENUEID!$A$2:$B$28,1,TRUE)</f>
        <v>#REF!</v>
      </c>
      <c r="B1439" t="e">
        <f>IF(#REF!="","",
IF(ISNUMBER(SEARCH("*ADULTS*",#REF!)),"ADULTS",
IF(ISNUMBER(SEARCH("*CHILDREN*",#REF!)),"CHILDREN",
IF(ISNUMBER(SEARCH("*TEENS*",#REF!)),"TEENS"))))</f>
        <v>#REF!</v>
      </c>
      <c r="C1439" t="e">
        <f>#REF!</f>
        <v>#REF!</v>
      </c>
      <c r="D1439" t="e">
        <f>CONCATENATE(#REF!,
CHAR(13),#REF!,
", ",
TEXT((#REF!),"MMM D"),
CHAR(13),
TEXT((#REF!), "h:mm am/pm"),CHAR(13),#REF!,CHAR(13))</f>
        <v>#REF!</v>
      </c>
    </row>
    <row r="1440" spans="1:4" x14ac:dyDescent="0.25">
      <c r="A1440" t="e">
        <f>VLOOKUP(#REF!,VENUEID!$A$2:$B$28,1,TRUE)</f>
        <v>#REF!</v>
      </c>
      <c r="B1440" t="e">
        <f>IF(#REF!="","",
IF(ISNUMBER(SEARCH("*ADULTS*",#REF!)),"ADULTS",
IF(ISNUMBER(SEARCH("*CHILDREN*",#REF!)),"CHILDREN",
IF(ISNUMBER(SEARCH("*TEENS*",#REF!)),"TEENS"))))</f>
        <v>#REF!</v>
      </c>
      <c r="C1440" t="e">
        <f>#REF!</f>
        <v>#REF!</v>
      </c>
      <c r="D1440" t="e">
        <f>CONCATENATE(#REF!,
CHAR(13),#REF!,
", ",
TEXT((#REF!),"MMM D"),
CHAR(13),
TEXT((#REF!), "h:mm am/pm"),CHAR(13),#REF!,CHAR(13))</f>
        <v>#REF!</v>
      </c>
    </row>
    <row r="1441" spans="1:4" x14ac:dyDescent="0.25">
      <c r="A1441" t="e">
        <f>VLOOKUP(#REF!,VENUEID!$A$2:$B$28,1,TRUE)</f>
        <v>#REF!</v>
      </c>
      <c r="B1441" t="e">
        <f>IF(#REF!="","",
IF(ISNUMBER(SEARCH("*ADULTS*",#REF!)),"ADULTS",
IF(ISNUMBER(SEARCH("*CHILDREN*",#REF!)),"CHILDREN",
IF(ISNUMBER(SEARCH("*TEENS*",#REF!)),"TEENS"))))</f>
        <v>#REF!</v>
      </c>
      <c r="C1441" t="e">
        <f>#REF!</f>
        <v>#REF!</v>
      </c>
      <c r="D1441" t="e">
        <f>CONCATENATE(#REF!,
CHAR(13),#REF!,
", ",
TEXT((#REF!),"MMM D"),
CHAR(13),
TEXT((#REF!), "h:mm am/pm"),CHAR(13),#REF!,CHAR(13))</f>
        <v>#REF!</v>
      </c>
    </row>
    <row r="1442" spans="1:4" x14ac:dyDescent="0.25">
      <c r="A1442" t="e">
        <f>VLOOKUP(#REF!,VENUEID!$A$2:$B$28,1,TRUE)</f>
        <v>#REF!</v>
      </c>
      <c r="B1442" t="e">
        <f>IF(#REF!="","",
IF(ISNUMBER(SEARCH("*ADULTS*",#REF!)),"ADULTS",
IF(ISNUMBER(SEARCH("*CHILDREN*",#REF!)),"CHILDREN",
IF(ISNUMBER(SEARCH("*TEENS*",#REF!)),"TEENS"))))</f>
        <v>#REF!</v>
      </c>
      <c r="C1442" t="e">
        <f>#REF!</f>
        <v>#REF!</v>
      </c>
      <c r="D1442" t="e">
        <f>CONCATENATE(#REF!,
CHAR(13),#REF!,
", ",
TEXT((#REF!),"MMM D"),
CHAR(13),
TEXT((#REF!), "h:mm am/pm"),CHAR(13),#REF!,CHAR(13))</f>
        <v>#REF!</v>
      </c>
    </row>
    <row r="1443" spans="1:4" x14ac:dyDescent="0.25">
      <c r="A1443" t="e">
        <f>VLOOKUP(#REF!,VENUEID!$A$2:$B$28,1,TRUE)</f>
        <v>#REF!</v>
      </c>
      <c r="B1443" t="e">
        <f>IF(#REF!="","",
IF(ISNUMBER(SEARCH("*ADULTS*",#REF!)),"ADULTS",
IF(ISNUMBER(SEARCH("*CHILDREN*",#REF!)),"CHILDREN",
IF(ISNUMBER(SEARCH("*TEENS*",#REF!)),"TEENS"))))</f>
        <v>#REF!</v>
      </c>
      <c r="C1443" t="e">
        <f>#REF!</f>
        <v>#REF!</v>
      </c>
      <c r="D1443" t="e">
        <f>CONCATENATE(#REF!,
CHAR(13),#REF!,
", ",
TEXT((#REF!),"MMM D"),
CHAR(13),
TEXT((#REF!), "h:mm am/pm"),CHAR(13),#REF!,CHAR(13))</f>
        <v>#REF!</v>
      </c>
    </row>
    <row r="1444" spans="1:4" x14ac:dyDescent="0.25">
      <c r="A1444" t="e">
        <f>VLOOKUP(#REF!,VENUEID!$A$2:$B$28,1,TRUE)</f>
        <v>#REF!</v>
      </c>
      <c r="B1444" t="e">
        <f>IF(#REF!="","",
IF(ISNUMBER(SEARCH("*ADULTS*",#REF!)),"ADULTS",
IF(ISNUMBER(SEARCH("*CHILDREN*",#REF!)),"CHILDREN",
IF(ISNUMBER(SEARCH("*TEENS*",#REF!)),"TEENS"))))</f>
        <v>#REF!</v>
      </c>
      <c r="C1444" t="e">
        <f>#REF!</f>
        <v>#REF!</v>
      </c>
      <c r="D1444" t="e">
        <f>CONCATENATE(#REF!,
CHAR(13),#REF!,
", ",
TEXT((#REF!),"MMM D"),
CHAR(13),
TEXT((#REF!), "h:mm am/pm"),CHAR(13),#REF!,CHAR(13))</f>
        <v>#REF!</v>
      </c>
    </row>
    <row r="1445" spans="1:4" x14ac:dyDescent="0.25">
      <c r="A1445" t="e">
        <f>VLOOKUP(#REF!,VENUEID!$A$2:$B$28,1,TRUE)</f>
        <v>#REF!</v>
      </c>
      <c r="B1445" t="e">
        <f>IF(#REF!="","",
IF(ISNUMBER(SEARCH("*ADULTS*",#REF!)),"ADULTS",
IF(ISNUMBER(SEARCH("*CHILDREN*",#REF!)),"CHILDREN",
IF(ISNUMBER(SEARCH("*TEENS*",#REF!)),"TEENS"))))</f>
        <v>#REF!</v>
      </c>
      <c r="C1445" t="e">
        <f>#REF!</f>
        <v>#REF!</v>
      </c>
      <c r="D1445" t="e">
        <f>CONCATENATE(#REF!,
CHAR(13),#REF!,
", ",
TEXT((#REF!),"MMM D"),
CHAR(13),
TEXT((#REF!), "h:mm am/pm"),CHAR(13),#REF!,CHAR(13))</f>
        <v>#REF!</v>
      </c>
    </row>
    <row r="1446" spans="1:4" x14ac:dyDescent="0.25">
      <c r="A1446" t="e">
        <f>VLOOKUP(#REF!,VENUEID!$A$2:$B$28,1,TRUE)</f>
        <v>#REF!</v>
      </c>
      <c r="B1446" t="e">
        <f>IF(#REF!="","",
IF(ISNUMBER(SEARCH("*ADULTS*",#REF!)),"ADULTS",
IF(ISNUMBER(SEARCH("*CHILDREN*",#REF!)),"CHILDREN",
IF(ISNUMBER(SEARCH("*TEENS*",#REF!)),"TEENS"))))</f>
        <v>#REF!</v>
      </c>
      <c r="C1446" t="e">
        <f>#REF!</f>
        <v>#REF!</v>
      </c>
      <c r="D1446" t="e">
        <f>CONCATENATE(#REF!,
CHAR(13),#REF!,
", ",
TEXT((#REF!),"MMM D"),
CHAR(13),
TEXT((#REF!), "h:mm am/pm"),CHAR(13),#REF!,CHAR(13))</f>
        <v>#REF!</v>
      </c>
    </row>
    <row r="1447" spans="1:4" x14ac:dyDescent="0.25">
      <c r="A1447" t="e">
        <f>VLOOKUP(#REF!,VENUEID!$A$2:$B$28,1,TRUE)</f>
        <v>#REF!</v>
      </c>
      <c r="B1447" t="e">
        <f>IF(#REF!="","",
IF(ISNUMBER(SEARCH("*ADULTS*",#REF!)),"ADULTS",
IF(ISNUMBER(SEARCH("*CHILDREN*",#REF!)),"CHILDREN",
IF(ISNUMBER(SEARCH("*TEENS*",#REF!)),"TEENS"))))</f>
        <v>#REF!</v>
      </c>
      <c r="C1447" t="e">
        <f>#REF!</f>
        <v>#REF!</v>
      </c>
      <c r="D1447" t="e">
        <f>CONCATENATE(#REF!,
CHAR(13),#REF!,
", ",
TEXT((#REF!),"MMM D"),
CHAR(13),
TEXT((#REF!), "h:mm am/pm"),CHAR(13),#REF!,CHAR(13))</f>
        <v>#REF!</v>
      </c>
    </row>
    <row r="1448" spans="1:4" x14ac:dyDescent="0.25">
      <c r="A1448" t="e">
        <f>VLOOKUP(#REF!,VENUEID!$A$2:$B$28,1,TRUE)</f>
        <v>#REF!</v>
      </c>
      <c r="B1448" t="e">
        <f>IF(#REF!="","",
IF(ISNUMBER(SEARCH("*ADULTS*",#REF!)),"ADULTS",
IF(ISNUMBER(SEARCH("*CHILDREN*",#REF!)),"CHILDREN",
IF(ISNUMBER(SEARCH("*TEENS*",#REF!)),"TEENS"))))</f>
        <v>#REF!</v>
      </c>
      <c r="C1448" t="e">
        <f>#REF!</f>
        <v>#REF!</v>
      </c>
      <c r="D1448" t="e">
        <f>CONCATENATE(#REF!,
CHAR(13),#REF!,
", ",
TEXT((#REF!),"MMM D"),
CHAR(13),
TEXT((#REF!), "h:mm am/pm"),CHAR(13),#REF!,CHAR(13))</f>
        <v>#REF!</v>
      </c>
    </row>
    <row r="1449" spans="1:4" x14ac:dyDescent="0.25">
      <c r="A1449" t="e">
        <f>VLOOKUP(#REF!,VENUEID!$A$2:$B$28,1,TRUE)</f>
        <v>#REF!</v>
      </c>
      <c r="B1449" t="e">
        <f>IF(#REF!="","",
IF(ISNUMBER(SEARCH("*ADULTS*",#REF!)),"ADULTS",
IF(ISNUMBER(SEARCH("*CHILDREN*",#REF!)),"CHILDREN",
IF(ISNUMBER(SEARCH("*TEENS*",#REF!)),"TEENS"))))</f>
        <v>#REF!</v>
      </c>
      <c r="C1449" t="e">
        <f>#REF!</f>
        <v>#REF!</v>
      </c>
      <c r="D1449" t="e">
        <f>CONCATENATE(#REF!,
CHAR(13),#REF!,
", ",
TEXT((#REF!),"MMM D"),
CHAR(13),
TEXT((#REF!), "h:mm am/pm"),CHAR(13),#REF!,CHAR(13))</f>
        <v>#REF!</v>
      </c>
    </row>
    <row r="1450" spans="1:4" x14ac:dyDescent="0.25">
      <c r="A1450" t="e">
        <f>VLOOKUP(#REF!,VENUEID!$A$2:$B$28,1,TRUE)</f>
        <v>#REF!</v>
      </c>
      <c r="B1450" t="e">
        <f>IF(#REF!="","",
IF(ISNUMBER(SEARCH("*ADULTS*",#REF!)),"ADULTS",
IF(ISNUMBER(SEARCH("*CHILDREN*",#REF!)),"CHILDREN",
IF(ISNUMBER(SEARCH("*TEENS*",#REF!)),"TEENS"))))</f>
        <v>#REF!</v>
      </c>
      <c r="C1450" t="e">
        <f>#REF!</f>
        <v>#REF!</v>
      </c>
      <c r="D1450" t="e">
        <f>CONCATENATE(#REF!,
CHAR(13),#REF!,
", ",
TEXT((#REF!),"MMM D"),
CHAR(13),
TEXT((#REF!), "h:mm am/pm"),CHAR(13),#REF!,CHAR(13))</f>
        <v>#REF!</v>
      </c>
    </row>
    <row r="1451" spans="1:4" x14ac:dyDescent="0.25">
      <c r="A1451" t="e">
        <f>VLOOKUP(#REF!,VENUEID!$A$2:$B$28,1,TRUE)</f>
        <v>#REF!</v>
      </c>
      <c r="B1451" t="e">
        <f>IF(#REF!="","",
IF(ISNUMBER(SEARCH("*ADULTS*",#REF!)),"ADULTS",
IF(ISNUMBER(SEARCH("*CHILDREN*",#REF!)),"CHILDREN",
IF(ISNUMBER(SEARCH("*TEENS*",#REF!)),"TEENS"))))</f>
        <v>#REF!</v>
      </c>
      <c r="C1451" t="e">
        <f>#REF!</f>
        <v>#REF!</v>
      </c>
      <c r="D1451" t="e">
        <f>CONCATENATE(#REF!,
CHAR(13),#REF!,
", ",
TEXT((#REF!),"MMM D"),
CHAR(13),
TEXT((#REF!), "h:mm am/pm"),CHAR(13),#REF!,CHAR(13))</f>
        <v>#REF!</v>
      </c>
    </row>
    <row r="1452" spans="1:4" x14ac:dyDescent="0.25">
      <c r="A1452" t="e">
        <f>VLOOKUP(#REF!,VENUEID!$A$2:$B$28,1,TRUE)</f>
        <v>#REF!</v>
      </c>
      <c r="B1452" t="e">
        <f>IF(#REF!="","",
IF(ISNUMBER(SEARCH("*ADULTS*",#REF!)),"ADULTS",
IF(ISNUMBER(SEARCH("*CHILDREN*",#REF!)),"CHILDREN",
IF(ISNUMBER(SEARCH("*TEENS*",#REF!)),"TEENS"))))</f>
        <v>#REF!</v>
      </c>
      <c r="C1452" t="e">
        <f>#REF!</f>
        <v>#REF!</v>
      </c>
      <c r="D1452" t="e">
        <f>CONCATENATE(#REF!,
CHAR(13),#REF!,
", ",
TEXT((#REF!),"MMM D"),
CHAR(13),
TEXT((#REF!), "h:mm am/pm"),CHAR(13),#REF!,CHAR(13))</f>
        <v>#REF!</v>
      </c>
    </row>
    <row r="1453" spans="1:4" x14ac:dyDescent="0.25">
      <c r="A1453" t="e">
        <f>VLOOKUP(#REF!,VENUEID!$A$2:$B$28,1,TRUE)</f>
        <v>#REF!</v>
      </c>
      <c r="B1453" t="e">
        <f>IF(#REF!="","",
IF(ISNUMBER(SEARCH("*ADULTS*",#REF!)),"ADULTS",
IF(ISNUMBER(SEARCH("*CHILDREN*",#REF!)),"CHILDREN",
IF(ISNUMBER(SEARCH("*TEENS*",#REF!)),"TEENS"))))</f>
        <v>#REF!</v>
      </c>
      <c r="C1453" t="e">
        <f>#REF!</f>
        <v>#REF!</v>
      </c>
      <c r="D1453" t="e">
        <f>CONCATENATE(#REF!,
CHAR(13),#REF!,
", ",
TEXT((#REF!),"MMM D"),
CHAR(13),
TEXT((#REF!), "h:mm am/pm"),CHAR(13),#REF!,CHAR(13))</f>
        <v>#REF!</v>
      </c>
    </row>
    <row r="1454" spans="1:4" x14ac:dyDescent="0.25">
      <c r="A1454" t="e">
        <f>VLOOKUP(#REF!,VENUEID!$A$2:$B$28,1,TRUE)</f>
        <v>#REF!</v>
      </c>
      <c r="B1454" t="e">
        <f>IF(#REF!="","",
IF(ISNUMBER(SEARCH("*ADULTS*",#REF!)),"ADULTS",
IF(ISNUMBER(SEARCH("*CHILDREN*",#REF!)),"CHILDREN",
IF(ISNUMBER(SEARCH("*TEENS*",#REF!)),"TEENS"))))</f>
        <v>#REF!</v>
      </c>
      <c r="C1454" t="e">
        <f>#REF!</f>
        <v>#REF!</v>
      </c>
      <c r="D1454" t="e">
        <f>CONCATENATE(#REF!,
CHAR(13),#REF!,
", ",
TEXT((#REF!),"MMM D"),
CHAR(13),
TEXT((#REF!), "h:mm am/pm"),CHAR(13),#REF!,CHAR(13))</f>
        <v>#REF!</v>
      </c>
    </row>
    <row r="1455" spans="1:4" x14ac:dyDescent="0.25">
      <c r="A1455" t="e">
        <f>VLOOKUP(#REF!,VENUEID!$A$2:$B$28,1,TRUE)</f>
        <v>#REF!</v>
      </c>
      <c r="B1455" t="e">
        <f>IF(#REF!="","",
IF(ISNUMBER(SEARCH("*ADULTS*",#REF!)),"ADULTS",
IF(ISNUMBER(SEARCH("*CHILDREN*",#REF!)),"CHILDREN",
IF(ISNUMBER(SEARCH("*TEENS*",#REF!)),"TEENS"))))</f>
        <v>#REF!</v>
      </c>
      <c r="C1455" t="e">
        <f>#REF!</f>
        <v>#REF!</v>
      </c>
      <c r="D1455" t="e">
        <f>CONCATENATE(#REF!,
CHAR(13),#REF!,
", ",
TEXT((#REF!),"MMM D"),
CHAR(13),
TEXT((#REF!), "h:mm am/pm"),CHAR(13),#REF!,CHAR(13))</f>
        <v>#REF!</v>
      </c>
    </row>
    <row r="1456" spans="1:4" x14ac:dyDescent="0.25">
      <c r="A1456" t="e">
        <f>VLOOKUP(#REF!,VENUEID!$A$2:$B$28,1,TRUE)</f>
        <v>#REF!</v>
      </c>
      <c r="B1456" t="e">
        <f>IF(#REF!="","",
IF(ISNUMBER(SEARCH("*ADULTS*",#REF!)),"ADULTS",
IF(ISNUMBER(SEARCH("*CHILDREN*",#REF!)),"CHILDREN",
IF(ISNUMBER(SEARCH("*TEENS*",#REF!)),"TEENS"))))</f>
        <v>#REF!</v>
      </c>
      <c r="C1456" t="e">
        <f>#REF!</f>
        <v>#REF!</v>
      </c>
      <c r="D1456" t="e">
        <f>CONCATENATE(#REF!,
CHAR(13),#REF!,
", ",
TEXT((#REF!),"MMM D"),
CHAR(13),
TEXT((#REF!), "h:mm am/pm"),CHAR(13),#REF!,CHAR(13))</f>
        <v>#REF!</v>
      </c>
    </row>
    <row r="1457" spans="1:4" x14ac:dyDescent="0.25">
      <c r="A1457" t="e">
        <f>VLOOKUP(#REF!,VENUEID!$A$2:$B$28,1,TRUE)</f>
        <v>#REF!</v>
      </c>
      <c r="B1457" t="e">
        <f>IF(#REF!="","",
IF(ISNUMBER(SEARCH("*ADULTS*",#REF!)),"ADULTS",
IF(ISNUMBER(SEARCH("*CHILDREN*",#REF!)),"CHILDREN",
IF(ISNUMBER(SEARCH("*TEENS*",#REF!)),"TEENS"))))</f>
        <v>#REF!</v>
      </c>
      <c r="C1457" t="e">
        <f>#REF!</f>
        <v>#REF!</v>
      </c>
      <c r="D1457" t="e">
        <f>CONCATENATE(#REF!,
CHAR(13),#REF!,
", ",
TEXT((#REF!),"MMM D"),
CHAR(13),
TEXT((#REF!), "h:mm am/pm"),CHAR(13),#REF!,CHAR(13))</f>
        <v>#REF!</v>
      </c>
    </row>
    <row r="1458" spans="1:4" x14ac:dyDescent="0.25">
      <c r="A1458" t="e">
        <f>VLOOKUP(#REF!,VENUEID!$A$2:$B$28,1,TRUE)</f>
        <v>#REF!</v>
      </c>
      <c r="B1458" t="e">
        <f>IF(#REF!="","",
IF(ISNUMBER(SEARCH("*ADULTS*",#REF!)),"ADULTS",
IF(ISNUMBER(SEARCH("*CHILDREN*",#REF!)),"CHILDREN",
IF(ISNUMBER(SEARCH("*TEENS*",#REF!)),"TEENS"))))</f>
        <v>#REF!</v>
      </c>
      <c r="C1458" t="e">
        <f>#REF!</f>
        <v>#REF!</v>
      </c>
      <c r="D1458" t="e">
        <f>CONCATENATE(#REF!,
CHAR(13),#REF!,
", ",
TEXT((#REF!),"MMM D"),
CHAR(13),
TEXT((#REF!), "h:mm am/pm"),CHAR(13),#REF!,CHAR(13))</f>
        <v>#REF!</v>
      </c>
    </row>
    <row r="1459" spans="1:4" x14ac:dyDescent="0.25">
      <c r="A1459" t="e">
        <f>VLOOKUP(#REF!,VENUEID!$A$2:$B$28,1,TRUE)</f>
        <v>#REF!</v>
      </c>
      <c r="B1459" t="e">
        <f>IF(#REF!="","",
IF(ISNUMBER(SEARCH("*ADULTS*",#REF!)),"ADULTS",
IF(ISNUMBER(SEARCH("*CHILDREN*",#REF!)),"CHILDREN",
IF(ISNUMBER(SEARCH("*TEENS*",#REF!)),"TEENS"))))</f>
        <v>#REF!</v>
      </c>
      <c r="C1459" t="e">
        <f>#REF!</f>
        <v>#REF!</v>
      </c>
      <c r="D1459" t="e">
        <f>CONCATENATE(#REF!,
CHAR(13),#REF!,
", ",
TEXT((#REF!),"MMM D"),
CHAR(13),
TEXT((#REF!), "h:mm am/pm"),CHAR(13),#REF!,CHAR(13))</f>
        <v>#REF!</v>
      </c>
    </row>
    <row r="1460" spans="1:4" x14ac:dyDescent="0.25">
      <c r="A1460" t="e">
        <f>VLOOKUP(#REF!,VENUEID!$A$2:$B$28,1,TRUE)</f>
        <v>#REF!</v>
      </c>
      <c r="B1460" t="e">
        <f>IF(#REF!="","",
IF(ISNUMBER(SEARCH("*ADULTS*",#REF!)),"ADULTS",
IF(ISNUMBER(SEARCH("*CHILDREN*",#REF!)),"CHILDREN",
IF(ISNUMBER(SEARCH("*TEENS*",#REF!)),"TEENS"))))</f>
        <v>#REF!</v>
      </c>
      <c r="C1460" t="e">
        <f>#REF!</f>
        <v>#REF!</v>
      </c>
      <c r="D1460" t="e">
        <f>CONCATENATE(#REF!,
CHAR(13),#REF!,
", ",
TEXT((#REF!),"MMM D"),
CHAR(13),
TEXT((#REF!), "h:mm am/pm"),CHAR(13),#REF!,CHAR(13))</f>
        <v>#REF!</v>
      </c>
    </row>
    <row r="1461" spans="1:4" x14ac:dyDescent="0.25">
      <c r="A1461" t="e">
        <f>VLOOKUP(#REF!,VENUEID!$A$2:$B$28,1,TRUE)</f>
        <v>#REF!</v>
      </c>
      <c r="B1461" t="e">
        <f>IF(#REF!="","",
IF(ISNUMBER(SEARCH("*ADULTS*",#REF!)),"ADULTS",
IF(ISNUMBER(SEARCH("*CHILDREN*",#REF!)),"CHILDREN",
IF(ISNUMBER(SEARCH("*TEENS*",#REF!)),"TEENS"))))</f>
        <v>#REF!</v>
      </c>
      <c r="C1461" t="e">
        <f>#REF!</f>
        <v>#REF!</v>
      </c>
      <c r="D1461" t="e">
        <f>CONCATENATE(#REF!,
CHAR(13),#REF!,
", ",
TEXT((#REF!),"MMM D"),
CHAR(13),
TEXT((#REF!), "h:mm am/pm"),CHAR(13),#REF!,CHAR(13))</f>
        <v>#REF!</v>
      </c>
    </row>
    <row r="1462" spans="1:4" x14ac:dyDescent="0.25">
      <c r="A1462" t="e">
        <f>VLOOKUP(#REF!,VENUEID!$A$2:$B$28,1,TRUE)</f>
        <v>#REF!</v>
      </c>
      <c r="B1462" t="e">
        <f>IF(#REF!="","",
IF(ISNUMBER(SEARCH("*ADULTS*",#REF!)),"ADULTS",
IF(ISNUMBER(SEARCH("*CHILDREN*",#REF!)),"CHILDREN",
IF(ISNUMBER(SEARCH("*TEENS*",#REF!)),"TEENS"))))</f>
        <v>#REF!</v>
      </c>
      <c r="C1462" t="e">
        <f>#REF!</f>
        <v>#REF!</v>
      </c>
      <c r="D1462" t="e">
        <f>CONCATENATE(#REF!,
CHAR(13),#REF!,
", ",
TEXT((#REF!),"MMM D"),
CHAR(13),
TEXT((#REF!), "h:mm am/pm"),CHAR(13),#REF!,CHAR(13))</f>
        <v>#REF!</v>
      </c>
    </row>
    <row r="1463" spans="1:4" x14ac:dyDescent="0.25">
      <c r="A1463" t="e">
        <f>VLOOKUP(#REF!,VENUEID!$A$2:$B$28,1,TRUE)</f>
        <v>#REF!</v>
      </c>
      <c r="B1463" t="e">
        <f>IF(#REF!="","",
IF(ISNUMBER(SEARCH("*ADULTS*",#REF!)),"ADULTS",
IF(ISNUMBER(SEARCH("*CHILDREN*",#REF!)),"CHILDREN",
IF(ISNUMBER(SEARCH("*TEENS*",#REF!)),"TEENS"))))</f>
        <v>#REF!</v>
      </c>
      <c r="C1463" t="e">
        <f>#REF!</f>
        <v>#REF!</v>
      </c>
      <c r="D1463" t="e">
        <f>CONCATENATE(#REF!,
CHAR(13),#REF!,
", ",
TEXT((#REF!),"MMM D"),
CHAR(13),
TEXT((#REF!), "h:mm am/pm"),CHAR(13),#REF!,CHAR(13))</f>
        <v>#REF!</v>
      </c>
    </row>
    <row r="1464" spans="1:4" x14ac:dyDescent="0.25">
      <c r="A1464" t="e">
        <f>VLOOKUP(#REF!,VENUEID!$A$2:$B$28,1,TRUE)</f>
        <v>#REF!</v>
      </c>
      <c r="B1464" t="e">
        <f>IF(#REF!="","",
IF(ISNUMBER(SEARCH("*ADULTS*",#REF!)),"ADULTS",
IF(ISNUMBER(SEARCH("*CHILDREN*",#REF!)),"CHILDREN",
IF(ISNUMBER(SEARCH("*TEENS*",#REF!)),"TEENS"))))</f>
        <v>#REF!</v>
      </c>
      <c r="C1464" t="e">
        <f>#REF!</f>
        <v>#REF!</v>
      </c>
      <c r="D1464" t="e">
        <f>CONCATENATE(#REF!,
CHAR(13),#REF!,
", ",
TEXT((#REF!),"MMM D"),
CHAR(13),
TEXT((#REF!), "h:mm am/pm"),CHAR(13),#REF!,CHAR(13))</f>
        <v>#REF!</v>
      </c>
    </row>
    <row r="1465" spans="1:4" x14ac:dyDescent="0.25">
      <c r="A1465" t="e">
        <f>VLOOKUP(#REF!,VENUEID!$A$2:$B$28,1,TRUE)</f>
        <v>#REF!</v>
      </c>
      <c r="B1465" t="e">
        <f>IF(#REF!="","",
IF(ISNUMBER(SEARCH("*ADULTS*",#REF!)),"ADULTS",
IF(ISNUMBER(SEARCH("*CHILDREN*",#REF!)),"CHILDREN",
IF(ISNUMBER(SEARCH("*TEENS*",#REF!)),"TEENS"))))</f>
        <v>#REF!</v>
      </c>
      <c r="C1465" t="e">
        <f>#REF!</f>
        <v>#REF!</v>
      </c>
      <c r="D1465" t="e">
        <f>CONCATENATE(#REF!,
CHAR(13),#REF!,
", ",
TEXT((#REF!),"MMM D"),
CHAR(13),
TEXT((#REF!), "h:mm am/pm"),CHAR(13),#REF!,CHAR(13))</f>
        <v>#REF!</v>
      </c>
    </row>
    <row r="1466" spans="1:4" x14ac:dyDescent="0.25">
      <c r="A1466" t="e">
        <f>VLOOKUP(#REF!,VENUEID!$A$2:$B$28,1,TRUE)</f>
        <v>#REF!</v>
      </c>
      <c r="B1466" t="e">
        <f>IF(#REF!="","",
IF(ISNUMBER(SEARCH("*ADULTS*",#REF!)),"ADULTS",
IF(ISNUMBER(SEARCH("*CHILDREN*",#REF!)),"CHILDREN",
IF(ISNUMBER(SEARCH("*TEENS*",#REF!)),"TEENS"))))</f>
        <v>#REF!</v>
      </c>
      <c r="C1466" t="e">
        <f>#REF!</f>
        <v>#REF!</v>
      </c>
      <c r="D1466" t="e">
        <f>CONCATENATE(#REF!,
CHAR(13),#REF!,
", ",
TEXT((#REF!),"MMM D"),
CHAR(13),
TEXT((#REF!), "h:mm am/pm"),CHAR(13),#REF!,CHAR(13))</f>
        <v>#REF!</v>
      </c>
    </row>
    <row r="1467" spans="1:4" x14ac:dyDescent="0.25">
      <c r="A1467" t="e">
        <f>VLOOKUP(#REF!,VENUEID!$A$2:$B$28,1,TRUE)</f>
        <v>#REF!</v>
      </c>
      <c r="B1467" t="e">
        <f>IF(#REF!="","",
IF(ISNUMBER(SEARCH("*ADULTS*",#REF!)),"ADULTS",
IF(ISNUMBER(SEARCH("*CHILDREN*",#REF!)),"CHILDREN",
IF(ISNUMBER(SEARCH("*TEENS*",#REF!)),"TEENS"))))</f>
        <v>#REF!</v>
      </c>
      <c r="C1467" t="e">
        <f>#REF!</f>
        <v>#REF!</v>
      </c>
      <c r="D1467" t="e">
        <f>CONCATENATE(#REF!,
CHAR(13),#REF!,
", ",
TEXT((#REF!),"MMM D"),
CHAR(13),
TEXT((#REF!), "h:mm am/pm"),CHAR(13),#REF!,CHAR(13))</f>
        <v>#REF!</v>
      </c>
    </row>
    <row r="1468" spans="1:4" x14ac:dyDescent="0.25">
      <c r="A1468" t="e">
        <f>VLOOKUP(#REF!,VENUEID!$A$2:$B$28,1,TRUE)</f>
        <v>#REF!</v>
      </c>
      <c r="B1468" t="e">
        <f>IF(#REF!="","",
IF(ISNUMBER(SEARCH("*ADULTS*",#REF!)),"ADULTS",
IF(ISNUMBER(SEARCH("*CHILDREN*",#REF!)),"CHILDREN",
IF(ISNUMBER(SEARCH("*TEENS*",#REF!)),"TEENS"))))</f>
        <v>#REF!</v>
      </c>
      <c r="C1468" t="e">
        <f>#REF!</f>
        <v>#REF!</v>
      </c>
      <c r="D1468" t="e">
        <f>CONCATENATE(#REF!,
CHAR(13),#REF!,
", ",
TEXT((#REF!),"MMM D"),
CHAR(13),
TEXT((#REF!), "h:mm am/pm"),CHAR(13),#REF!,CHAR(13))</f>
        <v>#REF!</v>
      </c>
    </row>
    <row r="1469" spans="1:4" x14ac:dyDescent="0.25">
      <c r="A1469" t="e">
        <f>VLOOKUP(#REF!,VENUEID!$A$2:$B$28,1,TRUE)</f>
        <v>#REF!</v>
      </c>
      <c r="B1469" t="e">
        <f>IF(#REF!="","",
IF(ISNUMBER(SEARCH("*ADULTS*",#REF!)),"ADULTS",
IF(ISNUMBER(SEARCH("*CHILDREN*",#REF!)),"CHILDREN",
IF(ISNUMBER(SEARCH("*TEENS*",#REF!)),"TEENS"))))</f>
        <v>#REF!</v>
      </c>
      <c r="C1469" t="e">
        <f>#REF!</f>
        <v>#REF!</v>
      </c>
      <c r="D1469" t="e">
        <f>CONCATENATE(#REF!,
CHAR(13),#REF!,
", ",
TEXT((#REF!),"MMM D"),
CHAR(13),
TEXT((#REF!), "h:mm am/pm"),CHAR(13),#REF!,CHAR(13))</f>
        <v>#REF!</v>
      </c>
    </row>
    <row r="1470" spans="1:4" x14ac:dyDescent="0.25">
      <c r="A1470" t="e">
        <f>VLOOKUP(#REF!,VENUEID!$A$2:$B$28,1,TRUE)</f>
        <v>#REF!</v>
      </c>
      <c r="B1470" t="e">
        <f>IF(#REF!="","",
IF(ISNUMBER(SEARCH("*ADULTS*",#REF!)),"ADULTS",
IF(ISNUMBER(SEARCH("*CHILDREN*",#REF!)),"CHILDREN",
IF(ISNUMBER(SEARCH("*TEENS*",#REF!)),"TEENS"))))</f>
        <v>#REF!</v>
      </c>
      <c r="C1470" t="e">
        <f>#REF!</f>
        <v>#REF!</v>
      </c>
      <c r="D1470" t="e">
        <f>CONCATENATE(#REF!,
CHAR(13),#REF!,
", ",
TEXT((#REF!),"MMM D"),
CHAR(13),
TEXT((#REF!), "h:mm am/pm"),CHAR(13),#REF!,CHAR(13))</f>
        <v>#REF!</v>
      </c>
    </row>
    <row r="1471" spans="1:4" x14ac:dyDescent="0.25">
      <c r="A1471" t="e">
        <f>VLOOKUP(#REF!,VENUEID!$A$2:$B$28,1,TRUE)</f>
        <v>#REF!</v>
      </c>
      <c r="B1471" t="e">
        <f>IF(#REF!="","",
IF(ISNUMBER(SEARCH("*ADULTS*",#REF!)),"ADULTS",
IF(ISNUMBER(SEARCH("*CHILDREN*",#REF!)),"CHILDREN",
IF(ISNUMBER(SEARCH("*TEENS*",#REF!)),"TEENS"))))</f>
        <v>#REF!</v>
      </c>
      <c r="C1471" t="e">
        <f>#REF!</f>
        <v>#REF!</v>
      </c>
      <c r="D1471" t="e">
        <f>CONCATENATE(#REF!,
CHAR(13),#REF!,
", ",
TEXT((#REF!),"MMM D"),
CHAR(13),
TEXT((#REF!), "h:mm am/pm"),CHAR(13),#REF!,CHAR(13))</f>
        <v>#REF!</v>
      </c>
    </row>
    <row r="1472" spans="1:4" x14ac:dyDescent="0.25">
      <c r="A1472" t="e">
        <f>VLOOKUP(#REF!,VENUEID!$A$2:$B$28,1,TRUE)</f>
        <v>#REF!</v>
      </c>
      <c r="B1472" t="e">
        <f>IF(#REF!="","",
IF(ISNUMBER(SEARCH("*ADULTS*",#REF!)),"ADULTS",
IF(ISNUMBER(SEARCH("*CHILDREN*",#REF!)),"CHILDREN",
IF(ISNUMBER(SEARCH("*TEENS*",#REF!)),"TEENS"))))</f>
        <v>#REF!</v>
      </c>
      <c r="C1472" t="e">
        <f>#REF!</f>
        <v>#REF!</v>
      </c>
      <c r="D1472" t="e">
        <f>CONCATENATE(#REF!,
CHAR(13),#REF!,
", ",
TEXT((#REF!),"MMM D"),
CHAR(13),
TEXT((#REF!), "h:mm am/pm"),CHAR(13),#REF!,CHAR(13))</f>
        <v>#REF!</v>
      </c>
    </row>
    <row r="1473" spans="1:4" x14ac:dyDescent="0.25">
      <c r="A1473" t="e">
        <f>VLOOKUP(#REF!,VENUEID!$A$2:$B$28,1,TRUE)</f>
        <v>#REF!</v>
      </c>
      <c r="B1473" t="e">
        <f>IF(#REF!="","",
IF(ISNUMBER(SEARCH("*ADULTS*",#REF!)),"ADULTS",
IF(ISNUMBER(SEARCH("*CHILDREN*",#REF!)),"CHILDREN",
IF(ISNUMBER(SEARCH("*TEENS*",#REF!)),"TEENS"))))</f>
        <v>#REF!</v>
      </c>
      <c r="C1473" t="e">
        <f>#REF!</f>
        <v>#REF!</v>
      </c>
      <c r="D1473" t="e">
        <f>CONCATENATE(#REF!,
CHAR(13),#REF!,
", ",
TEXT((#REF!),"MMM D"),
CHAR(13),
TEXT((#REF!), "h:mm am/pm"),CHAR(13),#REF!,CHAR(13))</f>
        <v>#REF!</v>
      </c>
    </row>
    <row r="1474" spans="1:4" x14ac:dyDescent="0.25">
      <c r="A1474" t="e">
        <f>VLOOKUP(#REF!,VENUEID!$A$2:$B$28,1,TRUE)</f>
        <v>#REF!</v>
      </c>
      <c r="B1474" t="e">
        <f>IF(#REF!="","",
IF(ISNUMBER(SEARCH("*ADULTS*",#REF!)),"ADULTS",
IF(ISNUMBER(SEARCH("*CHILDREN*",#REF!)),"CHILDREN",
IF(ISNUMBER(SEARCH("*TEENS*",#REF!)),"TEENS"))))</f>
        <v>#REF!</v>
      </c>
      <c r="C1474" t="e">
        <f>#REF!</f>
        <v>#REF!</v>
      </c>
      <c r="D1474" t="e">
        <f>CONCATENATE(#REF!,
CHAR(13),#REF!,
", ",
TEXT((#REF!),"MMM D"),
CHAR(13),
TEXT((#REF!), "h:mm am/pm"),CHAR(13),#REF!,CHAR(13))</f>
        <v>#REF!</v>
      </c>
    </row>
    <row r="1475" spans="1:4" x14ac:dyDescent="0.25">
      <c r="A1475" t="e">
        <f>VLOOKUP(#REF!,VENUEID!$A$2:$B$28,1,TRUE)</f>
        <v>#REF!</v>
      </c>
      <c r="B1475" t="e">
        <f>IF(#REF!="","",
IF(ISNUMBER(SEARCH("*ADULTS*",#REF!)),"ADULTS",
IF(ISNUMBER(SEARCH("*CHILDREN*",#REF!)),"CHILDREN",
IF(ISNUMBER(SEARCH("*TEENS*",#REF!)),"TEENS"))))</f>
        <v>#REF!</v>
      </c>
      <c r="C1475" t="e">
        <f>#REF!</f>
        <v>#REF!</v>
      </c>
      <c r="D1475" t="e">
        <f>CONCATENATE(#REF!,
CHAR(13),#REF!,
", ",
TEXT((#REF!),"MMM D"),
CHAR(13),
TEXT((#REF!), "h:mm am/pm"),CHAR(13),#REF!,CHAR(13))</f>
        <v>#REF!</v>
      </c>
    </row>
    <row r="1476" spans="1:4" x14ac:dyDescent="0.25">
      <c r="A1476" t="e">
        <f>VLOOKUP(#REF!,VENUEID!$A$2:$B$28,1,TRUE)</f>
        <v>#REF!</v>
      </c>
      <c r="B1476" t="e">
        <f>IF(#REF!="","",
IF(ISNUMBER(SEARCH("*ADULTS*",#REF!)),"ADULTS",
IF(ISNUMBER(SEARCH("*CHILDREN*",#REF!)),"CHILDREN",
IF(ISNUMBER(SEARCH("*TEENS*",#REF!)),"TEENS"))))</f>
        <v>#REF!</v>
      </c>
      <c r="C1476" t="e">
        <f>#REF!</f>
        <v>#REF!</v>
      </c>
      <c r="D1476" t="e">
        <f>CONCATENATE(#REF!,
CHAR(13),#REF!,
", ",
TEXT((#REF!),"MMM D"),
CHAR(13),
TEXT((#REF!), "h:mm am/pm"),CHAR(13),#REF!,CHAR(13))</f>
        <v>#REF!</v>
      </c>
    </row>
    <row r="1477" spans="1:4" x14ac:dyDescent="0.25">
      <c r="A1477" t="e">
        <f>VLOOKUP(#REF!,VENUEID!$A$2:$B$28,1,TRUE)</f>
        <v>#REF!</v>
      </c>
      <c r="B1477" t="e">
        <f>IF(#REF!="","",
IF(ISNUMBER(SEARCH("*ADULTS*",#REF!)),"ADULTS",
IF(ISNUMBER(SEARCH("*CHILDREN*",#REF!)),"CHILDREN",
IF(ISNUMBER(SEARCH("*TEENS*",#REF!)),"TEENS"))))</f>
        <v>#REF!</v>
      </c>
      <c r="C1477" t="e">
        <f>#REF!</f>
        <v>#REF!</v>
      </c>
      <c r="D1477" t="e">
        <f>CONCATENATE(#REF!,
CHAR(13),#REF!,
", ",
TEXT((#REF!),"MMM D"),
CHAR(13),
TEXT((#REF!), "h:mm am/pm"),CHAR(13),#REF!,CHAR(13))</f>
        <v>#REF!</v>
      </c>
    </row>
    <row r="1478" spans="1:4" x14ac:dyDescent="0.25">
      <c r="A1478" t="e">
        <f>VLOOKUP(#REF!,VENUEID!$A$2:$B$28,1,TRUE)</f>
        <v>#REF!</v>
      </c>
      <c r="B1478" t="e">
        <f>IF(#REF!="","",
IF(ISNUMBER(SEARCH("*ADULTS*",#REF!)),"ADULTS",
IF(ISNUMBER(SEARCH("*CHILDREN*",#REF!)),"CHILDREN",
IF(ISNUMBER(SEARCH("*TEENS*",#REF!)),"TEENS"))))</f>
        <v>#REF!</v>
      </c>
      <c r="C1478" t="e">
        <f>#REF!</f>
        <v>#REF!</v>
      </c>
      <c r="D1478" t="e">
        <f>CONCATENATE(#REF!,
CHAR(13),#REF!,
", ",
TEXT((#REF!),"MMM D"),
CHAR(13),
TEXT((#REF!), "h:mm am/pm"),CHAR(13),#REF!,CHAR(13))</f>
        <v>#REF!</v>
      </c>
    </row>
    <row r="1479" spans="1:4" x14ac:dyDescent="0.25">
      <c r="A1479" t="e">
        <f>VLOOKUP(#REF!,VENUEID!$A$2:$B$28,1,TRUE)</f>
        <v>#REF!</v>
      </c>
      <c r="B1479" t="e">
        <f>IF(#REF!="","",
IF(ISNUMBER(SEARCH("*ADULTS*",#REF!)),"ADULTS",
IF(ISNUMBER(SEARCH("*CHILDREN*",#REF!)),"CHILDREN",
IF(ISNUMBER(SEARCH("*TEENS*",#REF!)),"TEENS"))))</f>
        <v>#REF!</v>
      </c>
      <c r="C1479" t="e">
        <f>#REF!</f>
        <v>#REF!</v>
      </c>
      <c r="D1479" t="e">
        <f>CONCATENATE(#REF!,
CHAR(13),#REF!,
", ",
TEXT((#REF!),"MMM D"),
CHAR(13),
TEXT((#REF!), "h:mm am/pm"),CHAR(13),#REF!,CHAR(13))</f>
        <v>#REF!</v>
      </c>
    </row>
    <row r="1480" spans="1:4" x14ac:dyDescent="0.25">
      <c r="A1480" t="e">
        <f>VLOOKUP(#REF!,VENUEID!$A$2:$B$28,1,TRUE)</f>
        <v>#REF!</v>
      </c>
      <c r="B1480" t="e">
        <f>IF(#REF!="","",
IF(ISNUMBER(SEARCH("*ADULTS*",#REF!)),"ADULTS",
IF(ISNUMBER(SEARCH("*CHILDREN*",#REF!)),"CHILDREN",
IF(ISNUMBER(SEARCH("*TEENS*",#REF!)),"TEENS"))))</f>
        <v>#REF!</v>
      </c>
      <c r="C1480" t="e">
        <f>#REF!</f>
        <v>#REF!</v>
      </c>
      <c r="D1480" t="e">
        <f>CONCATENATE(#REF!,
CHAR(13),#REF!,
", ",
TEXT((#REF!),"MMM D"),
CHAR(13),
TEXT((#REF!), "h:mm am/pm"),CHAR(13),#REF!,CHAR(13))</f>
        <v>#REF!</v>
      </c>
    </row>
    <row r="1481" spans="1:4" x14ac:dyDescent="0.25">
      <c r="A1481" t="e">
        <f>VLOOKUP(#REF!,VENUEID!$A$2:$B$28,1,TRUE)</f>
        <v>#REF!</v>
      </c>
      <c r="B1481" t="e">
        <f>IF(#REF!="","",
IF(ISNUMBER(SEARCH("*ADULTS*",#REF!)),"ADULTS",
IF(ISNUMBER(SEARCH("*CHILDREN*",#REF!)),"CHILDREN",
IF(ISNUMBER(SEARCH("*TEENS*",#REF!)),"TEENS"))))</f>
        <v>#REF!</v>
      </c>
      <c r="C1481" t="e">
        <f>#REF!</f>
        <v>#REF!</v>
      </c>
      <c r="D1481" t="e">
        <f>CONCATENATE(#REF!,
CHAR(13),#REF!,
", ",
TEXT((#REF!),"MMM D"),
CHAR(13),
TEXT((#REF!), "h:mm am/pm"),CHAR(13),#REF!,CHAR(13))</f>
        <v>#REF!</v>
      </c>
    </row>
    <row r="1482" spans="1:4" x14ac:dyDescent="0.25">
      <c r="A1482" t="e">
        <f>VLOOKUP(#REF!,VENUEID!$A$2:$B$28,1,TRUE)</f>
        <v>#REF!</v>
      </c>
      <c r="B1482" t="e">
        <f>IF(#REF!="","",
IF(ISNUMBER(SEARCH("*ADULTS*",#REF!)),"ADULTS",
IF(ISNUMBER(SEARCH("*CHILDREN*",#REF!)),"CHILDREN",
IF(ISNUMBER(SEARCH("*TEENS*",#REF!)),"TEENS"))))</f>
        <v>#REF!</v>
      </c>
      <c r="C1482" t="e">
        <f>#REF!</f>
        <v>#REF!</v>
      </c>
      <c r="D1482" t="e">
        <f>CONCATENATE(#REF!,
CHAR(13),#REF!,
", ",
TEXT((#REF!),"MMM D"),
CHAR(13),
TEXT((#REF!), "h:mm am/pm"),CHAR(13),#REF!,CHAR(13))</f>
        <v>#REF!</v>
      </c>
    </row>
    <row r="1483" spans="1:4" x14ac:dyDescent="0.25">
      <c r="A1483" t="e">
        <f>VLOOKUP(#REF!,VENUEID!$A$2:$B$28,1,TRUE)</f>
        <v>#REF!</v>
      </c>
      <c r="B1483" t="e">
        <f>IF(#REF!="","",
IF(ISNUMBER(SEARCH("*ADULTS*",#REF!)),"ADULTS",
IF(ISNUMBER(SEARCH("*CHILDREN*",#REF!)),"CHILDREN",
IF(ISNUMBER(SEARCH("*TEENS*",#REF!)),"TEENS"))))</f>
        <v>#REF!</v>
      </c>
      <c r="C1483" t="e">
        <f>#REF!</f>
        <v>#REF!</v>
      </c>
      <c r="D1483" t="e">
        <f>CONCATENATE(#REF!,
CHAR(13),#REF!,
", ",
TEXT((#REF!),"MMM D"),
CHAR(13),
TEXT((#REF!), "h:mm am/pm"),CHAR(13),#REF!,CHAR(13))</f>
        <v>#REF!</v>
      </c>
    </row>
    <row r="1484" spans="1:4" x14ac:dyDescent="0.25">
      <c r="A1484" t="e">
        <f>VLOOKUP(#REF!,VENUEID!$A$2:$B$28,1,TRUE)</f>
        <v>#REF!</v>
      </c>
      <c r="B1484" t="e">
        <f>IF(#REF!="","",
IF(ISNUMBER(SEARCH("*ADULTS*",#REF!)),"ADULTS",
IF(ISNUMBER(SEARCH("*CHILDREN*",#REF!)),"CHILDREN",
IF(ISNUMBER(SEARCH("*TEENS*",#REF!)),"TEENS"))))</f>
        <v>#REF!</v>
      </c>
      <c r="C1484" t="e">
        <f>#REF!</f>
        <v>#REF!</v>
      </c>
      <c r="D1484" t="e">
        <f>CONCATENATE(#REF!,
CHAR(13),#REF!,
", ",
TEXT((#REF!),"MMM D"),
CHAR(13),
TEXT((#REF!), "h:mm am/pm"),CHAR(13),#REF!,CHAR(13))</f>
        <v>#REF!</v>
      </c>
    </row>
    <row r="1485" spans="1:4" x14ac:dyDescent="0.25">
      <c r="A1485" t="e">
        <f>VLOOKUP(#REF!,VENUEID!$A$2:$B$28,1,TRUE)</f>
        <v>#REF!</v>
      </c>
      <c r="B1485" t="e">
        <f>IF(#REF!="","",
IF(ISNUMBER(SEARCH("*ADULTS*",#REF!)),"ADULTS",
IF(ISNUMBER(SEARCH("*CHILDREN*",#REF!)),"CHILDREN",
IF(ISNUMBER(SEARCH("*TEENS*",#REF!)),"TEENS"))))</f>
        <v>#REF!</v>
      </c>
      <c r="C1485" t="e">
        <f>#REF!</f>
        <v>#REF!</v>
      </c>
      <c r="D1485" t="e">
        <f>CONCATENATE(#REF!,
CHAR(13),#REF!,
", ",
TEXT((#REF!),"MMM D"),
CHAR(13),
TEXT((#REF!), "h:mm am/pm"),CHAR(13),#REF!,CHAR(13))</f>
        <v>#REF!</v>
      </c>
    </row>
    <row r="1486" spans="1:4" x14ac:dyDescent="0.25">
      <c r="A1486" t="e">
        <f>VLOOKUP(#REF!,VENUEID!$A$2:$B$28,1,TRUE)</f>
        <v>#REF!</v>
      </c>
      <c r="B1486" t="e">
        <f>IF(#REF!="","",
IF(ISNUMBER(SEARCH("*ADULTS*",#REF!)),"ADULTS",
IF(ISNUMBER(SEARCH("*CHILDREN*",#REF!)),"CHILDREN",
IF(ISNUMBER(SEARCH("*TEENS*",#REF!)),"TEENS"))))</f>
        <v>#REF!</v>
      </c>
      <c r="C1486" t="e">
        <f>#REF!</f>
        <v>#REF!</v>
      </c>
      <c r="D1486" t="e">
        <f>CONCATENATE(#REF!,
CHAR(13),#REF!,
", ",
TEXT((#REF!),"MMM D"),
CHAR(13),
TEXT((#REF!), "h:mm am/pm"),CHAR(13),#REF!,CHAR(13))</f>
        <v>#REF!</v>
      </c>
    </row>
    <row r="1487" spans="1:4" x14ac:dyDescent="0.25">
      <c r="A1487" t="e">
        <f>VLOOKUP(#REF!,VENUEID!$A$2:$B$28,1,TRUE)</f>
        <v>#REF!</v>
      </c>
      <c r="B1487" t="e">
        <f>IF(#REF!="","",
IF(ISNUMBER(SEARCH("*ADULTS*",#REF!)),"ADULTS",
IF(ISNUMBER(SEARCH("*CHILDREN*",#REF!)),"CHILDREN",
IF(ISNUMBER(SEARCH("*TEENS*",#REF!)),"TEENS"))))</f>
        <v>#REF!</v>
      </c>
      <c r="C1487" t="e">
        <f>#REF!</f>
        <v>#REF!</v>
      </c>
      <c r="D1487" t="e">
        <f>CONCATENATE(#REF!,
CHAR(13),#REF!,
", ",
TEXT((#REF!),"MMM D"),
CHAR(13),
TEXT((#REF!), "h:mm am/pm"),CHAR(13),#REF!,CHAR(13))</f>
        <v>#REF!</v>
      </c>
    </row>
    <row r="1488" spans="1:4" x14ac:dyDescent="0.25">
      <c r="A1488" t="e">
        <f>VLOOKUP(#REF!,VENUEID!$A$2:$B$28,1,TRUE)</f>
        <v>#REF!</v>
      </c>
      <c r="B1488" t="e">
        <f>IF(#REF!="","",
IF(ISNUMBER(SEARCH("*ADULTS*",#REF!)),"ADULTS",
IF(ISNUMBER(SEARCH("*CHILDREN*",#REF!)),"CHILDREN",
IF(ISNUMBER(SEARCH("*TEENS*",#REF!)),"TEENS"))))</f>
        <v>#REF!</v>
      </c>
      <c r="C1488" t="e">
        <f>#REF!</f>
        <v>#REF!</v>
      </c>
      <c r="D1488" t="e">
        <f>CONCATENATE(#REF!,
CHAR(13),#REF!,
", ",
TEXT((#REF!),"MMM D"),
CHAR(13),
TEXT((#REF!), "h:mm am/pm"),CHAR(13),#REF!,CHAR(13))</f>
        <v>#REF!</v>
      </c>
    </row>
    <row r="1489" spans="1:4" x14ac:dyDescent="0.25">
      <c r="A1489" t="e">
        <f>VLOOKUP(#REF!,VENUEID!$A$2:$B$28,1,TRUE)</f>
        <v>#REF!</v>
      </c>
      <c r="B1489" t="e">
        <f>IF(#REF!="","",
IF(ISNUMBER(SEARCH("*ADULTS*",#REF!)),"ADULTS",
IF(ISNUMBER(SEARCH("*CHILDREN*",#REF!)),"CHILDREN",
IF(ISNUMBER(SEARCH("*TEENS*",#REF!)),"TEENS"))))</f>
        <v>#REF!</v>
      </c>
      <c r="C1489" t="e">
        <f>#REF!</f>
        <v>#REF!</v>
      </c>
      <c r="D1489" t="e">
        <f>CONCATENATE(#REF!,
CHAR(13),#REF!,
", ",
TEXT((#REF!),"MMM D"),
CHAR(13),
TEXT((#REF!), "h:mm am/pm"),CHAR(13),#REF!,CHAR(13))</f>
        <v>#REF!</v>
      </c>
    </row>
    <row r="1490" spans="1:4" x14ac:dyDescent="0.25">
      <c r="A1490" t="e">
        <f>VLOOKUP(#REF!,VENUEID!$A$2:$B$28,1,TRUE)</f>
        <v>#REF!</v>
      </c>
      <c r="B1490" t="e">
        <f>IF(#REF!="","",
IF(ISNUMBER(SEARCH("*ADULTS*",#REF!)),"ADULTS",
IF(ISNUMBER(SEARCH("*CHILDREN*",#REF!)),"CHILDREN",
IF(ISNUMBER(SEARCH("*TEENS*",#REF!)),"TEENS"))))</f>
        <v>#REF!</v>
      </c>
      <c r="C1490" t="e">
        <f>#REF!</f>
        <v>#REF!</v>
      </c>
      <c r="D1490" t="e">
        <f>CONCATENATE(#REF!,
CHAR(13),#REF!,
", ",
TEXT((#REF!),"MMM D"),
CHAR(13),
TEXT((#REF!), "h:mm am/pm"),CHAR(13),#REF!,CHAR(13))</f>
        <v>#REF!</v>
      </c>
    </row>
    <row r="1491" spans="1:4" x14ac:dyDescent="0.25">
      <c r="A1491" t="e">
        <f>VLOOKUP(#REF!,VENUEID!$A$2:$B$28,1,TRUE)</f>
        <v>#REF!</v>
      </c>
      <c r="B1491" t="e">
        <f>IF(#REF!="","",
IF(ISNUMBER(SEARCH("*ADULTS*",#REF!)),"ADULTS",
IF(ISNUMBER(SEARCH("*CHILDREN*",#REF!)),"CHILDREN",
IF(ISNUMBER(SEARCH("*TEENS*",#REF!)),"TEENS"))))</f>
        <v>#REF!</v>
      </c>
      <c r="C1491" t="e">
        <f>#REF!</f>
        <v>#REF!</v>
      </c>
      <c r="D1491" t="e">
        <f>CONCATENATE(#REF!,
CHAR(13),#REF!,
", ",
TEXT((#REF!),"MMM D"),
CHAR(13),
TEXT((#REF!), "h:mm am/pm"),CHAR(13),#REF!,CHAR(13))</f>
        <v>#REF!</v>
      </c>
    </row>
    <row r="1492" spans="1:4" x14ac:dyDescent="0.25">
      <c r="A1492" t="e">
        <f>VLOOKUP(#REF!,VENUEID!$A$2:$B$28,1,TRUE)</f>
        <v>#REF!</v>
      </c>
      <c r="B1492" t="e">
        <f>IF(#REF!="","",
IF(ISNUMBER(SEARCH("*ADULTS*",#REF!)),"ADULTS",
IF(ISNUMBER(SEARCH("*CHILDREN*",#REF!)),"CHILDREN",
IF(ISNUMBER(SEARCH("*TEENS*",#REF!)),"TEENS"))))</f>
        <v>#REF!</v>
      </c>
      <c r="C1492" t="e">
        <f>#REF!</f>
        <v>#REF!</v>
      </c>
      <c r="D1492" t="e">
        <f>CONCATENATE(#REF!,
CHAR(13),#REF!,
", ",
TEXT((#REF!),"MMM D"),
CHAR(13),
TEXT((#REF!), "h:mm am/pm"),CHAR(13),#REF!,CHAR(13))</f>
        <v>#REF!</v>
      </c>
    </row>
    <row r="1493" spans="1:4" x14ac:dyDescent="0.25">
      <c r="A1493" t="e">
        <f>VLOOKUP(#REF!,VENUEID!$A$2:$B$28,1,TRUE)</f>
        <v>#REF!</v>
      </c>
      <c r="B1493" t="e">
        <f>IF(#REF!="","",
IF(ISNUMBER(SEARCH("*ADULTS*",#REF!)),"ADULTS",
IF(ISNUMBER(SEARCH("*CHILDREN*",#REF!)),"CHILDREN",
IF(ISNUMBER(SEARCH("*TEENS*",#REF!)),"TEENS"))))</f>
        <v>#REF!</v>
      </c>
      <c r="C1493" t="e">
        <f>#REF!</f>
        <v>#REF!</v>
      </c>
      <c r="D1493" t="e">
        <f>CONCATENATE(#REF!,
CHAR(13),#REF!,
", ",
TEXT((#REF!),"MMM D"),
CHAR(13),
TEXT((#REF!), "h:mm am/pm"),CHAR(13),#REF!,CHAR(13))</f>
        <v>#REF!</v>
      </c>
    </row>
    <row r="1494" spans="1:4" x14ac:dyDescent="0.25">
      <c r="A1494" t="e">
        <f>VLOOKUP(#REF!,VENUEID!$A$2:$B$28,1,TRUE)</f>
        <v>#REF!</v>
      </c>
      <c r="B1494" t="e">
        <f>IF(#REF!="","",
IF(ISNUMBER(SEARCH("*ADULTS*",#REF!)),"ADULTS",
IF(ISNUMBER(SEARCH("*CHILDREN*",#REF!)),"CHILDREN",
IF(ISNUMBER(SEARCH("*TEENS*",#REF!)),"TEENS"))))</f>
        <v>#REF!</v>
      </c>
      <c r="C1494" t="e">
        <f>#REF!</f>
        <v>#REF!</v>
      </c>
      <c r="D1494" t="e">
        <f>CONCATENATE(#REF!,
CHAR(13),#REF!,
", ",
TEXT((#REF!),"MMM D"),
CHAR(13),
TEXT((#REF!), "h:mm am/pm"),CHAR(13),#REF!,CHAR(13))</f>
        <v>#REF!</v>
      </c>
    </row>
    <row r="1495" spans="1:4" x14ac:dyDescent="0.25">
      <c r="A1495" t="e">
        <f>VLOOKUP(#REF!,VENUEID!$A$2:$B$28,1,TRUE)</f>
        <v>#REF!</v>
      </c>
      <c r="B1495" t="e">
        <f>IF(#REF!="","",
IF(ISNUMBER(SEARCH("*ADULTS*",#REF!)),"ADULTS",
IF(ISNUMBER(SEARCH("*CHILDREN*",#REF!)),"CHILDREN",
IF(ISNUMBER(SEARCH("*TEENS*",#REF!)),"TEENS"))))</f>
        <v>#REF!</v>
      </c>
      <c r="C1495" t="e">
        <f>#REF!</f>
        <v>#REF!</v>
      </c>
      <c r="D1495" t="e">
        <f>CONCATENATE(#REF!,
CHAR(13),#REF!,
", ",
TEXT((#REF!),"MMM D"),
CHAR(13),
TEXT((#REF!), "h:mm am/pm"),CHAR(13),#REF!,CHAR(13))</f>
        <v>#REF!</v>
      </c>
    </row>
    <row r="1496" spans="1:4" x14ac:dyDescent="0.25">
      <c r="A1496" t="e">
        <f>VLOOKUP(#REF!,VENUEID!$A$2:$B$28,1,TRUE)</f>
        <v>#REF!</v>
      </c>
      <c r="B1496" t="e">
        <f>IF(#REF!="","",
IF(ISNUMBER(SEARCH("*ADULTS*",#REF!)),"ADULTS",
IF(ISNUMBER(SEARCH("*CHILDREN*",#REF!)),"CHILDREN",
IF(ISNUMBER(SEARCH("*TEENS*",#REF!)),"TEENS"))))</f>
        <v>#REF!</v>
      </c>
      <c r="C1496" t="e">
        <f>#REF!</f>
        <v>#REF!</v>
      </c>
      <c r="D1496" t="e">
        <f>CONCATENATE(#REF!,
CHAR(13),#REF!,
", ",
TEXT((#REF!),"MMM D"),
CHAR(13),
TEXT((#REF!), "h:mm am/pm"),CHAR(13),#REF!,CHAR(13))</f>
        <v>#REF!</v>
      </c>
    </row>
    <row r="1497" spans="1:4" x14ac:dyDescent="0.25">
      <c r="A1497" t="e">
        <f>VLOOKUP(#REF!,VENUEID!$A$2:$B$28,1,TRUE)</f>
        <v>#REF!</v>
      </c>
      <c r="B1497" t="e">
        <f>IF(#REF!="","",
IF(ISNUMBER(SEARCH("*ADULTS*",#REF!)),"ADULTS",
IF(ISNUMBER(SEARCH("*CHILDREN*",#REF!)),"CHILDREN",
IF(ISNUMBER(SEARCH("*TEENS*",#REF!)),"TEENS"))))</f>
        <v>#REF!</v>
      </c>
      <c r="C1497" t="e">
        <f>#REF!</f>
        <v>#REF!</v>
      </c>
      <c r="D1497" t="e">
        <f>CONCATENATE(#REF!,
CHAR(13),#REF!,
", ",
TEXT((#REF!),"MMM D"),
CHAR(13),
TEXT((#REF!), "h:mm am/pm"),CHAR(13),#REF!,CHAR(13))</f>
        <v>#REF!</v>
      </c>
    </row>
    <row r="1498" spans="1:4" x14ac:dyDescent="0.25">
      <c r="A1498" t="e">
        <f>VLOOKUP(#REF!,VENUEID!$A$2:$B$28,1,TRUE)</f>
        <v>#REF!</v>
      </c>
      <c r="B1498" t="e">
        <f>IF(#REF!="","",
IF(ISNUMBER(SEARCH("*ADULTS*",#REF!)),"ADULTS",
IF(ISNUMBER(SEARCH("*CHILDREN*",#REF!)),"CHILDREN",
IF(ISNUMBER(SEARCH("*TEENS*",#REF!)),"TEENS"))))</f>
        <v>#REF!</v>
      </c>
      <c r="C1498" t="e">
        <f>#REF!</f>
        <v>#REF!</v>
      </c>
      <c r="D1498" t="e">
        <f>CONCATENATE(#REF!,
CHAR(13),#REF!,
", ",
TEXT((#REF!),"MMM D"),
CHAR(13),
TEXT((#REF!), "h:mm am/pm"),CHAR(13),#REF!,CHAR(13))</f>
        <v>#REF!</v>
      </c>
    </row>
    <row r="1499" spans="1:4" x14ac:dyDescent="0.25">
      <c r="A1499" t="e">
        <f>VLOOKUP(#REF!,VENUEID!$A$2:$B$28,1,TRUE)</f>
        <v>#REF!</v>
      </c>
      <c r="B1499" t="e">
        <f>IF(#REF!="","",
IF(ISNUMBER(SEARCH("*ADULTS*",#REF!)),"ADULTS",
IF(ISNUMBER(SEARCH("*CHILDREN*",#REF!)),"CHILDREN",
IF(ISNUMBER(SEARCH("*TEENS*",#REF!)),"TEENS"))))</f>
        <v>#REF!</v>
      </c>
      <c r="C1499" t="e">
        <f>#REF!</f>
        <v>#REF!</v>
      </c>
      <c r="D1499" t="e">
        <f>CONCATENATE(#REF!,
CHAR(13),#REF!,
", ",
TEXT((#REF!),"MMM D"),
CHAR(13),
TEXT((#REF!), "h:mm am/pm"),CHAR(13),#REF!,CHAR(13))</f>
        <v>#REF!</v>
      </c>
    </row>
    <row r="1500" spans="1:4" x14ac:dyDescent="0.25">
      <c r="A1500" t="e">
        <f>VLOOKUP(#REF!,VENUEID!$A$2:$B$28,1,TRUE)</f>
        <v>#REF!</v>
      </c>
      <c r="B1500" t="e">
        <f>IF(#REF!="","",
IF(ISNUMBER(SEARCH("*ADULTS*",#REF!)),"ADULTS",
IF(ISNUMBER(SEARCH("*CHILDREN*",#REF!)),"CHILDREN",
IF(ISNUMBER(SEARCH("*TEENS*",#REF!)),"TEENS"))))</f>
        <v>#REF!</v>
      </c>
      <c r="C1500" t="e">
        <f>#REF!</f>
        <v>#REF!</v>
      </c>
      <c r="D1500" t="e">
        <f>CONCATENATE(#REF!,
CHAR(13),#REF!,
", ",
TEXT((#REF!),"MMM D"),
CHAR(13),
TEXT((#REF!), "h:mm am/pm"),CHAR(13),#REF!,CHAR(13))</f>
        <v>#REF!</v>
      </c>
    </row>
    <row r="1501" spans="1:4" x14ac:dyDescent="0.25">
      <c r="A1501" t="e">
        <f>VLOOKUP(#REF!,VENUEID!$A$2:$B$28,1,TRUE)</f>
        <v>#REF!</v>
      </c>
      <c r="B1501" t="e">
        <f>IF(#REF!="","",
IF(ISNUMBER(SEARCH("*ADULTS*",#REF!)),"ADULTS",
IF(ISNUMBER(SEARCH("*CHILDREN*",#REF!)),"CHILDREN",
IF(ISNUMBER(SEARCH("*TEENS*",#REF!)),"TEENS"))))</f>
        <v>#REF!</v>
      </c>
      <c r="C1501" t="e">
        <f>#REF!</f>
        <v>#REF!</v>
      </c>
      <c r="D1501" t="e">
        <f>CONCATENATE(#REF!,
CHAR(13),#REF!,
", ",
TEXT((#REF!),"MMM D"),
CHAR(13),
TEXT((#REF!), "h:mm am/pm"),CHAR(13),#REF!,CHAR(13))</f>
        <v>#REF!</v>
      </c>
    </row>
    <row r="1502" spans="1:4" x14ac:dyDescent="0.25">
      <c r="A1502" t="e">
        <f>VLOOKUP(#REF!,VENUEID!$A$2:$B$28,1,TRUE)</f>
        <v>#REF!</v>
      </c>
      <c r="B1502" t="e">
        <f>IF(#REF!="","",
IF(ISNUMBER(SEARCH("*ADULTS*",#REF!)),"ADULTS",
IF(ISNUMBER(SEARCH("*CHILDREN*",#REF!)),"CHILDREN",
IF(ISNUMBER(SEARCH("*TEENS*",#REF!)),"TEENS"))))</f>
        <v>#REF!</v>
      </c>
      <c r="C1502" t="e">
        <f>#REF!</f>
        <v>#REF!</v>
      </c>
      <c r="D1502" t="e">
        <f>CONCATENATE(#REF!,
CHAR(13),#REF!,
", ",
TEXT((#REF!),"MMM D"),
CHAR(13),
TEXT((#REF!), "h:mm am/pm"),CHAR(13),#REF!,CHAR(13))</f>
        <v>#REF!</v>
      </c>
    </row>
    <row r="1503" spans="1:4" x14ac:dyDescent="0.25">
      <c r="A1503" t="e">
        <f>VLOOKUP(#REF!,VENUEID!$A$2:$B$28,1,TRUE)</f>
        <v>#REF!</v>
      </c>
      <c r="B1503" t="e">
        <f>IF(#REF!="","",
IF(ISNUMBER(SEARCH("*ADULTS*",#REF!)),"ADULTS",
IF(ISNUMBER(SEARCH("*CHILDREN*",#REF!)),"CHILDREN",
IF(ISNUMBER(SEARCH("*TEENS*",#REF!)),"TEENS"))))</f>
        <v>#REF!</v>
      </c>
      <c r="C1503" t="e">
        <f>#REF!</f>
        <v>#REF!</v>
      </c>
      <c r="D1503" t="e">
        <f>CONCATENATE(#REF!,
CHAR(13),#REF!,
", ",
TEXT((#REF!),"MMM D"),
CHAR(13),
TEXT((#REF!), "h:mm am/pm"),CHAR(13),#REF!,CHAR(13))</f>
        <v>#REF!</v>
      </c>
    </row>
    <row r="1504" spans="1:4" x14ac:dyDescent="0.25">
      <c r="A1504" t="e">
        <f>VLOOKUP(#REF!,VENUEID!$A$2:$B$28,1,TRUE)</f>
        <v>#REF!</v>
      </c>
      <c r="B1504" t="e">
        <f>IF(#REF!="","",
IF(ISNUMBER(SEARCH("*ADULTS*",#REF!)),"ADULTS",
IF(ISNUMBER(SEARCH("*CHILDREN*",#REF!)),"CHILDREN",
IF(ISNUMBER(SEARCH("*TEENS*",#REF!)),"TEENS"))))</f>
        <v>#REF!</v>
      </c>
      <c r="C1504" t="e">
        <f>#REF!</f>
        <v>#REF!</v>
      </c>
      <c r="D1504" t="e">
        <f>CONCATENATE(#REF!,
CHAR(13),#REF!,
", ",
TEXT((#REF!),"MMM D"),
CHAR(13),
TEXT((#REF!), "h:mm am/pm"),CHAR(13),#REF!,CHAR(13))</f>
        <v>#REF!</v>
      </c>
    </row>
    <row r="1505" spans="1:4" x14ac:dyDescent="0.25">
      <c r="A1505" t="e">
        <f>VLOOKUP(#REF!,VENUEID!$A$2:$B$28,1,TRUE)</f>
        <v>#REF!</v>
      </c>
      <c r="B1505" t="e">
        <f>IF(#REF!="","",
IF(ISNUMBER(SEARCH("*ADULTS*",#REF!)),"ADULTS",
IF(ISNUMBER(SEARCH("*CHILDREN*",#REF!)),"CHILDREN",
IF(ISNUMBER(SEARCH("*TEENS*",#REF!)),"TEENS"))))</f>
        <v>#REF!</v>
      </c>
      <c r="C1505" t="e">
        <f>#REF!</f>
        <v>#REF!</v>
      </c>
      <c r="D1505" t="e">
        <f>CONCATENATE(#REF!,
CHAR(13),#REF!,
", ",
TEXT((#REF!),"MMM D"),
CHAR(13),
TEXT((#REF!), "h:mm am/pm"),CHAR(13),#REF!,CHAR(13))</f>
        <v>#REF!</v>
      </c>
    </row>
    <row r="1506" spans="1:4" x14ac:dyDescent="0.25">
      <c r="A1506" t="e">
        <f>VLOOKUP(#REF!,VENUEID!$A$2:$B$28,1,TRUE)</f>
        <v>#REF!</v>
      </c>
      <c r="B1506" t="e">
        <f>IF(#REF!="","",
IF(ISNUMBER(SEARCH("*ADULTS*",#REF!)),"ADULTS",
IF(ISNUMBER(SEARCH("*CHILDREN*",#REF!)),"CHILDREN",
IF(ISNUMBER(SEARCH("*TEENS*",#REF!)),"TEENS"))))</f>
        <v>#REF!</v>
      </c>
      <c r="C1506" t="e">
        <f>#REF!</f>
        <v>#REF!</v>
      </c>
      <c r="D1506" t="e">
        <f>CONCATENATE(#REF!,
CHAR(13),#REF!,
", ",
TEXT((#REF!),"MMM D"),
CHAR(13),
TEXT((#REF!), "h:mm am/pm"),CHAR(13),#REF!,CHAR(13))</f>
        <v>#REF!</v>
      </c>
    </row>
    <row r="1507" spans="1:4" x14ac:dyDescent="0.25">
      <c r="A1507" t="e">
        <f>VLOOKUP(#REF!,VENUEID!$A$2:$B$28,1,TRUE)</f>
        <v>#REF!</v>
      </c>
      <c r="B1507" t="e">
        <f>IF(#REF!="","",
IF(ISNUMBER(SEARCH("*ADULTS*",#REF!)),"ADULTS",
IF(ISNUMBER(SEARCH("*CHILDREN*",#REF!)),"CHILDREN",
IF(ISNUMBER(SEARCH("*TEENS*",#REF!)),"TEENS"))))</f>
        <v>#REF!</v>
      </c>
      <c r="C1507" t="e">
        <f>#REF!</f>
        <v>#REF!</v>
      </c>
      <c r="D1507" t="e">
        <f>CONCATENATE(#REF!,
CHAR(13),#REF!,
", ",
TEXT((#REF!),"MMM D"),
CHAR(13),
TEXT((#REF!), "h:mm am/pm"),CHAR(13),#REF!,CHAR(13))</f>
        <v>#REF!</v>
      </c>
    </row>
    <row r="1508" spans="1:4" x14ac:dyDescent="0.25">
      <c r="A1508" t="e">
        <f>VLOOKUP(#REF!,VENUEID!$A$2:$B$28,1,TRUE)</f>
        <v>#REF!</v>
      </c>
      <c r="B1508" t="e">
        <f>IF(#REF!="","",
IF(ISNUMBER(SEARCH("*ADULTS*",#REF!)),"ADULTS",
IF(ISNUMBER(SEARCH("*CHILDREN*",#REF!)),"CHILDREN",
IF(ISNUMBER(SEARCH("*TEENS*",#REF!)),"TEENS"))))</f>
        <v>#REF!</v>
      </c>
      <c r="C1508" t="e">
        <f>#REF!</f>
        <v>#REF!</v>
      </c>
      <c r="D1508" t="e">
        <f>CONCATENATE(#REF!,
CHAR(13),#REF!,
", ",
TEXT((#REF!),"MMM D"),
CHAR(13),
TEXT((#REF!), "h:mm am/pm"),CHAR(13),#REF!,CHAR(13))</f>
        <v>#REF!</v>
      </c>
    </row>
    <row r="1509" spans="1:4" x14ac:dyDescent="0.25">
      <c r="A1509" t="e">
        <f>VLOOKUP(#REF!,VENUEID!$A$2:$B$28,1,TRUE)</f>
        <v>#REF!</v>
      </c>
      <c r="B1509" t="e">
        <f>IF(#REF!="","",
IF(ISNUMBER(SEARCH("*ADULTS*",#REF!)),"ADULTS",
IF(ISNUMBER(SEARCH("*CHILDREN*",#REF!)),"CHILDREN",
IF(ISNUMBER(SEARCH("*TEENS*",#REF!)),"TEENS"))))</f>
        <v>#REF!</v>
      </c>
      <c r="C1509" t="e">
        <f>#REF!</f>
        <v>#REF!</v>
      </c>
      <c r="D1509" t="e">
        <f>CONCATENATE(#REF!,
CHAR(13),#REF!,
", ",
TEXT((#REF!),"MMM D"),
CHAR(13),
TEXT((#REF!), "h:mm am/pm"),CHAR(13),#REF!,CHAR(13))</f>
        <v>#REF!</v>
      </c>
    </row>
    <row r="1510" spans="1:4" x14ac:dyDescent="0.25">
      <c r="A1510" t="e">
        <f>VLOOKUP(#REF!,VENUEID!$A$2:$B$28,1,TRUE)</f>
        <v>#REF!</v>
      </c>
      <c r="B1510" t="e">
        <f>IF(#REF!="","",
IF(ISNUMBER(SEARCH("*ADULTS*",#REF!)),"ADULTS",
IF(ISNUMBER(SEARCH("*CHILDREN*",#REF!)),"CHILDREN",
IF(ISNUMBER(SEARCH("*TEENS*",#REF!)),"TEENS"))))</f>
        <v>#REF!</v>
      </c>
      <c r="C1510" t="e">
        <f>#REF!</f>
        <v>#REF!</v>
      </c>
      <c r="D1510" t="e">
        <f>CONCATENATE(#REF!,
CHAR(13),#REF!,
", ",
TEXT((#REF!),"MMM D"),
CHAR(13),
TEXT((#REF!), "h:mm am/pm"),CHAR(13),#REF!,CHAR(13))</f>
        <v>#REF!</v>
      </c>
    </row>
    <row r="1511" spans="1:4" x14ac:dyDescent="0.25">
      <c r="A1511" t="e">
        <f>VLOOKUP(#REF!,VENUEID!$A$2:$B$28,1,TRUE)</f>
        <v>#REF!</v>
      </c>
      <c r="B1511" t="e">
        <f>IF(#REF!="","",
IF(ISNUMBER(SEARCH("*ADULTS*",#REF!)),"ADULTS",
IF(ISNUMBER(SEARCH("*CHILDREN*",#REF!)),"CHILDREN",
IF(ISNUMBER(SEARCH("*TEENS*",#REF!)),"TEENS"))))</f>
        <v>#REF!</v>
      </c>
      <c r="C1511" t="e">
        <f>#REF!</f>
        <v>#REF!</v>
      </c>
      <c r="D1511" t="e">
        <f>CONCATENATE(#REF!,
CHAR(13),#REF!,
", ",
TEXT((#REF!),"MMM D"),
CHAR(13),
TEXT((#REF!), "h:mm am/pm"),CHAR(13),#REF!,CHAR(13))</f>
        <v>#REF!</v>
      </c>
    </row>
    <row r="1512" spans="1:4" x14ac:dyDescent="0.25">
      <c r="A1512" t="e">
        <f>VLOOKUP(#REF!,VENUEID!$A$2:$B$28,1,TRUE)</f>
        <v>#REF!</v>
      </c>
      <c r="B1512" t="e">
        <f>IF(#REF!="","",
IF(ISNUMBER(SEARCH("*ADULTS*",#REF!)),"ADULTS",
IF(ISNUMBER(SEARCH("*CHILDREN*",#REF!)),"CHILDREN",
IF(ISNUMBER(SEARCH("*TEENS*",#REF!)),"TEENS"))))</f>
        <v>#REF!</v>
      </c>
      <c r="C1512" t="e">
        <f>#REF!</f>
        <v>#REF!</v>
      </c>
      <c r="D1512" t="e">
        <f>CONCATENATE(#REF!,
CHAR(13),#REF!,
", ",
TEXT((#REF!),"MMM D"),
CHAR(13),
TEXT((#REF!), "h:mm am/pm"),CHAR(13),#REF!,CHAR(13))</f>
        <v>#REF!</v>
      </c>
    </row>
    <row r="1513" spans="1:4" x14ac:dyDescent="0.25">
      <c r="A1513" t="e">
        <f>VLOOKUP(#REF!,VENUEID!$A$2:$B$28,1,TRUE)</f>
        <v>#REF!</v>
      </c>
      <c r="B1513" t="e">
        <f>IF(#REF!="","",
IF(ISNUMBER(SEARCH("*ADULTS*",#REF!)),"ADULTS",
IF(ISNUMBER(SEARCH("*CHILDREN*",#REF!)),"CHILDREN",
IF(ISNUMBER(SEARCH("*TEENS*",#REF!)),"TEENS"))))</f>
        <v>#REF!</v>
      </c>
      <c r="C1513" t="e">
        <f>#REF!</f>
        <v>#REF!</v>
      </c>
      <c r="D1513" t="e">
        <f>CONCATENATE(#REF!,
CHAR(13),#REF!,
", ",
TEXT((#REF!),"MMM D"),
CHAR(13),
TEXT((#REF!), "h:mm am/pm"),CHAR(13),#REF!,CHAR(13))</f>
        <v>#REF!</v>
      </c>
    </row>
    <row r="1514" spans="1:4" x14ac:dyDescent="0.25">
      <c r="A1514" t="e">
        <f>VLOOKUP(#REF!,VENUEID!$A$2:$B$28,1,TRUE)</f>
        <v>#REF!</v>
      </c>
      <c r="B1514" t="e">
        <f>IF(#REF!="","",
IF(ISNUMBER(SEARCH("*ADULTS*",#REF!)),"ADULTS",
IF(ISNUMBER(SEARCH("*CHILDREN*",#REF!)),"CHILDREN",
IF(ISNUMBER(SEARCH("*TEENS*",#REF!)),"TEENS"))))</f>
        <v>#REF!</v>
      </c>
      <c r="C1514" t="e">
        <f>#REF!</f>
        <v>#REF!</v>
      </c>
      <c r="D1514" t="e">
        <f>CONCATENATE(#REF!,
CHAR(13),#REF!,
", ",
TEXT((#REF!),"MMM D"),
CHAR(13),
TEXT((#REF!), "h:mm am/pm"),CHAR(13),#REF!,CHAR(13))</f>
        <v>#REF!</v>
      </c>
    </row>
    <row r="1515" spans="1:4" x14ac:dyDescent="0.25">
      <c r="A1515" t="e">
        <f>VLOOKUP(#REF!,VENUEID!$A$2:$B$28,1,TRUE)</f>
        <v>#REF!</v>
      </c>
      <c r="B1515" t="e">
        <f>IF(#REF!="","",
IF(ISNUMBER(SEARCH("*ADULTS*",#REF!)),"ADULTS",
IF(ISNUMBER(SEARCH("*CHILDREN*",#REF!)),"CHILDREN",
IF(ISNUMBER(SEARCH("*TEENS*",#REF!)),"TEENS"))))</f>
        <v>#REF!</v>
      </c>
      <c r="C1515" t="e">
        <f>#REF!</f>
        <v>#REF!</v>
      </c>
      <c r="D1515" t="e">
        <f>CONCATENATE(#REF!,
CHAR(13),#REF!,
", ",
TEXT((#REF!),"MMM D"),
CHAR(13),
TEXT((#REF!), "h:mm am/pm"),CHAR(13),#REF!,CHAR(13))</f>
        <v>#REF!</v>
      </c>
    </row>
    <row r="1516" spans="1:4" x14ac:dyDescent="0.25">
      <c r="A1516" t="e">
        <f>VLOOKUP(#REF!,VENUEID!$A$2:$B$28,1,TRUE)</f>
        <v>#REF!</v>
      </c>
      <c r="B1516" t="e">
        <f>IF(#REF!="","",
IF(ISNUMBER(SEARCH("*ADULTS*",#REF!)),"ADULTS",
IF(ISNUMBER(SEARCH("*CHILDREN*",#REF!)),"CHILDREN",
IF(ISNUMBER(SEARCH("*TEENS*",#REF!)),"TEENS"))))</f>
        <v>#REF!</v>
      </c>
      <c r="C1516" t="e">
        <f>#REF!</f>
        <v>#REF!</v>
      </c>
      <c r="D1516" t="e">
        <f>CONCATENATE(#REF!,
CHAR(13),#REF!,
", ",
TEXT((#REF!),"MMM D"),
CHAR(13),
TEXT((#REF!), "h:mm am/pm"),CHAR(13),#REF!,CHAR(13))</f>
        <v>#REF!</v>
      </c>
    </row>
    <row r="1517" spans="1:4" x14ac:dyDescent="0.25">
      <c r="A1517" t="e">
        <f>VLOOKUP(#REF!,VENUEID!$A$2:$B$28,1,TRUE)</f>
        <v>#REF!</v>
      </c>
      <c r="B1517" t="e">
        <f>IF(#REF!="","",
IF(ISNUMBER(SEARCH("*ADULTS*",#REF!)),"ADULTS",
IF(ISNUMBER(SEARCH("*CHILDREN*",#REF!)),"CHILDREN",
IF(ISNUMBER(SEARCH("*TEENS*",#REF!)),"TEENS"))))</f>
        <v>#REF!</v>
      </c>
      <c r="C1517" t="e">
        <f>#REF!</f>
        <v>#REF!</v>
      </c>
      <c r="D1517" t="e">
        <f>CONCATENATE(#REF!,
CHAR(13),#REF!,
", ",
TEXT((#REF!),"MMM D"),
CHAR(13),
TEXT((#REF!), "h:mm am/pm"),CHAR(13),#REF!,CHAR(13))</f>
        <v>#REF!</v>
      </c>
    </row>
    <row r="1518" spans="1:4" x14ac:dyDescent="0.25">
      <c r="A1518" t="e">
        <f>VLOOKUP(#REF!,VENUEID!$A$2:$B$28,1,TRUE)</f>
        <v>#REF!</v>
      </c>
      <c r="B1518" t="e">
        <f>IF(#REF!="","",
IF(ISNUMBER(SEARCH("*ADULTS*",#REF!)),"ADULTS",
IF(ISNUMBER(SEARCH("*CHILDREN*",#REF!)),"CHILDREN",
IF(ISNUMBER(SEARCH("*TEENS*",#REF!)),"TEENS"))))</f>
        <v>#REF!</v>
      </c>
      <c r="C1518" t="e">
        <f>#REF!</f>
        <v>#REF!</v>
      </c>
      <c r="D1518" t="e">
        <f>CONCATENATE(#REF!,
CHAR(13),#REF!,
", ",
TEXT((#REF!),"MMM D"),
CHAR(13),
TEXT((#REF!), "h:mm am/pm"),CHAR(13),#REF!,CHAR(13))</f>
        <v>#REF!</v>
      </c>
    </row>
    <row r="1519" spans="1:4" x14ac:dyDescent="0.25">
      <c r="A1519" t="e">
        <f>VLOOKUP(#REF!,VENUEID!$A$2:$B$28,1,TRUE)</f>
        <v>#REF!</v>
      </c>
      <c r="B1519" t="e">
        <f>IF(#REF!="","",
IF(ISNUMBER(SEARCH("*ADULTS*",#REF!)),"ADULTS",
IF(ISNUMBER(SEARCH("*CHILDREN*",#REF!)),"CHILDREN",
IF(ISNUMBER(SEARCH("*TEENS*",#REF!)),"TEENS"))))</f>
        <v>#REF!</v>
      </c>
      <c r="C1519" t="e">
        <f>#REF!</f>
        <v>#REF!</v>
      </c>
      <c r="D1519" t="e">
        <f>CONCATENATE(#REF!,
CHAR(13),#REF!,
", ",
TEXT((#REF!),"MMM D"),
CHAR(13),
TEXT((#REF!), "h:mm am/pm"),CHAR(13),#REF!,CHAR(13))</f>
        <v>#REF!</v>
      </c>
    </row>
    <row r="1520" spans="1:4" x14ac:dyDescent="0.25">
      <c r="A1520" t="e">
        <f>VLOOKUP(#REF!,VENUEID!$A$2:$B$28,1,TRUE)</f>
        <v>#REF!</v>
      </c>
      <c r="B1520" t="e">
        <f>IF(#REF!="","",
IF(ISNUMBER(SEARCH("*ADULTS*",#REF!)),"ADULTS",
IF(ISNUMBER(SEARCH("*CHILDREN*",#REF!)),"CHILDREN",
IF(ISNUMBER(SEARCH("*TEENS*",#REF!)),"TEENS"))))</f>
        <v>#REF!</v>
      </c>
      <c r="C1520" t="e">
        <f>#REF!</f>
        <v>#REF!</v>
      </c>
      <c r="D1520" t="e">
        <f>CONCATENATE(#REF!,
CHAR(13),#REF!,
", ",
TEXT((#REF!),"MMM D"),
CHAR(13),
TEXT((#REF!), "h:mm am/pm"),CHAR(13),#REF!,CHAR(13))</f>
        <v>#REF!</v>
      </c>
    </row>
    <row r="1521" spans="1:4" x14ac:dyDescent="0.25">
      <c r="A1521" t="e">
        <f>VLOOKUP(#REF!,VENUEID!$A$2:$B$28,1,TRUE)</f>
        <v>#REF!</v>
      </c>
      <c r="B1521" t="e">
        <f>IF(#REF!="","",
IF(ISNUMBER(SEARCH("*ADULTS*",#REF!)),"ADULTS",
IF(ISNUMBER(SEARCH("*CHILDREN*",#REF!)),"CHILDREN",
IF(ISNUMBER(SEARCH("*TEENS*",#REF!)),"TEENS"))))</f>
        <v>#REF!</v>
      </c>
      <c r="C1521" t="e">
        <f>#REF!</f>
        <v>#REF!</v>
      </c>
      <c r="D1521" t="e">
        <f>CONCATENATE(#REF!,
CHAR(13),#REF!,
", ",
TEXT((#REF!),"MMM D"),
CHAR(13),
TEXT((#REF!), "h:mm am/pm"),CHAR(13),#REF!,CHAR(13))</f>
        <v>#REF!</v>
      </c>
    </row>
    <row r="1522" spans="1:4" x14ac:dyDescent="0.25">
      <c r="A1522" t="e">
        <f>VLOOKUP(#REF!,VENUEID!$A$2:$B$28,1,TRUE)</f>
        <v>#REF!</v>
      </c>
      <c r="B1522" t="e">
        <f>IF(#REF!="","",
IF(ISNUMBER(SEARCH("*ADULTS*",#REF!)),"ADULTS",
IF(ISNUMBER(SEARCH("*CHILDREN*",#REF!)),"CHILDREN",
IF(ISNUMBER(SEARCH("*TEENS*",#REF!)),"TEENS"))))</f>
        <v>#REF!</v>
      </c>
      <c r="C1522" t="e">
        <f>#REF!</f>
        <v>#REF!</v>
      </c>
      <c r="D1522" t="e">
        <f>CONCATENATE(#REF!,
CHAR(13),#REF!,
", ",
TEXT((#REF!),"MMM D"),
CHAR(13),
TEXT((#REF!), "h:mm am/pm"),CHAR(13),#REF!,CHAR(13))</f>
        <v>#REF!</v>
      </c>
    </row>
    <row r="1523" spans="1:4" x14ac:dyDescent="0.25">
      <c r="A1523" t="e">
        <f>VLOOKUP(#REF!,VENUEID!$A$2:$B$28,1,TRUE)</f>
        <v>#REF!</v>
      </c>
      <c r="B1523" t="e">
        <f>IF(#REF!="","",
IF(ISNUMBER(SEARCH("*ADULTS*",#REF!)),"ADULTS",
IF(ISNUMBER(SEARCH("*CHILDREN*",#REF!)),"CHILDREN",
IF(ISNUMBER(SEARCH("*TEENS*",#REF!)),"TEENS"))))</f>
        <v>#REF!</v>
      </c>
      <c r="C1523" t="e">
        <f>#REF!</f>
        <v>#REF!</v>
      </c>
      <c r="D1523" t="e">
        <f>CONCATENATE(#REF!,
CHAR(13),#REF!,
", ",
TEXT((#REF!),"MMM D"),
CHAR(13),
TEXT((#REF!), "h:mm am/pm"),CHAR(13),#REF!,CHAR(13))</f>
        <v>#REF!</v>
      </c>
    </row>
    <row r="1524" spans="1:4" x14ac:dyDescent="0.25">
      <c r="A1524" t="e">
        <f>VLOOKUP(#REF!,VENUEID!$A$2:$B$28,1,TRUE)</f>
        <v>#REF!</v>
      </c>
      <c r="B1524" t="e">
        <f>IF(#REF!="","",
IF(ISNUMBER(SEARCH("*ADULTS*",#REF!)),"ADULTS",
IF(ISNUMBER(SEARCH("*CHILDREN*",#REF!)),"CHILDREN",
IF(ISNUMBER(SEARCH("*TEENS*",#REF!)),"TEENS"))))</f>
        <v>#REF!</v>
      </c>
      <c r="C1524" t="e">
        <f>#REF!</f>
        <v>#REF!</v>
      </c>
      <c r="D1524" t="e">
        <f>CONCATENATE(#REF!,
CHAR(13),#REF!,
", ",
TEXT((#REF!),"MMM D"),
CHAR(13),
TEXT((#REF!), "h:mm am/pm"),CHAR(13),#REF!,CHAR(13))</f>
        <v>#REF!</v>
      </c>
    </row>
    <row r="1525" spans="1:4" x14ac:dyDescent="0.25">
      <c r="A1525" t="e">
        <f>VLOOKUP(#REF!,VENUEID!$A$2:$B$28,1,TRUE)</f>
        <v>#REF!</v>
      </c>
      <c r="B1525" t="e">
        <f>IF(#REF!="","",
IF(ISNUMBER(SEARCH("*ADULTS*",#REF!)),"ADULTS",
IF(ISNUMBER(SEARCH("*CHILDREN*",#REF!)),"CHILDREN",
IF(ISNUMBER(SEARCH("*TEENS*",#REF!)),"TEENS"))))</f>
        <v>#REF!</v>
      </c>
      <c r="C1525" t="e">
        <f>#REF!</f>
        <v>#REF!</v>
      </c>
      <c r="D1525" t="e">
        <f>CONCATENATE(#REF!,
CHAR(13),#REF!,
", ",
TEXT((#REF!),"MMM D"),
CHAR(13),
TEXT((#REF!), "h:mm am/pm"),CHAR(13),#REF!,CHAR(13))</f>
        <v>#REF!</v>
      </c>
    </row>
    <row r="1526" spans="1:4" x14ac:dyDescent="0.25">
      <c r="A1526" t="e">
        <f>VLOOKUP(#REF!,VENUEID!$A$2:$B$28,1,TRUE)</f>
        <v>#REF!</v>
      </c>
      <c r="B1526" t="e">
        <f>IF(#REF!="","",
IF(ISNUMBER(SEARCH("*ADULTS*",#REF!)),"ADULTS",
IF(ISNUMBER(SEARCH("*CHILDREN*",#REF!)),"CHILDREN",
IF(ISNUMBER(SEARCH("*TEENS*",#REF!)),"TEENS"))))</f>
        <v>#REF!</v>
      </c>
      <c r="C1526" t="e">
        <f>#REF!</f>
        <v>#REF!</v>
      </c>
      <c r="D1526" t="e">
        <f>CONCATENATE(#REF!,
CHAR(13),#REF!,
", ",
TEXT((#REF!),"MMM D"),
CHAR(13),
TEXT((#REF!), "h:mm am/pm"),CHAR(13),#REF!,CHAR(13))</f>
        <v>#REF!</v>
      </c>
    </row>
    <row r="1527" spans="1:4" x14ac:dyDescent="0.25">
      <c r="A1527" t="e">
        <f>VLOOKUP(#REF!,VENUEID!$A$2:$B$28,1,TRUE)</f>
        <v>#REF!</v>
      </c>
      <c r="B1527" t="e">
        <f>IF(#REF!="","",
IF(ISNUMBER(SEARCH("*ADULTS*",#REF!)),"ADULTS",
IF(ISNUMBER(SEARCH("*CHILDREN*",#REF!)),"CHILDREN",
IF(ISNUMBER(SEARCH("*TEENS*",#REF!)),"TEENS"))))</f>
        <v>#REF!</v>
      </c>
      <c r="C1527" t="e">
        <f>#REF!</f>
        <v>#REF!</v>
      </c>
      <c r="D1527" t="e">
        <f>CONCATENATE(#REF!,
CHAR(13),#REF!,
", ",
TEXT((#REF!),"MMM D"),
CHAR(13),
TEXT((#REF!), "h:mm am/pm"),CHAR(13),#REF!,CHAR(13))</f>
        <v>#REF!</v>
      </c>
    </row>
    <row r="1528" spans="1:4" x14ac:dyDescent="0.25">
      <c r="A1528" t="e">
        <f>VLOOKUP(#REF!,VENUEID!$A$2:$B$28,1,TRUE)</f>
        <v>#REF!</v>
      </c>
      <c r="B1528" t="e">
        <f>IF(#REF!="","",
IF(ISNUMBER(SEARCH("*ADULTS*",#REF!)),"ADULTS",
IF(ISNUMBER(SEARCH("*CHILDREN*",#REF!)),"CHILDREN",
IF(ISNUMBER(SEARCH("*TEENS*",#REF!)),"TEENS"))))</f>
        <v>#REF!</v>
      </c>
      <c r="C1528" t="e">
        <f>#REF!</f>
        <v>#REF!</v>
      </c>
      <c r="D1528" t="e">
        <f>CONCATENATE(#REF!,
CHAR(13),#REF!,
", ",
TEXT((#REF!),"MMM D"),
CHAR(13),
TEXT((#REF!), "h:mm am/pm"),CHAR(13),#REF!,CHAR(13))</f>
        <v>#REF!</v>
      </c>
    </row>
    <row r="1529" spans="1:4" x14ac:dyDescent="0.25">
      <c r="A1529" t="e">
        <f>VLOOKUP(#REF!,VENUEID!$A$2:$B$28,1,TRUE)</f>
        <v>#REF!</v>
      </c>
      <c r="B1529" t="e">
        <f>IF(#REF!="","",
IF(ISNUMBER(SEARCH("*ADULTS*",#REF!)),"ADULTS",
IF(ISNUMBER(SEARCH("*CHILDREN*",#REF!)),"CHILDREN",
IF(ISNUMBER(SEARCH("*TEENS*",#REF!)),"TEENS"))))</f>
        <v>#REF!</v>
      </c>
      <c r="C1529" t="e">
        <f>#REF!</f>
        <v>#REF!</v>
      </c>
      <c r="D1529" t="e">
        <f>CONCATENATE(#REF!,
CHAR(13),#REF!,
", ",
TEXT((#REF!),"MMM D"),
CHAR(13),
TEXT((#REF!), "h:mm am/pm"),CHAR(13),#REF!,CHAR(13))</f>
        <v>#REF!</v>
      </c>
    </row>
    <row r="1530" spans="1:4" x14ac:dyDescent="0.25">
      <c r="A1530" t="e">
        <f>VLOOKUP(#REF!,VENUEID!$A$2:$B$28,1,TRUE)</f>
        <v>#REF!</v>
      </c>
      <c r="B1530" t="e">
        <f>IF(#REF!="","",
IF(ISNUMBER(SEARCH("*ADULTS*",#REF!)),"ADULTS",
IF(ISNUMBER(SEARCH("*CHILDREN*",#REF!)),"CHILDREN",
IF(ISNUMBER(SEARCH("*TEENS*",#REF!)),"TEENS"))))</f>
        <v>#REF!</v>
      </c>
      <c r="C1530" t="e">
        <f>#REF!</f>
        <v>#REF!</v>
      </c>
      <c r="D1530" t="e">
        <f>CONCATENATE(#REF!,
CHAR(13),#REF!,
", ",
TEXT((#REF!),"MMM D"),
CHAR(13),
TEXT((#REF!), "h:mm am/pm"),CHAR(13),#REF!,CHAR(13))</f>
        <v>#REF!</v>
      </c>
    </row>
    <row r="1531" spans="1:4" x14ac:dyDescent="0.25">
      <c r="A1531" t="e">
        <f>VLOOKUP(#REF!,VENUEID!$A$2:$B$28,1,TRUE)</f>
        <v>#REF!</v>
      </c>
      <c r="B1531" t="e">
        <f>IF(#REF!="","",
IF(ISNUMBER(SEARCH("*ADULTS*",#REF!)),"ADULTS",
IF(ISNUMBER(SEARCH("*CHILDREN*",#REF!)),"CHILDREN",
IF(ISNUMBER(SEARCH("*TEENS*",#REF!)),"TEENS"))))</f>
        <v>#REF!</v>
      </c>
      <c r="C1531" t="e">
        <f>#REF!</f>
        <v>#REF!</v>
      </c>
      <c r="D1531" t="e">
        <f>CONCATENATE(#REF!,
CHAR(13),#REF!,
", ",
TEXT((#REF!),"MMM D"),
CHAR(13),
TEXT((#REF!), "h:mm am/pm"),CHAR(13),#REF!,CHAR(13))</f>
        <v>#REF!</v>
      </c>
    </row>
    <row r="1532" spans="1:4" x14ac:dyDescent="0.25">
      <c r="A1532" t="e">
        <f>VLOOKUP(#REF!,VENUEID!$A$2:$B$28,1,TRUE)</f>
        <v>#REF!</v>
      </c>
      <c r="B1532" t="e">
        <f>IF(#REF!="","",
IF(ISNUMBER(SEARCH("*ADULTS*",#REF!)),"ADULTS",
IF(ISNUMBER(SEARCH("*CHILDREN*",#REF!)),"CHILDREN",
IF(ISNUMBER(SEARCH("*TEENS*",#REF!)),"TEENS"))))</f>
        <v>#REF!</v>
      </c>
      <c r="C1532" t="e">
        <f>#REF!</f>
        <v>#REF!</v>
      </c>
      <c r="D1532" t="e">
        <f>CONCATENATE(#REF!,
CHAR(13),#REF!,
", ",
TEXT((#REF!),"MMM D"),
CHAR(13),
TEXT((#REF!), "h:mm am/pm"),CHAR(13),#REF!,CHAR(13))</f>
        <v>#REF!</v>
      </c>
    </row>
    <row r="1533" spans="1:4" x14ac:dyDescent="0.25">
      <c r="A1533" t="e">
        <f>VLOOKUP(#REF!,VENUEID!$A$2:$B$28,1,TRUE)</f>
        <v>#REF!</v>
      </c>
      <c r="B1533" t="e">
        <f>IF(#REF!="","",
IF(ISNUMBER(SEARCH("*ADULTS*",#REF!)),"ADULTS",
IF(ISNUMBER(SEARCH("*CHILDREN*",#REF!)),"CHILDREN",
IF(ISNUMBER(SEARCH("*TEENS*",#REF!)),"TEENS"))))</f>
        <v>#REF!</v>
      </c>
      <c r="C1533" t="e">
        <f>#REF!</f>
        <v>#REF!</v>
      </c>
      <c r="D1533" t="e">
        <f>CONCATENATE(#REF!,
CHAR(13),#REF!,
", ",
TEXT((#REF!),"MMM D"),
CHAR(13),
TEXT((#REF!), "h:mm am/pm"),CHAR(13),#REF!,CHAR(13))</f>
        <v>#REF!</v>
      </c>
    </row>
    <row r="1534" spans="1:4" x14ac:dyDescent="0.25">
      <c r="A1534" t="e">
        <f>VLOOKUP(#REF!,VENUEID!$A$2:$B$28,1,TRUE)</f>
        <v>#REF!</v>
      </c>
      <c r="B1534" t="e">
        <f>IF(#REF!="","",
IF(ISNUMBER(SEARCH("*ADULTS*",#REF!)),"ADULTS",
IF(ISNUMBER(SEARCH("*CHILDREN*",#REF!)),"CHILDREN",
IF(ISNUMBER(SEARCH("*TEENS*",#REF!)),"TEENS"))))</f>
        <v>#REF!</v>
      </c>
      <c r="C1534" t="e">
        <f>#REF!</f>
        <v>#REF!</v>
      </c>
      <c r="D1534" t="e">
        <f>CONCATENATE(#REF!,
CHAR(13),#REF!,
", ",
TEXT((#REF!),"MMM D"),
CHAR(13),
TEXT((#REF!), "h:mm am/pm"),CHAR(13),#REF!,CHAR(13))</f>
        <v>#REF!</v>
      </c>
    </row>
    <row r="1535" spans="1:4" x14ac:dyDescent="0.25">
      <c r="A1535" t="e">
        <f>VLOOKUP(#REF!,VENUEID!$A$2:$B$28,1,TRUE)</f>
        <v>#REF!</v>
      </c>
      <c r="B1535" t="e">
        <f>IF(#REF!="","",
IF(ISNUMBER(SEARCH("*ADULTS*",#REF!)),"ADULTS",
IF(ISNUMBER(SEARCH("*CHILDREN*",#REF!)),"CHILDREN",
IF(ISNUMBER(SEARCH("*TEENS*",#REF!)),"TEENS"))))</f>
        <v>#REF!</v>
      </c>
      <c r="C1535" t="e">
        <f>#REF!</f>
        <v>#REF!</v>
      </c>
      <c r="D1535" t="e">
        <f>CONCATENATE(#REF!,
CHAR(13),#REF!,
", ",
TEXT((#REF!),"MMM D"),
CHAR(13),
TEXT((#REF!), "h:mm am/pm"),CHAR(13),#REF!,CHAR(13))</f>
        <v>#REF!</v>
      </c>
    </row>
    <row r="1536" spans="1:4" x14ac:dyDescent="0.25">
      <c r="A1536" t="e">
        <f>VLOOKUP(#REF!,VENUEID!$A$2:$B$28,1,TRUE)</f>
        <v>#REF!</v>
      </c>
      <c r="B1536" t="e">
        <f>IF(#REF!="","",
IF(ISNUMBER(SEARCH("*ADULTS*",#REF!)),"ADULTS",
IF(ISNUMBER(SEARCH("*CHILDREN*",#REF!)),"CHILDREN",
IF(ISNUMBER(SEARCH("*TEENS*",#REF!)),"TEENS"))))</f>
        <v>#REF!</v>
      </c>
      <c r="C1536" t="e">
        <f>#REF!</f>
        <v>#REF!</v>
      </c>
      <c r="D1536" t="e">
        <f>CONCATENATE(#REF!,
CHAR(13),#REF!,
", ",
TEXT((#REF!),"MMM D"),
CHAR(13),
TEXT((#REF!), "h:mm am/pm"),CHAR(13),#REF!,CHAR(13))</f>
        <v>#REF!</v>
      </c>
    </row>
    <row r="1537" spans="1:4" x14ac:dyDescent="0.25">
      <c r="A1537" t="e">
        <f>VLOOKUP(#REF!,VENUEID!$A$2:$B$28,1,TRUE)</f>
        <v>#REF!</v>
      </c>
      <c r="B1537" t="e">
        <f>IF(#REF!="","",
IF(ISNUMBER(SEARCH("*ADULTS*",#REF!)),"ADULTS",
IF(ISNUMBER(SEARCH("*CHILDREN*",#REF!)),"CHILDREN",
IF(ISNUMBER(SEARCH("*TEENS*",#REF!)),"TEENS"))))</f>
        <v>#REF!</v>
      </c>
      <c r="C1537" t="e">
        <f>#REF!</f>
        <v>#REF!</v>
      </c>
      <c r="D1537" t="e">
        <f>CONCATENATE(#REF!,
CHAR(13),#REF!,
", ",
TEXT((#REF!),"MMM D"),
CHAR(13),
TEXT((#REF!), "h:mm am/pm"),CHAR(13),#REF!,CHAR(13))</f>
        <v>#REF!</v>
      </c>
    </row>
    <row r="1538" spans="1:4" x14ac:dyDescent="0.25">
      <c r="A1538" t="e">
        <f>VLOOKUP(#REF!,VENUEID!$A$2:$B$28,1,TRUE)</f>
        <v>#REF!</v>
      </c>
      <c r="B1538" t="e">
        <f>IF(#REF!="","",
IF(ISNUMBER(SEARCH("*ADULTS*",#REF!)),"ADULTS",
IF(ISNUMBER(SEARCH("*CHILDREN*",#REF!)),"CHILDREN",
IF(ISNUMBER(SEARCH("*TEENS*",#REF!)),"TEENS"))))</f>
        <v>#REF!</v>
      </c>
      <c r="C1538" t="e">
        <f>#REF!</f>
        <v>#REF!</v>
      </c>
      <c r="D1538" t="e">
        <f>CONCATENATE(#REF!,
CHAR(13),#REF!,
", ",
TEXT((#REF!),"MMM D"),
CHAR(13),
TEXT((#REF!), "h:mm am/pm"),CHAR(13),#REF!,CHAR(13))</f>
        <v>#REF!</v>
      </c>
    </row>
    <row r="1539" spans="1:4" x14ac:dyDescent="0.25">
      <c r="A1539" t="e">
        <f>VLOOKUP(#REF!,VENUEID!$A$2:$B$28,1,TRUE)</f>
        <v>#REF!</v>
      </c>
      <c r="B1539" t="e">
        <f>IF(#REF!="","",
IF(ISNUMBER(SEARCH("*ADULTS*",#REF!)),"ADULTS",
IF(ISNUMBER(SEARCH("*CHILDREN*",#REF!)),"CHILDREN",
IF(ISNUMBER(SEARCH("*TEENS*",#REF!)),"TEENS"))))</f>
        <v>#REF!</v>
      </c>
      <c r="C1539" t="e">
        <f>#REF!</f>
        <v>#REF!</v>
      </c>
      <c r="D1539" t="e">
        <f>CONCATENATE(#REF!,
CHAR(13),#REF!,
", ",
TEXT((#REF!),"MMM D"),
CHAR(13),
TEXT((#REF!), "h:mm am/pm"),CHAR(13),#REF!,CHAR(13))</f>
        <v>#REF!</v>
      </c>
    </row>
    <row r="1540" spans="1:4" x14ac:dyDescent="0.25">
      <c r="A1540" t="e">
        <f>VLOOKUP(#REF!,VENUEID!$A$2:$B$28,1,TRUE)</f>
        <v>#REF!</v>
      </c>
      <c r="B1540" t="e">
        <f>IF(#REF!="","",
IF(ISNUMBER(SEARCH("*ADULTS*",#REF!)),"ADULTS",
IF(ISNUMBER(SEARCH("*CHILDREN*",#REF!)),"CHILDREN",
IF(ISNUMBER(SEARCH("*TEENS*",#REF!)),"TEENS"))))</f>
        <v>#REF!</v>
      </c>
      <c r="C1540" t="e">
        <f>#REF!</f>
        <v>#REF!</v>
      </c>
      <c r="D1540" t="e">
        <f>CONCATENATE(#REF!,
CHAR(13),#REF!,
", ",
TEXT((#REF!),"MMM D"),
CHAR(13),
TEXT((#REF!), "h:mm am/pm"),CHAR(13),#REF!,CHAR(13))</f>
        <v>#REF!</v>
      </c>
    </row>
    <row r="1541" spans="1:4" x14ac:dyDescent="0.25">
      <c r="A1541" t="e">
        <f>VLOOKUP(#REF!,VENUEID!$A$2:$B$28,1,TRUE)</f>
        <v>#REF!</v>
      </c>
      <c r="B1541" t="e">
        <f>IF(#REF!="","",
IF(ISNUMBER(SEARCH("*ADULTS*",#REF!)),"ADULTS",
IF(ISNUMBER(SEARCH("*CHILDREN*",#REF!)),"CHILDREN",
IF(ISNUMBER(SEARCH("*TEENS*",#REF!)),"TEENS"))))</f>
        <v>#REF!</v>
      </c>
      <c r="C1541" t="e">
        <f>#REF!</f>
        <v>#REF!</v>
      </c>
      <c r="D1541" t="e">
        <f>CONCATENATE(#REF!,
CHAR(13),#REF!,
", ",
TEXT((#REF!),"MMM D"),
CHAR(13),
TEXT((#REF!), "h:mm am/pm"),CHAR(13),#REF!,CHAR(13))</f>
        <v>#REF!</v>
      </c>
    </row>
    <row r="1542" spans="1:4" x14ac:dyDescent="0.25">
      <c r="A1542" t="e">
        <f>VLOOKUP(#REF!,VENUEID!$A$2:$B$28,1,TRUE)</f>
        <v>#REF!</v>
      </c>
      <c r="B1542" t="e">
        <f>IF(#REF!="","",
IF(ISNUMBER(SEARCH("*ADULTS*",#REF!)),"ADULTS",
IF(ISNUMBER(SEARCH("*CHILDREN*",#REF!)),"CHILDREN",
IF(ISNUMBER(SEARCH("*TEENS*",#REF!)),"TEENS"))))</f>
        <v>#REF!</v>
      </c>
      <c r="C1542" t="e">
        <f>#REF!</f>
        <v>#REF!</v>
      </c>
      <c r="D1542" t="e">
        <f>CONCATENATE(#REF!,
CHAR(13),#REF!,
", ",
TEXT((#REF!),"MMM D"),
CHAR(13),
TEXT((#REF!), "h:mm am/pm"),CHAR(13),#REF!,CHAR(13))</f>
        <v>#REF!</v>
      </c>
    </row>
    <row r="1543" spans="1:4" x14ac:dyDescent="0.25">
      <c r="A1543" t="e">
        <f>VLOOKUP(#REF!,VENUEID!$A$2:$B$28,1,TRUE)</f>
        <v>#REF!</v>
      </c>
      <c r="B1543" t="e">
        <f>IF(#REF!="","",
IF(ISNUMBER(SEARCH("*ADULTS*",#REF!)),"ADULTS",
IF(ISNUMBER(SEARCH("*CHILDREN*",#REF!)),"CHILDREN",
IF(ISNUMBER(SEARCH("*TEENS*",#REF!)),"TEENS"))))</f>
        <v>#REF!</v>
      </c>
      <c r="C1543" t="e">
        <f>#REF!</f>
        <v>#REF!</v>
      </c>
      <c r="D1543" t="e">
        <f>CONCATENATE(#REF!,
CHAR(13),#REF!,
", ",
TEXT((#REF!),"MMM D"),
CHAR(13),
TEXT((#REF!), "h:mm am/pm"),CHAR(13),#REF!,CHAR(13))</f>
        <v>#REF!</v>
      </c>
    </row>
    <row r="1544" spans="1:4" x14ac:dyDescent="0.25">
      <c r="A1544" t="e">
        <f>VLOOKUP(#REF!,VENUEID!$A$2:$B$28,1,TRUE)</f>
        <v>#REF!</v>
      </c>
      <c r="B1544" t="e">
        <f>IF(#REF!="","",
IF(ISNUMBER(SEARCH("*ADULTS*",#REF!)),"ADULTS",
IF(ISNUMBER(SEARCH("*CHILDREN*",#REF!)),"CHILDREN",
IF(ISNUMBER(SEARCH("*TEENS*",#REF!)),"TEENS"))))</f>
        <v>#REF!</v>
      </c>
      <c r="C1544" t="e">
        <f>#REF!</f>
        <v>#REF!</v>
      </c>
      <c r="D1544" t="e">
        <f>CONCATENATE(#REF!,
CHAR(13),#REF!,
", ",
TEXT((#REF!),"MMM D"),
CHAR(13),
TEXT((#REF!), "h:mm am/pm"),CHAR(13),#REF!,CHAR(13))</f>
        <v>#REF!</v>
      </c>
    </row>
    <row r="1545" spans="1:4" x14ac:dyDescent="0.25">
      <c r="A1545" t="e">
        <f>VLOOKUP(#REF!,VENUEID!$A$2:$B$28,1,TRUE)</f>
        <v>#REF!</v>
      </c>
      <c r="B1545" t="e">
        <f>IF(#REF!="","",
IF(ISNUMBER(SEARCH("*ADULTS*",#REF!)),"ADULTS",
IF(ISNUMBER(SEARCH("*CHILDREN*",#REF!)),"CHILDREN",
IF(ISNUMBER(SEARCH("*TEENS*",#REF!)),"TEENS"))))</f>
        <v>#REF!</v>
      </c>
      <c r="C1545" t="e">
        <f>#REF!</f>
        <v>#REF!</v>
      </c>
      <c r="D1545" t="e">
        <f>CONCATENATE(#REF!,
CHAR(13),#REF!,
", ",
TEXT((#REF!),"MMM D"),
CHAR(13),
TEXT((#REF!), "h:mm am/pm"),CHAR(13),#REF!,CHAR(13))</f>
        <v>#REF!</v>
      </c>
    </row>
    <row r="1546" spans="1:4" x14ac:dyDescent="0.25">
      <c r="A1546" t="e">
        <f>VLOOKUP(#REF!,VENUEID!$A$2:$B$28,1,TRUE)</f>
        <v>#REF!</v>
      </c>
      <c r="B1546" t="e">
        <f>IF(#REF!="","",
IF(ISNUMBER(SEARCH("*ADULTS*",#REF!)),"ADULTS",
IF(ISNUMBER(SEARCH("*CHILDREN*",#REF!)),"CHILDREN",
IF(ISNUMBER(SEARCH("*TEENS*",#REF!)),"TEENS"))))</f>
        <v>#REF!</v>
      </c>
      <c r="C1546" t="e">
        <f>#REF!</f>
        <v>#REF!</v>
      </c>
      <c r="D1546" t="e">
        <f>CONCATENATE(#REF!,
CHAR(13),#REF!,
", ",
TEXT((#REF!),"MMM D"),
CHAR(13),
TEXT((#REF!), "h:mm am/pm"),CHAR(13),#REF!,CHAR(13))</f>
        <v>#REF!</v>
      </c>
    </row>
    <row r="1547" spans="1:4" x14ac:dyDescent="0.25">
      <c r="A1547" t="e">
        <f>VLOOKUP(#REF!,VENUEID!$A$2:$B$28,1,TRUE)</f>
        <v>#REF!</v>
      </c>
      <c r="B1547" t="e">
        <f>IF(#REF!="","",
IF(ISNUMBER(SEARCH("*ADULTS*",#REF!)),"ADULTS",
IF(ISNUMBER(SEARCH("*CHILDREN*",#REF!)),"CHILDREN",
IF(ISNUMBER(SEARCH("*TEENS*",#REF!)),"TEENS"))))</f>
        <v>#REF!</v>
      </c>
      <c r="C1547" t="e">
        <f>#REF!</f>
        <v>#REF!</v>
      </c>
      <c r="D1547" t="e">
        <f>CONCATENATE(#REF!,
CHAR(13),#REF!,
", ",
TEXT((#REF!),"MMM D"),
CHAR(13),
TEXT((#REF!), "h:mm am/pm"),CHAR(13),#REF!,CHAR(13))</f>
        <v>#REF!</v>
      </c>
    </row>
    <row r="1548" spans="1:4" x14ac:dyDescent="0.25">
      <c r="A1548" t="e">
        <f>VLOOKUP(#REF!,VENUEID!$A$2:$B$28,1,TRUE)</f>
        <v>#REF!</v>
      </c>
      <c r="B1548" t="e">
        <f>IF(#REF!="","",
IF(ISNUMBER(SEARCH("*ADULTS*",#REF!)),"ADULTS",
IF(ISNUMBER(SEARCH("*CHILDREN*",#REF!)),"CHILDREN",
IF(ISNUMBER(SEARCH("*TEENS*",#REF!)),"TEENS"))))</f>
        <v>#REF!</v>
      </c>
      <c r="C1548" t="e">
        <f>#REF!</f>
        <v>#REF!</v>
      </c>
      <c r="D1548" t="e">
        <f>CONCATENATE(#REF!,
CHAR(13),#REF!,
", ",
TEXT((#REF!),"MMM D"),
CHAR(13),
TEXT((#REF!), "h:mm am/pm"),CHAR(13),#REF!,CHAR(13))</f>
        <v>#REF!</v>
      </c>
    </row>
    <row r="1549" spans="1:4" x14ac:dyDescent="0.25">
      <c r="A1549" t="e">
        <f>VLOOKUP(#REF!,VENUEID!$A$2:$B$28,1,TRUE)</f>
        <v>#REF!</v>
      </c>
      <c r="B1549" t="e">
        <f>IF(#REF!="","",
IF(ISNUMBER(SEARCH("*ADULTS*",#REF!)),"ADULTS",
IF(ISNUMBER(SEARCH("*CHILDREN*",#REF!)),"CHILDREN",
IF(ISNUMBER(SEARCH("*TEENS*",#REF!)),"TEENS"))))</f>
        <v>#REF!</v>
      </c>
      <c r="C1549" t="e">
        <f>#REF!</f>
        <v>#REF!</v>
      </c>
      <c r="D1549" t="e">
        <f>CONCATENATE(#REF!,
CHAR(13),#REF!,
", ",
TEXT((#REF!),"MMM D"),
CHAR(13),
TEXT((#REF!), "h:mm am/pm"),CHAR(13),#REF!,CHAR(13))</f>
        <v>#REF!</v>
      </c>
    </row>
    <row r="1550" spans="1:4" x14ac:dyDescent="0.25">
      <c r="A1550" t="e">
        <f>VLOOKUP(#REF!,VENUEID!$A$2:$B$28,1,TRUE)</f>
        <v>#REF!</v>
      </c>
      <c r="B1550" t="e">
        <f>IF(#REF!="","",
IF(ISNUMBER(SEARCH("*ADULTS*",#REF!)),"ADULTS",
IF(ISNUMBER(SEARCH("*CHILDREN*",#REF!)),"CHILDREN",
IF(ISNUMBER(SEARCH("*TEENS*",#REF!)),"TEENS"))))</f>
        <v>#REF!</v>
      </c>
      <c r="C1550" t="e">
        <f>#REF!</f>
        <v>#REF!</v>
      </c>
      <c r="D1550" t="e">
        <f>CONCATENATE(#REF!,
CHAR(13),#REF!,
", ",
TEXT((#REF!),"MMM D"),
CHAR(13),
TEXT((#REF!), "h:mm am/pm"),CHAR(13),#REF!,CHAR(13))</f>
        <v>#REF!</v>
      </c>
    </row>
    <row r="1551" spans="1:4" x14ac:dyDescent="0.25">
      <c r="A1551" t="e">
        <f>VLOOKUP(#REF!,VENUEID!$A$2:$B$28,1,TRUE)</f>
        <v>#REF!</v>
      </c>
      <c r="B1551" t="e">
        <f>IF(#REF!="","",
IF(ISNUMBER(SEARCH("*ADULTS*",#REF!)),"ADULTS",
IF(ISNUMBER(SEARCH("*CHILDREN*",#REF!)),"CHILDREN",
IF(ISNUMBER(SEARCH("*TEENS*",#REF!)),"TEENS"))))</f>
        <v>#REF!</v>
      </c>
      <c r="C1551" t="e">
        <f>#REF!</f>
        <v>#REF!</v>
      </c>
      <c r="D1551" t="e">
        <f>CONCATENATE(#REF!,
CHAR(13),#REF!,
", ",
TEXT((#REF!),"MMM D"),
CHAR(13),
TEXT((#REF!), "h:mm am/pm"),CHAR(13),#REF!,CHAR(13))</f>
        <v>#REF!</v>
      </c>
    </row>
    <row r="1552" spans="1:4" x14ac:dyDescent="0.25">
      <c r="A1552" t="e">
        <f>VLOOKUP(#REF!,VENUEID!$A$2:$B$28,1,TRUE)</f>
        <v>#REF!</v>
      </c>
      <c r="B1552" t="e">
        <f>IF(#REF!="","",
IF(ISNUMBER(SEARCH("*ADULTS*",#REF!)),"ADULTS",
IF(ISNUMBER(SEARCH("*CHILDREN*",#REF!)),"CHILDREN",
IF(ISNUMBER(SEARCH("*TEENS*",#REF!)),"TEENS"))))</f>
        <v>#REF!</v>
      </c>
      <c r="C1552" t="e">
        <f>#REF!</f>
        <v>#REF!</v>
      </c>
      <c r="D1552" t="e">
        <f>CONCATENATE(#REF!,
CHAR(13),#REF!,
", ",
TEXT((#REF!),"MMM D"),
CHAR(13),
TEXT((#REF!), "h:mm am/pm"),CHAR(13),#REF!,CHAR(13))</f>
        <v>#REF!</v>
      </c>
    </row>
    <row r="1553" spans="1:4" x14ac:dyDescent="0.25">
      <c r="A1553" t="e">
        <f>VLOOKUP(#REF!,VENUEID!$A$2:$B$28,1,TRUE)</f>
        <v>#REF!</v>
      </c>
      <c r="B1553" t="e">
        <f>IF(#REF!="","",
IF(ISNUMBER(SEARCH("*ADULTS*",#REF!)),"ADULTS",
IF(ISNUMBER(SEARCH("*CHILDREN*",#REF!)),"CHILDREN",
IF(ISNUMBER(SEARCH("*TEENS*",#REF!)),"TEENS"))))</f>
        <v>#REF!</v>
      </c>
      <c r="C1553" t="e">
        <f>#REF!</f>
        <v>#REF!</v>
      </c>
      <c r="D1553" t="e">
        <f>CONCATENATE(#REF!,
CHAR(13),#REF!,
", ",
TEXT((#REF!),"MMM D"),
CHAR(13),
TEXT((#REF!), "h:mm am/pm"),CHAR(13),#REF!,CHAR(13))</f>
        <v>#REF!</v>
      </c>
    </row>
    <row r="1554" spans="1:4" x14ac:dyDescent="0.25">
      <c r="A1554" t="e">
        <f>VLOOKUP(#REF!,VENUEID!$A$2:$B$28,1,TRUE)</f>
        <v>#REF!</v>
      </c>
      <c r="B1554" t="e">
        <f>IF(#REF!="","",
IF(ISNUMBER(SEARCH("*ADULTS*",#REF!)),"ADULTS",
IF(ISNUMBER(SEARCH("*CHILDREN*",#REF!)),"CHILDREN",
IF(ISNUMBER(SEARCH("*TEENS*",#REF!)),"TEENS"))))</f>
        <v>#REF!</v>
      </c>
      <c r="C1554" t="e">
        <f>#REF!</f>
        <v>#REF!</v>
      </c>
      <c r="D1554" t="e">
        <f>CONCATENATE(#REF!,
CHAR(13),#REF!,
", ",
TEXT((#REF!),"MMM D"),
CHAR(13),
TEXT((#REF!), "h:mm am/pm"),CHAR(13),#REF!,CHAR(13))</f>
        <v>#REF!</v>
      </c>
    </row>
    <row r="1555" spans="1:4" x14ac:dyDescent="0.25">
      <c r="A1555" t="e">
        <f>VLOOKUP(#REF!,VENUEID!$A$2:$B$28,1,TRUE)</f>
        <v>#REF!</v>
      </c>
      <c r="B1555" t="e">
        <f>IF(#REF!="","",
IF(ISNUMBER(SEARCH("*ADULTS*",#REF!)),"ADULTS",
IF(ISNUMBER(SEARCH("*CHILDREN*",#REF!)),"CHILDREN",
IF(ISNUMBER(SEARCH("*TEENS*",#REF!)),"TEENS"))))</f>
        <v>#REF!</v>
      </c>
      <c r="C1555" t="e">
        <f>#REF!</f>
        <v>#REF!</v>
      </c>
      <c r="D1555" t="e">
        <f>CONCATENATE(#REF!,
CHAR(13),#REF!,
", ",
TEXT((#REF!),"MMM D"),
CHAR(13),
TEXT((#REF!), "h:mm am/pm"),CHAR(13),#REF!,CHAR(13))</f>
        <v>#REF!</v>
      </c>
    </row>
    <row r="1556" spans="1:4" x14ac:dyDescent="0.25">
      <c r="A1556" t="e">
        <f>VLOOKUP(#REF!,VENUEID!$A$2:$B$28,1,TRUE)</f>
        <v>#REF!</v>
      </c>
      <c r="B1556" t="e">
        <f>IF(#REF!="","",
IF(ISNUMBER(SEARCH("*ADULTS*",#REF!)),"ADULTS",
IF(ISNUMBER(SEARCH("*CHILDREN*",#REF!)),"CHILDREN",
IF(ISNUMBER(SEARCH("*TEENS*",#REF!)),"TEENS"))))</f>
        <v>#REF!</v>
      </c>
      <c r="C1556" t="e">
        <f>#REF!</f>
        <v>#REF!</v>
      </c>
      <c r="D1556" t="e">
        <f>CONCATENATE(#REF!,
CHAR(13),#REF!,
", ",
TEXT((#REF!),"MMM D"),
CHAR(13),
TEXT((#REF!), "h:mm am/pm"),CHAR(13),#REF!,CHAR(13))</f>
        <v>#REF!</v>
      </c>
    </row>
    <row r="1557" spans="1:4" x14ac:dyDescent="0.25">
      <c r="A1557" t="e">
        <f>VLOOKUP(#REF!,VENUEID!$A$2:$B$28,1,TRUE)</f>
        <v>#REF!</v>
      </c>
      <c r="B1557" t="e">
        <f>IF(#REF!="","",
IF(ISNUMBER(SEARCH("*ADULTS*",#REF!)),"ADULTS",
IF(ISNUMBER(SEARCH("*CHILDREN*",#REF!)),"CHILDREN",
IF(ISNUMBER(SEARCH("*TEENS*",#REF!)),"TEENS"))))</f>
        <v>#REF!</v>
      </c>
      <c r="C1557" t="e">
        <f>#REF!</f>
        <v>#REF!</v>
      </c>
      <c r="D1557" t="e">
        <f>CONCATENATE(#REF!,
CHAR(13),#REF!,
", ",
TEXT((#REF!),"MMM D"),
CHAR(13),
TEXT((#REF!), "h:mm am/pm"),CHAR(13),#REF!,CHAR(13))</f>
        <v>#REF!</v>
      </c>
    </row>
    <row r="1558" spans="1:4" x14ac:dyDescent="0.25">
      <c r="A1558" t="e">
        <f>VLOOKUP(#REF!,VENUEID!$A$2:$B$28,1,TRUE)</f>
        <v>#REF!</v>
      </c>
      <c r="B1558" t="e">
        <f>IF(#REF!="","",
IF(ISNUMBER(SEARCH("*ADULTS*",#REF!)),"ADULTS",
IF(ISNUMBER(SEARCH("*CHILDREN*",#REF!)),"CHILDREN",
IF(ISNUMBER(SEARCH("*TEENS*",#REF!)),"TEENS"))))</f>
        <v>#REF!</v>
      </c>
      <c r="C1558" t="e">
        <f>#REF!</f>
        <v>#REF!</v>
      </c>
      <c r="D1558" t="e">
        <f>CONCATENATE(#REF!,
CHAR(13),#REF!,
", ",
TEXT((#REF!),"MMM D"),
CHAR(13),
TEXT((#REF!), "h:mm am/pm"),CHAR(13),#REF!,CHAR(13))</f>
        <v>#REF!</v>
      </c>
    </row>
    <row r="1559" spans="1:4" x14ac:dyDescent="0.25">
      <c r="A1559" t="e">
        <f>VLOOKUP(#REF!,VENUEID!$A$2:$B$28,1,TRUE)</f>
        <v>#REF!</v>
      </c>
      <c r="B1559" t="e">
        <f>IF(#REF!="","",
IF(ISNUMBER(SEARCH("*ADULTS*",#REF!)),"ADULTS",
IF(ISNUMBER(SEARCH("*CHILDREN*",#REF!)),"CHILDREN",
IF(ISNUMBER(SEARCH("*TEENS*",#REF!)),"TEENS"))))</f>
        <v>#REF!</v>
      </c>
      <c r="C1559" t="e">
        <f>#REF!</f>
        <v>#REF!</v>
      </c>
      <c r="D1559" t="e">
        <f>CONCATENATE(#REF!,
CHAR(13),#REF!,
", ",
TEXT((#REF!),"MMM D"),
CHAR(13),
TEXT((#REF!), "h:mm am/pm"),CHAR(13),#REF!,CHAR(13))</f>
        <v>#REF!</v>
      </c>
    </row>
    <row r="1560" spans="1:4" x14ac:dyDescent="0.25">
      <c r="A1560" t="e">
        <f>VLOOKUP(#REF!,VENUEID!$A$2:$B$28,1,TRUE)</f>
        <v>#REF!</v>
      </c>
      <c r="B1560" t="e">
        <f>IF(#REF!="","",
IF(ISNUMBER(SEARCH("*ADULTS*",#REF!)),"ADULTS",
IF(ISNUMBER(SEARCH("*CHILDREN*",#REF!)),"CHILDREN",
IF(ISNUMBER(SEARCH("*TEENS*",#REF!)),"TEENS"))))</f>
        <v>#REF!</v>
      </c>
      <c r="C1560" t="e">
        <f>#REF!</f>
        <v>#REF!</v>
      </c>
      <c r="D1560" t="e">
        <f>CONCATENATE(#REF!,
CHAR(13),#REF!,
", ",
TEXT((#REF!),"MMM D"),
CHAR(13),
TEXT((#REF!), "h:mm am/pm"),CHAR(13),#REF!,CHAR(13))</f>
        <v>#REF!</v>
      </c>
    </row>
    <row r="1561" spans="1:4" x14ac:dyDescent="0.25">
      <c r="A1561" t="e">
        <f>VLOOKUP(#REF!,VENUEID!$A$2:$B$28,1,TRUE)</f>
        <v>#REF!</v>
      </c>
      <c r="B1561" t="e">
        <f>IF(#REF!="","",
IF(ISNUMBER(SEARCH("*ADULTS*",#REF!)),"ADULTS",
IF(ISNUMBER(SEARCH("*CHILDREN*",#REF!)),"CHILDREN",
IF(ISNUMBER(SEARCH("*TEENS*",#REF!)),"TEENS"))))</f>
        <v>#REF!</v>
      </c>
      <c r="C1561" t="e">
        <f>#REF!</f>
        <v>#REF!</v>
      </c>
      <c r="D1561" t="e">
        <f>CONCATENATE(#REF!,
CHAR(13),#REF!,
", ",
TEXT((#REF!),"MMM D"),
CHAR(13),
TEXT((#REF!), "h:mm am/pm"),CHAR(13),#REF!,CHAR(13))</f>
        <v>#REF!</v>
      </c>
    </row>
    <row r="1562" spans="1:4" x14ac:dyDescent="0.25">
      <c r="A1562" t="e">
        <f>VLOOKUP(#REF!,VENUEID!$A$2:$B$28,1,TRUE)</f>
        <v>#REF!</v>
      </c>
      <c r="B1562" t="e">
        <f>IF(#REF!="","",
IF(ISNUMBER(SEARCH("*ADULTS*",#REF!)),"ADULTS",
IF(ISNUMBER(SEARCH("*CHILDREN*",#REF!)),"CHILDREN",
IF(ISNUMBER(SEARCH("*TEENS*",#REF!)),"TEENS"))))</f>
        <v>#REF!</v>
      </c>
      <c r="C1562" t="e">
        <f>#REF!</f>
        <v>#REF!</v>
      </c>
      <c r="D1562" t="e">
        <f>CONCATENATE(#REF!,
CHAR(13),#REF!,
", ",
TEXT((#REF!),"MMM D"),
CHAR(13),
TEXT((#REF!), "h:mm am/pm"),CHAR(13),#REF!,CHAR(13))</f>
        <v>#REF!</v>
      </c>
    </row>
    <row r="1563" spans="1:4" x14ac:dyDescent="0.25">
      <c r="A1563" t="e">
        <f>VLOOKUP(#REF!,VENUEID!$A$2:$B$28,1,TRUE)</f>
        <v>#REF!</v>
      </c>
      <c r="B1563" t="e">
        <f>IF(#REF!="","",
IF(ISNUMBER(SEARCH("*ADULTS*",#REF!)),"ADULTS",
IF(ISNUMBER(SEARCH("*CHILDREN*",#REF!)),"CHILDREN",
IF(ISNUMBER(SEARCH("*TEENS*",#REF!)),"TEENS"))))</f>
        <v>#REF!</v>
      </c>
      <c r="C1563" t="e">
        <f>#REF!</f>
        <v>#REF!</v>
      </c>
      <c r="D1563" t="e">
        <f>CONCATENATE(#REF!,
CHAR(13),#REF!,
", ",
TEXT((#REF!),"MMM D"),
CHAR(13),
TEXT((#REF!), "h:mm am/pm"),CHAR(13),#REF!,CHAR(13))</f>
        <v>#REF!</v>
      </c>
    </row>
    <row r="1564" spans="1:4" x14ac:dyDescent="0.25">
      <c r="A1564" t="e">
        <f>VLOOKUP(#REF!,VENUEID!$A$2:$B$28,1,TRUE)</f>
        <v>#REF!</v>
      </c>
      <c r="B1564" t="e">
        <f>IF(#REF!="","",
IF(ISNUMBER(SEARCH("*ADULTS*",#REF!)),"ADULTS",
IF(ISNUMBER(SEARCH("*CHILDREN*",#REF!)),"CHILDREN",
IF(ISNUMBER(SEARCH("*TEENS*",#REF!)),"TEENS"))))</f>
        <v>#REF!</v>
      </c>
      <c r="C1564" t="e">
        <f>#REF!</f>
        <v>#REF!</v>
      </c>
      <c r="D1564" t="e">
        <f>CONCATENATE(#REF!,
CHAR(13),#REF!,
", ",
TEXT((#REF!),"MMM D"),
CHAR(13),
TEXT((#REF!), "h:mm am/pm"),CHAR(13),#REF!,CHAR(13))</f>
        <v>#REF!</v>
      </c>
    </row>
    <row r="1565" spans="1:4" x14ac:dyDescent="0.25">
      <c r="A1565" t="e">
        <f>VLOOKUP(#REF!,VENUEID!$A$2:$B$28,1,TRUE)</f>
        <v>#REF!</v>
      </c>
      <c r="B1565" t="e">
        <f>IF(#REF!="","",
IF(ISNUMBER(SEARCH("*ADULTS*",#REF!)),"ADULTS",
IF(ISNUMBER(SEARCH("*CHILDREN*",#REF!)),"CHILDREN",
IF(ISNUMBER(SEARCH("*TEENS*",#REF!)),"TEENS"))))</f>
        <v>#REF!</v>
      </c>
      <c r="C1565" t="e">
        <f>#REF!</f>
        <v>#REF!</v>
      </c>
      <c r="D1565" t="e">
        <f>CONCATENATE(#REF!,
CHAR(13),#REF!,
", ",
TEXT((#REF!),"MMM D"),
CHAR(13),
TEXT((#REF!), "h:mm am/pm"),CHAR(13),#REF!,CHAR(13))</f>
        <v>#REF!</v>
      </c>
    </row>
    <row r="1566" spans="1:4" x14ac:dyDescent="0.25">
      <c r="A1566" t="e">
        <f>VLOOKUP(#REF!,VENUEID!$A$2:$B$28,1,TRUE)</f>
        <v>#REF!</v>
      </c>
      <c r="B1566" t="e">
        <f>IF(#REF!="","",
IF(ISNUMBER(SEARCH("*ADULTS*",#REF!)),"ADULTS",
IF(ISNUMBER(SEARCH("*CHILDREN*",#REF!)),"CHILDREN",
IF(ISNUMBER(SEARCH("*TEENS*",#REF!)),"TEENS"))))</f>
        <v>#REF!</v>
      </c>
      <c r="C1566" t="e">
        <f>#REF!</f>
        <v>#REF!</v>
      </c>
      <c r="D1566" t="e">
        <f>CONCATENATE(#REF!,
CHAR(13),#REF!,
", ",
TEXT((#REF!),"MMM D"),
CHAR(13),
TEXT((#REF!), "h:mm am/pm"),CHAR(13),#REF!,CHAR(13))</f>
        <v>#REF!</v>
      </c>
    </row>
    <row r="1567" spans="1:4" x14ac:dyDescent="0.25">
      <c r="A1567" t="e">
        <f>VLOOKUP(#REF!,VENUEID!$A$2:$B$28,1,TRUE)</f>
        <v>#REF!</v>
      </c>
      <c r="B1567" t="e">
        <f>IF(#REF!="","",
IF(ISNUMBER(SEARCH("*ADULTS*",#REF!)),"ADULTS",
IF(ISNUMBER(SEARCH("*CHILDREN*",#REF!)),"CHILDREN",
IF(ISNUMBER(SEARCH("*TEENS*",#REF!)),"TEENS"))))</f>
        <v>#REF!</v>
      </c>
      <c r="C1567" t="e">
        <f>#REF!</f>
        <v>#REF!</v>
      </c>
      <c r="D1567" t="e">
        <f>CONCATENATE(#REF!,
CHAR(13),#REF!,
", ",
TEXT((#REF!),"MMM D"),
CHAR(13),
TEXT((#REF!), "h:mm am/pm"),CHAR(13),#REF!,CHAR(13))</f>
        <v>#REF!</v>
      </c>
    </row>
    <row r="1568" spans="1:4" x14ac:dyDescent="0.25">
      <c r="A1568" t="e">
        <f>VLOOKUP(#REF!,VENUEID!$A$2:$B$28,1,TRUE)</f>
        <v>#REF!</v>
      </c>
      <c r="B1568" t="e">
        <f>IF(#REF!="","",
IF(ISNUMBER(SEARCH("*ADULTS*",#REF!)),"ADULTS",
IF(ISNUMBER(SEARCH("*CHILDREN*",#REF!)),"CHILDREN",
IF(ISNUMBER(SEARCH("*TEENS*",#REF!)),"TEENS"))))</f>
        <v>#REF!</v>
      </c>
      <c r="C1568" t="e">
        <f>#REF!</f>
        <v>#REF!</v>
      </c>
      <c r="D1568" t="e">
        <f>CONCATENATE(#REF!,
CHAR(13),#REF!,
", ",
TEXT((#REF!),"MMM D"),
CHAR(13),
TEXT((#REF!), "h:mm am/pm"),CHAR(13),#REF!,CHAR(13))</f>
        <v>#REF!</v>
      </c>
    </row>
    <row r="1569" spans="1:4" x14ac:dyDescent="0.25">
      <c r="A1569" t="e">
        <f>VLOOKUP(#REF!,VENUEID!$A$2:$B$28,1,TRUE)</f>
        <v>#REF!</v>
      </c>
      <c r="B1569" t="e">
        <f>IF(#REF!="","",
IF(ISNUMBER(SEARCH("*ADULTS*",#REF!)),"ADULTS",
IF(ISNUMBER(SEARCH("*CHILDREN*",#REF!)),"CHILDREN",
IF(ISNUMBER(SEARCH("*TEENS*",#REF!)),"TEENS"))))</f>
        <v>#REF!</v>
      </c>
      <c r="C1569" t="e">
        <f>#REF!</f>
        <v>#REF!</v>
      </c>
      <c r="D1569" t="e">
        <f>CONCATENATE(#REF!,
CHAR(13),#REF!,
", ",
TEXT((#REF!),"MMM D"),
CHAR(13),
TEXT((#REF!), "h:mm am/pm"),CHAR(13),#REF!,CHAR(13))</f>
        <v>#REF!</v>
      </c>
    </row>
    <row r="1570" spans="1:4" x14ac:dyDescent="0.25">
      <c r="A1570" t="e">
        <f>VLOOKUP(#REF!,VENUEID!$A$2:$B$28,1,TRUE)</f>
        <v>#REF!</v>
      </c>
      <c r="B1570" t="e">
        <f>IF(#REF!="","",
IF(ISNUMBER(SEARCH("*ADULTS*",#REF!)),"ADULTS",
IF(ISNUMBER(SEARCH("*CHILDREN*",#REF!)),"CHILDREN",
IF(ISNUMBER(SEARCH("*TEENS*",#REF!)),"TEENS"))))</f>
        <v>#REF!</v>
      </c>
      <c r="C1570" t="e">
        <f>#REF!</f>
        <v>#REF!</v>
      </c>
      <c r="D1570" t="e">
        <f>CONCATENATE(#REF!,
CHAR(13),#REF!,
", ",
TEXT((#REF!),"MMM D"),
CHAR(13),
TEXT((#REF!), "h:mm am/pm"),CHAR(13),#REF!,CHAR(13))</f>
        <v>#REF!</v>
      </c>
    </row>
    <row r="1571" spans="1:4" x14ac:dyDescent="0.25">
      <c r="A1571" t="e">
        <f>VLOOKUP(#REF!,VENUEID!$A$2:$B$28,1,TRUE)</f>
        <v>#REF!</v>
      </c>
      <c r="B1571" t="e">
        <f>IF(#REF!="","",
IF(ISNUMBER(SEARCH("*ADULTS*",#REF!)),"ADULTS",
IF(ISNUMBER(SEARCH("*CHILDREN*",#REF!)),"CHILDREN",
IF(ISNUMBER(SEARCH("*TEENS*",#REF!)),"TEENS"))))</f>
        <v>#REF!</v>
      </c>
      <c r="C1571" t="e">
        <f>#REF!</f>
        <v>#REF!</v>
      </c>
      <c r="D1571" t="e">
        <f>CONCATENATE(#REF!,
CHAR(13),#REF!,
", ",
TEXT((#REF!),"MMM D"),
CHAR(13),
TEXT((#REF!), "h:mm am/pm"),CHAR(13),#REF!,CHAR(13))</f>
        <v>#REF!</v>
      </c>
    </row>
    <row r="1572" spans="1:4" x14ac:dyDescent="0.25">
      <c r="A1572" t="e">
        <f>VLOOKUP(#REF!,VENUEID!$A$2:$B$28,1,TRUE)</f>
        <v>#REF!</v>
      </c>
      <c r="B1572" t="e">
        <f>IF(#REF!="","",
IF(ISNUMBER(SEARCH("*ADULTS*",#REF!)),"ADULTS",
IF(ISNUMBER(SEARCH("*CHILDREN*",#REF!)),"CHILDREN",
IF(ISNUMBER(SEARCH("*TEENS*",#REF!)),"TEENS"))))</f>
        <v>#REF!</v>
      </c>
      <c r="C1572" t="e">
        <f>#REF!</f>
        <v>#REF!</v>
      </c>
      <c r="D1572" t="e">
        <f>CONCATENATE(#REF!,
CHAR(13),#REF!,
", ",
TEXT((#REF!),"MMM D"),
CHAR(13),
TEXT((#REF!), "h:mm am/pm"),CHAR(13),#REF!,CHAR(13))</f>
        <v>#REF!</v>
      </c>
    </row>
    <row r="1573" spans="1:4" x14ac:dyDescent="0.25">
      <c r="A1573" t="e">
        <f>VLOOKUP(#REF!,VENUEID!$A$2:$B$28,1,TRUE)</f>
        <v>#REF!</v>
      </c>
      <c r="B1573" t="e">
        <f>IF(#REF!="","",
IF(ISNUMBER(SEARCH("*ADULTS*",#REF!)),"ADULTS",
IF(ISNUMBER(SEARCH("*CHILDREN*",#REF!)),"CHILDREN",
IF(ISNUMBER(SEARCH("*TEENS*",#REF!)),"TEENS"))))</f>
        <v>#REF!</v>
      </c>
      <c r="C1573" t="e">
        <f>#REF!</f>
        <v>#REF!</v>
      </c>
      <c r="D1573" t="e">
        <f>CONCATENATE(#REF!,
CHAR(13),#REF!,
", ",
TEXT((#REF!),"MMM D"),
CHAR(13),
TEXT((#REF!), "h:mm am/pm"),CHAR(13),#REF!,CHAR(13))</f>
        <v>#REF!</v>
      </c>
    </row>
    <row r="1574" spans="1:4" x14ac:dyDescent="0.25">
      <c r="A1574" t="e">
        <f>VLOOKUP(#REF!,VENUEID!$A$2:$B$28,1,TRUE)</f>
        <v>#REF!</v>
      </c>
      <c r="B1574" t="e">
        <f>IF(#REF!="","",
IF(ISNUMBER(SEARCH("*ADULTS*",#REF!)),"ADULTS",
IF(ISNUMBER(SEARCH("*CHILDREN*",#REF!)),"CHILDREN",
IF(ISNUMBER(SEARCH("*TEENS*",#REF!)),"TEENS"))))</f>
        <v>#REF!</v>
      </c>
      <c r="C1574" t="e">
        <f>#REF!</f>
        <v>#REF!</v>
      </c>
      <c r="D1574" t="e">
        <f>CONCATENATE(#REF!,
CHAR(13),#REF!,
", ",
TEXT((#REF!),"MMM D"),
CHAR(13),
TEXT((#REF!), "h:mm am/pm"),CHAR(13),#REF!,CHAR(13))</f>
        <v>#REF!</v>
      </c>
    </row>
    <row r="1575" spans="1:4" x14ac:dyDescent="0.25">
      <c r="A1575" t="e">
        <f>VLOOKUP(#REF!,VENUEID!$A$2:$B$28,1,TRUE)</f>
        <v>#REF!</v>
      </c>
      <c r="B1575" t="e">
        <f>IF(#REF!="","",
IF(ISNUMBER(SEARCH("*ADULTS*",#REF!)),"ADULTS",
IF(ISNUMBER(SEARCH("*CHILDREN*",#REF!)),"CHILDREN",
IF(ISNUMBER(SEARCH("*TEENS*",#REF!)),"TEENS"))))</f>
        <v>#REF!</v>
      </c>
      <c r="C1575" t="e">
        <f>#REF!</f>
        <v>#REF!</v>
      </c>
      <c r="D1575" t="e">
        <f>CONCATENATE(#REF!,
CHAR(13),#REF!,
", ",
TEXT((#REF!),"MMM D"),
CHAR(13),
TEXT((#REF!), "h:mm am/pm"),CHAR(13),#REF!,CHAR(13))</f>
        <v>#REF!</v>
      </c>
    </row>
    <row r="1576" spans="1:4" x14ac:dyDescent="0.25">
      <c r="A1576" t="e">
        <f>VLOOKUP(#REF!,VENUEID!$A$2:$B$28,1,TRUE)</f>
        <v>#REF!</v>
      </c>
      <c r="B1576" t="e">
        <f>IF(#REF!="","",
IF(ISNUMBER(SEARCH("*ADULTS*",#REF!)),"ADULTS",
IF(ISNUMBER(SEARCH("*CHILDREN*",#REF!)),"CHILDREN",
IF(ISNUMBER(SEARCH("*TEENS*",#REF!)),"TEENS"))))</f>
        <v>#REF!</v>
      </c>
      <c r="C1576" t="e">
        <f>#REF!</f>
        <v>#REF!</v>
      </c>
      <c r="D1576" t="e">
        <f>CONCATENATE(#REF!,
CHAR(13),#REF!,
", ",
TEXT((#REF!),"MMM D"),
CHAR(13),
TEXT((#REF!), "h:mm am/pm"),CHAR(13),#REF!,CHAR(13))</f>
        <v>#REF!</v>
      </c>
    </row>
    <row r="1577" spans="1:4" x14ac:dyDescent="0.25">
      <c r="A1577" t="e">
        <f>VLOOKUP(#REF!,VENUEID!$A$2:$B$28,1,TRUE)</f>
        <v>#REF!</v>
      </c>
      <c r="B1577" t="e">
        <f>IF(#REF!="","",
IF(ISNUMBER(SEARCH("*ADULTS*",#REF!)),"ADULTS",
IF(ISNUMBER(SEARCH("*CHILDREN*",#REF!)),"CHILDREN",
IF(ISNUMBER(SEARCH("*TEENS*",#REF!)),"TEENS"))))</f>
        <v>#REF!</v>
      </c>
      <c r="C1577" t="e">
        <f>#REF!</f>
        <v>#REF!</v>
      </c>
      <c r="D1577" t="e">
        <f>CONCATENATE(#REF!,
CHAR(13),#REF!,
", ",
TEXT((#REF!),"MMM D"),
CHAR(13),
TEXT((#REF!), "h:mm am/pm"),CHAR(13),#REF!,CHAR(13))</f>
        <v>#REF!</v>
      </c>
    </row>
    <row r="1578" spans="1:4" x14ac:dyDescent="0.25">
      <c r="A1578" t="e">
        <f>VLOOKUP(#REF!,VENUEID!$A$2:$B$28,1,TRUE)</f>
        <v>#REF!</v>
      </c>
      <c r="B1578" t="e">
        <f>IF(#REF!="","",
IF(ISNUMBER(SEARCH("*ADULTS*",#REF!)),"ADULTS",
IF(ISNUMBER(SEARCH("*CHILDREN*",#REF!)),"CHILDREN",
IF(ISNUMBER(SEARCH("*TEENS*",#REF!)),"TEENS"))))</f>
        <v>#REF!</v>
      </c>
      <c r="C1578" t="e">
        <f>#REF!</f>
        <v>#REF!</v>
      </c>
      <c r="D1578" t="e">
        <f>CONCATENATE(#REF!,
CHAR(13),#REF!,
", ",
TEXT((#REF!),"MMM D"),
CHAR(13),
TEXT((#REF!), "h:mm am/pm"),CHAR(13),#REF!,CHAR(13))</f>
        <v>#REF!</v>
      </c>
    </row>
    <row r="1579" spans="1:4" x14ac:dyDescent="0.25">
      <c r="A1579" t="e">
        <f>VLOOKUP(#REF!,VENUEID!$A$2:$B$28,1,TRUE)</f>
        <v>#REF!</v>
      </c>
      <c r="B1579" t="e">
        <f>IF(#REF!="","",
IF(ISNUMBER(SEARCH("*ADULTS*",#REF!)),"ADULTS",
IF(ISNUMBER(SEARCH("*CHILDREN*",#REF!)),"CHILDREN",
IF(ISNUMBER(SEARCH("*TEENS*",#REF!)),"TEENS"))))</f>
        <v>#REF!</v>
      </c>
      <c r="C1579" t="e">
        <f>#REF!</f>
        <v>#REF!</v>
      </c>
      <c r="D1579" t="e">
        <f>CONCATENATE(#REF!,
CHAR(13),#REF!,
", ",
TEXT((#REF!),"MMM D"),
CHAR(13),
TEXT((#REF!), "h:mm am/pm"),CHAR(13),#REF!,CHAR(13))</f>
        <v>#REF!</v>
      </c>
    </row>
    <row r="1580" spans="1:4" x14ac:dyDescent="0.25">
      <c r="A1580" t="e">
        <f>VLOOKUP(#REF!,VENUEID!$A$2:$B$28,1,TRUE)</f>
        <v>#REF!</v>
      </c>
      <c r="B1580" t="e">
        <f>IF(#REF!="","",
IF(ISNUMBER(SEARCH("*ADULTS*",#REF!)),"ADULTS",
IF(ISNUMBER(SEARCH("*CHILDREN*",#REF!)),"CHILDREN",
IF(ISNUMBER(SEARCH("*TEENS*",#REF!)),"TEENS"))))</f>
        <v>#REF!</v>
      </c>
      <c r="C1580" t="e">
        <f>#REF!</f>
        <v>#REF!</v>
      </c>
      <c r="D1580" t="e">
        <f>CONCATENATE(#REF!,
CHAR(13),#REF!,
", ",
TEXT((#REF!),"MMM D"),
CHAR(13),
TEXT((#REF!), "h:mm am/pm"),CHAR(13),#REF!,CHAR(13))</f>
        <v>#REF!</v>
      </c>
    </row>
    <row r="1581" spans="1:4" x14ac:dyDescent="0.25">
      <c r="A1581" t="e">
        <f>VLOOKUP(#REF!,VENUEID!$A$2:$B$28,1,TRUE)</f>
        <v>#REF!</v>
      </c>
      <c r="B1581" t="e">
        <f>IF(#REF!="","",
IF(ISNUMBER(SEARCH("*ADULTS*",#REF!)),"ADULTS",
IF(ISNUMBER(SEARCH("*CHILDREN*",#REF!)),"CHILDREN",
IF(ISNUMBER(SEARCH("*TEENS*",#REF!)),"TEENS"))))</f>
        <v>#REF!</v>
      </c>
      <c r="C1581" t="e">
        <f>#REF!</f>
        <v>#REF!</v>
      </c>
      <c r="D1581" t="e">
        <f>CONCATENATE(#REF!,
CHAR(13),#REF!,
", ",
TEXT((#REF!),"MMM D"),
CHAR(13),
TEXT((#REF!), "h:mm am/pm"),CHAR(13),#REF!,CHAR(13))</f>
        <v>#REF!</v>
      </c>
    </row>
    <row r="1582" spans="1:4" x14ac:dyDescent="0.25">
      <c r="A1582" t="e">
        <f>VLOOKUP(#REF!,VENUEID!$A$2:$B$28,1,TRUE)</f>
        <v>#REF!</v>
      </c>
      <c r="B1582" t="e">
        <f>IF(#REF!="","",
IF(ISNUMBER(SEARCH("*ADULTS*",#REF!)),"ADULTS",
IF(ISNUMBER(SEARCH("*CHILDREN*",#REF!)),"CHILDREN",
IF(ISNUMBER(SEARCH("*TEENS*",#REF!)),"TEENS"))))</f>
        <v>#REF!</v>
      </c>
      <c r="C1582" t="e">
        <f>#REF!</f>
        <v>#REF!</v>
      </c>
      <c r="D1582" t="e">
        <f>CONCATENATE(#REF!,
CHAR(13),#REF!,
", ",
TEXT((#REF!),"MMM D"),
CHAR(13),
TEXT((#REF!), "h:mm am/pm"),CHAR(13),#REF!,CHAR(13))</f>
        <v>#REF!</v>
      </c>
    </row>
    <row r="1583" spans="1:4" x14ac:dyDescent="0.25">
      <c r="A1583" t="e">
        <f>VLOOKUP(#REF!,VENUEID!$A$2:$B$28,1,TRUE)</f>
        <v>#REF!</v>
      </c>
      <c r="B1583" t="e">
        <f>IF(#REF!="","",
IF(ISNUMBER(SEARCH("*ADULTS*",#REF!)),"ADULTS",
IF(ISNUMBER(SEARCH("*CHILDREN*",#REF!)),"CHILDREN",
IF(ISNUMBER(SEARCH("*TEENS*",#REF!)),"TEENS"))))</f>
        <v>#REF!</v>
      </c>
      <c r="C1583" t="e">
        <f>#REF!</f>
        <v>#REF!</v>
      </c>
      <c r="D1583" t="e">
        <f>CONCATENATE(#REF!,
CHAR(13),#REF!,
", ",
TEXT((#REF!),"MMM D"),
CHAR(13),
TEXT((#REF!), "h:mm am/pm"),CHAR(13),#REF!,CHAR(13))</f>
        <v>#REF!</v>
      </c>
    </row>
    <row r="1584" spans="1:4" x14ac:dyDescent="0.25">
      <c r="A1584" t="e">
        <f>VLOOKUP(#REF!,VENUEID!$A$2:$B$28,1,TRUE)</f>
        <v>#REF!</v>
      </c>
      <c r="B1584" t="e">
        <f>IF(#REF!="","",
IF(ISNUMBER(SEARCH("*ADULTS*",#REF!)),"ADULTS",
IF(ISNUMBER(SEARCH("*CHILDREN*",#REF!)),"CHILDREN",
IF(ISNUMBER(SEARCH("*TEENS*",#REF!)),"TEENS"))))</f>
        <v>#REF!</v>
      </c>
      <c r="C1584" t="e">
        <f>#REF!</f>
        <v>#REF!</v>
      </c>
      <c r="D1584" t="e">
        <f>CONCATENATE(#REF!,
CHAR(13),#REF!,
", ",
TEXT((#REF!),"MMM D"),
CHAR(13),
TEXT((#REF!), "h:mm am/pm"),CHAR(13),#REF!,CHAR(13))</f>
        <v>#REF!</v>
      </c>
    </row>
    <row r="1585" spans="1:4" x14ac:dyDescent="0.25">
      <c r="A1585" t="e">
        <f>VLOOKUP(#REF!,VENUEID!$A$2:$B$28,1,TRUE)</f>
        <v>#REF!</v>
      </c>
      <c r="B1585" t="e">
        <f>IF(#REF!="","",
IF(ISNUMBER(SEARCH("*ADULTS*",#REF!)),"ADULTS",
IF(ISNUMBER(SEARCH("*CHILDREN*",#REF!)),"CHILDREN",
IF(ISNUMBER(SEARCH("*TEENS*",#REF!)),"TEENS"))))</f>
        <v>#REF!</v>
      </c>
      <c r="C1585" t="e">
        <f>#REF!</f>
        <v>#REF!</v>
      </c>
      <c r="D1585" t="e">
        <f>CONCATENATE(#REF!,
CHAR(13),#REF!,
", ",
TEXT((#REF!),"MMM D"),
CHAR(13),
TEXT((#REF!), "h:mm am/pm"),CHAR(13),#REF!,CHAR(13))</f>
        <v>#REF!</v>
      </c>
    </row>
    <row r="1586" spans="1:4" x14ac:dyDescent="0.25">
      <c r="A1586" t="e">
        <f>VLOOKUP(#REF!,VENUEID!$A$2:$B$28,1,TRUE)</f>
        <v>#REF!</v>
      </c>
      <c r="B1586" t="e">
        <f>IF(#REF!="","",
IF(ISNUMBER(SEARCH("*ADULTS*",#REF!)),"ADULTS",
IF(ISNUMBER(SEARCH("*CHILDREN*",#REF!)),"CHILDREN",
IF(ISNUMBER(SEARCH("*TEENS*",#REF!)),"TEENS"))))</f>
        <v>#REF!</v>
      </c>
      <c r="C1586" t="e">
        <f>#REF!</f>
        <v>#REF!</v>
      </c>
      <c r="D1586" t="e">
        <f>CONCATENATE(#REF!,
CHAR(13),#REF!,
", ",
TEXT((#REF!),"MMM D"),
CHAR(13),
TEXT((#REF!), "h:mm am/pm"),CHAR(13),#REF!,CHAR(13))</f>
        <v>#REF!</v>
      </c>
    </row>
    <row r="1587" spans="1:4" x14ac:dyDescent="0.25">
      <c r="A1587" t="e">
        <f>VLOOKUP(#REF!,VENUEID!$A$2:$B$28,1,TRUE)</f>
        <v>#REF!</v>
      </c>
      <c r="B1587" t="e">
        <f>IF(#REF!="","",
IF(ISNUMBER(SEARCH("*ADULTS*",#REF!)),"ADULTS",
IF(ISNUMBER(SEARCH("*CHILDREN*",#REF!)),"CHILDREN",
IF(ISNUMBER(SEARCH("*TEENS*",#REF!)),"TEENS"))))</f>
        <v>#REF!</v>
      </c>
      <c r="C1587" t="e">
        <f>#REF!</f>
        <v>#REF!</v>
      </c>
      <c r="D1587" t="e">
        <f>CONCATENATE(#REF!,
CHAR(13),#REF!,
", ",
TEXT((#REF!),"MMM D"),
CHAR(13),
TEXT((#REF!), "h:mm am/pm"),CHAR(13),#REF!,CHAR(13))</f>
        <v>#REF!</v>
      </c>
    </row>
    <row r="1588" spans="1:4" x14ac:dyDescent="0.25">
      <c r="A1588" t="e">
        <f>VLOOKUP(#REF!,VENUEID!$A$2:$B$28,1,TRUE)</f>
        <v>#REF!</v>
      </c>
      <c r="B1588" t="e">
        <f>IF(#REF!="","",
IF(ISNUMBER(SEARCH("*ADULTS*",#REF!)),"ADULTS",
IF(ISNUMBER(SEARCH("*CHILDREN*",#REF!)),"CHILDREN",
IF(ISNUMBER(SEARCH("*TEENS*",#REF!)),"TEENS"))))</f>
        <v>#REF!</v>
      </c>
      <c r="C1588" t="e">
        <f>#REF!</f>
        <v>#REF!</v>
      </c>
      <c r="D1588" t="e">
        <f>CONCATENATE(#REF!,
CHAR(13),#REF!,
", ",
TEXT((#REF!),"MMM D"),
CHAR(13),
TEXT((#REF!), "h:mm am/pm"),CHAR(13),#REF!,CHAR(13))</f>
        <v>#REF!</v>
      </c>
    </row>
    <row r="1589" spans="1:4" x14ac:dyDescent="0.25">
      <c r="A1589" t="e">
        <f>VLOOKUP(#REF!,VENUEID!$A$2:$B$28,1,TRUE)</f>
        <v>#REF!</v>
      </c>
      <c r="B1589" t="e">
        <f>IF(#REF!="","",
IF(ISNUMBER(SEARCH("*ADULTS*",#REF!)),"ADULTS",
IF(ISNUMBER(SEARCH("*CHILDREN*",#REF!)),"CHILDREN",
IF(ISNUMBER(SEARCH("*TEENS*",#REF!)),"TEENS"))))</f>
        <v>#REF!</v>
      </c>
      <c r="C1589" t="e">
        <f>#REF!</f>
        <v>#REF!</v>
      </c>
      <c r="D1589" t="e">
        <f>CONCATENATE(#REF!,
CHAR(13),#REF!,
", ",
TEXT((#REF!),"MMM D"),
CHAR(13),
TEXT((#REF!), "h:mm am/pm"),CHAR(13),#REF!,CHAR(13))</f>
        <v>#REF!</v>
      </c>
    </row>
    <row r="1590" spans="1:4" x14ac:dyDescent="0.25">
      <c r="A1590" t="e">
        <f>VLOOKUP(#REF!,VENUEID!$A$2:$B$28,1,TRUE)</f>
        <v>#REF!</v>
      </c>
      <c r="B1590" t="e">
        <f>IF(#REF!="","",
IF(ISNUMBER(SEARCH("*ADULTS*",#REF!)),"ADULTS",
IF(ISNUMBER(SEARCH("*CHILDREN*",#REF!)),"CHILDREN",
IF(ISNUMBER(SEARCH("*TEENS*",#REF!)),"TEENS"))))</f>
        <v>#REF!</v>
      </c>
      <c r="C1590" t="e">
        <f>#REF!</f>
        <v>#REF!</v>
      </c>
      <c r="D1590" t="e">
        <f>CONCATENATE(#REF!,
CHAR(13),#REF!,
", ",
TEXT((#REF!),"MMM D"),
CHAR(13),
TEXT((#REF!), "h:mm am/pm"),CHAR(13),#REF!,CHAR(13))</f>
        <v>#REF!</v>
      </c>
    </row>
    <row r="1591" spans="1:4" x14ac:dyDescent="0.25">
      <c r="A1591" t="e">
        <f>VLOOKUP(#REF!,VENUEID!$A$2:$B$28,1,TRUE)</f>
        <v>#REF!</v>
      </c>
      <c r="B1591" t="e">
        <f>IF(#REF!="","",
IF(ISNUMBER(SEARCH("*ADULTS*",#REF!)),"ADULTS",
IF(ISNUMBER(SEARCH("*CHILDREN*",#REF!)),"CHILDREN",
IF(ISNUMBER(SEARCH("*TEENS*",#REF!)),"TEENS"))))</f>
        <v>#REF!</v>
      </c>
      <c r="C1591" t="e">
        <f>#REF!</f>
        <v>#REF!</v>
      </c>
      <c r="D1591" t="e">
        <f>CONCATENATE(#REF!,
CHAR(13),#REF!,
", ",
TEXT((#REF!),"MMM D"),
CHAR(13),
TEXT((#REF!), "h:mm am/pm"),CHAR(13),#REF!,CHAR(13))</f>
        <v>#REF!</v>
      </c>
    </row>
    <row r="1592" spans="1:4" x14ac:dyDescent="0.25">
      <c r="A1592" t="e">
        <f>VLOOKUP(#REF!,VENUEID!$A$2:$B$28,1,TRUE)</f>
        <v>#REF!</v>
      </c>
      <c r="B1592" t="e">
        <f>IF(#REF!="","",
IF(ISNUMBER(SEARCH("*ADULTS*",#REF!)),"ADULTS",
IF(ISNUMBER(SEARCH("*CHILDREN*",#REF!)),"CHILDREN",
IF(ISNUMBER(SEARCH("*TEENS*",#REF!)),"TEENS"))))</f>
        <v>#REF!</v>
      </c>
      <c r="C1592" t="e">
        <f>#REF!</f>
        <v>#REF!</v>
      </c>
      <c r="D1592" t="e">
        <f>CONCATENATE(#REF!,
CHAR(13),#REF!,
", ",
TEXT((#REF!),"MMM D"),
CHAR(13),
TEXT((#REF!), "h:mm am/pm"),CHAR(13),#REF!,CHAR(13))</f>
        <v>#REF!</v>
      </c>
    </row>
    <row r="1593" spans="1:4" x14ac:dyDescent="0.25">
      <c r="A1593" t="e">
        <f>VLOOKUP(#REF!,VENUEID!$A$2:$B$28,1,TRUE)</f>
        <v>#REF!</v>
      </c>
      <c r="B1593" t="e">
        <f>IF(#REF!="","",
IF(ISNUMBER(SEARCH("*ADULTS*",#REF!)),"ADULTS",
IF(ISNUMBER(SEARCH("*CHILDREN*",#REF!)),"CHILDREN",
IF(ISNUMBER(SEARCH("*TEENS*",#REF!)),"TEENS"))))</f>
        <v>#REF!</v>
      </c>
      <c r="C1593" t="e">
        <f>#REF!</f>
        <v>#REF!</v>
      </c>
      <c r="D1593" t="e">
        <f>CONCATENATE(#REF!,
CHAR(13),#REF!,
", ",
TEXT((#REF!),"MMM D"),
CHAR(13),
TEXT((#REF!), "h:mm am/pm"),CHAR(13),#REF!,CHAR(13))</f>
        <v>#REF!</v>
      </c>
    </row>
    <row r="1594" spans="1:4" x14ac:dyDescent="0.25">
      <c r="A1594" t="e">
        <f>VLOOKUP(#REF!,VENUEID!$A$2:$B$28,1,TRUE)</f>
        <v>#REF!</v>
      </c>
      <c r="B1594" t="e">
        <f>IF(#REF!="","",
IF(ISNUMBER(SEARCH("*ADULTS*",#REF!)),"ADULTS",
IF(ISNUMBER(SEARCH("*CHILDREN*",#REF!)),"CHILDREN",
IF(ISNUMBER(SEARCH("*TEENS*",#REF!)),"TEENS"))))</f>
        <v>#REF!</v>
      </c>
      <c r="C1594" t="e">
        <f>#REF!</f>
        <v>#REF!</v>
      </c>
      <c r="D1594" t="e">
        <f>CONCATENATE(#REF!,
CHAR(13),#REF!,
", ",
TEXT((#REF!),"MMM D"),
CHAR(13),
TEXT((#REF!), "h:mm am/pm"),CHAR(13),#REF!,CHAR(13))</f>
        <v>#REF!</v>
      </c>
    </row>
    <row r="1595" spans="1:4" x14ac:dyDescent="0.25">
      <c r="A1595" t="e">
        <f>VLOOKUP(#REF!,VENUEID!$A$2:$B$28,1,TRUE)</f>
        <v>#REF!</v>
      </c>
      <c r="B1595" t="e">
        <f>IF(#REF!="","",
IF(ISNUMBER(SEARCH("*ADULTS*",#REF!)),"ADULTS",
IF(ISNUMBER(SEARCH("*CHILDREN*",#REF!)),"CHILDREN",
IF(ISNUMBER(SEARCH("*TEENS*",#REF!)),"TEENS"))))</f>
        <v>#REF!</v>
      </c>
      <c r="C1595" t="e">
        <f>#REF!</f>
        <v>#REF!</v>
      </c>
      <c r="D1595" t="e">
        <f>CONCATENATE(#REF!,
CHAR(13),#REF!,
", ",
TEXT((#REF!),"MMM D"),
CHAR(13),
TEXT((#REF!), "h:mm am/pm"),CHAR(13),#REF!,CHAR(13))</f>
        <v>#REF!</v>
      </c>
    </row>
    <row r="1596" spans="1:4" x14ac:dyDescent="0.25">
      <c r="A1596" t="e">
        <f>VLOOKUP(#REF!,VENUEID!$A$2:$B$28,1,TRUE)</f>
        <v>#REF!</v>
      </c>
      <c r="B1596" t="e">
        <f>IF(#REF!="","",
IF(ISNUMBER(SEARCH("*ADULTS*",#REF!)),"ADULTS",
IF(ISNUMBER(SEARCH("*CHILDREN*",#REF!)),"CHILDREN",
IF(ISNUMBER(SEARCH("*TEENS*",#REF!)),"TEENS"))))</f>
        <v>#REF!</v>
      </c>
      <c r="C1596" t="e">
        <f>#REF!</f>
        <v>#REF!</v>
      </c>
      <c r="D1596" t="e">
        <f>CONCATENATE(#REF!,
CHAR(13),#REF!,
", ",
TEXT((#REF!),"MMM D"),
CHAR(13),
TEXT((#REF!), "h:mm am/pm"),CHAR(13),#REF!,CHAR(13))</f>
        <v>#REF!</v>
      </c>
    </row>
    <row r="1597" spans="1:4" x14ac:dyDescent="0.25">
      <c r="A1597" t="e">
        <f>VLOOKUP(#REF!,VENUEID!$A$2:$B$28,1,TRUE)</f>
        <v>#REF!</v>
      </c>
      <c r="B1597" t="e">
        <f>IF(#REF!="","",
IF(ISNUMBER(SEARCH("*ADULTS*",#REF!)),"ADULTS",
IF(ISNUMBER(SEARCH("*CHILDREN*",#REF!)),"CHILDREN",
IF(ISNUMBER(SEARCH("*TEENS*",#REF!)),"TEENS"))))</f>
        <v>#REF!</v>
      </c>
      <c r="C1597" t="e">
        <f>#REF!</f>
        <v>#REF!</v>
      </c>
      <c r="D1597" t="e">
        <f>CONCATENATE(#REF!,
CHAR(13),#REF!,
", ",
TEXT((#REF!),"MMM D"),
CHAR(13),
TEXT((#REF!), "h:mm am/pm"),CHAR(13),#REF!,CHAR(13))</f>
        <v>#REF!</v>
      </c>
    </row>
    <row r="1598" spans="1:4" x14ac:dyDescent="0.25">
      <c r="A1598" t="e">
        <f>VLOOKUP(#REF!,VENUEID!$A$2:$B$28,1,TRUE)</f>
        <v>#REF!</v>
      </c>
      <c r="B1598" t="e">
        <f>IF(#REF!="","",
IF(ISNUMBER(SEARCH("*ADULTS*",#REF!)),"ADULTS",
IF(ISNUMBER(SEARCH("*CHILDREN*",#REF!)),"CHILDREN",
IF(ISNUMBER(SEARCH("*TEENS*",#REF!)),"TEENS"))))</f>
        <v>#REF!</v>
      </c>
      <c r="C1598" t="e">
        <f>#REF!</f>
        <v>#REF!</v>
      </c>
      <c r="D1598" t="e">
        <f>CONCATENATE(#REF!,
CHAR(13),#REF!,
", ",
TEXT((#REF!),"MMM D"),
CHAR(13),
TEXT((#REF!), "h:mm am/pm"),CHAR(13),#REF!,CHAR(13))</f>
        <v>#REF!</v>
      </c>
    </row>
    <row r="1599" spans="1:4" x14ac:dyDescent="0.25">
      <c r="A1599" t="e">
        <f>VLOOKUP(#REF!,VENUEID!$A$2:$B$28,1,TRUE)</f>
        <v>#REF!</v>
      </c>
      <c r="B1599" t="e">
        <f>IF(#REF!="","",
IF(ISNUMBER(SEARCH("*ADULTS*",#REF!)),"ADULTS",
IF(ISNUMBER(SEARCH("*CHILDREN*",#REF!)),"CHILDREN",
IF(ISNUMBER(SEARCH("*TEENS*",#REF!)),"TEENS"))))</f>
        <v>#REF!</v>
      </c>
      <c r="C1599" t="e">
        <f>#REF!</f>
        <v>#REF!</v>
      </c>
      <c r="D1599" t="e">
        <f>CONCATENATE(#REF!,
CHAR(13),#REF!,
", ",
TEXT((#REF!),"MMM D"),
CHAR(13),
TEXT((#REF!), "h:mm am/pm"),CHAR(13),#REF!,CHAR(13))</f>
        <v>#REF!</v>
      </c>
    </row>
    <row r="1600" spans="1:4" x14ac:dyDescent="0.25">
      <c r="A1600" t="e">
        <f>VLOOKUP(#REF!,VENUEID!$A$2:$B$28,1,TRUE)</f>
        <v>#REF!</v>
      </c>
      <c r="B1600" t="e">
        <f>IF(#REF!="","",
IF(ISNUMBER(SEARCH("*ADULTS*",#REF!)),"ADULTS",
IF(ISNUMBER(SEARCH("*CHILDREN*",#REF!)),"CHILDREN",
IF(ISNUMBER(SEARCH("*TEENS*",#REF!)),"TEENS"))))</f>
        <v>#REF!</v>
      </c>
      <c r="C1600" t="e">
        <f>#REF!</f>
        <v>#REF!</v>
      </c>
      <c r="D1600" t="e">
        <f>CONCATENATE(#REF!,
CHAR(13),#REF!,
", ",
TEXT((#REF!),"MMM D"),
CHAR(13),
TEXT((#REF!), "h:mm am/pm"),CHAR(13),#REF!,CHAR(13))</f>
        <v>#REF!</v>
      </c>
    </row>
    <row r="1601" spans="1:4" x14ac:dyDescent="0.25">
      <c r="A1601" t="e">
        <f>VLOOKUP(#REF!,VENUEID!$A$2:$B$28,1,TRUE)</f>
        <v>#REF!</v>
      </c>
      <c r="B1601" t="e">
        <f>IF(#REF!="","",
IF(ISNUMBER(SEARCH("*ADULTS*",#REF!)),"ADULTS",
IF(ISNUMBER(SEARCH("*CHILDREN*",#REF!)),"CHILDREN",
IF(ISNUMBER(SEARCH("*TEENS*",#REF!)),"TEENS"))))</f>
        <v>#REF!</v>
      </c>
      <c r="C1601" t="e">
        <f>#REF!</f>
        <v>#REF!</v>
      </c>
      <c r="D1601" t="e">
        <f>CONCATENATE(#REF!,
CHAR(13),#REF!,
", ",
TEXT((#REF!),"MMM D"),
CHAR(13),
TEXT((#REF!), "h:mm am/pm"),CHAR(13),#REF!,CHAR(13))</f>
        <v>#REF!</v>
      </c>
    </row>
    <row r="1602" spans="1:4" x14ac:dyDescent="0.25">
      <c r="A1602" t="e">
        <f>VLOOKUP(#REF!,VENUEID!$A$2:$B$28,1,TRUE)</f>
        <v>#REF!</v>
      </c>
      <c r="B1602" t="e">
        <f>IF(#REF!="","",
IF(ISNUMBER(SEARCH("*ADULTS*",#REF!)),"ADULTS",
IF(ISNUMBER(SEARCH("*CHILDREN*",#REF!)),"CHILDREN",
IF(ISNUMBER(SEARCH("*TEENS*",#REF!)),"TEENS"))))</f>
        <v>#REF!</v>
      </c>
      <c r="C1602" t="e">
        <f>#REF!</f>
        <v>#REF!</v>
      </c>
      <c r="D1602" t="e">
        <f>CONCATENATE(#REF!,
CHAR(13),#REF!,
", ",
TEXT((#REF!),"MMM D"),
CHAR(13),
TEXT((#REF!), "h:mm am/pm"),CHAR(13),#REF!,CHAR(13))</f>
        <v>#REF!</v>
      </c>
    </row>
    <row r="1603" spans="1:4" x14ac:dyDescent="0.25">
      <c r="A1603" t="e">
        <f>VLOOKUP(#REF!,VENUEID!$A$2:$B$28,1,TRUE)</f>
        <v>#REF!</v>
      </c>
      <c r="B1603" t="e">
        <f>IF(#REF!="","",
IF(ISNUMBER(SEARCH("*ADULTS*",#REF!)),"ADULTS",
IF(ISNUMBER(SEARCH("*CHILDREN*",#REF!)),"CHILDREN",
IF(ISNUMBER(SEARCH("*TEENS*",#REF!)),"TEENS"))))</f>
        <v>#REF!</v>
      </c>
      <c r="C1603" t="e">
        <f>#REF!</f>
        <v>#REF!</v>
      </c>
      <c r="D1603" t="e">
        <f>CONCATENATE(#REF!,
CHAR(13),#REF!,
", ",
TEXT((#REF!),"MMM D"),
CHAR(13),
TEXT((#REF!), "h:mm am/pm"),CHAR(13),#REF!,CHAR(13))</f>
        <v>#REF!</v>
      </c>
    </row>
    <row r="1604" spans="1:4" x14ac:dyDescent="0.25">
      <c r="A1604" t="e">
        <f>VLOOKUP(#REF!,VENUEID!$A$2:$B$28,1,TRUE)</f>
        <v>#REF!</v>
      </c>
      <c r="B1604" t="e">
        <f>IF(#REF!="","",
IF(ISNUMBER(SEARCH("*ADULTS*",#REF!)),"ADULTS",
IF(ISNUMBER(SEARCH("*CHILDREN*",#REF!)),"CHILDREN",
IF(ISNUMBER(SEARCH("*TEENS*",#REF!)),"TEENS"))))</f>
        <v>#REF!</v>
      </c>
      <c r="C1604" t="e">
        <f>#REF!</f>
        <v>#REF!</v>
      </c>
      <c r="D1604" t="e">
        <f>CONCATENATE(#REF!,
CHAR(13),#REF!,
", ",
TEXT((#REF!),"MMM D"),
CHAR(13),
TEXT((#REF!), "h:mm am/pm"),CHAR(13),#REF!,CHAR(13))</f>
        <v>#REF!</v>
      </c>
    </row>
    <row r="1605" spans="1:4" x14ac:dyDescent="0.25">
      <c r="A1605" t="e">
        <f>VLOOKUP(#REF!,VENUEID!$A$2:$B$28,1,TRUE)</f>
        <v>#REF!</v>
      </c>
      <c r="B1605" t="e">
        <f>IF(#REF!="","",
IF(ISNUMBER(SEARCH("*ADULTS*",#REF!)),"ADULTS",
IF(ISNUMBER(SEARCH("*CHILDREN*",#REF!)),"CHILDREN",
IF(ISNUMBER(SEARCH("*TEENS*",#REF!)),"TEENS"))))</f>
        <v>#REF!</v>
      </c>
      <c r="C1605" t="e">
        <f>#REF!</f>
        <v>#REF!</v>
      </c>
      <c r="D1605" t="e">
        <f>CONCATENATE(#REF!,
CHAR(13),#REF!,
", ",
TEXT((#REF!),"MMM D"),
CHAR(13),
TEXT((#REF!), "h:mm am/pm"),CHAR(13),#REF!,CHAR(13))</f>
        <v>#REF!</v>
      </c>
    </row>
    <row r="1606" spans="1:4" x14ac:dyDescent="0.25">
      <c r="A1606" t="e">
        <f>VLOOKUP(#REF!,VENUEID!$A$2:$B$28,1,TRUE)</f>
        <v>#REF!</v>
      </c>
      <c r="B1606" t="e">
        <f>IF(#REF!="","",
IF(ISNUMBER(SEARCH("*ADULTS*",#REF!)),"ADULTS",
IF(ISNUMBER(SEARCH("*CHILDREN*",#REF!)),"CHILDREN",
IF(ISNUMBER(SEARCH("*TEENS*",#REF!)),"TEENS"))))</f>
        <v>#REF!</v>
      </c>
      <c r="C1606" t="e">
        <f>#REF!</f>
        <v>#REF!</v>
      </c>
      <c r="D1606" t="e">
        <f>CONCATENATE(#REF!,
CHAR(13),#REF!,
", ",
TEXT((#REF!),"MMM D"),
CHAR(13),
TEXT((#REF!), "h:mm am/pm"),CHAR(13),#REF!,CHAR(13))</f>
        <v>#REF!</v>
      </c>
    </row>
    <row r="1607" spans="1:4" x14ac:dyDescent="0.25">
      <c r="A1607" t="e">
        <f>VLOOKUP(#REF!,VENUEID!$A$2:$B$28,1,TRUE)</f>
        <v>#REF!</v>
      </c>
      <c r="B1607" t="e">
        <f>IF(#REF!="","",
IF(ISNUMBER(SEARCH("*ADULTS*",#REF!)),"ADULTS",
IF(ISNUMBER(SEARCH("*CHILDREN*",#REF!)),"CHILDREN",
IF(ISNUMBER(SEARCH("*TEENS*",#REF!)),"TEENS"))))</f>
        <v>#REF!</v>
      </c>
      <c r="C1607" t="e">
        <f>#REF!</f>
        <v>#REF!</v>
      </c>
      <c r="D1607" t="e">
        <f>CONCATENATE(#REF!,
CHAR(13),#REF!,
", ",
TEXT((#REF!),"MMM D"),
CHAR(13),
TEXT((#REF!), "h:mm am/pm"),CHAR(13),#REF!,CHAR(13))</f>
        <v>#REF!</v>
      </c>
    </row>
    <row r="1608" spans="1:4" x14ac:dyDescent="0.25">
      <c r="A1608" t="e">
        <f>VLOOKUP(#REF!,VENUEID!$A$2:$B$28,1,TRUE)</f>
        <v>#REF!</v>
      </c>
      <c r="B1608" t="e">
        <f>IF(#REF!="","",
IF(ISNUMBER(SEARCH("*ADULTS*",#REF!)),"ADULTS",
IF(ISNUMBER(SEARCH("*CHILDREN*",#REF!)),"CHILDREN",
IF(ISNUMBER(SEARCH("*TEENS*",#REF!)),"TEENS"))))</f>
        <v>#REF!</v>
      </c>
      <c r="C1608" t="e">
        <f>#REF!</f>
        <v>#REF!</v>
      </c>
      <c r="D1608" t="e">
        <f>CONCATENATE(#REF!,
CHAR(13),#REF!,
", ",
TEXT((#REF!),"MMM D"),
CHAR(13),
TEXT((#REF!), "h:mm am/pm"),CHAR(13),#REF!,CHAR(13))</f>
        <v>#REF!</v>
      </c>
    </row>
    <row r="1609" spans="1:4" x14ac:dyDescent="0.25">
      <c r="A1609" t="e">
        <f>VLOOKUP(#REF!,VENUEID!$A$2:$B$28,1,TRUE)</f>
        <v>#REF!</v>
      </c>
      <c r="B1609" t="e">
        <f>IF(#REF!="","",
IF(ISNUMBER(SEARCH("*ADULTS*",#REF!)),"ADULTS",
IF(ISNUMBER(SEARCH("*CHILDREN*",#REF!)),"CHILDREN",
IF(ISNUMBER(SEARCH("*TEENS*",#REF!)),"TEENS"))))</f>
        <v>#REF!</v>
      </c>
      <c r="C1609" t="e">
        <f>#REF!</f>
        <v>#REF!</v>
      </c>
      <c r="D1609" t="e">
        <f>CONCATENATE(#REF!,
CHAR(13),#REF!,
", ",
TEXT((#REF!),"MMM D"),
CHAR(13),
TEXT((#REF!), "h:mm am/pm"),CHAR(13),#REF!,CHAR(13))</f>
        <v>#REF!</v>
      </c>
    </row>
    <row r="1610" spans="1:4" x14ac:dyDescent="0.25">
      <c r="A1610" t="e">
        <f>VLOOKUP(#REF!,VENUEID!$A$2:$B$28,1,TRUE)</f>
        <v>#REF!</v>
      </c>
      <c r="B1610" t="e">
        <f>IF(#REF!="","",
IF(ISNUMBER(SEARCH("*ADULTS*",#REF!)),"ADULTS",
IF(ISNUMBER(SEARCH("*CHILDREN*",#REF!)),"CHILDREN",
IF(ISNUMBER(SEARCH("*TEENS*",#REF!)),"TEENS"))))</f>
        <v>#REF!</v>
      </c>
      <c r="C1610" t="e">
        <f>#REF!</f>
        <v>#REF!</v>
      </c>
      <c r="D1610" t="e">
        <f>CONCATENATE(#REF!,
CHAR(13),#REF!,
", ",
TEXT((#REF!),"MMM D"),
CHAR(13),
TEXT((#REF!), "h:mm am/pm"),CHAR(13),#REF!,CHAR(13))</f>
        <v>#REF!</v>
      </c>
    </row>
    <row r="1611" spans="1:4" x14ac:dyDescent="0.25">
      <c r="A1611" t="e">
        <f>VLOOKUP(#REF!,VENUEID!$A$2:$B$28,1,TRUE)</f>
        <v>#REF!</v>
      </c>
      <c r="B1611" t="e">
        <f>IF(#REF!="","",
IF(ISNUMBER(SEARCH("*ADULTS*",#REF!)),"ADULTS",
IF(ISNUMBER(SEARCH("*CHILDREN*",#REF!)),"CHILDREN",
IF(ISNUMBER(SEARCH("*TEENS*",#REF!)),"TEENS"))))</f>
        <v>#REF!</v>
      </c>
      <c r="C1611" t="e">
        <f>#REF!</f>
        <v>#REF!</v>
      </c>
      <c r="D1611" t="e">
        <f>CONCATENATE(#REF!,
CHAR(13),#REF!,
", ",
TEXT((#REF!),"MMM D"),
CHAR(13),
TEXT((#REF!), "h:mm am/pm"),CHAR(13),#REF!,CHAR(13))</f>
        <v>#REF!</v>
      </c>
    </row>
    <row r="1612" spans="1:4" x14ac:dyDescent="0.25">
      <c r="A1612" t="e">
        <f>VLOOKUP(#REF!,VENUEID!$A$2:$B$28,1,TRUE)</f>
        <v>#REF!</v>
      </c>
      <c r="B1612" t="e">
        <f>IF(#REF!="","",
IF(ISNUMBER(SEARCH("*ADULTS*",#REF!)),"ADULTS",
IF(ISNUMBER(SEARCH("*CHILDREN*",#REF!)),"CHILDREN",
IF(ISNUMBER(SEARCH("*TEENS*",#REF!)),"TEENS"))))</f>
        <v>#REF!</v>
      </c>
      <c r="C1612" t="e">
        <f>#REF!</f>
        <v>#REF!</v>
      </c>
      <c r="D1612" t="e">
        <f>CONCATENATE(#REF!,
CHAR(13),#REF!,
", ",
TEXT((#REF!),"MMM D"),
CHAR(13),
TEXT((#REF!), "h:mm am/pm"),CHAR(13),#REF!,CHAR(13))</f>
        <v>#REF!</v>
      </c>
    </row>
    <row r="1613" spans="1:4" x14ac:dyDescent="0.25">
      <c r="A1613" t="e">
        <f>VLOOKUP(#REF!,VENUEID!$A$2:$B$28,1,TRUE)</f>
        <v>#REF!</v>
      </c>
      <c r="B1613" t="e">
        <f>IF(#REF!="","",
IF(ISNUMBER(SEARCH("*ADULTS*",#REF!)),"ADULTS",
IF(ISNUMBER(SEARCH("*CHILDREN*",#REF!)),"CHILDREN",
IF(ISNUMBER(SEARCH("*TEENS*",#REF!)),"TEENS"))))</f>
        <v>#REF!</v>
      </c>
      <c r="C1613" t="e">
        <f>#REF!</f>
        <v>#REF!</v>
      </c>
      <c r="D1613" t="e">
        <f>CONCATENATE(#REF!,
CHAR(13),#REF!,
", ",
TEXT((#REF!),"MMM D"),
CHAR(13),
TEXT((#REF!), "h:mm am/pm"),CHAR(13),#REF!,CHAR(13))</f>
        <v>#REF!</v>
      </c>
    </row>
    <row r="1614" spans="1:4" x14ac:dyDescent="0.25">
      <c r="A1614" t="e">
        <f>VLOOKUP(#REF!,VENUEID!$A$2:$B$28,1,TRUE)</f>
        <v>#REF!</v>
      </c>
      <c r="B1614" t="e">
        <f>IF(#REF!="","",
IF(ISNUMBER(SEARCH("*ADULTS*",#REF!)),"ADULTS",
IF(ISNUMBER(SEARCH("*CHILDREN*",#REF!)),"CHILDREN",
IF(ISNUMBER(SEARCH("*TEENS*",#REF!)),"TEENS"))))</f>
        <v>#REF!</v>
      </c>
      <c r="C1614" t="e">
        <f>#REF!</f>
        <v>#REF!</v>
      </c>
      <c r="D1614" t="e">
        <f>CONCATENATE(#REF!,
CHAR(13),#REF!,
", ",
TEXT((#REF!),"MMM D"),
CHAR(13),
TEXT((#REF!), "h:mm am/pm"),CHAR(13),#REF!,CHAR(13))</f>
        <v>#REF!</v>
      </c>
    </row>
    <row r="1615" spans="1:4" x14ac:dyDescent="0.25">
      <c r="A1615" t="e">
        <f>VLOOKUP(#REF!,VENUEID!$A$2:$B$28,1,TRUE)</f>
        <v>#REF!</v>
      </c>
      <c r="B1615" t="e">
        <f>IF(#REF!="","",
IF(ISNUMBER(SEARCH("*ADULTS*",#REF!)),"ADULTS",
IF(ISNUMBER(SEARCH("*CHILDREN*",#REF!)),"CHILDREN",
IF(ISNUMBER(SEARCH("*TEENS*",#REF!)),"TEENS"))))</f>
        <v>#REF!</v>
      </c>
      <c r="C1615" t="e">
        <f>#REF!</f>
        <v>#REF!</v>
      </c>
      <c r="D1615" t="e">
        <f>CONCATENATE(#REF!,
CHAR(13),#REF!,
", ",
TEXT((#REF!),"MMM D"),
CHAR(13),
TEXT((#REF!), "h:mm am/pm"),CHAR(13),#REF!,CHAR(13))</f>
        <v>#REF!</v>
      </c>
    </row>
    <row r="1616" spans="1:4" x14ac:dyDescent="0.25">
      <c r="A1616" t="e">
        <f>VLOOKUP(#REF!,VENUEID!$A$2:$B$28,1,TRUE)</f>
        <v>#REF!</v>
      </c>
      <c r="B1616" t="e">
        <f>IF(#REF!="","",
IF(ISNUMBER(SEARCH("*ADULTS*",#REF!)),"ADULTS",
IF(ISNUMBER(SEARCH("*CHILDREN*",#REF!)),"CHILDREN",
IF(ISNUMBER(SEARCH("*TEENS*",#REF!)),"TEENS"))))</f>
        <v>#REF!</v>
      </c>
      <c r="C1616" t="e">
        <f>#REF!</f>
        <v>#REF!</v>
      </c>
      <c r="D1616" t="e">
        <f>CONCATENATE(#REF!,
CHAR(13),#REF!,
", ",
TEXT((#REF!),"MMM D"),
CHAR(13),
TEXT((#REF!), "h:mm am/pm"),CHAR(13),#REF!,CHAR(13))</f>
        <v>#REF!</v>
      </c>
    </row>
    <row r="1617" spans="1:4" x14ac:dyDescent="0.25">
      <c r="A1617" t="e">
        <f>VLOOKUP(#REF!,VENUEID!$A$2:$B$28,1,TRUE)</f>
        <v>#REF!</v>
      </c>
      <c r="B1617" t="e">
        <f>IF(#REF!="","",
IF(ISNUMBER(SEARCH("*ADULTS*",#REF!)),"ADULTS",
IF(ISNUMBER(SEARCH("*CHILDREN*",#REF!)),"CHILDREN",
IF(ISNUMBER(SEARCH("*TEENS*",#REF!)),"TEENS"))))</f>
        <v>#REF!</v>
      </c>
      <c r="C1617" t="e">
        <f>#REF!</f>
        <v>#REF!</v>
      </c>
      <c r="D1617" t="e">
        <f>CONCATENATE(#REF!,
CHAR(13),#REF!,
", ",
TEXT((#REF!),"MMM D"),
CHAR(13),
TEXT((#REF!), "h:mm am/pm"),CHAR(13),#REF!,CHAR(13))</f>
        <v>#REF!</v>
      </c>
    </row>
    <row r="1618" spans="1:4" x14ac:dyDescent="0.25">
      <c r="A1618" t="e">
        <f>VLOOKUP(#REF!,VENUEID!$A$2:$B$28,1,TRUE)</f>
        <v>#REF!</v>
      </c>
      <c r="B1618" t="e">
        <f>IF(#REF!="","",
IF(ISNUMBER(SEARCH("*ADULTS*",#REF!)),"ADULTS",
IF(ISNUMBER(SEARCH("*CHILDREN*",#REF!)),"CHILDREN",
IF(ISNUMBER(SEARCH("*TEENS*",#REF!)),"TEENS"))))</f>
        <v>#REF!</v>
      </c>
      <c r="C1618" t="e">
        <f>#REF!</f>
        <v>#REF!</v>
      </c>
      <c r="D1618" t="e">
        <f>CONCATENATE(#REF!,
CHAR(13),#REF!,
", ",
TEXT((#REF!),"MMM D"),
CHAR(13),
TEXT((#REF!), "h:mm am/pm"),CHAR(13),#REF!,CHAR(13))</f>
        <v>#REF!</v>
      </c>
    </row>
    <row r="1619" spans="1:4" x14ac:dyDescent="0.25">
      <c r="A1619" t="e">
        <f>VLOOKUP(#REF!,VENUEID!$A$2:$B$28,1,TRUE)</f>
        <v>#REF!</v>
      </c>
      <c r="B1619" t="e">
        <f>IF(#REF!="","",
IF(ISNUMBER(SEARCH("*ADULTS*",#REF!)),"ADULTS",
IF(ISNUMBER(SEARCH("*CHILDREN*",#REF!)),"CHILDREN",
IF(ISNUMBER(SEARCH("*TEENS*",#REF!)),"TEENS"))))</f>
        <v>#REF!</v>
      </c>
      <c r="C1619" t="e">
        <f>#REF!</f>
        <v>#REF!</v>
      </c>
      <c r="D1619" t="e">
        <f>CONCATENATE(#REF!,
CHAR(13),#REF!,
", ",
TEXT((#REF!),"MMM D"),
CHAR(13),
TEXT((#REF!), "h:mm am/pm"),CHAR(13),#REF!,CHAR(13))</f>
        <v>#REF!</v>
      </c>
    </row>
    <row r="1620" spans="1:4" x14ac:dyDescent="0.25">
      <c r="A1620" t="e">
        <f>VLOOKUP(#REF!,VENUEID!$A$2:$B$28,1,TRUE)</f>
        <v>#REF!</v>
      </c>
      <c r="B1620" t="e">
        <f>IF(#REF!="","",
IF(ISNUMBER(SEARCH("*ADULTS*",#REF!)),"ADULTS",
IF(ISNUMBER(SEARCH("*CHILDREN*",#REF!)),"CHILDREN",
IF(ISNUMBER(SEARCH("*TEENS*",#REF!)),"TEENS"))))</f>
        <v>#REF!</v>
      </c>
      <c r="C1620" t="e">
        <f>#REF!</f>
        <v>#REF!</v>
      </c>
      <c r="D1620" t="e">
        <f>CONCATENATE(#REF!,
CHAR(13),#REF!,
", ",
TEXT((#REF!),"MMM D"),
CHAR(13),
TEXT((#REF!), "h:mm am/pm"),CHAR(13),#REF!,CHAR(13))</f>
        <v>#REF!</v>
      </c>
    </row>
    <row r="1621" spans="1:4" x14ac:dyDescent="0.25">
      <c r="A1621" t="e">
        <f>VLOOKUP(#REF!,VENUEID!$A$2:$B$28,1,TRUE)</f>
        <v>#REF!</v>
      </c>
      <c r="B1621" t="e">
        <f>IF(#REF!="","",
IF(ISNUMBER(SEARCH("*ADULTS*",#REF!)),"ADULTS",
IF(ISNUMBER(SEARCH("*CHILDREN*",#REF!)),"CHILDREN",
IF(ISNUMBER(SEARCH("*TEENS*",#REF!)),"TEENS"))))</f>
        <v>#REF!</v>
      </c>
      <c r="C1621" t="e">
        <f>#REF!</f>
        <v>#REF!</v>
      </c>
      <c r="D1621" t="e">
        <f>CONCATENATE(#REF!,
CHAR(13),#REF!,
", ",
TEXT((#REF!),"MMM D"),
CHAR(13),
TEXT((#REF!), "h:mm am/pm"),CHAR(13),#REF!,CHAR(13))</f>
        <v>#REF!</v>
      </c>
    </row>
    <row r="1622" spans="1:4" x14ac:dyDescent="0.25">
      <c r="A1622" t="e">
        <f>VLOOKUP(#REF!,VENUEID!$A$2:$B$28,1,TRUE)</f>
        <v>#REF!</v>
      </c>
      <c r="B1622" t="e">
        <f>IF(#REF!="","",
IF(ISNUMBER(SEARCH("*ADULTS*",#REF!)),"ADULTS",
IF(ISNUMBER(SEARCH("*CHILDREN*",#REF!)),"CHILDREN",
IF(ISNUMBER(SEARCH("*TEENS*",#REF!)),"TEENS"))))</f>
        <v>#REF!</v>
      </c>
      <c r="C1622" t="e">
        <f>#REF!</f>
        <v>#REF!</v>
      </c>
      <c r="D1622" t="e">
        <f>CONCATENATE(#REF!,
CHAR(13),#REF!,
", ",
TEXT((#REF!),"MMM D"),
CHAR(13),
TEXT((#REF!), "h:mm am/pm"),CHAR(13),#REF!,CHAR(13))</f>
        <v>#REF!</v>
      </c>
    </row>
    <row r="1623" spans="1:4" x14ac:dyDescent="0.25">
      <c r="A1623" t="e">
        <f>VLOOKUP(#REF!,VENUEID!$A$2:$B$28,1,TRUE)</f>
        <v>#REF!</v>
      </c>
      <c r="B1623" t="e">
        <f>IF(#REF!="","",
IF(ISNUMBER(SEARCH("*ADULTS*",#REF!)),"ADULTS",
IF(ISNUMBER(SEARCH("*CHILDREN*",#REF!)),"CHILDREN",
IF(ISNUMBER(SEARCH("*TEENS*",#REF!)),"TEENS"))))</f>
        <v>#REF!</v>
      </c>
      <c r="C1623" t="e">
        <f>#REF!</f>
        <v>#REF!</v>
      </c>
      <c r="D1623" t="e">
        <f>CONCATENATE(#REF!,
CHAR(13),#REF!,
", ",
TEXT((#REF!),"MMM D"),
CHAR(13),
TEXT((#REF!), "h:mm am/pm"),CHAR(13),#REF!,CHAR(13))</f>
        <v>#REF!</v>
      </c>
    </row>
    <row r="1624" spans="1:4" x14ac:dyDescent="0.25">
      <c r="A1624" t="e">
        <f>VLOOKUP(#REF!,VENUEID!$A$2:$B$28,1,TRUE)</f>
        <v>#REF!</v>
      </c>
      <c r="B1624" t="e">
        <f>IF(#REF!="","",
IF(ISNUMBER(SEARCH("*ADULTS*",#REF!)),"ADULTS",
IF(ISNUMBER(SEARCH("*CHILDREN*",#REF!)),"CHILDREN",
IF(ISNUMBER(SEARCH("*TEENS*",#REF!)),"TEENS"))))</f>
        <v>#REF!</v>
      </c>
      <c r="C1624" t="e">
        <f>#REF!</f>
        <v>#REF!</v>
      </c>
      <c r="D1624" t="e">
        <f>CONCATENATE(#REF!,
CHAR(13),#REF!,
", ",
TEXT((#REF!),"MMM D"),
CHAR(13),
TEXT((#REF!), "h:mm am/pm"),CHAR(13),#REF!,CHAR(13))</f>
        <v>#REF!</v>
      </c>
    </row>
    <row r="1625" spans="1:4" x14ac:dyDescent="0.25">
      <c r="A1625" t="e">
        <f>VLOOKUP(#REF!,VENUEID!$A$2:$B$28,1,TRUE)</f>
        <v>#REF!</v>
      </c>
      <c r="B1625" t="e">
        <f>IF(#REF!="","",
IF(ISNUMBER(SEARCH("*ADULTS*",#REF!)),"ADULTS",
IF(ISNUMBER(SEARCH("*CHILDREN*",#REF!)),"CHILDREN",
IF(ISNUMBER(SEARCH("*TEENS*",#REF!)),"TEENS"))))</f>
        <v>#REF!</v>
      </c>
      <c r="C1625" t="e">
        <f>#REF!</f>
        <v>#REF!</v>
      </c>
      <c r="D1625" t="e">
        <f>CONCATENATE(#REF!,
CHAR(13),#REF!,
", ",
TEXT((#REF!),"MMM D"),
CHAR(13),
TEXT((#REF!), "h:mm am/pm"),CHAR(13),#REF!,CHAR(13))</f>
        <v>#REF!</v>
      </c>
    </row>
    <row r="1626" spans="1:4" x14ac:dyDescent="0.25">
      <c r="A1626" t="e">
        <f>VLOOKUP(#REF!,VENUEID!$A$2:$B$28,1,TRUE)</f>
        <v>#REF!</v>
      </c>
      <c r="B1626" t="e">
        <f>IF(#REF!="","",
IF(ISNUMBER(SEARCH("*ADULTS*",#REF!)),"ADULTS",
IF(ISNUMBER(SEARCH("*CHILDREN*",#REF!)),"CHILDREN",
IF(ISNUMBER(SEARCH("*TEENS*",#REF!)),"TEENS"))))</f>
        <v>#REF!</v>
      </c>
      <c r="C1626" t="e">
        <f>#REF!</f>
        <v>#REF!</v>
      </c>
      <c r="D1626" t="e">
        <f>CONCATENATE(#REF!,
CHAR(13),#REF!,
", ",
TEXT((#REF!),"MMM D"),
CHAR(13),
TEXT((#REF!), "h:mm am/pm"),CHAR(13),#REF!,CHAR(13))</f>
        <v>#REF!</v>
      </c>
    </row>
    <row r="1627" spans="1:4" x14ac:dyDescent="0.25">
      <c r="A1627" t="e">
        <f>VLOOKUP(#REF!,VENUEID!$A$2:$B$28,1,TRUE)</f>
        <v>#REF!</v>
      </c>
      <c r="B1627" t="e">
        <f>IF(#REF!="","",
IF(ISNUMBER(SEARCH("*ADULTS*",#REF!)),"ADULTS",
IF(ISNUMBER(SEARCH("*CHILDREN*",#REF!)),"CHILDREN",
IF(ISNUMBER(SEARCH("*TEENS*",#REF!)),"TEENS"))))</f>
        <v>#REF!</v>
      </c>
      <c r="C1627" t="e">
        <f>#REF!</f>
        <v>#REF!</v>
      </c>
      <c r="D1627" t="e">
        <f>CONCATENATE(#REF!,
CHAR(13),#REF!,
", ",
TEXT((#REF!),"MMM D"),
CHAR(13),
TEXT((#REF!), "h:mm am/pm"),CHAR(13),#REF!,CHAR(13))</f>
        <v>#REF!</v>
      </c>
    </row>
    <row r="1628" spans="1:4" x14ac:dyDescent="0.25">
      <c r="A1628" t="e">
        <f>VLOOKUP(#REF!,VENUEID!$A$2:$B$28,1,TRUE)</f>
        <v>#REF!</v>
      </c>
      <c r="B1628" t="e">
        <f>IF(#REF!="","",
IF(ISNUMBER(SEARCH("*ADULTS*",#REF!)),"ADULTS",
IF(ISNUMBER(SEARCH("*CHILDREN*",#REF!)),"CHILDREN",
IF(ISNUMBER(SEARCH("*TEENS*",#REF!)),"TEENS"))))</f>
        <v>#REF!</v>
      </c>
      <c r="C1628" t="e">
        <f>#REF!</f>
        <v>#REF!</v>
      </c>
      <c r="D1628" t="e">
        <f>CONCATENATE(#REF!,
CHAR(13),#REF!,
", ",
TEXT((#REF!),"MMM D"),
CHAR(13),
TEXT((#REF!), "h:mm am/pm"),CHAR(13),#REF!,CHAR(13))</f>
        <v>#REF!</v>
      </c>
    </row>
    <row r="1629" spans="1:4" x14ac:dyDescent="0.25">
      <c r="A1629" t="e">
        <f>VLOOKUP(#REF!,VENUEID!$A$2:$B$28,1,TRUE)</f>
        <v>#REF!</v>
      </c>
      <c r="B1629" t="e">
        <f>IF(#REF!="","",
IF(ISNUMBER(SEARCH("*ADULTS*",#REF!)),"ADULTS",
IF(ISNUMBER(SEARCH("*CHILDREN*",#REF!)),"CHILDREN",
IF(ISNUMBER(SEARCH("*TEENS*",#REF!)),"TEENS"))))</f>
        <v>#REF!</v>
      </c>
      <c r="C1629" t="e">
        <f>#REF!</f>
        <v>#REF!</v>
      </c>
      <c r="D1629" t="e">
        <f>CONCATENATE(#REF!,
CHAR(13),#REF!,
", ",
TEXT((#REF!),"MMM D"),
CHAR(13),
TEXT((#REF!), "h:mm am/pm"),CHAR(13),#REF!,CHAR(13))</f>
        <v>#REF!</v>
      </c>
    </row>
    <row r="1630" spans="1:4" x14ac:dyDescent="0.25">
      <c r="A1630" t="e">
        <f>VLOOKUP(#REF!,VENUEID!$A$2:$B$28,1,TRUE)</f>
        <v>#REF!</v>
      </c>
      <c r="B1630" t="e">
        <f>IF(#REF!="","",
IF(ISNUMBER(SEARCH("*ADULTS*",#REF!)),"ADULTS",
IF(ISNUMBER(SEARCH("*CHILDREN*",#REF!)),"CHILDREN",
IF(ISNUMBER(SEARCH("*TEENS*",#REF!)),"TEENS"))))</f>
        <v>#REF!</v>
      </c>
      <c r="C1630" t="e">
        <f>#REF!</f>
        <v>#REF!</v>
      </c>
      <c r="D1630" t="e">
        <f>CONCATENATE(#REF!,
CHAR(13),#REF!,
", ",
TEXT((#REF!),"MMM D"),
CHAR(13),
TEXT((#REF!), "h:mm am/pm"),CHAR(13),#REF!,CHAR(13))</f>
        <v>#REF!</v>
      </c>
    </row>
    <row r="1631" spans="1:4" x14ac:dyDescent="0.25">
      <c r="A1631" t="e">
        <f>VLOOKUP(#REF!,VENUEID!$A$2:$B$28,1,TRUE)</f>
        <v>#REF!</v>
      </c>
      <c r="B1631" t="e">
        <f>IF(#REF!="","",
IF(ISNUMBER(SEARCH("*ADULTS*",#REF!)),"ADULTS",
IF(ISNUMBER(SEARCH("*CHILDREN*",#REF!)),"CHILDREN",
IF(ISNUMBER(SEARCH("*TEENS*",#REF!)),"TEENS"))))</f>
        <v>#REF!</v>
      </c>
      <c r="C1631" t="e">
        <f>#REF!</f>
        <v>#REF!</v>
      </c>
      <c r="D1631" t="e">
        <f>CONCATENATE(#REF!,
CHAR(13),#REF!,
", ",
TEXT((#REF!),"MMM D"),
CHAR(13),
TEXT((#REF!), "h:mm am/pm"),CHAR(13),#REF!,CHAR(13))</f>
        <v>#REF!</v>
      </c>
    </row>
    <row r="1632" spans="1:4" x14ac:dyDescent="0.25">
      <c r="A1632" t="e">
        <f>VLOOKUP(#REF!,VENUEID!$A$2:$B$28,1,TRUE)</f>
        <v>#REF!</v>
      </c>
      <c r="B1632" t="e">
        <f>IF(#REF!="","",
IF(ISNUMBER(SEARCH("*ADULTS*",#REF!)),"ADULTS",
IF(ISNUMBER(SEARCH("*CHILDREN*",#REF!)),"CHILDREN",
IF(ISNUMBER(SEARCH("*TEENS*",#REF!)),"TEENS"))))</f>
        <v>#REF!</v>
      </c>
      <c r="C1632" t="e">
        <f>#REF!</f>
        <v>#REF!</v>
      </c>
      <c r="D1632" t="e">
        <f>CONCATENATE(#REF!,
CHAR(13),#REF!,
", ",
TEXT((#REF!),"MMM D"),
CHAR(13),
TEXT((#REF!), "h:mm am/pm"),CHAR(13),#REF!,CHAR(13))</f>
        <v>#REF!</v>
      </c>
    </row>
    <row r="1633" spans="1:4" x14ac:dyDescent="0.25">
      <c r="A1633" t="e">
        <f>VLOOKUP(#REF!,VENUEID!$A$2:$B$28,1,TRUE)</f>
        <v>#REF!</v>
      </c>
      <c r="B1633" t="e">
        <f>IF(#REF!="","",
IF(ISNUMBER(SEARCH("*ADULTS*",#REF!)),"ADULTS",
IF(ISNUMBER(SEARCH("*CHILDREN*",#REF!)),"CHILDREN",
IF(ISNUMBER(SEARCH("*TEENS*",#REF!)),"TEENS"))))</f>
        <v>#REF!</v>
      </c>
      <c r="C1633" t="e">
        <f>#REF!</f>
        <v>#REF!</v>
      </c>
      <c r="D1633" t="e">
        <f>CONCATENATE(#REF!,
CHAR(13),#REF!,
", ",
TEXT((#REF!),"MMM D"),
CHAR(13),
TEXT((#REF!), "h:mm am/pm"),CHAR(13),#REF!,CHAR(13))</f>
        <v>#REF!</v>
      </c>
    </row>
    <row r="1634" spans="1:4" x14ac:dyDescent="0.25">
      <c r="A1634" t="e">
        <f>VLOOKUP(#REF!,VENUEID!$A$2:$B$28,1,TRUE)</f>
        <v>#REF!</v>
      </c>
      <c r="B1634" t="e">
        <f>IF(#REF!="","",
IF(ISNUMBER(SEARCH("*ADULTS*",#REF!)),"ADULTS",
IF(ISNUMBER(SEARCH("*CHILDREN*",#REF!)),"CHILDREN",
IF(ISNUMBER(SEARCH("*TEENS*",#REF!)),"TEENS"))))</f>
        <v>#REF!</v>
      </c>
      <c r="C1634" t="e">
        <f>#REF!</f>
        <v>#REF!</v>
      </c>
      <c r="D1634" t="e">
        <f>CONCATENATE(#REF!,
CHAR(13),#REF!,
", ",
TEXT((#REF!),"MMM D"),
CHAR(13),
TEXT((#REF!), "h:mm am/pm"),CHAR(13),#REF!,CHAR(13))</f>
        <v>#REF!</v>
      </c>
    </row>
    <row r="1635" spans="1:4" x14ac:dyDescent="0.25">
      <c r="A1635" t="e">
        <f>VLOOKUP(#REF!,VENUEID!$A$2:$B$28,1,TRUE)</f>
        <v>#REF!</v>
      </c>
      <c r="B1635" t="e">
        <f>IF(#REF!="","",
IF(ISNUMBER(SEARCH("*ADULTS*",#REF!)),"ADULTS",
IF(ISNUMBER(SEARCH("*CHILDREN*",#REF!)),"CHILDREN",
IF(ISNUMBER(SEARCH("*TEENS*",#REF!)),"TEENS"))))</f>
        <v>#REF!</v>
      </c>
      <c r="C1635" t="e">
        <f>#REF!</f>
        <v>#REF!</v>
      </c>
      <c r="D1635" t="e">
        <f>CONCATENATE(#REF!,
CHAR(13),#REF!,
", ",
TEXT((#REF!),"MMM D"),
CHAR(13),
TEXT((#REF!), "h:mm am/pm"),CHAR(13),#REF!,CHAR(13))</f>
        <v>#REF!</v>
      </c>
    </row>
    <row r="1636" spans="1:4" x14ac:dyDescent="0.25">
      <c r="A1636" t="e">
        <f>VLOOKUP(#REF!,VENUEID!$A$2:$B$28,1,TRUE)</f>
        <v>#REF!</v>
      </c>
      <c r="B1636" t="e">
        <f>IF(#REF!="","",
IF(ISNUMBER(SEARCH("*ADULTS*",#REF!)),"ADULTS",
IF(ISNUMBER(SEARCH("*CHILDREN*",#REF!)),"CHILDREN",
IF(ISNUMBER(SEARCH("*TEENS*",#REF!)),"TEENS"))))</f>
        <v>#REF!</v>
      </c>
      <c r="C1636" t="e">
        <f>#REF!</f>
        <v>#REF!</v>
      </c>
      <c r="D1636" t="e">
        <f>CONCATENATE(#REF!,
CHAR(13),#REF!,
", ",
TEXT((#REF!),"MMM D"),
CHAR(13),
TEXT((#REF!), "h:mm am/pm"),CHAR(13),#REF!,CHAR(13))</f>
        <v>#REF!</v>
      </c>
    </row>
    <row r="1637" spans="1:4" x14ac:dyDescent="0.25">
      <c r="A1637" t="e">
        <f>VLOOKUP(#REF!,VENUEID!$A$2:$B$28,1,TRUE)</f>
        <v>#REF!</v>
      </c>
      <c r="B1637" t="e">
        <f>IF(#REF!="","",
IF(ISNUMBER(SEARCH("*ADULTS*",#REF!)),"ADULTS",
IF(ISNUMBER(SEARCH("*CHILDREN*",#REF!)),"CHILDREN",
IF(ISNUMBER(SEARCH("*TEENS*",#REF!)),"TEENS"))))</f>
        <v>#REF!</v>
      </c>
      <c r="C1637" t="e">
        <f>#REF!</f>
        <v>#REF!</v>
      </c>
      <c r="D1637" t="e">
        <f>CONCATENATE(#REF!,
CHAR(13),#REF!,
", ",
TEXT((#REF!),"MMM D"),
CHAR(13),
TEXT((#REF!), "h:mm am/pm"),CHAR(13),#REF!,CHAR(13))</f>
        <v>#REF!</v>
      </c>
    </row>
    <row r="1638" spans="1:4" x14ac:dyDescent="0.25">
      <c r="A1638" t="e">
        <f>VLOOKUP(#REF!,VENUEID!$A$2:$B$28,1,TRUE)</f>
        <v>#REF!</v>
      </c>
      <c r="B1638" t="e">
        <f>IF(#REF!="","",
IF(ISNUMBER(SEARCH("*ADULTS*",#REF!)),"ADULTS",
IF(ISNUMBER(SEARCH("*CHILDREN*",#REF!)),"CHILDREN",
IF(ISNUMBER(SEARCH("*TEENS*",#REF!)),"TEENS"))))</f>
        <v>#REF!</v>
      </c>
      <c r="C1638" t="e">
        <f>#REF!</f>
        <v>#REF!</v>
      </c>
      <c r="D1638" t="e">
        <f>CONCATENATE(#REF!,
CHAR(13),#REF!,
", ",
TEXT((#REF!),"MMM D"),
CHAR(13),
TEXT((#REF!), "h:mm am/pm"),CHAR(13),#REF!,CHAR(13))</f>
        <v>#REF!</v>
      </c>
    </row>
    <row r="1639" spans="1:4" x14ac:dyDescent="0.25">
      <c r="A1639" t="e">
        <f>VLOOKUP(#REF!,VENUEID!$A$2:$B$28,1,TRUE)</f>
        <v>#REF!</v>
      </c>
      <c r="B1639" t="e">
        <f>IF(#REF!="","",
IF(ISNUMBER(SEARCH("*ADULTS*",#REF!)),"ADULTS",
IF(ISNUMBER(SEARCH("*CHILDREN*",#REF!)),"CHILDREN",
IF(ISNUMBER(SEARCH("*TEENS*",#REF!)),"TEENS"))))</f>
        <v>#REF!</v>
      </c>
      <c r="C1639" t="e">
        <f>#REF!</f>
        <v>#REF!</v>
      </c>
      <c r="D1639" t="e">
        <f>CONCATENATE(#REF!,
CHAR(13),#REF!,
", ",
TEXT((#REF!),"MMM D"),
CHAR(13),
TEXT((#REF!), "h:mm am/pm"),CHAR(13),#REF!,CHAR(13))</f>
        <v>#REF!</v>
      </c>
    </row>
    <row r="1640" spans="1:4" x14ac:dyDescent="0.25">
      <c r="A1640" t="e">
        <f>VLOOKUP(#REF!,VENUEID!$A$2:$B$28,1,TRUE)</f>
        <v>#REF!</v>
      </c>
      <c r="B1640" t="e">
        <f>IF(#REF!="","",
IF(ISNUMBER(SEARCH("*ADULTS*",#REF!)),"ADULTS",
IF(ISNUMBER(SEARCH("*CHILDREN*",#REF!)),"CHILDREN",
IF(ISNUMBER(SEARCH("*TEENS*",#REF!)),"TEENS"))))</f>
        <v>#REF!</v>
      </c>
      <c r="C1640" t="e">
        <f>#REF!</f>
        <v>#REF!</v>
      </c>
      <c r="D1640" t="e">
        <f>CONCATENATE(#REF!,
CHAR(13),#REF!,
", ",
TEXT((#REF!),"MMM D"),
CHAR(13),
TEXT((#REF!), "h:mm am/pm"),CHAR(13),#REF!,CHAR(13))</f>
        <v>#REF!</v>
      </c>
    </row>
    <row r="1641" spans="1:4" x14ac:dyDescent="0.25">
      <c r="A1641" t="e">
        <f>VLOOKUP(#REF!,VENUEID!$A$2:$B$28,1,TRUE)</f>
        <v>#REF!</v>
      </c>
      <c r="B1641" t="e">
        <f>IF(#REF!="","",
IF(ISNUMBER(SEARCH("*ADULTS*",#REF!)),"ADULTS",
IF(ISNUMBER(SEARCH("*CHILDREN*",#REF!)),"CHILDREN",
IF(ISNUMBER(SEARCH("*TEENS*",#REF!)),"TEENS"))))</f>
        <v>#REF!</v>
      </c>
      <c r="C1641" t="e">
        <f>#REF!</f>
        <v>#REF!</v>
      </c>
      <c r="D1641" t="e">
        <f>CONCATENATE(#REF!,
CHAR(13),#REF!,
", ",
TEXT((#REF!),"MMM D"),
CHAR(13),
TEXT((#REF!), "h:mm am/pm"),CHAR(13),#REF!,CHAR(13))</f>
        <v>#REF!</v>
      </c>
    </row>
    <row r="1642" spans="1:4" x14ac:dyDescent="0.25">
      <c r="A1642" t="e">
        <f>VLOOKUP(#REF!,VENUEID!$A$2:$B$28,1,TRUE)</f>
        <v>#REF!</v>
      </c>
      <c r="B1642" t="e">
        <f>IF(#REF!="","",
IF(ISNUMBER(SEARCH("*ADULTS*",#REF!)),"ADULTS",
IF(ISNUMBER(SEARCH("*CHILDREN*",#REF!)),"CHILDREN",
IF(ISNUMBER(SEARCH("*TEENS*",#REF!)),"TEENS"))))</f>
        <v>#REF!</v>
      </c>
      <c r="C1642" t="e">
        <f>#REF!</f>
        <v>#REF!</v>
      </c>
      <c r="D1642" t="e">
        <f>CONCATENATE(#REF!,
CHAR(13),#REF!,
", ",
TEXT((#REF!),"MMM D"),
CHAR(13),
TEXT((#REF!), "h:mm am/pm"),CHAR(13),#REF!,CHAR(13))</f>
        <v>#REF!</v>
      </c>
    </row>
    <row r="1643" spans="1:4" x14ac:dyDescent="0.25">
      <c r="A1643" t="e">
        <f>VLOOKUP(#REF!,VENUEID!$A$2:$B$28,1,TRUE)</f>
        <v>#REF!</v>
      </c>
      <c r="B1643" t="e">
        <f>IF(#REF!="","",
IF(ISNUMBER(SEARCH("*ADULTS*",#REF!)),"ADULTS",
IF(ISNUMBER(SEARCH("*CHILDREN*",#REF!)),"CHILDREN",
IF(ISNUMBER(SEARCH("*TEENS*",#REF!)),"TEENS"))))</f>
        <v>#REF!</v>
      </c>
      <c r="C1643" t="e">
        <f>#REF!</f>
        <v>#REF!</v>
      </c>
      <c r="D1643" t="e">
        <f>CONCATENATE(#REF!,
CHAR(13),#REF!,
", ",
TEXT((#REF!),"MMM D"),
CHAR(13),
TEXT((#REF!), "h:mm am/pm"),CHAR(13),#REF!,CHAR(13))</f>
        <v>#REF!</v>
      </c>
    </row>
    <row r="1644" spans="1:4" x14ac:dyDescent="0.25">
      <c r="A1644" t="e">
        <f>VLOOKUP(#REF!,VENUEID!$A$2:$B$28,1,TRUE)</f>
        <v>#REF!</v>
      </c>
      <c r="B1644" t="e">
        <f>IF(#REF!="","",
IF(ISNUMBER(SEARCH("*ADULTS*",#REF!)),"ADULTS",
IF(ISNUMBER(SEARCH("*CHILDREN*",#REF!)),"CHILDREN",
IF(ISNUMBER(SEARCH("*TEENS*",#REF!)),"TEENS"))))</f>
        <v>#REF!</v>
      </c>
      <c r="C1644" t="e">
        <f>#REF!</f>
        <v>#REF!</v>
      </c>
      <c r="D1644" t="e">
        <f>CONCATENATE(#REF!,
CHAR(13),#REF!,
", ",
TEXT((#REF!),"MMM D"),
CHAR(13),
TEXT((#REF!), "h:mm am/pm"),CHAR(13),#REF!,CHAR(13))</f>
        <v>#REF!</v>
      </c>
    </row>
    <row r="1645" spans="1:4" x14ac:dyDescent="0.25">
      <c r="A1645" t="e">
        <f>VLOOKUP(#REF!,VENUEID!$A$2:$B$28,1,TRUE)</f>
        <v>#REF!</v>
      </c>
      <c r="B1645" t="e">
        <f>IF(#REF!="","",
IF(ISNUMBER(SEARCH("*ADULTS*",#REF!)),"ADULTS",
IF(ISNUMBER(SEARCH("*CHILDREN*",#REF!)),"CHILDREN",
IF(ISNUMBER(SEARCH("*TEENS*",#REF!)),"TEENS"))))</f>
        <v>#REF!</v>
      </c>
      <c r="C1645" t="e">
        <f>#REF!</f>
        <v>#REF!</v>
      </c>
      <c r="D1645" t="e">
        <f>CONCATENATE(#REF!,
CHAR(13),#REF!,
", ",
TEXT((#REF!),"MMM D"),
CHAR(13),
TEXT((#REF!), "h:mm am/pm"),CHAR(13),#REF!,CHAR(13))</f>
        <v>#REF!</v>
      </c>
    </row>
    <row r="1646" spans="1:4" x14ac:dyDescent="0.25">
      <c r="A1646" t="e">
        <f>VLOOKUP(#REF!,VENUEID!$A$2:$B$28,1,TRUE)</f>
        <v>#REF!</v>
      </c>
      <c r="B1646" t="e">
        <f>IF(#REF!="","",
IF(ISNUMBER(SEARCH("*ADULTS*",#REF!)),"ADULTS",
IF(ISNUMBER(SEARCH("*CHILDREN*",#REF!)),"CHILDREN",
IF(ISNUMBER(SEARCH("*TEENS*",#REF!)),"TEENS"))))</f>
        <v>#REF!</v>
      </c>
      <c r="C1646" t="e">
        <f>#REF!</f>
        <v>#REF!</v>
      </c>
      <c r="D1646" t="e">
        <f>CONCATENATE(#REF!,
CHAR(13),#REF!,
", ",
TEXT((#REF!),"MMM D"),
CHAR(13),
TEXT((#REF!), "h:mm am/pm"),CHAR(13),#REF!,CHAR(13))</f>
        <v>#REF!</v>
      </c>
    </row>
    <row r="1647" spans="1:4" x14ac:dyDescent="0.25">
      <c r="A1647" t="e">
        <f>VLOOKUP(#REF!,VENUEID!$A$2:$B$28,1,TRUE)</f>
        <v>#REF!</v>
      </c>
      <c r="B1647" t="e">
        <f>IF(#REF!="","",
IF(ISNUMBER(SEARCH("*ADULTS*",#REF!)),"ADULTS",
IF(ISNUMBER(SEARCH("*CHILDREN*",#REF!)),"CHILDREN",
IF(ISNUMBER(SEARCH("*TEENS*",#REF!)),"TEENS"))))</f>
        <v>#REF!</v>
      </c>
      <c r="C1647" t="e">
        <f>#REF!</f>
        <v>#REF!</v>
      </c>
      <c r="D1647" t="e">
        <f>CONCATENATE(#REF!,
CHAR(13),#REF!,
", ",
TEXT((#REF!),"MMM D"),
CHAR(13),
TEXT((#REF!), "h:mm am/pm"),CHAR(13),#REF!,CHAR(13))</f>
        <v>#REF!</v>
      </c>
    </row>
    <row r="1648" spans="1:4" x14ac:dyDescent="0.25">
      <c r="A1648" t="e">
        <f>VLOOKUP(#REF!,VENUEID!$A$2:$B$28,1,TRUE)</f>
        <v>#REF!</v>
      </c>
      <c r="B1648" t="e">
        <f>IF(#REF!="","",
IF(ISNUMBER(SEARCH("*ADULTS*",#REF!)),"ADULTS",
IF(ISNUMBER(SEARCH("*CHILDREN*",#REF!)),"CHILDREN",
IF(ISNUMBER(SEARCH("*TEENS*",#REF!)),"TEENS"))))</f>
        <v>#REF!</v>
      </c>
      <c r="C1648" t="e">
        <f>#REF!</f>
        <v>#REF!</v>
      </c>
      <c r="D1648" t="e">
        <f>CONCATENATE(#REF!,
CHAR(13),#REF!,
", ",
TEXT((#REF!),"MMM D"),
CHAR(13),
TEXT((#REF!), "h:mm am/pm"),CHAR(13),#REF!,CHAR(13))</f>
        <v>#REF!</v>
      </c>
    </row>
    <row r="1649" spans="1:4" x14ac:dyDescent="0.25">
      <c r="A1649" t="e">
        <f>VLOOKUP(#REF!,VENUEID!$A$2:$B$28,1,TRUE)</f>
        <v>#REF!</v>
      </c>
      <c r="B1649" t="e">
        <f>IF(#REF!="","",
IF(ISNUMBER(SEARCH("*ADULTS*",#REF!)),"ADULTS",
IF(ISNUMBER(SEARCH("*CHILDREN*",#REF!)),"CHILDREN",
IF(ISNUMBER(SEARCH("*TEENS*",#REF!)),"TEENS"))))</f>
        <v>#REF!</v>
      </c>
      <c r="C1649" t="e">
        <f>#REF!</f>
        <v>#REF!</v>
      </c>
      <c r="D1649" t="e">
        <f>CONCATENATE(#REF!,
CHAR(13),#REF!,
", ",
TEXT((#REF!),"MMM D"),
CHAR(13),
TEXT((#REF!), "h:mm am/pm"),CHAR(13),#REF!,CHAR(13))</f>
        <v>#REF!</v>
      </c>
    </row>
    <row r="1650" spans="1:4" x14ac:dyDescent="0.25">
      <c r="A1650" t="e">
        <f>VLOOKUP(#REF!,VENUEID!$A$2:$B$28,1,TRUE)</f>
        <v>#REF!</v>
      </c>
      <c r="B1650" t="e">
        <f>IF(#REF!="","",
IF(ISNUMBER(SEARCH("*ADULTS*",#REF!)),"ADULTS",
IF(ISNUMBER(SEARCH("*CHILDREN*",#REF!)),"CHILDREN",
IF(ISNUMBER(SEARCH("*TEENS*",#REF!)),"TEENS"))))</f>
        <v>#REF!</v>
      </c>
      <c r="C1650" t="e">
        <f>#REF!</f>
        <v>#REF!</v>
      </c>
      <c r="D1650" t="e">
        <f>CONCATENATE(#REF!,
CHAR(13),#REF!,
", ",
TEXT((#REF!),"MMM D"),
CHAR(13),
TEXT((#REF!), "h:mm am/pm"),CHAR(13),#REF!,CHAR(13))</f>
        <v>#REF!</v>
      </c>
    </row>
    <row r="1651" spans="1:4" x14ac:dyDescent="0.25">
      <c r="A1651" t="e">
        <f>VLOOKUP(#REF!,VENUEID!$A$2:$B$28,1,TRUE)</f>
        <v>#REF!</v>
      </c>
      <c r="B1651" t="e">
        <f>IF(#REF!="","",
IF(ISNUMBER(SEARCH("*ADULTS*",#REF!)),"ADULTS",
IF(ISNUMBER(SEARCH("*CHILDREN*",#REF!)),"CHILDREN",
IF(ISNUMBER(SEARCH("*TEENS*",#REF!)),"TEENS"))))</f>
        <v>#REF!</v>
      </c>
      <c r="C1651" t="e">
        <f>#REF!</f>
        <v>#REF!</v>
      </c>
      <c r="D1651" t="e">
        <f>CONCATENATE(#REF!,
CHAR(13),#REF!,
", ",
TEXT((#REF!),"MMM D"),
CHAR(13),
TEXT((#REF!), "h:mm am/pm"),CHAR(13),#REF!,CHAR(13))</f>
        <v>#REF!</v>
      </c>
    </row>
    <row r="1652" spans="1:4" x14ac:dyDescent="0.25">
      <c r="A1652" t="e">
        <f>VLOOKUP(#REF!,VENUEID!$A$2:$B$28,1,TRUE)</f>
        <v>#REF!</v>
      </c>
      <c r="B1652" t="e">
        <f>IF(#REF!="","",
IF(ISNUMBER(SEARCH("*ADULTS*",#REF!)),"ADULTS",
IF(ISNUMBER(SEARCH("*CHILDREN*",#REF!)),"CHILDREN",
IF(ISNUMBER(SEARCH("*TEENS*",#REF!)),"TEENS"))))</f>
        <v>#REF!</v>
      </c>
      <c r="C1652" t="e">
        <f>#REF!</f>
        <v>#REF!</v>
      </c>
      <c r="D1652" t="e">
        <f>CONCATENATE(#REF!,
CHAR(13),#REF!,
", ",
TEXT((#REF!),"MMM D"),
CHAR(13),
TEXT((#REF!), "h:mm am/pm"),CHAR(13),#REF!,CHAR(13))</f>
        <v>#REF!</v>
      </c>
    </row>
    <row r="1653" spans="1:4" x14ac:dyDescent="0.25">
      <c r="A1653" t="e">
        <f>VLOOKUP(#REF!,VENUEID!$A$2:$B$28,1,TRUE)</f>
        <v>#REF!</v>
      </c>
      <c r="B1653" t="e">
        <f>IF(#REF!="","",
IF(ISNUMBER(SEARCH("*ADULTS*",#REF!)),"ADULTS",
IF(ISNUMBER(SEARCH("*CHILDREN*",#REF!)),"CHILDREN",
IF(ISNUMBER(SEARCH("*TEENS*",#REF!)),"TEENS"))))</f>
        <v>#REF!</v>
      </c>
      <c r="C1653" t="e">
        <f>#REF!</f>
        <v>#REF!</v>
      </c>
      <c r="D1653" t="e">
        <f>CONCATENATE(#REF!,
CHAR(13),#REF!,
", ",
TEXT((#REF!),"MMM D"),
CHAR(13),
TEXT((#REF!), "h:mm am/pm"),CHAR(13),#REF!,CHAR(13))</f>
        <v>#REF!</v>
      </c>
    </row>
    <row r="1654" spans="1:4" x14ac:dyDescent="0.25">
      <c r="A1654" t="e">
        <f>VLOOKUP(#REF!,VENUEID!$A$2:$B$28,1,TRUE)</f>
        <v>#REF!</v>
      </c>
      <c r="B1654" t="e">
        <f>IF(#REF!="","",
IF(ISNUMBER(SEARCH("*ADULTS*",#REF!)),"ADULTS",
IF(ISNUMBER(SEARCH("*CHILDREN*",#REF!)),"CHILDREN",
IF(ISNUMBER(SEARCH("*TEENS*",#REF!)),"TEENS"))))</f>
        <v>#REF!</v>
      </c>
      <c r="C1654" t="e">
        <f>#REF!</f>
        <v>#REF!</v>
      </c>
      <c r="D1654" t="e">
        <f>CONCATENATE(#REF!,
CHAR(13),#REF!,
", ",
TEXT((#REF!),"MMM D"),
CHAR(13),
TEXT((#REF!), "h:mm am/pm"),CHAR(13),#REF!,CHAR(13))</f>
        <v>#REF!</v>
      </c>
    </row>
    <row r="1655" spans="1:4" x14ac:dyDescent="0.25">
      <c r="A1655" t="e">
        <f>VLOOKUP(#REF!,VENUEID!$A$2:$B$28,1,TRUE)</f>
        <v>#REF!</v>
      </c>
      <c r="B1655" t="e">
        <f>IF(#REF!="","",
IF(ISNUMBER(SEARCH("*ADULTS*",#REF!)),"ADULTS",
IF(ISNUMBER(SEARCH("*CHILDREN*",#REF!)),"CHILDREN",
IF(ISNUMBER(SEARCH("*TEENS*",#REF!)),"TEENS"))))</f>
        <v>#REF!</v>
      </c>
      <c r="C1655" t="e">
        <f>#REF!</f>
        <v>#REF!</v>
      </c>
      <c r="D1655" t="e">
        <f>CONCATENATE(#REF!,
CHAR(13),#REF!,
", ",
TEXT((#REF!),"MMM D"),
CHAR(13),
TEXT((#REF!), "h:mm am/pm"),CHAR(13),#REF!,CHAR(13))</f>
        <v>#REF!</v>
      </c>
    </row>
    <row r="1656" spans="1:4" x14ac:dyDescent="0.25">
      <c r="A1656" t="e">
        <f>VLOOKUP(#REF!,VENUEID!$A$2:$B$28,1,TRUE)</f>
        <v>#REF!</v>
      </c>
      <c r="B1656" t="e">
        <f>IF(#REF!="","",
IF(ISNUMBER(SEARCH("*ADULTS*",#REF!)),"ADULTS",
IF(ISNUMBER(SEARCH("*CHILDREN*",#REF!)),"CHILDREN",
IF(ISNUMBER(SEARCH("*TEENS*",#REF!)),"TEENS"))))</f>
        <v>#REF!</v>
      </c>
      <c r="C1656" t="e">
        <f>#REF!</f>
        <v>#REF!</v>
      </c>
      <c r="D1656" t="e">
        <f>CONCATENATE(#REF!,
CHAR(13),#REF!,
", ",
TEXT((#REF!),"MMM D"),
CHAR(13),
TEXT((#REF!), "h:mm am/pm"),CHAR(13),#REF!,CHAR(13))</f>
        <v>#REF!</v>
      </c>
    </row>
    <row r="1657" spans="1:4" x14ac:dyDescent="0.25">
      <c r="A1657" t="e">
        <f>VLOOKUP(#REF!,VENUEID!$A$2:$B$28,1,TRUE)</f>
        <v>#REF!</v>
      </c>
      <c r="B1657" t="e">
        <f>IF(#REF!="","",
IF(ISNUMBER(SEARCH("*ADULTS*",#REF!)),"ADULTS",
IF(ISNUMBER(SEARCH("*CHILDREN*",#REF!)),"CHILDREN",
IF(ISNUMBER(SEARCH("*TEENS*",#REF!)),"TEENS"))))</f>
        <v>#REF!</v>
      </c>
      <c r="C1657" t="e">
        <f>#REF!</f>
        <v>#REF!</v>
      </c>
      <c r="D1657" t="e">
        <f>CONCATENATE(#REF!,
CHAR(13),#REF!,
", ",
TEXT((#REF!),"MMM D"),
CHAR(13),
TEXT((#REF!), "h:mm am/pm"),CHAR(13),#REF!,CHAR(13))</f>
        <v>#REF!</v>
      </c>
    </row>
    <row r="1658" spans="1:4" x14ac:dyDescent="0.25">
      <c r="A1658" t="e">
        <f>VLOOKUP(#REF!,VENUEID!$A$2:$B$28,1,TRUE)</f>
        <v>#REF!</v>
      </c>
      <c r="B1658" t="e">
        <f>IF(#REF!="","",
IF(ISNUMBER(SEARCH("*ADULTS*",#REF!)),"ADULTS",
IF(ISNUMBER(SEARCH("*CHILDREN*",#REF!)),"CHILDREN",
IF(ISNUMBER(SEARCH("*TEENS*",#REF!)),"TEENS"))))</f>
        <v>#REF!</v>
      </c>
      <c r="C1658" t="e">
        <f>#REF!</f>
        <v>#REF!</v>
      </c>
      <c r="D1658" t="e">
        <f>CONCATENATE(#REF!,
CHAR(13),#REF!,
", ",
TEXT((#REF!),"MMM D"),
CHAR(13),
TEXT((#REF!), "h:mm am/pm"),CHAR(13),#REF!,CHAR(13))</f>
        <v>#REF!</v>
      </c>
    </row>
    <row r="1659" spans="1:4" x14ac:dyDescent="0.25">
      <c r="A1659" t="e">
        <f>VLOOKUP(#REF!,VENUEID!$A$2:$B$28,1,TRUE)</f>
        <v>#REF!</v>
      </c>
      <c r="B1659" t="e">
        <f>IF(#REF!="","",
IF(ISNUMBER(SEARCH("*ADULTS*",#REF!)),"ADULTS",
IF(ISNUMBER(SEARCH("*CHILDREN*",#REF!)),"CHILDREN",
IF(ISNUMBER(SEARCH("*TEENS*",#REF!)),"TEENS"))))</f>
        <v>#REF!</v>
      </c>
      <c r="C1659" t="e">
        <f>#REF!</f>
        <v>#REF!</v>
      </c>
      <c r="D1659" t="e">
        <f>CONCATENATE(#REF!,
CHAR(13),#REF!,
", ",
TEXT((#REF!),"MMM D"),
CHAR(13),
TEXT((#REF!), "h:mm am/pm"),CHAR(13),#REF!,CHAR(13))</f>
        <v>#REF!</v>
      </c>
    </row>
    <row r="1660" spans="1:4" x14ac:dyDescent="0.25">
      <c r="A1660" t="e">
        <f>VLOOKUP(#REF!,VENUEID!$A$2:$B$28,1,TRUE)</f>
        <v>#REF!</v>
      </c>
      <c r="B1660" t="e">
        <f>IF(#REF!="","",
IF(ISNUMBER(SEARCH("*ADULTS*",#REF!)),"ADULTS",
IF(ISNUMBER(SEARCH("*CHILDREN*",#REF!)),"CHILDREN",
IF(ISNUMBER(SEARCH("*TEENS*",#REF!)),"TEENS"))))</f>
        <v>#REF!</v>
      </c>
      <c r="C1660" t="e">
        <f>#REF!</f>
        <v>#REF!</v>
      </c>
      <c r="D1660" t="e">
        <f>CONCATENATE(#REF!,
CHAR(13),#REF!,
", ",
TEXT((#REF!),"MMM D"),
CHAR(13),
TEXT((#REF!), "h:mm am/pm"),CHAR(13),#REF!,CHAR(13))</f>
        <v>#REF!</v>
      </c>
    </row>
    <row r="1661" spans="1:4" x14ac:dyDescent="0.25">
      <c r="A1661" t="e">
        <f>VLOOKUP(#REF!,VENUEID!$A$2:$B$28,1,TRUE)</f>
        <v>#REF!</v>
      </c>
      <c r="B1661" t="e">
        <f>IF(#REF!="","",
IF(ISNUMBER(SEARCH("*ADULTS*",#REF!)),"ADULTS",
IF(ISNUMBER(SEARCH("*CHILDREN*",#REF!)),"CHILDREN",
IF(ISNUMBER(SEARCH("*TEENS*",#REF!)),"TEENS"))))</f>
        <v>#REF!</v>
      </c>
      <c r="C1661" t="e">
        <f>#REF!</f>
        <v>#REF!</v>
      </c>
      <c r="D1661" t="e">
        <f>CONCATENATE(#REF!,
CHAR(13),#REF!,
", ",
TEXT((#REF!),"MMM D"),
CHAR(13),
TEXT((#REF!), "h:mm am/pm"),CHAR(13),#REF!,CHAR(13))</f>
        <v>#REF!</v>
      </c>
    </row>
    <row r="1662" spans="1:4" x14ac:dyDescent="0.25">
      <c r="A1662" t="e">
        <f>VLOOKUP(#REF!,VENUEID!$A$2:$B$28,1,TRUE)</f>
        <v>#REF!</v>
      </c>
      <c r="B1662" t="e">
        <f>IF(#REF!="","",
IF(ISNUMBER(SEARCH("*ADULTS*",#REF!)),"ADULTS",
IF(ISNUMBER(SEARCH("*CHILDREN*",#REF!)),"CHILDREN",
IF(ISNUMBER(SEARCH("*TEENS*",#REF!)),"TEENS"))))</f>
        <v>#REF!</v>
      </c>
      <c r="C1662" t="e">
        <f>#REF!</f>
        <v>#REF!</v>
      </c>
      <c r="D1662" t="e">
        <f>CONCATENATE(#REF!,
CHAR(13),#REF!,
", ",
TEXT((#REF!),"MMM D"),
CHAR(13),
TEXT((#REF!), "h:mm am/pm"),CHAR(13),#REF!,CHAR(13))</f>
        <v>#REF!</v>
      </c>
    </row>
    <row r="1663" spans="1:4" x14ac:dyDescent="0.25">
      <c r="A1663" t="e">
        <f>VLOOKUP(#REF!,VENUEID!$A$2:$B$28,1,TRUE)</f>
        <v>#REF!</v>
      </c>
      <c r="B1663" t="e">
        <f>IF(#REF!="","",
IF(ISNUMBER(SEARCH("*ADULTS*",#REF!)),"ADULTS",
IF(ISNUMBER(SEARCH("*CHILDREN*",#REF!)),"CHILDREN",
IF(ISNUMBER(SEARCH("*TEENS*",#REF!)),"TEENS"))))</f>
        <v>#REF!</v>
      </c>
      <c r="C1663" t="e">
        <f>#REF!</f>
        <v>#REF!</v>
      </c>
      <c r="D1663" t="e">
        <f>CONCATENATE(#REF!,
CHAR(13),#REF!,
", ",
TEXT((#REF!),"MMM D"),
CHAR(13),
TEXT((#REF!), "h:mm am/pm"),CHAR(13),#REF!,CHAR(13))</f>
        <v>#REF!</v>
      </c>
    </row>
    <row r="1664" spans="1:4" x14ac:dyDescent="0.25">
      <c r="A1664" t="e">
        <f>VLOOKUP(#REF!,VENUEID!$A$2:$B$28,1,TRUE)</f>
        <v>#REF!</v>
      </c>
      <c r="B1664" t="e">
        <f>IF(#REF!="","",
IF(ISNUMBER(SEARCH("*ADULTS*",#REF!)),"ADULTS",
IF(ISNUMBER(SEARCH("*CHILDREN*",#REF!)),"CHILDREN",
IF(ISNUMBER(SEARCH("*TEENS*",#REF!)),"TEENS"))))</f>
        <v>#REF!</v>
      </c>
      <c r="C1664" t="e">
        <f>#REF!</f>
        <v>#REF!</v>
      </c>
      <c r="D1664" t="e">
        <f>CONCATENATE(#REF!,
CHAR(13),#REF!,
", ",
TEXT((#REF!),"MMM D"),
CHAR(13),
TEXT((#REF!), "h:mm am/pm"),CHAR(13),#REF!,CHAR(13))</f>
        <v>#REF!</v>
      </c>
    </row>
    <row r="1665" spans="1:4" x14ac:dyDescent="0.25">
      <c r="A1665" t="e">
        <f>VLOOKUP(#REF!,VENUEID!$A$2:$B$28,1,TRUE)</f>
        <v>#REF!</v>
      </c>
      <c r="B1665" t="e">
        <f>IF(#REF!="","",
IF(ISNUMBER(SEARCH("*ADULTS*",#REF!)),"ADULTS",
IF(ISNUMBER(SEARCH("*CHILDREN*",#REF!)),"CHILDREN",
IF(ISNUMBER(SEARCH("*TEENS*",#REF!)),"TEENS"))))</f>
        <v>#REF!</v>
      </c>
      <c r="C1665" t="e">
        <f>#REF!</f>
        <v>#REF!</v>
      </c>
      <c r="D1665" t="e">
        <f>CONCATENATE(#REF!,
CHAR(13),#REF!,
", ",
TEXT((#REF!),"MMM D"),
CHAR(13),
TEXT((#REF!), "h:mm am/pm"),CHAR(13),#REF!,CHAR(13))</f>
        <v>#REF!</v>
      </c>
    </row>
    <row r="1666" spans="1:4" x14ac:dyDescent="0.25">
      <c r="A1666" t="e">
        <f>VLOOKUP(#REF!,VENUEID!$A$2:$B$28,1,TRUE)</f>
        <v>#REF!</v>
      </c>
      <c r="B1666" t="e">
        <f>IF(#REF!="","",
IF(ISNUMBER(SEARCH("*ADULTS*",#REF!)),"ADULTS",
IF(ISNUMBER(SEARCH("*CHILDREN*",#REF!)),"CHILDREN",
IF(ISNUMBER(SEARCH("*TEENS*",#REF!)),"TEENS"))))</f>
        <v>#REF!</v>
      </c>
      <c r="C1666" t="e">
        <f>#REF!</f>
        <v>#REF!</v>
      </c>
      <c r="D1666" t="e">
        <f>CONCATENATE(#REF!,
CHAR(13),#REF!,
", ",
TEXT((#REF!),"MMM D"),
CHAR(13),
TEXT((#REF!), "h:mm am/pm"),CHAR(13),#REF!,CHAR(13))</f>
        <v>#REF!</v>
      </c>
    </row>
    <row r="1667" spans="1:4" x14ac:dyDescent="0.25">
      <c r="A1667" t="e">
        <f>VLOOKUP(#REF!,VENUEID!$A$2:$B$28,1,TRUE)</f>
        <v>#REF!</v>
      </c>
      <c r="B1667" t="e">
        <f>IF(#REF!="","",
IF(ISNUMBER(SEARCH("*ADULTS*",#REF!)),"ADULTS",
IF(ISNUMBER(SEARCH("*CHILDREN*",#REF!)),"CHILDREN",
IF(ISNUMBER(SEARCH("*TEENS*",#REF!)),"TEENS"))))</f>
        <v>#REF!</v>
      </c>
      <c r="C1667" t="e">
        <f>#REF!</f>
        <v>#REF!</v>
      </c>
      <c r="D1667" t="e">
        <f>CONCATENATE(#REF!,
CHAR(13),#REF!,
", ",
TEXT((#REF!),"MMM D"),
CHAR(13),
TEXT((#REF!), "h:mm am/pm"),CHAR(13),#REF!,CHAR(13))</f>
        <v>#REF!</v>
      </c>
    </row>
    <row r="1668" spans="1:4" x14ac:dyDescent="0.25">
      <c r="A1668" t="e">
        <f>VLOOKUP(#REF!,VENUEID!$A$2:$B$28,1,TRUE)</f>
        <v>#REF!</v>
      </c>
      <c r="B1668" t="e">
        <f>IF(#REF!="","",
IF(ISNUMBER(SEARCH("*ADULTS*",#REF!)),"ADULTS",
IF(ISNUMBER(SEARCH("*CHILDREN*",#REF!)),"CHILDREN",
IF(ISNUMBER(SEARCH("*TEENS*",#REF!)),"TEENS"))))</f>
        <v>#REF!</v>
      </c>
      <c r="C1668" t="e">
        <f>#REF!</f>
        <v>#REF!</v>
      </c>
      <c r="D1668" t="e">
        <f>CONCATENATE(#REF!,
CHAR(13),#REF!,
", ",
TEXT((#REF!),"MMM D"),
CHAR(13),
TEXT((#REF!), "h:mm am/pm"),CHAR(13),#REF!,CHAR(13))</f>
        <v>#REF!</v>
      </c>
    </row>
    <row r="1669" spans="1:4" x14ac:dyDescent="0.25">
      <c r="A1669" t="e">
        <f>VLOOKUP(#REF!,VENUEID!$A$2:$B$28,1,TRUE)</f>
        <v>#REF!</v>
      </c>
      <c r="B1669" t="e">
        <f>IF(#REF!="","",
IF(ISNUMBER(SEARCH("*ADULTS*",#REF!)),"ADULTS",
IF(ISNUMBER(SEARCH("*CHILDREN*",#REF!)),"CHILDREN",
IF(ISNUMBER(SEARCH("*TEENS*",#REF!)),"TEENS"))))</f>
        <v>#REF!</v>
      </c>
      <c r="C1669" t="e">
        <f>#REF!</f>
        <v>#REF!</v>
      </c>
      <c r="D1669" t="e">
        <f>CONCATENATE(#REF!,
CHAR(13),#REF!,
", ",
TEXT((#REF!),"MMM D"),
CHAR(13),
TEXT((#REF!), "h:mm am/pm"),CHAR(13),#REF!,CHAR(13))</f>
        <v>#REF!</v>
      </c>
    </row>
    <row r="1670" spans="1:4" x14ac:dyDescent="0.25">
      <c r="A1670" t="e">
        <f>VLOOKUP(#REF!,VENUEID!$A$2:$B$28,1,TRUE)</f>
        <v>#REF!</v>
      </c>
      <c r="B1670" t="e">
        <f>IF(#REF!="","",
IF(ISNUMBER(SEARCH("*ADULTS*",#REF!)),"ADULTS",
IF(ISNUMBER(SEARCH("*CHILDREN*",#REF!)),"CHILDREN",
IF(ISNUMBER(SEARCH("*TEENS*",#REF!)),"TEENS"))))</f>
        <v>#REF!</v>
      </c>
      <c r="C1670" t="e">
        <f>#REF!</f>
        <v>#REF!</v>
      </c>
      <c r="D1670" t="e">
        <f>CONCATENATE(#REF!,
CHAR(13),#REF!,
", ",
TEXT((#REF!),"MMM D"),
CHAR(13),
TEXT((#REF!), "h:mm am/pm"),CHAR(13),#REF!,CHAR(13))</f>
        <v>#REF!</v>
      </c>
    </row>
    <row r="1671" spans="1:4" x14ac:dyDescent="0.25">
      <c r="A1671" t="e">
        <f>VLOOKUP(#REF!,VENUEID!$A$2:$B$28,1,TRUE)</f>
        <v>#REF!</v>
      </c>
      <c r="B1671" t="e">
        <f>IF(#REF!="","",
IF(ISNUMBER(SEARCH("*ADULTS*",#REF!)),"ADULTS",
IF(ISNUMBER(SEARCH("*CHILDREN*",#REF!)),"CHILDREN",
IF(ISNUMBER(SEARCH("*TEENS*",#REF!)),"TEENS"))))</f>
        <v>#REF!</v>
      </c>
      <c r="C1671" t="e">
        <f>#REF!</f>
        <v>#REF!</v>
      </c>
      <c r="D1671" t="e">
        <f>CONCATENATE(#REF!,
CHAR(13),#REF!,
", ",
TEXT((#REF!),"MMM D"),
CHAR(13),
TEXT((#REF!), "h:mm am/pm"),CHAR(13),#REF!,CHAR(13))</f>
        <v>#REF!</v>
      </c>
    </row>
    <row r="1672" spans="1:4" x14ac:dyDescent="0.25">
      <c r="A1672" t="e">
        <f>VLOOKUP(#REF!,VENUEID!$A$2:$B$28,1,TRUE)</f>
        <v>#REF!</v>
      </c>
      <c r="B1672" t="e">
        <f>IF(#REF!="","",
IF(ISNUMBER(SEARCH("*ADULTS*",#REF!)),"ADULTS",
IF(ISNUMBER(SEARCH("*CHILDREN*",#REF!)),"CHILDREN",
IF(ISNUMBER(SEARCH("*TEENS*",#REF!)),"TEENS"))))</f>
        <v>#REF!</v>
      </c>
      <c r="C1672" t="e">
        <f>#REF!</f>
        <v>#REF!</v>
      </c>
      <c r="D1672" t="e">
        <f>CONCATENATE(#REF!,
CHAR(13),#REF!,
", ",
TEXT((#REF!),"MMM D"),
CHAR(13),
TEXT((#REF!), "h:mm am/pm"),CHAR(13),#REF!,CHAR(13))</f>
        <v>#REF!</v>
      </c>
    </row>
    <row r="1673" spans="1:4" x14ac:dyDescent="0.25">
      <c r="A1673" t="e">
        <f>VLOOKUP(#REF!,VENUEID!$A$2:$B$28,1,TRUE)</f>
        <v>#REF!</v>
      </c>
      <c r="B1673" t="e">
        <f>IF(#REF!="","",
IF(ISNUMBER(SEARCH("*ADULTS*",#REF!)),"ADULTS",
IF(ISNUMBER(SEARCH("*CHILDREN*",#REF!)),"CHILDREN",
IF(ISNUMBER(SEARCH("*TEENS*",#REF!)),"TEENS"))))</f>
        <v>#REF!</v>
      </c>
      <c r="C1673" t="e">
        <f>#REF!</f>
        <v>#REF!</v>
      </c>
      <c r="D1673" t="e">
        <f>CONCATENATE(#REF!,
CHAR(13),#REF!,
", ",
TEXT((#REF!),"MMM D"),
CHAR(13),
TEXT((#REF!), "h:mm am/pm"),CHAR(13),#REF!,CHAR(13))</f>
        <v>#REF!</v>
      </c>
    </row>
    <row r="1674" spans="1:4" x14ac:dyDescent="0.25">
      <c r="A1674" t="e">
        <f>VLOOKUP(#REF!,VENUEID!$A$2:$B$28,1,TRUE)</f>
        <v>#REF!</v>
      </c>
      <c r="B1674" t="e">
        <f>IF(#REF!="","",
IF(ISNUMBER(SEARCH("*ADULTS*",#REF!)),"ADULTS",
IF(ISNUMBER(SEARCH("*CHILDREN*",#REF!)),"CHILDREN",
IF(ISNUMBER(SEARCH("*TEENS*",#REF!)),"TEENS"))))</f>
        <v>#REF!</v>
      </c>
      <c r="C1674" t="e">
        <f>#REF!</f>
        <v>#REF!</v>
      </c>
      <c r="D1674" t="e">
        <f>CONCATENATE(#REF!,
CHAR(13),#REF!,
", ",
TEXT((#REF!),"MMM D"),
CHAR(13),
TEXT((#REF!), "h:mm am/pm"),CHAR(13),#REF!,CHAR(13))</f>
        <v>#REF!</v>
      </c>
    </row>
    <row r="1675" spans="1:4" x14ac:dyDescent="0.25">
      <c r="A1675" t="e">
        <f>VLOOKUP(#REF!,VENUEID!$A$2:$B$28,1,TRUE)</f>
        <v>#REF!</v>
      </c>
      <c r="B1675" t="e">
        <f>IF(#REF!="","",
IF(ISNUMBER(SEARCH("*ADULTS*",#REF!)),"ADULTS",
IF(ISNUMBER(SEARCH("*CHILDREN*",#REF!)),"CHILDREN",
IF(ISNUMBER(SEARCH("*TEENS*",#REF!)),"TEENS"))))</f>
        <v>#REF!</v>
      </c>
      <c r="C1675" t="e">
        <f>#REF!</f>
        <v>#REF!</v>
      </c>
      <c r="D1675" t="e">
        <f>CONCATENATE(#REF!,
CHAR(13),#REF!,
", ",
TEXT((#REF!),"MMM D"),
CHAR(13),
TEXT((#REF!), "h:mm am/pm"),CHAR(13),#REF!,CHAR(13))</f>
        <v>#REF!</v>
      </c>
    </row>
    <row r="1676" spans="1:4" x14ac:dyDescent="0.25">
      <c r="A1676" t="e">
        <f>VLOOKUP(#REF!,VENUEID!$A$2:$B$28,1,TRUE)</f>
        <v>#REF!</v>
      </c>
      <c r="B1676" t="e">
        <f>IF(#REF!="","",
IF(ISNUMBER(SEARCH("*ADULTS*",#REF!)),"ADULTS",
IF(ISNUMBER(SEARCH("*CHILDREN*",#REF!)),"CHILDREN",
IF(ISNUMBER(SEARCH("*TEENS*",#REF!)),"TEENS"))))</f>
        <v>#REF!</v>
      </c>
      <c r="C1676" t="e">
        <f>#REF!</f>
        <v>#REF!</v>
      </c>
      <c r="D1676" t="e">
        <f>CONCATENATE(#REF!,
CHAR(13),#REF!,
", ",
TEXT((#REF!),"MMM D"),
CHAR(13),
TEXT((#REF!), "h:mm am/pm"),CHAR(13),#REF!,CHAR(13))</f>
        <v>#REF!</v>
      </c>
    </row>
    <row r="1677" spans="1:4" x14ac:dyDescent="0.25">
      <c r="A1677" t="e">
        <f>VLOOKUP(#REF!,VENUEID!$A$2:$B$28,1,TRUE)</f>
        <v>#REF!</v>
      </c>
      <c r="B1677" t="e">
        <f>IF(#REF!="","",
IF(ISNUMBER(SEARCH("*ADULTS*",#REF!)),"ADULTS",
IF(ISNUMBER(SEARCH("*CHILDREN*",#REF!)),"CHILDREN",
IF(ISNUMBER(SEARCH("*TEENS*",#REF!)),"TEENS"))))</f>
        <v>#REF!</v>
      </c>
      <c r="C1677" t="e">
        <f>#REF!</f>
        <v>#REF!</v>
      </c>
      <c r="D1677" t="e">
        <f>CONCATENATE(#REF!,
CHAR(13),#REF!,
", ",
TEXT((#REF!),"MMM D"),
CHAR(13),
TEXT((#REF!), "h:mm am/pm"),CHAR(13),#REF!,CHAR(13))</f>
        <v>#REF!</v>
      </c>
    </row>
    <row r="1678" spans="1:4" x14ac:dyDescent="0.25">
      <c r="A1678" t="e">
        <f>VLOOKUP(#REF!,VENUEID!$A$2:$B$28,1,TRUE)</f>
        <v>#REF!</v>
      </c>
      <c r="B1678" t="e">
        <f>IF(#REF!="","",
IF(ISNUMBER(SEARCH("*ADULTS*",#REF!)),"ADULTS",
IF(ISNUMBER(SEARCH("*CHILDREN*",#REF!)),"CHILDREN",
IF(ISNUMBER(SEARCH("*TEENS*",#REF!)),"TEENS"))))</f>
        <v>#REF!</v>
      </c>
      <c r="C1678" t="e">
        <f>#REF!</f>
        <v>#REF!</v>
      </c>
      <c r="D1678" t="e">
        <f>CONCATENATE(#REF!,
CHAR(13),#REF!,
", ",
TEXT((#REF!),"MMM D"),
CHAR(13),
TEXT((#REF!), "h:mm am/pm"),CHAR(13),#REF!,CHAR(13))</f>
        <v>#REF!</v>
      </c>
    </row>
    <row r="1679" spans="1:4" x14ac:dyDescent="0.25">
      <c r="A1679" t="e">
        <f>VLOOKUP(#REF!,VENUEID!$A$2:$B$28,1,TRUE)</f>
        <v>#REF!</v>
      </c>
      <c r="B1679" t="e">
        <f>IF(#REF!="","",
IF(ISNUMBER(SEARCH("*ADULTS*",#REF!)),"ADULTS",
IF(ISNUMBER(SEARCH("*CHILDREN*",#REF!)),"CHILDREN",
IF(ISNUMBER(SEARCH("*TEENS*",#REF!)),"TEENS"))))</f>
        <v>#REF!</v>
      </c>
      <c r="C1679" t="e">
        <f>#REF!</f>
        <v>#REF!</v>
      </c>
      <c r="D1679" t="e">
        <f>CONCATENATE(#REF!,
CHAR(13),#REF!,
", ",
TEXT((#REF!),"MMM D"),
CHAR(13),
TEXT((#REF!), "h:mm am/pm"),CHAR(13),#REF!,CHAR(13))</f>
        <v>#REF!</v>
      </c>
    </row>
    <row r="1680" spans="1:4" x14ac:dyDescent="0.25">
      <c r="A1680" t="e">
        <f>VLOOKUP(#REF!,VENUEID!$A$2:$B$28,1,TRUE)</f>
        <v>#REF!</v>
      </c>
      <c r="B1680" t="e">
        <f>IF(#REF!="","",
IF(ISNUMBER(SEARCH("*ADULTS*",#REF!)),"ADULTS",
IF(ISNUMBER(SEARCH("*CHILDREN*",#REF!)),"CHILDREN",
IF(ISNUMBER(SEARCH("*TEENS*",#REF!)),"TEENS"))))</f>
        <v>#REF!</v>
      </c>
      <c r="C1680" t="e">
        <f>#REF!</f>
        <v>#REF!</v>
      </c>
      <c r="D1680" t="e">
        <f>CONCATENATE(#REF!,
CHAR(13),#REF!,
", ",
TEXT((#REF!),"MMM D"),
CHAR(13),
TEXT((#REF!), "h:mm am/pm"),CHAR(13),#REF!,CHAR(13))</f>
        <v>#REF!</v>
      </c>
    </row>
    <row r="1681" spans="1:4" x14ac:dyDescent="0.25">
      <c r="A1681" t="e">
        <f>VLOOKUP(#REF!,VENUEID!$A$2:$B$28,1,TRUE)</f>
        <v>#REF!</v>
      </c>
      <c r="B1681" t="e">
        <f>IF(#REF!="","",
IF(ISNUMBER(SEARCH("*ADULTS*",#REF!)),"ADULTS",
IF(ISNUMBER(SEARCH("*CHILDREN*",#REF!)),"CHILDREN",
IF(ISNUMBER(SEARCH("*TEENS*",#REF!)),"TEENS"))))</f>
        <v>#REF!</v>
      </c>
      <c r="C1681" t="e">
        <f>#REF!</f>
        <v>#REF!</v>
      </c>
      <c r="D1681" t="e">
        <f>CONCATENATE(#REF!,
CHAR(13),#REF!,
", ",
TEXT((#REF!),"MMM D"),
CHAR(13),
TEXT((#REF!), "h:mm am/pm"),CHAR(13),#REF!,CHAR(13))</f>
        <v>#REF!</v>
      </c>
    </row>
    <row r="1682" spans="1:4" x14ac:dyDescent="0.25">
      <c r="A1682" t="e">
        <f>VLOOKUP(#REF!,VENUEID!$A$2:$B$28,1,TRUE)</f>
        <v>#REF!</v>
      </c>
      <c r="B1682" t="e">
        <f>IF(#REF!="","",
IF(ISNUMBER(SEARCH("*ADULTS*",#REF!)),"ADULTS",
IF(ISNUMBER(SEARCH("*CHILDREN*",#REF!)),"CHILDREN",
IF(ISNUMBER(SEARCH("*TEENS*",#REF!)),"TEENS"))))</f>
        <v>#REF!</v>
      </c>
      <c r="C1682" t="e">
        <f>#REF!</f>
        <v>#REF!</v>
      </c>
      <c r="D1682" t="e">
        <f>CONCATENATE(#REF!,
CHAR(13),#REF!,
", ",
TEXT((#REF!),"MMM D"),
CHAR(13),
TEXT((#REF!), "h:mm am/pm"),CHAR(13),#REF!,CHAR(13))</f>
        <v>#REF!</v>
      </c>
    </row>
    <row r="1683" spans="1:4" x14ac:dyDescent="0.25">
      <c r="A1683" t="e">
        <f>VLOOKUP(#REF!,VENUEID!$A$2:$B$28,1,TRUE)</f>
        <v>#REF!</v>
      </c>
      <c r="B1683" t="e">
        <f>IF(#REF!="","",
IF(ISNUMBER(SEARCH("*ADULTS*",#REF!)),"ADULTS",
IF(ISNUMBER(SEARCH("*CHILDREN*",#REF!)),"CHILDREN",
IF(ISNUMBER(SEARCH("*TEENS*",#REF!)),"TEENS"))))</f>
        <v>#REF!</v>
      </c>
      <c r="C1683" t="e">
        <f>#REF!</f>
        <v>#REF!</v>
      </c>
      <c r="D1683" t="e">
        <f>CONCATENATE(#REF!,
CHAR(13),#REF!,
", ",
TEXT((#REF!),"MMM D"),
CHAR(13),
TEXT((#REF!), "h:mm am/pm"),CHAR(13),#REF!,CHAR(13))</f>
        <v>#REF!</v>
      </c>
    </row>
    <row r="1684" spans="1:4" x14ac:dyDescent="0.25">
      <c r="A1684" t="e">
        <f>VLOOKUP(#REF!,VENUEID!$A$2:$B$28,1,TRUE)</f>
        <v>#REF!</v>
      </c>
      <c r="B1684" t="e">
        <f>IF(#REF!="","",
IF(ISNUMBER(SEARCH("*ADULTS*",#REF!)),"ADULTS",
IF(ISNUMBER(SEARCH("*CHILDREN*",#REF!)),"CHILDREN",
IF(ISNUMBER(SEARCH("*TEENS*",#REF!)),"TEENS"))))</f>
        <v>#REF!</v>
      </c>
      <c r="C1684" t="e">
        <f>#REF!</f>
        <v>#REF!</v>
      </c>
      <c r="D1684" t="e">
        <f>CONCATENATE(#REF!,
CHAR(13),#REF!,
", ",
TEXT((#REF!),"MMM D"),
CHAR(13),
TEXT((#REF!), "h:mm am/pm"),CHAR(13),#REF!,CHAR(13))</f>
        <v>#REF!</v>
      </c>
    </row>
    <row r="1685" spans="1:4" x14ac:dyDescent="0.25">
      <c r="A1685" t="e">
        <f>VLOOKUP(#REF!,VENUEID!$A$2:$B$28,1,TRUE)</f>
        <v>#REF!</v>
      </c>
      <c r="B1685" t="e">
        <f>IF(#REF!="","",
IF(ISNUMBER(SEARCH("*ADULTS*",#REF!)),"ADULTS",
IF(ISNUMBER(SEARCH("*CHILDREN*",#REF!)),"CHILDREN",
IF(ISNUMBER(SEARCH("*TEENS*",#REF!)),"TEENS"))))</f>
        <v>#REF!</v>
      </c>
      <c r="C1685" t="e">
        <f>#REF!</f>
        <v>#REF!</v>
      </c>
      <c r="D1685" t="e">
        <f>CONCATENATE(#REF!,
CHAR(13),#REF!,
", ",
TEXT((#REF!),"MMM D"),
CHAR(13),
TEXT((#REF!), "h:mm am/pm"),CHAR(13),#REF!,CHAR(13))</f>
        <v>#REF!</v>
      </c>
    </row>
    <row r="1686" spans="1:4" x14ac:dyDescent="0.25">
      <c r="A1686" t="e">
        <f>VLOOKUP(#REF!,VENUEID!$A$2:$B$28,1,TRUE)</f>
        <v>#REF!</v>
      </c>
      <c r="B1686" t="e">
        <f>IF(#REF!="","",
IF(ISNUMBER(SEARCH("*ADULTS*",#REF!)),"ADULTS",
IF(ISNUMBER(SEARCH("*CHILDREN*",#REF!)),"CHILDREN",
IF(ISNUMBER(SEARCH("*TEENS*",#REF!)),"TEENS"))))</f>
        <v>#REF!</v>
      </c>
      <c r="C1686" t="e">
        <f>#REF!</f>
        <v>#REF!</v>
      </c>
      <c r="D1686" t="e">
        <f>CONCATENATE(#REF!,
CHAR(13),#REF!,
", ",
TEXT((#REF!),"MMM D"),
CHAR(13),
TEXT((#REF!), "h:mm am/pm"),CHAR(13),#REF!,CHAR(13))</f>
        <v>#REF!</v>
      </c>
    </row>
    <row r="1687" spans="1:4" x14ac:dyDescent="0.25">
      <c r="A1687" t="e">
        <f>VLOOKUP(#REF!,VENUEID!$A$2:$B$28,1,TRUE)</f>
        <v>#REF!</v>
      </c>
      <c r="B1687" t="e">
        <f>IF(#REF!="","",
IF(ISNUMBER(SEARCH("*ADULTS*",#REF!)),"ADULTS",
IF(ISNUMBER(SEARCH("*CHILDREN*",#REF!)),"CHILDREN",
IF(ISNUMBER(SEARCH("*TEENS*",#REF!)),"TEENS"))))</f>
        <v>#REF!</v>
      </c>
      <c r="C1687" t="e">
        <f>#REF!</f>
        <v>#REF!</v>
      </c>
      <c r="D1687" t="e">
        <f>CONCATENATE(#REF!,
CHAR(13),#REF!,
", ",
TEXT((#REF!),"MMM D"),
CHAR(13),
TEXT((#REF!), "h:mm am/pm"),CHAR(13),#REF!,CHAR(13))</f>
        <v>#REF!</v>
      </c>
    </row>
    <row r="1688" spans="1:4" x14ac:dyDescent="0.25">
      <c r="A1688" t="e">
        <f>VLOOKUP(#REF!,VENUEID!$A$2:$B$28,1,TRUE)</f>
        <v>#REF!</v>
      </c>
      <c r="B1688" t="e">
        <f>IF(#REF!="","",
IF(ISNUMBER(SEARCH("*ADULTS*",#REF!)),"ADULTS",
IF(ISNUMBER(SEARCH("*CHILDREN*",#REF!)),"CHILDREN",
IF(ISNUMBER(SEARCH("*TEENS*",#REF!)),"TEENS"))))</f>
        <v>#REF!</v>
      </c>
      <c r="C1688" t="e">
        <f>#REF!</f>
        <v>#REF!</v>
      </c>
      <c r="D1688" t="e">
        <f>CONCATENATE(#REF!,
CHAR(13),#REF!,
", ",
TEXT((#REF!),"MMM D"),
CHAR(13),
TEXT((#REF!), "h:mm am/pm"),CHAR(13),#REF!,CHAR(13))</f>
        <v>#REF!</v>
      </c>
    </row>
    <row r="1689" spans="1:4" x14ac:dyDescent="0.25">
      <c r="A1689" t="e">
        <f>VLOOKUP(#REF!,VENUEID!$A$2:$B$28,1,TRUE)</f>
        <v>#REF!</v>
      </c>
      <c r="B1689" t="e">
        <f>IF(#REF!="","",
IF(ISNUMBER(SEARCH("*ADULTS*",#REF!)),"ADULTS",
IF(ISNUMBER(SEARCH("*CHILDREN*",#REF!)),"CHILDREN",
IF(ISNUMBER(SEARCH("*TEENS*",#REF!)),"TEENS"))))</f>
        <v>#REF!</v>
      </c>
      <c r="C1689" t="e">
        <f>#REF!</f>
        <v>#REF!</v>
      </c>
      <c r="D1689" t="e">
        <f>CONCATENATE(#REF!,
CHAR(13),#REF!,
", ",
TEXT((#REF!),"MMM D"),
CHAR(13),
TEXT((#REF!), "h:mm am/pm"),CHAR(13),#REF!,CHAR(13))</f>
        <v>#REF!</v>
      </c>
    </row>
    <row r="1690" spans="1:4" x14ac:dyDescent="0.25">
      <c r="A1690" t="e">
        <f>VLOOKUP(#REF!,VENUEID!$A$2:$B$28,1,TRUE)</f>
        <v>#REF!</v>
      </c>
      <c r="B1690" t="e">
        <f>IF(#REF!="","",
IF(ISNUMBER(SEARCH("*ADULTS*",#REF!)),"ADULTS",
IF(ISNUMBER(SEARCH("*CHILDREN*",#REF!)),"CHILDREN",
IF(ISNUMBER(SEARCH("*TEENS*",#REF!)),"TEENS"))))</f>
        <v>#REF!</v>
      </c>
      <c r="C1690" t="e">
        <f>#REF!</f>
        <v>#REF!</v>
      </c>
      <c r="D1690" t="e">
        <f>CONCATENATE(#REF!,
CHAR(13),#REF!,
", ",
TEXT((#REF!),"MMM D"),
CHAR(13),
TEXT((#REF!), "h:mm am/pm"),CHAR(13),#REF!,CHAR(13))</f>
        <v>#REF!</v>
      </c>
    </row>
    <row r="1691" spans="1:4" x14ac:dyDescent="0.25">
      <c r="A1691" t="e">
        <f>VLOOKUP(#REF!,VENUEID!$A$2:$B$28,1,TRUE)</f>
        <v>#REF!</v>
      </c>
      <c r="B1691" t="e">
        <f>IF(#REF!="","",
IF(ISNUMBER(SEARCH("*ADULTS*",#REF!)),"ADULTS",
IF(ISNUMBER(SEARCH("*CHILDREN*",#REF!)),"CHILDREN",
IF(ISNUMBER(SEARCH("*TEENS*",#REF!)),"TEENS"))))</f>
        <v>#REF!</v>
      </c>
      <c r="C1691" t="e">
        <f>#REF!</f>
        <v>#REF!</v>
      </c>
      <c r="D1691" t="e">
        <f>CONCATENATE(#REF!,
CHAR(13),#REF!,
", ",
TEXT((#REF!),"MMM D"),
CHAR(13),
TEXT((#REF!), "h:mm am/pm"),CHAR(13),#REF!,CHAR(13))</f>
        <v>#REF!</v>
      </c>
    </row>
    <row r="1692" spans="1:4" x14ac:dyDescent="0.25">
      <c r="A1692" t="e">
        <f>VLOOKUP(#REF!,VENUEID!$A$2:$B$28,1,TRUE)</f>
        <v>#REF!</v>
      </c>
      <c r="B1692" t="e">
        <f>IF(#REF!="","",
IF(ISNUMBER(SEARCH("*ADULTS*",#REF!)),"ADULTS",
IF(ISNUMBER(SEARCH("*CHILDREN*",#REF!)),"CHILDREN",
IF(ISNUMBER(SEARCH("*TEENS*",#REF!)),"TEENS"))))</f>
        <v>#REF!</v>
      </c>
      <c r="C1692" t="e">
        <f>#REF!</f>
        <v>#REF!</v>
      </c>
      <c r="D1692" t="e">
        <f>CONCATENATE(#REF!,
CHAR(13),#REF!,
", ",
TEXT((#REF!),"MMM D"),
CHAR(13),
TEXT((#REF!), "h:mm am/pm"),CHAR(13),#REF!,CHAR(13))</f>
        <v>#REF!</v>
      </c>
    </row>
    <row r="1693" spans="1:4" x14ac:dyDescent="0.25">
      <c r="A1693" t="e">
        <f>VLOOKUP(#REF!,VENUEID!$A$2:$B$28,1,TRUE)</f>
        <v>#REF!</v>
      </c>
      <c r="B1693" t="e">
        <f>IF(#REF!="","",
IF(ISNUMBER(SEARCH("*ADULTS*",#REF!)),"ADULTS",
IF(ISNUMBER(SEARCH("*CHILDREN*",#REF!)),"CHILDREN",
IF(ISNUMBER(SEARCH("*TEENS*",#REF!)),"TEENS"))))</f>
        <v>#REF!</v>
      </c>
      <c r="C1693" t="e">
        <f>#REF!</f>
        <v>#REF!</v>
      </c>
      <c r="D1693" t="e">
        <f>CONCATENATE(#REF!,
CHAR(13),#REF!,
", ",
TEXT((#REF!),"MMM D"),
CHAR(13),
TEXT((#REF!), "h:mm am/pm"),CHAR(13),#REF!,CHAR(13))</f>
        <v>#REF!</v>
      </c>
    </row>
    <row r="1694" spans="1:4" x14ac:dyDescent="0.25">
      <c r="A1694" t="e">
        <f>VLOOKUP(#REF!,VENUEID!$A$2:$B$28,1,TRUE)</f>
        <v>#REF!</v>
      </c>
      <c r="B1694" t="e">
        <f>IF(#REF!="","",
IF(ISNUMBER(SEARCH("*ADULTS*",#REF!)),"ADULTS",
IF(ISNUMBER(SEARCH("*CHILDREN*",#REF!)),"CHILDREN",
IF(ISNUMBER(SEARCH("*TEENS*",#REF!)),"TEENS"))))</f>
        <v>#REF!</v>
      </c>
      <c r="C1694" t="e">
        <f>#REF!</f>
        <v>#REF!</v>
      </c>
      <c r="D1694" t="e">
        <f>CONCATENATE(#REF!,
CHAR(13),#REF!,
", ",
TEXT((#REF!),"MMM D"),
CHAR(13),
TEXT((#REF!), "h:mm am/pm"),CHAR(13),#REF!,CHAR(13))</f>
        <v>#REF!</v>
      </c>
    </row>
    <row r="1695" spans="1:4" x14ac:dyDescent="0.25">
      <c r="A1695" t="e">
        <f>VLOOKUP(#REF!,VENUEID!$A$2:$B$28,1,TRUE)</f>
        <v>#REF!</v>
      </c>
      <c r="B1695" t="e">
        <f>IF(#REF!="","",
IF(ISNUMBER(SEARCH("*ADULTS*",#REF!)),"ADULTS",
IF(ISNUMBER(SEARCH("*CHILDREN*",#REF!)),"CHILDREN",
IF(ISNUMBER(SEARCH("*TEENS*",#REF!)),"TEENS"))))</f>
        <v>#REF!</v>
      </c>
      <c r="C1695" t="e">
        <f>#REF!</f>
        <v>#REF!</v>
      </c>
      <c r="D1695" t="e">
        <f>CONCATENATE(#REF!,
CHAR(13),#REF!,
", ",
TEXT((#REF!),"MMM D"),
CHAR(13),
TEXT((#REF!), "h:mm am/pm"),CHAR(13),#REF!,CHAR(13))</f>
        <v>#REF!</v>
      </c>
    </row>
    <row r="1696" spans="1:4" x14ac:dyDescent="0.25">
      <c r="A1696" t="e">
        <f>VLOOKUP(#REF!,VENUEID!$A$2:$B$28,1,TRUE)</f>
        <v>#REF!</v>
      </c>
      <c r="B1696" t="e">
        <f>IF(#REF!="","",
IF(ISNUMBER(SEARCH("*ADULTS*",#REF!)),"ADULTS",
IF(ISNUMBER(SEARCH("*CHILDREN*",#REF!)),"CHILDREN",
IF(ISNUMBER(SEARCH("*TEENS*",#REF!)),"TEENS"))))</f>
        <v>#REF!</v>
      </c>
      <c r="C1696" t="e">
        <f>#REF!</f>
        <v>#REF!</v>
      </c>
      <c r="D1696" t="e">
        <f>CONCATENATE(#REF!,
CHAR(13),#REF!,
", ",
TEXT((#REF!),"MMM D"),
CHAR(13),
TEXT((#REF!), "h:mm am/pm"),CHAR(13),#REF!,CHAR(13))</f>
        <v>#REF!</v>
      </c>
    </row>
    <row r="1697" spans="1:4" x14ac:dyDescent="0.25">
      <c r="A1697" t="e">
        <f>VLOOKUP(#REF!,VENUEID!$A$2:$B$28,1,TRUE)</f>
        <v>#REF!</v>
      </c>
      <c r="B1697" t="e">
        <f>IF(#REF!="","",
IF(ISNUMBER(SEARCH("*ADULTS*",#REF!)),"ADULTS",
IF(ISNUMBER(SEARCH("*CHILDREN*",#REF!)),"CHILDREN",
IF(ISNUMBER(SEARCH("*TEENS*",#REF!)),"TEENS"))))</f>
        <v>#REF!</v>
      </c>
      <c r="C1697" t="e">
        <f>#REF!</f>
        <v>#REF!</v>
      </c>
      <c r="D1697" t="e">
        <f>CONCATENATE(#REF!,
CHAR(13),#REF!,
", ",
TEXT((#REF!),"MMM D"),
CHAR(13),
TEXT((#REF!), "h:mm am/pm"),CHAR(13),#REF!,CHAR(13))</f>
        <v>#REF!</v>
      </c>
    </row>
    <row r="1698" spans="1:4" x14ac:dyDescent="0.25">
      <c r="A1698" t="e">
        <f>VLOOKUP(#REF!,VENUEID!$A$2:$B$28,1,TRUE)</f>
        <v>#REF!</v>
      </c>
      <c r="B1698" t="e">
        <f>IF(#REF!="","",
IF(ISNUMBER(SEARCH("*ADULTS*",#REF!)),"ADULTS",
IF(ISNUMBER(SEARCH("*CHILDREN*",#REF!)),"CHILDREN",
IF(ISNUMBER(SEARCH("*TEENS*",#REF!)),"TEENS"))))</f>
        <v>#REF!</v>
      </c>
      <c r="C1698" t="e">
        <f>#REF!</f>
        <v>#REF!</v>
      </c>
      <c r="D1698" t="e">
        <f>CONCATENATE(#REF!,
CHAR(13),#REF!,
", ",
TEXT((#REF!),"MMM D"),
CHAR(13),
TEXT((#REF!), "h:mm am/pm"),CHAR(13),#REF!,CHAR(13))</f>
        <v>#REF!</v>
      </c>
    </row>
    <row r="1699" spans="1:4" x14ac:dyDescent="0.25">
      <c r="A1699" t="e">
        <f>VLOOKUP(#REF!,VENUEID!$A$2:$B$28,1,TRUE)</f>
        <v>#REF!</v>
      </c>
      <c r="B1699" t="e">
        <f>IF(#REF!="","",
IF(ISNUMBER(SEARCH("*ADULTS*",#REF!)),"ADULTS",
IF(ISNUMBER(SEARCH("*CHILDREN*",#REF!)),"CHILDREN",
IF(ISNUMBER(SEARCH("*TEENS*",#REF!)),"TEENS"))))</f>
        <v>#REF!</v>
      </c>
      <c r="C1699" t="e">
        <f>#REF!</f>
        <v>#REF!</v>
      </c>
      <c r="D1699" t="e">
        <f>CONCATENATE(#REF!,
CHAR(13),#REF!,
", ",
TEXT((#REF!),"MMM D"),
CHAR(13),
TEXT((#REF!), "h:mm am/pm"),CHAR(13),#REF!,CHAR(13))</f>
        <v>#REF!</v>
      </c>
    </row>
    <row r="1700" spans="1:4" x14ac:dyDescent="0.25">
      <c r="A1700" t="e">
        <f>VLOOKUP(#REF!,VENUEID!$A$2:$B$28,1,TRUE)</f>
        <v>#REF!</v>
      </c>
      <c r="B1700" t="e">
        <f>IF(#REF!="","",
IF(ISNUMBER(SEARCH("*ADULTS*",#REF!)),"ADULTS",
IF(ISNUMBER(SEARCH("*CHILDREN*",#REF!)),"CHILDREN",
IF(ISNUMBER(SEARCH("*TEENS*",#REF!)),"TEENS"))))</f>
        <v>#REF!</v>
      </c>
      <c r="C1700" t="e">
        <f>#REF!</f>
        <v>#REF!</v>
      </c>
      <c r="D1700" t="e">
        <f>CONCATENATE(#REF!,
CHAR(13),#REF!,
", ",
TEXT((#REF!),"MMM D"),
CHAR(13),
TEXT((#REF!), "h:mm am/pm"),CHAR(13),#REF!,CHAR(13))</f>
        <v>#REF!</v>
      </c>
    </row>
    <row r="1701" spans="1:4" x14ac:dyDescent="0.25">
      <c r="A1701" t="e">
        <f>VLOOKUP(#REF!,VENUEID!$A$2:$B$28,1,TRUE)</f>
        <v>#REF!</v>
      </c>
      <c r="B1701" t="e">
        <f>IF(#REF!="","",
IF(ISNUMBER(SEARCH("*ADULTS*",#REF!)),"ADULTS",
IF(ISNUMBER(SEARCH("*CHILDREN*",#REF!)),"CHILDREN",
IF(ISNUMBER(SEARCH("*TEENS*",#REF!)),"TEENS"))))</f>
        <v>#REF!</v>
      </c>
      <c r="C1701" t="e">
        <f>#REF!</f>
        <v>#REF!</v>
      </c>
      <c r="D1701" t="e">
        <f>CONCATENATE(#REF!,
CHAR(13),#REF!,
", ",
TEXT((#REF!),"MMM D"),
CHAR(13),
TEXT((#REF!), "h:mm am/pm"),CHAR(13),#REF!,CHAR(13))</f>
        <v>#REF!</v>
      </c>
    </row>
    <row r="1702" spans="1:4" x14ac:dyDescent="0.25">
      <c r="A1702" t="e">
        <f>VLOOKUP(#REF!,VENUEID!$A$2:$B$28,1,TRUE)</f>
        <v>#REF!</v>
      </c>
      <c r="B1702" t="e">
        <f>IF(#REF!="","",
IF(ISNUMBER(SEARCH("*ADULTS*",#REF!)),"ADULTS",
IF(ISNUMBER(SEARCH("*CHILDREN*",#REF!)),"CHILDREN",
IF(ISNUMBER(SEARCH("*TEENS*",#REF!)),"TEENS"))))</f>
        <v>#REF!</v>
      </c>
      <c r="C1702" t="e">
        <f>#REF!</f>
        <v>#REF!</v>
      </c>
      <c r="D1702" t="e">
        <f>CONCATENATE(#REF!,
CHAR(13),#REF!,
", ",
TEXT((#REF!),"MMM D"),
CHAR(13),
TEXT((#REF!), "h:mm am/pm"),CHAR(13),#REF!,CHAR(13))</f>
        <v>#REF!</v>
      </c>
    </row>
    <row r="1703" spans="1:4" x14ac:dyDescent="0.25">
      <c r="A1703" t="e">
        <f>VLOOKUP(#REF!,VENUEID!$A$2:$B$28,1,TRUE)</f>
        <v>#REF!</v>
      </c>
      <c r="B1703" t="e">
        <f>IF(#REF!="","",
IF(ISNUMBER(SEARCH("*ADULTS*",#REF!)),"ADULTS",
IF(ISNUMBER(SEARCH("*CHILDREN*",#REF!)),"CHILDREN",
IF(ISNUMBER(SEARCH("*TEENS*",#REF!)),"TEENS"))))</f>
        <v>#REF!</v>
      </c>
      <c r="C1703" t="e">
        <f>#REF!</f>
        <v>#REF!</v>
      </c>
      <c r="D1703" t="e">
        <f>CONCATENATE(#REF!,
CHAR(13),#REF!,
", ",
TEXT((#REF!),"MMM D"),
CHAR(13),
TEXT((#REF!), "h:mm am/pm"),CHAR(13),#REF!,CHAR(13))</f>
        <v>#REF!</v>
      </c>
    </row>
    <row r="1704" spans="1:4" x14ac:dyDescent="0.25">
      <c r="A1704" t="e">
        <f>VLOOKUP(#REF!,VENUEID!$A$2:$B$28,1,TRUE)</f>
        <v>#REF!</v>
      </c>
      <c r="B1704" t="e">
        <f>IF(#REF!="","",
IF(ISNUMBER(SEARCH("*ADULTS*",#REF!)),"ADULTS",
IF(ISNUMBER(SEARCH("*CHILDREN*",#REF!)),"CHILDREN",
IF(ISNUMBER(SEARCH("*TEENS*",#REF!)),"TEENS"))))</f>
        <v>#REF!</v>
      </c>
      <c r="C1704" t="e">
        <f>#REF!</f>
        <v>#REF!</v>
      </c>
      <c r="D1704" t="e">
        <f>CONCATENATE(#REF!,
CHAR(13),#REF!,
", ",
TEXT((#REF!),"MMM D"),
CHAR(13),
TEXT((#REF!), "h:mm am/pm"),CHAR(13),#REF!,CHAR(13))</f>
        <v>#REF!</v>
      </c>
    </row>
    <row r="1705" spans="1:4" x14ac:dyDescent="0.25">
      <c r="A1705" t="e">
        <f>VLOOKUP(#REF!,VENUEID!$A$2:$B$28,1,TRUE)</f>
        <v>#REF!</v>
      </c>
      <c r="B1705" t="e">
        <f>IF(#REF!="","",
IF(ISNUMBER(SEARCH("*ADULTS*",#REF!)),"ADULTS",
IF(ISNUMBER(SEARCH("*CHILDREN*",#REF!)),"CHILDREN",
IF(ISNUMBER(SEARCH("*TEENS*",#REF!)),"TEENS"))))</f>
        <v>#REF!</v>
      </c>
      <c r="C1705" t="e">
        <f>#REF!</f>
        <v>#REF!</v>
      </c>
      <c r="D1705" t="e">
        <f>CONCATENATE(#REF!,
CHAR(13),#REF!,
", ",
TEXT((#REF!),"MMM D"),
CHAR(13),
TEXT((#REF!), "h:mm am/pm"),CHAR(13),#REF!,CHAR(13))</f>
        <v>#REF!</v>
      </c>
    </row>
    <row r="1706" spans="1:4" x14ac:dyDescent="0.25">
      <c r="A1706" t="e">
        <f>VLOOKUP(#REF!,VENUEID!$A$2:$B$28,1,TRUE)</f>
        <v>#REF!</v>
      </c>
      <c r="B1706" t="e">
        <f>IF(#REF!="","",
IF(ISNUMBER(SEARCH("*ADULTS*",#REF!)),"ADULTS",
IF(ISNUMBER(SEARCH("*CHILDREN*",#REF!)),"CHILDREN",
IF(ISNUMBER(SEARCH("*TEENS*",#REF!)),"TEENS"))))</f>
        <v>#REF!</v>
      </c>
      <c r="C1706" t="e">
        <f>#REF!</f>
        <v>#REF!</v>
      </c>
      <c r="D1706" t="e">
        <f>CONCATENATE(#REF!,
CHAR(13),#REF!,
", ",
TEXT((#REF!),"MMM D"),
CHAR(13),
TEXT((#REF!), "h:mm am/pm"),CHAR(13),#REF!,CHAR(13))</f>
        <v>#REF!</v>
      </c>
    </row>
    <row r="1707" spans="1:4" x14ac:dyDescent="0.25">
      <c r="A1707" t="e">
        <f>VLOOKUP(#REF!,VENUEID!$A$2:$B$28,1,TRUE)</f>
        <v>#REF!</v>
      </c>
      <c r="B1707" t="e">
        <f>IF(#REF!="","",
IF(ISNUMBER(SEARCH("*ADULTS*",#REF!)),"ADULTS",
IF(ISNUMBER(SEARCH("*CHILDREN*",#REF!)),"CHILDREN",
IF(ISNUMBER(SEARCH("*TEENS*",#REF!)),"TEENS"))))</f>
        <v>#REF!</v>
      </c>
      <c r="C1707" t="e">
        <f>#REF!</f>
        <v>#REF!</v>
      </c>
      <c r="D1707" t="e">
        <f>CONCATENATE(#REF!,
CHAR(13),#REF!,
", ",
TEXT((#REF!),"MMM D"),
CHAR(13),
TEXT((#REF!), "h:mm am/pm"),CHAR(13),#REF!,CHAR(13))</f>
        <v>#REF!</v>
      </c>
    </row>
    <row r="1708" spans="1:4" x14ac:dyDescent="0.25">
      <c r="A1708" t="e">
        <f>VLOOKUP(#REF!,VENUEID!$A$2:$B$28,1,TRUE)</f>
        <v>#REF!</v>
      </c>
      <c r="B1708" t="e">
        <f>IF(#REF!="","",
IF(ISNUMBER(SEARCH("*ADULTS*",#REF!)),"ADULTS",
IF(ISNUMBER(SEARCH("*CHILDREN*",#REF!)),"CHILDREN",
IF(ISNUMBER(SEARCH("*TEENS*",#REF!)),"TEENS"))))</f>
        <v>#REF!</v>
      </c>
      <c r="C1708" t="e">
        <f>#REF!</f>
        <v>#REF!</v>
      </c>
      <c r="D1708" t="e">
        <f>CONCATENATE(#REF!,
CHAR(13),#REF!,
", ",
TEXT((#REF!),"MMM D"),
CHAR(13),
TEXT((#REF!), "h:mm am/pm"),CHAR(13),#REF!,CHAR(13))</f>
        <v>#REF!</v>
      </c>
    </row>
    <row r="1709" spans="1:4" x14ac:dyDescent="0.25">
      <c r="A1709" t="e">
        <f>VLOOKUP(#REF!,VENUEID!$A$2:$B$28,1,TRUE)</f>
        <v>#REF!</v>
      </c>
      <c r="B1709" t="e">
        <f>IF(#REF!="","",
IF(ISNUMBER(SEARCH("*ADULTS*",#REF!)),"ADULTS",
IF(ISNUMBER(SEARCH("*CHILDREN*",#REF!)),"CHILDREN",
IF(ISNUMBER(SEARCH("*TEENS*",#REF!)),"TEENS"))))</f>
        <v>#REF!</v>
      </c>
      <c r="C1709" t="e">
        <f>#REF!</f>
        <v>#REF!</v>
      </c>
      <c r="D1709" t="e">
        <f>CONCATENATE(#REF!,
CHAR(13),#REF!,
", ",
TEXT((#REF!),"MMM D"),
CHAR(13),
TEXT((#REF!), "h:mm am/pm"),CHAR(13),#REF!,CHAR(13))</f>
        <v>#REF!</v>
      </c>
    </row>
    <row r="1710" spans="1:4" x14ac:dyDescent="0.25">
      <c r="A1710" t="e">
        <f>VLOOKUP(#REF!,VENUEID!$A$2:$B$28,1,TRUE)</f>
        <v>#REF!</v>
      </c>
      <c r="B1710" t="e">
        <f>IF(#REF!="","",
IF(ISNUMBER(SEARCH("*ADULTS*",#REF!)),"ADULTS",
IF(ISNUMBER(SEARCH("*CHILDREN*",#REF!)),"CHILDREN",
IF(ISNUMBER(SEARCH("*TEENS*",#REF!)),"TEENS"))))</f>
        <v>#REF!</v>
      </c>
      <c r="C1710" t="e">
        <f>#REF!</f>
        <v>#REF!</v>
      </c>
      <c r="D1710" t="e">
        <f>CONCATENATE(#REF!,
CHAR(13),#REF!,
", ",
TEXT((#REF!),"MMM D"),
CHAR(13),
TEXT((#REF!), "h:mm am/pm"),CHAR(13),#REF!,CHAR(13))</f>
        <v>#REF!</v>
      </c>
    </row>
    <row r="1711" spans="1:4" x14ac:dyDescent="0.25">
      <c r="A1711" t="e">
        <f>VLOOKUP(#REF!,VENUEID!$A$2:$B$28,1,TRUE)</f>
        <v>#REF!</v>
      </c>
      <c r="B1711" t="e">
        <f>IF(#REF!="","",
IF(ISNUMBER(SEARCH("*ADULTS*",#REF!)),"ADULTS",
IF(ISNUMBER(SEARCH("*CHILDREN*",#REF!)),"CHILDREN",
IF(ISNUMBER(SEARCH("*TEENS*",#REF!)),"TEENS"))))</f>
        <v>#REF!</v>
      </c>
      <c r="C1711" t="e">
        <f>#REF!</f>
        <v>#REF!</v>
      </c>
      <c r="D1711" t="e">
        <f>CONCATENATE(#REF!,
CHAR(13),#REF!,
", ",
TEXT((#REF!),"MMM D"),
CHAR(13),
TEXT((#REF!), "h:mm am/pm"),CHAR(13),#REF!,CHAR(13))</f>
        <v>#REF!</v>
      </c>
    </row>
    <row r="1712" spans="1:4" x14ac:dyDescent="0.25">
      <c r="A1712" t="e">
        <f>VLOOKUP(#REF!,VENUEID!$A$2:$B$28,1,TRUE)</f>
        <v>#REF!</v>
      </c>
      <c r="B1712" t="e">
        <f>IF(#REF!="","",
IF(ISNUMBER(SEARCH("*ADULTS*",#REF!)),"ADULTS",
IF(ISNUMBER(SEARCH("*CHILDREN*",#REF!)),"CHILDREN",
IF(ISNUMBER(SEARCH("*TEENS*",#REF!)),"TEENS"))))</f>
        <v>#REF!</v>
      </c>
      <c r="C1712" t="e">
        <f>#REF!</f>
        <v>#REF!</v>
      </c>
      <c r="D1712" t="e">
        <f>CONCATENATE(#REF!,
CHAR(13),#REF!,
", ",
TEXT((#REF!),"MMM D"),
CHAR(13),
TEXT((#REF!), "h:mm am/pm"),CHAR(13),#REF!,CHAR(13))</f>
        <v>#REF!</v>
      </c>
    </row>
    <row r="1713" spans="1:4" x14ac:dyDescent="0.25">
      <c r="A1713" t="e">
        <f>VLOOKUP(#REF!,VENUEID!$A$2:$B$28,1,TRUE)</f>
        <v>#REF!</v>
      </c>
      <c r="B1713" t="e">
        <f>IF(#REF!="","",
IF(ISNUMBER(SEARCH("*ADULTS*",#REF!)),"ADULTS",
IF(ISNUMBER(SEARCH("*CHILDREN*",#REF!)),"CHILDREN",
IF(ISNUMBER(SEARCH("*TEENS*",#REF!)),"TEENS"))))</f>
        <v>#REF!</v>
      </c>
      <c r="C1713" t="e">
        <f>#REF!</f>
        <v>#REF!</v>
      </c>
      <c r="D1713" t="e">
        <f>CONCATENATE(#REF!,
CHAR(13),#REF!,
", ",
TEXT((#REF!),"MMM D"),
CHAR(13),
TEXT((#REF!), "h:mm am/pm"),CHAR(13),#REF!,CHAR(13))</f>
        <v>#REF!</v>
      </c>
    </row>
    <row r="1714" spans="1:4" x14ac:dyDescent="0.25">
      <c r="A1714" t="e">
        <f>VLOOKUP(#REF!,VENUEID!$A$2:$B$28,1,TRUE)</f>
        <v>#REF!</v>
      </c>
      <c r="B1714" t="e">
        <f>IF(#REF!="","",
IF(ISNUMBER(SEARCH("*ADULTS*",#REF!)),"ADULTS",
IF(ISNUMBER(SEARCH("*CHILDREN*",#REF!)),"CHILDREN",
IF(ISNUMBER(SEARCH("*TEENS*",#REF!)),"TEENS"))))</f>
        <v>#REF!</v>
      </c>
      <c r="C1714" t="e">
        <f>#REF!</f>
        <v>#REF!</v>
      </c>
      <c r="D1714" t="e">
        <f>CONCATENATE(#REF!,
CHAR(13),#REF!,
", ",
TEXT((#REF!),"MMM D"),
CHAR(13),
TEXT((#REF!), "h:mm am/pm"),CHAR(13),#REF!,CHAR(13))</f>
        <v>#REF!</v>
      </c>
    </row>
    <row r="1715" spans="1:4" x14ac:dyDescent="0.25">
      <c r="A1715" t="e">
        <f>VLOOKUP(#REF!,VENUEID!$A$2:$B$28,1,TRUE)</f>
        <v>#REF!</v>
      </c>
      <c r="B1715" t="e">
        <f>IF(#REF!="","",
IF(ISNUMBER(SEARCH("*ADULTS*",#REF!)),"ADULTS",
IF(ISNUMBER(SEARCH("*CHILDREN*",#REF!)),"CHILDREN",
IF(ISNUMBER(SEARCH("*TEENS*",#REF!)),"TEENS"))))</f>
        <v>#REF!</v>
      </c>
      <c r="C1715" t="e">
        <f>#REF!</f>
        <v>#REF!</v>
      </c>
      <c r="D1715" t="e">
        <f>CONCATENATE(#REF!,
CHAR(13),#REF!,
", ",
TEXT((#REF!),"MMM D"),
CHAR(13),
TEXT((#REF!), "h:mm am/pm"),CHAR(13),#REF!,CHAR(13))</f>
        <v>#REF!</v>
      </c>
    </row>
    <row r="1716" spans="1:4" x14ac:dyDescent="0.25">
      <c r="A1716" t="e">
        <f>VLOOKUP(#REF!,VENUEID!$A$2:$B$28,1,TRUE)</f>
        <v>#REF!</v>
      </c>
      <c r="B1716" t="e">
        <f>IF(#REF!="","",
IF(ISNUMBER(SEARCH("*ADULTS*",#REF!)),"ADULTS",
IF(ISNUMBER(SEARCH("*CHILDREN*",#REF!)),"CHILDREN",
IF(ISNUMBER(SEARCH("*TEENS*",#REF!)),"TEENS"))))</f>
        <v>#REF!</v>
      </c>
      <c r="C1716" t="e">
        <f>#REF!</f>
        <v>#REF!</v>
      </c>
      <c r="D1716" t="e">
        <f>CONCATENATE(#REF!,
CHAR(13),#REF!,
", ",
TEXT((#REF!),"MMM D"),
CHAR(13),
TEXT((#REF!), "h:mm am/pm"),CHAR(13),#REF!,CHAR(13))</f>
        <v>#REF!</v>
      </c>
    </row>
    <row r="1717" spans="1:4" x14ac:dyDescent="0.25">
      <c r="A1717" t="e">
        <f>VLOOKUP(#REF!,VENUEID!$A$2:$B$28,1,TRUE)</f>
        <v>#REF!</v>
      </c>
      <c r="B1717" t="e">
        <f>IF(#REF!="","",
IF(ISNUMBER(SEARCH("*ADULTS*",#REF!)),"ADULTS",
IF(ISNUMBER(SEARCH("*CHILDREN*",#REF!)),"CHILDREN",
IF(ISNUMBER(SEARCH("*TEENS*",#REF!)),"TEENS"))))</f>
        <v>#REF!</v>
      </c>
      <c r="C1717" t="e">
        <f>#REF!</f>
        <v>#REF!</v>
      </c>
      <c r="D1717" t="e">
        <f>CONCATENATE(#REF!,
CHAR(13),#REF!,
", ",
TEXT((#REF!),"MMM D"),
CHAR(13),
TEXT((#REF!), "h:mm am/pm"),CHAR(13),#REF!,CHAR(13))</f>
        <v>#REF!</v>
      </c>
    </row>
    <row r="1718" spans="1:4" x14ac:dyDescent="0.25">
      <c r="A1718" t="e">
        <f>VLOOKUP(#REF!,VENUEID!$A$2:$B$28,1,TRUE)</f>
        <v>#REF!</v>
      </c>
      <c r="B1718" t="e">
        <f>IF(#REF!="","",
IF(ISNUMBER(SEARCH("*ADULTS*",#REF!)),"ADULTS",
IF(ISNUMBER(SEARCH("*CHILDREN*",#REF!)),"CHILDREN",
IF(ISNUMBER(SEARCH("*TEENS*",#REF!)),"TEENS"))))</f>
        <v>#REF!</v>
      </c>
      <c r="C1718" t="e">
        <f>#REF!</f>
        <v>#REF!</v>
      </c>
      <c r="D1718" t="e">
        <f>CONCATENATE(#REF!,
CHAR(13),#REF!,
", ",
TEXT((#REF!),"MMM D"),
CHAR(13),
TEXT((#REF!), "h:mm am/pm"),CHAR(13),#REF!,CHAR(13))</f>
        <v>#REF!</v>
      </c>
    </row>
    <row r="1719" spans="1:4" x14ac:dyDescent="0.25">
      <c r="A1719" t="e">
        <f>VLOOKUP(#REF!,VENUEID!$A$2:$B$28,1,TRUE)</f>
        <v>#REF!</v>
      </c>
      <c r="B1719" t="e">
        <f>IF(#REF!="","",
IF(ISNUMBER(SEARCH("*ADULTS*",#REF!)),"ADULTS",
IF(ISNUMBER(SEARCH("*CHILDREN*",#REF!)),"CHILDREN",
IF(ISNUMBER(SEARCH("*TEENS*",#REF!)),"TEENS"))))</f>
        <v>#REF!</v>
      </c>
      <c r="C1719" t="e">
        <f>#REF!</f>
        <v>#REF!</v>
      </c>
      <c r="D1719" t="e">
        <f>CONCATENATE(#REF!,
CHAR(13),#REF!,
", ",
TEXT((#REF!),"MMM D"),
CHAR(13),
TEXT((#REF!), "h:mm am/pm"),CHAR(13),#REF!,CHAR(13))</f>
        <v>#REF!</v>
      </c>
    </row>
    <row r="1720" spans="1:4" x14ac:dyDescent="0.25">
      <c r="A1720" t="e">
        <f>VLOOKUP(#REF!,VENUEID!$A$2:$B$28,1,TRUE)</f>
        <v>#REF!</v>
      </c>
      <c r="B1720" t="e">
        <f>IF(#REF!="","",
IF(ISNUMBER(SEARCH("*ADULTS*",#REF!)),"ADULTS",
IF(ISNUMBER(SEARCH("*CHILDREN*",#REF!)),"CHILDREN",
IF(ISNUMBER(SEARCH("*TEENS*",#REF!)),"TEENS"))))</f>
        <v>#REF!</v>
      </c>
      <c r="C1720" t="e">
        <f>#REF!</f>
        <v>#REF!</v>
      </c>
      <c r="D1720" t="e">
        <f>CONCATENATE(#REF!,
CHAR(13),#REF!,
", ",
TEXT((#REF!),"MMM D"),
CHAR(13),
TEXT((#REF!), "h:mm am/pm"),CHAR(13),#REF!,CHAR(13))</f>
        <v>#REF!</v>
      </c>
    </row>
    <row r="1721" spans="1:4" x14ac:dyDescent="0.25">
      <c r="A1721" t="e">
        <f>VLOOKUP(#REF!,VENUEID!$A$2:$B$28,1,TRUE)</f>
        <v>#REF!</v>
      </c>
      <c r="B1721" t="e">
        <f>IF(#REF!="","",
IF(ISNUMBER(SEARCH("*ADULTS*",#REF!)),"ADULTS",
IF(ISNUMBER(SEARCH("*CHILDREN*",#REF!)),"CHILDREN",
IF(ISNUMBER(SEARCH("*TEENS*",#REF!)),"TEENS"))))</f>
        <v>#REF!</v>
      </c>
      <c r="C1721" t="e">
        <f>#REF!</f>
        <v>#REF!</v>
      </c>
      <c r="D1721" t="e">
        <f>CONCATENATE(#REF!,
CHAR(13),#REF!,
", ",
TEXT((#REF!),"MMM D"),
CHAR(13),
TEXT((#REF!), "h:mm am/pm"),CHAR(13),#REF!,CHAR(13))</f>
        <v>#REF!</v>
      </c>
    </row>
    <row r="1722" spans="1:4" x14ac:dyDescent="0.25">
      <c r="A1722" t="e">
        <f>VLOOKUP(#REF!,VENUEID!$A$2:$B$28,1,TRUE)</f>
        <v>#REF!</v>
      </c>
      <c r="B1722" t="e">
        <f>IF(#REF!="","",
IF(ISNUMBER(SEARCH("*ADULTS*",#REF!)),"ADULTS",
IF(ISNUMBER(SEARCH("*CHILDREN*",#REF!)),"CHILDREN",
IF(ISNUMBER(SEARCH("*TEENS*",#REF!)),"TEENS"))))</f>
        <v>#REF!</v>
      </c>
      <c r="C1722" t="e">
        <f>#REF!</f>
        <v>#REF!</v>
      </c>
      <c r="D1722" t="e">
        <f>CONCATENATE(#REF!,
CHAR(13),#REF!,
", ",
TEXT((#REF!),"MMM D"),
CHAR(13),
TEXT((#REF!), "h:mm am/pm"),CHAR(13),#REF!,CHAR(13))</f>
        <v>#REF!</v>
      </c>
    </row>
    <row r="1723" spans="1:4" x14ac:dyDescent="0.25">
      <c r="A1723" t="e">
        <f>VLOOKUP(#REF!,VENUEID!$A$2:$B$28,1,TRUE)</f>
        <v>#REF!</v>
      </c>
      <c r="B1723" t="e">
        <f>IF(#REF!="","",
IF(ISNUMBER(SEARCH("*ADULTS*",#REF!)),"ADULTS",
IF(ISNUMBER(SEARCH("*CHILDREN*",#REF!)),"CHILDREN",
IF(ISNUMBER(SEARCH("*TEENS*",#REF!)),"TEENS"))))</f>
        <v>#REF!</v>
      </c>
      <c r="C1723" t="e">
        <f>#REF!</f>
        <v>#REF!</v>
      </c>
      <c r="D1723" t="e">
        <f>CONCATENATE(#REF!,
CHAR(13),#REF!,
", ",
TEXT((#REF!),"MMM D"),
CHAR(13),
TEXT((#REF!), "h:mm am/pm"),CHAR(13),#REF!,CHAR(13))</f>
        <v>#REF!</v>
      </c>
    </row>
    <row r="1724" spans="1:4" x14ac:dyDescent="0.25">
      <c r="A1724" t="e">
        <f>VLOOKUP(#REF!,VENUEID!$A$2:$B$28,1,TRUE)</f>
        <v>#REF!</v>
      </c>
      <c r="B1724" t="e">
        <f>IF(#REF!="","",
IF(ISNUMBER(SEARCH("*ADULTS*",#REF!)),"ADULTS",
IF(ISNUMBER(SEARCH("*CHILDREN*",#REF!)),"CHILDREN",
IF(ISNUMBER(SEARCH("*TEENS*",#REF!)),"TEENS"))))</f>
        <v>#REF!</v>
      </c>
      <c r="C1724" t="e">
        <f>#REF!</f>
        <v>#REF!</v>
      </c>
      <c r="D1724" t="e">
        <f>CONCATENATE(#REF!,
CHAR(13),#REF!,
", ",
TEXT((#REF!),"MMM D"),
CHAR(13),
TEXT((#REF!), "h:mm am/pm"),CHAR(13),#REF!,CHAR(13))</f>
        <v>#REF!</v>
      </c>
    </row>
    <row r="1725" spans="1:4" x14ac:dyDescent="0.25">
      <c r="A1725" t="e">
        <f>VLOOKUP(#REF!,VENUEID!$A$2:$B$28,1,TRUE)</f>
        <v>#REF!</v>
      </c>
      <c r="B1725" t="e">
        <f>IF(#REF!="","",
IF(ISNUMBER(SEARCH("*ADULTS*",#REF!)),"ADULTS",
IF(ISNUMBER(SEARCH("*CHILDREN*",#REF!)),"CHILDREN",
IF(ISNUMBER(SEARCH("*TEENS*",#REF!)),"TEENS"))))</f>
        <v>#REF!</v>
      </c>
      <c r="C1725" t="e">
        <f>#REF!</f>
        <v>#REF!</v>
      </c>
      <c r="D1725" t="e">
        <f>CONCATENATE(#REF!,
CHAR(13),#REF!,
", ",
TEXT((#REF!),"MMM D"),
CHAR(13),
TEXT((#REF!), "h:mm am/pm"),CHAR(13),#REF!,CHAR(13))</f>
        <v>#REF!</v>
      </c>
    </row>
    <row r="1726" spans="1:4" x14ac:dyDescent="0.25">
      <c r="A1726" t="e">
        <f>VLOOKUP(#REF!,VENUEID!$A$2:$B$28,1,TRUE)</f>
        <v>#REF!</v>
      </c>
      <c r="B1726" t="e">
        <f>IF(#REF!="","",
IF(ISNUMBER(SEARCH("*ADULTS*",#REF!)),"ADULTS",
IF(ISNUMBER(SEARCH("*CHILDREN*",#REF!)),"CHILDREN",
IF(ISNUMBER(SEARCH("*TEENS*",#REF!)),"TEENS"))))</f>
        <v>#REF!</v>
      </c>
      <c r="C1726" t="e">
        <f>#REF!</f>
        <v>#REF!</v>
      </c>
      <c r="D1726" t="e">
        <f>CONCATENATE(#REF!,
CHAR(13),#REF!,
", ",
TEXT((#REF!),"MMM D"),
CHAR(13),
TEXT((#REF!), "h:mm am/pm"),CHAR(13),#REF!,CHAR(13))</f>
        <v>#REF!</v>
      </c>
    </row>
    <row r="1727" spans="1:4" x14ac:dyDescent="0.25">
      <c r="A1727" t="e">
        <f>VLOOKUP(#REF!,VENUEID!$A$2:$B$28,1,TRUE)</f>
        <v>#REF!</v>
      </c>
      <c r="B1727" t="e">
        <f>IF(#REF!="","",
IF(ISNUMBER(SEARCH("*ADULTS*",#REF!)),"ADULTS",
IF(ISNUMBER(SEARCH("*CHILDREN*",#REF!)),"CHILDREN",
IF(ISNUMBER(SEARCH("*TEENS*",#REF!)),"TEENS"))))</f>
        <v>#REF!</v>
      </c>
      <c r="C1727" t="e">
        <f>#REF!</f>
        <v>#REF!</v>
      </c>
      <c r="D1727" t="e">
        <f>CONCATENATE(#REF!,
CHAR(13),#REF!,
", ",
TEXT((#REF!),"MMM D"),
CHAR(13),
TEXT((#REF!), "h:mm am/pm"),CHAR(13),#REF!,CHAR(13))</f>
        <v>#REF!</v>
      </c>
    </row>
    <row r="1728" spans="1:4" x14ac:dyDescent="0.25">
      <c r="A1728" t="e">
        <f>VLOOKUP(#REF!,VENUEID!$A$2:$B$28,1,TRUE)</f>
        <v>#REF!</v>
      </c>
      <c r="B1728" t="e">
        <f>IF(#REF!="","",
IF(ISNUMBER(SEARCH("*ADULTS*",#REF!)),"ADULTS",
IF(ISNUMBER(SEARCH("*CHILDREN*",#REF!)),"CHILDREN",
IF(ISNUMBER(SEARCH("*TEENS*",#REF!)),"TEENS"))))</f>
        <v>#REF!</v>
      </c>
      <c r="C1728" t="e">
        <f>#REF!</f>
        <v>#REF!</v>
      </c>
      <c r="D1728" t="e">
        <f>CONCATENATE(#REF!,
CHAR(13),#REF!,
", ",
TEXT((#REF!),"MMM D"),
CHAR(13),
TEXT((#REF!), "h:mm am/pm"),CHAR(13),#REF!,CHAR(13))</f>
        <v>#REF!</v>
      </c>
    </row>
    <row r="1729" spans="1:4" x14ac:dyDescent="0.25">
      <c r="A1729" t="e">
        <f>VLOOKUP(#REF!,VENUEID!$A$2:$B$28,1,TRUE)</f>
        <v>#REF!</v>
      </c>
      <c r="B1729" t="e">
        <f>IF(#REF!="","",
IF(ISNUMBER(SEARCH("*ADULTS*",#REF!)),"ADULTS",
IF(ISNUMBER(SEARCH("*CHILDREN*",#REF!)),"CHILDREN",
IF(ISNUMBER(SEARCH("*TEENS*",#REF!)),"TEENS"))))</f>
        <v>#REF!</v>
      </c>
      <c r="C1729" t="e">
        <f>#REF!</f>
        <v>#REF!</v>
      </c>
      <c r="D1729" t="e">
        <f>CONCATENATE(#REF!,
CHAR(13),#REF!,
", ",
TEXT((#REF!),"MMM D"),
CHAR(13),
TEXT((#REF!), "h:mm am/pm"),CHAR(13),#REF!,CHAR(13))</f>
        <v>#REF!</v>
      </c>
    </row>
    <row r="1730" spans="1:4" x14ac:dyDescent="0.25">
      <c r="A1730" t="e">
        <f>VLOOKUP(#REF!,VENUEID!$A$2:$B$28,1,TRUE)</f>
        <v>#REF!</v>
      </c>
      <c r="B1730" t="e">
        <f>IF(#REF!="","",
IF(ISNUMBER(SEARCH("*ADULTS*",#REF!)),"ADULTS",
IF(ISNUMBER(SEARCH("*CHILDREN*",#REF!)),"CHILDREN",
IF(ISNUMBER(SEARCH("*TEENS*",#REF!)),"TEENS"))))</f>
        <v>#REF!</v>
      </c>
      <c r="C1730" t="e">
        <f>#REF!</f>
        <v>#REF!</v>
      </c>
      <c r="D1730" t="e">
        <f>CONCATENATE(#REF!,
CHAR(13),#REF!,
", ",
TEXT((#REF!),"MMM D"),
CHAR(13),
TEXT((#REF!), "h:mm am/pm"),CHAR(13),#REF!,CHAR(13))</f>
        <v>#REF!</v>
      </c>
    </row>
    <row r="1731" spans="1:4" x14ac:dyDescent="0.25">
      <c r="A1731" t="e">
        <f>VLOOKUP(#REF!,VENUEID!$A$2:$B$28,1,TRUE)</f>
        <v>#REF!</v>
      </c>
      <c r="B1731" t="e">
        <f>IF(#REF!="","",
IF(ISNUMBER(SEARCH("*ADULTS*",#REF!)),"ADULTS",
IF(ISNUMBER(SEARCH("*CHILDREN*",#REF!)),"CHILDREN",
IF(ISNUMBER(SEARCH("*TEENS*",#REF!)),"TEENS"))))</f>
        <v>#REF!</v>
      </c>
      <c r="C1731" t="e">
        <f>#REF!</f>
        <v>#REF!</v>
      </c>
      <c r="D1731" t="e">
        <f>CONCATENATE(#REF!,
CHAR(13),#REF!,
", ",
TEXT((#REF!),"MMM D"),
CHAR(13),
TEXT((#REF!), "h:mm am/pm"),CHAR(13),#REF!,CHAR(13))</f>
        <v>#REF!</v>
      </c>
    </row>
    <row r="1732" spans="1:4" x14ac:dyDescent="0.25">
      <c r="A1732" t="e">
        <f>VLOOKUP(#REF!,VENUEID!$A$2:$B$28,1,TRUE)</f>
        <v>#REF!</v>
      </c>
      <c r="B1732" t="e">
        <f>IF(#REF!="","",
IF(ISNUMBER(SEARCH("*ADULTS*",#REF!)),"ADULTS",
IF(ISNUMBER(SEARCH("*CHILDREN*",#REF!)),"CHILDREN",
IF(ISNUMBER(SEARCH("*TEENS*",#REF!)),"TEENS"))))</f>
        <v>#REF!</v>
      </c>
      <c r="C1732" t="e">
        <f>#REF!</f>
        <v>#REF!</v>
      </c>
      <c r="D1732" t="e">
        <f>CONCATENATE(#REF!,
CHAR(13),#REF!,
", ",
TEXT((#REF!),"MMM D"),
CHAR(13),
TEXT((#REF!), "h:mm am/pm"),CHAR(13),#REF!,CHAR(13))</f>
        <v>#REF!</v>
      </c>
    </row>
    <row r="1733" spans="1:4" x14ac:dyDescent="0.25">
      <c r="A1733" t="e">
        <f>VLOOKUP(#REF!,VENUEID!$A$2:$B$28,1,TRUE)</f>
        <v>#REF!</v>
      </c>
      <c r="B1733" t="e">
        <f>IF(#REF!="","",
IF(ISNUMBER(SEARCH("*ADULTS*",#REF!)),"ADULTS",
IF(ISNUMBER(SEARCH("*CHILDREN*",#REF!)),"CHILDREN",
IF(ISNUMBER(SEARCH("*TEENS*",#REF!)),"TEENS"))))</f>
        <v>#REF!</v>
      </c>
      <c r="C1733" t="e">
        <f>#REF!</f>
        <v>#REF!</v>
      </c>
      <c r="D1733" t="e">
        <f>CONCATENATE(#REF!,
CHAR(13),#REF!,
", ",
TEXT((#REF!),"MMM D"),
CHAR(13),
TEXT((#REF!), "h:mm am/pm"),CHAR(13),#REF!,CHAR(13))</f>
        <v>#REF!</v>
      </c>
    </row>
    <row r="1734" spans="1:4" x14ac:dyDescent="0.25">
      <c r="A1734" t="e">
        <f>VLOOKUP(#REF!,VENUEID!$A$2:$B$28,1,TRUE)</f>
        <v>#REF!</v>
      </c>
      <c r="B1734" t="e">
        <f>IF(#REF!="","",
IF(ISNUMBER(SEARCH("*ADULTS*",#REF!)),"ADULTS",
IF(ISNUMBER(SEARCH("*CHILDREN*",#REF!)),"CHILDREN",
IF(ISNUMBER(SEARCH("*TEENS*",#REF!)),"TEENS"))))</f>
        <v>#REF!</v>
      </c>
      <c r="C1734" t="e">
        <f>#REF!</f>
        <v>#REF!</v>
      </c>
      <c r="D1734" t="e">
        <f>CONCATENATE(#REF!,
CHAR(13),#REF!,
", ",
TEXT((#REF!),"MMM D"),
CHAR(13),
TEXT((#REF!), "h:mm am/pm"),CHAR(13),#REF!,CHAR(13))</f>
        <v>#REF!</v>
      </c>
    </row>
    <row r="1735" spans="1:4" x14ac:dyDescent="0.25">
      <c r="A1735" t="e">
        <f>VLOOKUP(#REF!,VENUEID!$A$2:$B$28,1,TRUE)</f>
        <v>#REF!</v>
      </c>
      <c r="B1735" t="e">
        <f>IF(#REF!="","",
IF(ISNUMBER(SEARCH("*ADULTS*",#REF!)),"ADULTS",
IF(ISNUMBER(SEARCH("*CHILDREN*",#REF!)),"CHILDREN",
IF(ISNUMBER(SEARCH("*TEENS*",#REF!)),"TEENS"))))</f>
        <v>#REF!</v>
      </c>
      <c r="C1735" t="e">
        <f>#REF!</f>
        <v>#REF!</v>
      </c>
      <c r="D1735" t="e">
        <f>CONCATENATE(#REF!,
CHAR(13),#REF!,
", ",
TEXT((#REF!),"MMM D"),
CHAR(13),
TEXT((#REF!), "h:mm am/pm"),CHAR(13),#REF!,CHAR(13))</f>
        <v>#REF!</v>
      </c>
    </row>
    <row r="1736" spans="1:4" x14ac:dyDescent="0.25">
      <c r="A1736" t="e">
        <f>VLOOKUP(#REF!,VENUEID!$A$2:$B$28,1,TRUE)</f>
        <v>#REF!</v>
      </c>
      <c r="B1736" t="e">
        <f>IF(#REF!="","",
IF(ISNUMBER(SEARCH("*ADULTS*",#REF!)),"ADULTS",
IF(ISNUMBER(SEARCH("*CHILDREN*",#REF!)),"CHILDREN",
IF(ISNUMBER(SEARCH("*TEENS*",#REF!)),"TEENS"))))</f>
        <v>#REF!</v>
      </c>
      <c r="C1736" t="e">
        <f>#REF!</f>
        <v>#REF!</v>
      </c>
      <c r="D1736" t="e">
        <f>CONCATENATE(#REF!,
CHAR(13),#REF!,
", ",
TEXT((#REF!),"MMM D"),
CHAR(13),
TEXT((#REF!), "h:mm am/pm"),CHAR(13),#REF!,CHAR(13))</f>
        <v>#REF!</v>
      </c>
    </row>
    <row r="1737" spans="1:4" x14ac:dyDescent="0.25">
      <c r="A1737" t="e">
        <f>VLOOKUP(#REF!,VENUEID!$A$2:$B$28,1,TRUE)</f>
        <v>#REF!</v>
      </c>
      <c r="B1737" t="e">
        <f>IF(#REF!="","",
IF(ISNUMBER(SEARCH("*ADULTS*",#REF!)),"ADULTS",
IF(ISNUMBER(SEARCH("*CHILDREN*",#REF!)),"CHILDREN",
IF(ISNUMBER(SEARCH("*TEENS*",#REF!)),"TEENS"))))</f>
        <v>#REF!</v>
      </c>
      <c r="C1737" t="e">
        <f>#REF!</f>
        <v>#REF!</v>
      </c>
      <c r="D1737" t="e">
        <f>CONCATENATE(#REF!,
CHAR(13),#REF!,
", ",
TEXT((#REF!),"MMM D"),
CHAR(13),
TEXT((#REF!), "h:mm am/pm"),CHAR(13),#REF!,CHAR(13))</f>
        <v>#REF!</v>
      </c>
    </row>
    <row r="1738" spans="1:4" x14ac:dyDescent="0.25">
      <c r="A1738" t="e">
        <f>VLOOKUP(#REF!,VENUEID!$A$2:$B$28,1,TRUE)</f>
        <v>#REF!</v>
      </c>
      <c r="B1738" t="e">
        <f>IF(#REF!="","",
IF(ISNUMBER(SEARCH("*ADULTS*",#REF!)),"ADULTS",
IF(ISNUMBER(SEARCH("*CHILDREN*",#REF!)),"CHILDREN",
IF(ISNUMBER(SEARCH("*TEENS*",#REF!)),"TEENS"))))</f>
        <v>#REF!</v>
      </c>
      <c r="C1738" t="e">
        <f>#REF!</f>
        <v>#REF!</v>
      </c>
      <c r="D1738" t="e">
        <f>CONCATENATE(#REF!,
CHAR(13),#REF!,
", ",
TEXT((#REF!),"MMM D"),
CHAR(13),
TEXT((#REF!), "h:mm am/pm"),CHAR(13),#REF!,CHAR(13))</f>
        <v>#REF!</v>
      </c>
    </row>
    <row r="1739" spans="1:4" x14ac:dyDescent="0.25">
      <c r="A1739" t="e">
        <f>VLOOKUP(#REF!,VENUEID!$A$2:$B$28,1,TRUE)</f>
        <v>#REF!</v>
      </c>
      <c r="B1739" t="e">
        <f>IF(#REF!="","",
IF(ISNUMBER(SEARCH("*ADULTS*",#REF!)),"ADULTS",
IF(ISNUMBER(SEARCH("*CHILDREN*",#REF!)),"CHILDREN",
IF(ISNUMBER(SEARCH("*TEENS*",#REF!)),"TEENS"))))</f>
        <v>#REF!</v>
      </c>
      <c r="C1739" t="e">
        <f>#REF!</f>
        <v>#REF!</v>
      </c>
      <c r="D1739" t="e">
        <f>CONCATENATE(#REF!,
CHAR(13),#REF!,
", ",
TEXT((#REF!),"MMM D"),
CHAR(13),
TEXT((#REF!), "h:mm am/pm"),CHAR(13),#REF!,CHAR(13))</f>
        <v>#REF!</v>
      </c>
    </row>
    <row r="1740" spans="1:4" x14ac:dyDescent="0.25">
      <c r="A1740" t="e">
        <f>VLOOKUP(#REF!,VENUEID!$A$2:$B$28,1,TRUE)</f>
        <v>#REF!</v>
      </c>
      <c r="B1740" t="e">
        <f>IF(#REF!="","",
IF(ISNUMBER(SEARCH("*ADULTS*",#REF!)),"ADULTS",
IF(ISNUMBER(SEARCH("*CHILDREN*",#REF!)),"CHILDREN",
IF(ISNUMBER(SEARCH("*TEENS*",#REF!)),"TEENS"))))</f>
        <v>#REF!</v>
      </c>
      <c r="C1740" t="e">
        <f>#REF!</f>
        <v>#REF!</v>
      </c>
      <c r="D1740" t="e">
        <f>CONCATENATE(#REF!,
CHAR(13),#REF!,
", ",
TEXT((#REF!),"MMM D"),
CHAR(13),
TEXT((#REF!), "h:mm am/pm"),CHAR(13),#REF!,CHAR(13))</f>
        <v>#REF!</v>
      </c>
    </row>
    <row r="1741" spans="1:4" x14ac:dyDescent="0.25">
      <c r="A1741" t="e">
        <f>VLOOKUP(#REF!,VENUEID!$A$2:$B$28,1,TRUE)</f>
        <v>#REF!</v>
      </c>
      <c r="B1741" t="e">
        <f>IF(#REF!="","",
IF(ISNUMBER(SEARCH("*ADULTS*",#REF!)),"ADULTS",
IF(ISNUMBER(SEARCH("*CHILDREN*",#REF!)),"CHILDREN",
IF(ISNUMBER(SEARCH("*TEENS*",#REF!)),"TEENS"))))</f>
        <v>#REF!</v>
      </c>
      <c r="C1741" t="e">
        <f>#REF!</f>
        <v>#REF!</v>
      </c>
      <c r="D1741" t="e">
        <f>CONCATENATE(#REF!,
CHAR(13),#REF!,
", ",
TEXT((#REF!),"MMM D"),
CHAR(13),
TEXT((#REF!), "h:mm am/pm"),CHAR(13),#REF!,CHAR(13))</f>
        <v>#REF!</v>
      </c>
    </row>
    <row r="1742" spans="1:4" x14ac:dyDescent="0.25">
      <c r="A1742" t="e">
        <f>VLOOKUP(#REF!,VENUEID!$A$2:$B$28,1,TRUE)</f>
        <v>#REF!</v>
      </c>
      <c r="B1742" t="e">
        <f>IF(#REF!="","",
IF(ISNUMBER(SEARCH("*ADULTS*",#REF!)),"ADULTS",
IF(ISNUMBER(SEARCH("*CHILDREN*",#REF!)),"CHILDREN",
IF(ISNUMBER(SEARCH("*TEENS*",#REF!)),"TEENS"))))</f>
        <v>#REF!</v>
      </c>
      <c r="C1742" t="e">
        <f>#REF!</f>
        <v>#REF!</v>
      </c>
      <c r="D1742" t="e">
        <f>CONCATENATE(#REF!,
CHAR(13),#REF!,
", ",
TEXT((#REF!),"MMM D"),
CHAR(13),
TEXT((#REF!), "h:mm am/pm"),CHAR(13),#REF!,CHAR(13))</f>
        <v>#REF!</v>
      </c>
    </row>
    <row r="1743" spans="1:4" x14ac:dyDescent="0.25">
      <c r="A1743" t="e">
        <f>VLOOKUP(#REF!,VENUEID!$A$2:$B$28,1,TRUE)</f>
        <v>#REF!</v>
      </c>
      <c r="B1743" t="e">
        <f>IF(#REF!="","",
IF(ISNUMBER(SEARCH("*ADULTS*",#REF!)),"ADULTS",
IF(ISNUMBER(SEARCH("*CHILDREN*",#REF!)),"CHILDREN",
IF(ISNUMBER(SEARCH("*TEENS*",#REF!)),"TEENS"))))</f>
        <v>#REF!</v>
      </c>
      <c r="C1743" t="e">
        <f>#REF!</f>
        <v>#REF!</v>
      </c>
      <c r="D1743" t="e">
        <f>CONCATENATE(#REF!,
CHAR(13),#REF!,
", ",
TEXT((#REF!),"MMM D"),
CHAR(13),
TEXT((#REF!), "h:mm am/pm"),CHAR(13),#REF!,CHAR(13))</f>
        <v>#REF!</v>
      </c>
    </row>
    <row r="1744" spans="1:4" x14ac:dyDescent="0.25">
      <c r="A1744" t="e">
        <f>VLOOKUP(#REF!,VENUEID!$A$2:$B$28,1,TRUE)</f>
        <v>#REF!</v>
      </c>
      <c r="B1744" t="e">
        <f>IF(#REF!="","",
IF(ISNUMBER(SEARCH("*ADULTS*",#REF!)),"ADULTS",
IF(ISNUMBER(SEARCH("*CHILDREN*",#REF!)),"CHILDREN",
IF(ISNUMBER(SEARCH("*TEENS*",#REF!)),"TEENS"))))</f>
        <v>#REF!</v>
      </c>
      <c r="C1744" t="e">
        <f>#REF!</f>
        <v>#REF!</v>
      </c>
      <c r="D1744" t="e">
        <f>CONCATENATE(#REF!,
CHAR(13),#REF!,
", ",
TEXT((#REF!),"MMM D"),
CHAR(13),
TEXT((#REF!), "h:mm am/pm"),CHAR(13),#REF!,CHAR(13))</f>
        <v>#REF!</v>
      </c>
    </row>
    <row r="1745" spans="1:4" x14ac:dyDescent="0.25">
      <c r="A1745" t="e">
        <f>VLOOKUP(#REF!,VENUEID!$A$2:$B$28,1,TRUE)</f>
        <v>#REF!</v>
      </c>
      <c r="B1745" t="e">
        <f>IF(#REF!="","",
IF(ISNUMBER(SEARCH("*ADULTS*",#REF!)),"ADULTS",
IF(ISNUMBER(SEARCH("*CHILDREN*",#REF!)),"CHILDREN",
IF(ISNUMBER(SEARCH("*TEENS*",#REF!)),"TEENS"))))</f>
        <v>#REF!</v>
      </c>
      <c r="C1745" t="e">
        <f>#REF!</f>
        <v>#REF!</v>
      </c>
      <c r="D1745" t="e">
        <f>CONCATENATE(#REF!,
CHAR(13),#REF!,
", ",
TEXT((#REF!),"MMM D"),
CHAR(13),
TEXT((#REF!), "h:mm am/pm"),CHAR(13),#REF!,CHAR(13))</f>
        <v>#REF!</v>
      </c>
    </row>
    <row r="1746" spans="1:4" x14ac:dyDescent="0.25">
      <c r="A1746" t="e">
        <f>VLOOKUP(#REF!,VENUEID!$A$2:$B$28,1,TRUE)</f>
        <v>#REF!</v>
      </c>
      <c r="B1746" t="e">
        <f>IF(#REF!="","",
IF(ISNUMBER(SEARCH("*ADULTS*",#REF!)),"ADULTS",
IF(ISNUMBER(SEARCH("*CHILDREN*",#REF!)),"CHILDREN",
IF(ISNUMBER(SEARCH("*TEENS*",#REF!)),"TEENS"))))</f>
        <v>#REF!</v>
      </c>
      <c r="C1746" t="e">
        <f>#REF!</f>
        <v>#REF!</v>
      </c>
      <c r="D1746" t="e">
        <f>CONCATENATE(#REF!,
CHAR(13),#REF!,
", ",
TEXT((#REF!),"MMM D"),
CHAR(13),
TEXT((#REF!), "h:mm am/pm"),CHAR(13),#REF!,CHAR(13))</f>
        <v>#REF!</v>
      </c>
    </row>
    <row r="1747" spans="1:4" x14ac:dyDescent="0.25">
      <c r="A1747" t="e">
        <f>VLOOKUP(#REF!,VENUEID!$A$2:$B$28,1,TRUE)</f>
        <v>#REF!</v>
      </c>
      <c r="B1747" t="e">
        <f>IF(#REF!="","",
IF(ISNUMBER(SEARCH("*ADULTS*",#REF!)),"ADULTS",
IF(ISNUMBER(SEARCH("*CHILDREN*",#REF!)),"CHILDREN",
IF(ISNUMBER(SEARCH("*TEENS*",#REF!)),"TEENS"))))</f>
        <v>#REF!</v>
      </c>
      <c r="C1747" t="e">
        <f>#REF!</f>
        <v>#REF!</v>
      </c>
      <c r="D1747" t="e">
        <f>CONCATENATE(#REF!,
CHAR(13),#REF!,
", ",
TEXT((#REF!),"MMM D"),
CHAR(13),
TEXT((#REF!), "h:mm am/pm"),CHAR(13),#REF!,CHAR(13))</f>
        <v>#REF!</v>
      </c>
    </row>
    <row r="1748" spans="1:4" x14ac:dyDescent="0.25">
      <c r="A1748" t="e">
        <f>VLOOKUP(#REF!,VENUEID!$A$2:$B$28,1,TRUE)</f>
        <v>#REF!</v>
      </c>
      <c r="B1748" t="e">
        <f>IF(#REF!="","",
IF(ISNUMBER(SEARCH("*ADULTS*",#REF!)),"ADULTS",
IF(ISNUMBER(SEARCH("*CHILDREN*",#REF!)),"CHILDREN",
IF(ISNUMBER(SEARCH("*TEENS*",#REF!)),"TEENS"))))</f>
        <v>#REF!</v>
      </c>
      <c r="C1748" t="e">
        <f>#REF!</f>
        <v>#REF!</v>
      </c>
      <c r="D1748" t="e">
        <f>CONCATENATE(#REF!,
CHAR(13),#REF!,
", ",
TEXT((#REF!),"MMM D"),
CHAR(13),
TEXT((#REF!), "h:mm am/pm"),CHAR(13),#REF!,CHAR(13))</f>
        <v>#REF!</v>
      </c>
    </row>
    <row r="1749" spans="1:4" x14ac:dyDescent="0.25">
      <c r="A1749" t="e">
        <f>VLOOKUP(#REF!,VENUEID!$A$2:$B$28,1,TRUE)</f>
        <v>#REF!</v>
      </c>
      <c r="B1749" t="e">
        <f>IF(#REF!="","",
IF(ISNUMBER(SEARCH("*ADULTS*",#REF!)),"ADULTS",
IF(ISNUMBER(SEARCH("*CHILDREN*",#REF!)),"CHILDREN",
IF(ISNUMBER(SEARCH("*TEENS*",#REF!)),"TEENS"))))</f>
        <v>#REF!</v>
      </c>
      <c r="C1749" t="e">
        <f>#REF!</f>
        <v>#REF!</v>
      </c>
      <c r="D1749" t="e">
        <f>CONCATENATE(#REF!,
CHAR(13),#REF!,
", ",
TEXT((#REF!),"MMM D"),
CHAR(13),
TEXT((#REF!), "h:mm am/pm"),CHAR(13),#REF!,CHAR(13))</f>
        <v>#REF!</v>
      </c>
    </row>
    <row r="1750" spans="1:4" x14ac:dyDescent="0.25">
      <c r="A1750" t="e">
        <f>VLOOKUP(#REF!,VENUEID!$A$2:$B$28,1,TRUE)</f>
        <v>#REF!</v>
      </c>
      <c r="B1750" t="e">
        <f>IF(#REF!="","",
IF(ISNUMBER(SEARCH("*ADULTS*",#REF!)),"ADULTS",
IF(ISNUMBER(SEARCH("*CHILDREN*",#REF!)),"CHILDREN",
IF(ISNUMBER(SEARCH("*TEENS*",#REF!)),"TEENS"))))</f>
        <v>#REF!</v>
      </c>
      <c r="C1750" t="e">
        <f>#REF!</f>
        <v>#REF!</v>
      </c>
      <c r="D1750" t="e">
        <f>CONCATENATE(#REF!,
CHAR(13),#REF!,
", ",
TEXT((#REF!),"MMM D"),
CHAR(13),
TEXT((#REF!), "h:mm am/pm"),CHAR(13),#REF!,CHAR(13))</f>
        <v>#REF!</v>
      </c>
    </row>
    <row r="1751" spans="1:4" x14ac:dyDescent="0.25">
      <c r="A1751" t="e">
        <f>VLOOKUP(#REF!,VENUEID!$A$2:$B$28,1,TRUE)</f>
        <v>#REF!</v>
      </c>
      <c r="B1751" t="e">
        <f>IF(#REF!="","",
IF(ISNUMBER(SEARCH("*ADULTS*",#REF!)),"ADULTS",
IF(ISNUMBER(SEARCH("*CHILDREN*",#REF!)),"CHILDREN",
IF(ISNUMBER(SEARCH("*TEENS*",#REF!)),"TEENS"))))</f>
        <v>#REF!</v>
      </c>
      <c r="C1751" t="e">
        <f>#REF!</f>
        <v>#REF!</v>
      </c>
      <c r="D1751" t="e">
        <f>CONCATENATE(#REF!,
CHAR(13),#REF!,
", ",
TEXT((#REF!),"MMM D"),
CHAR(13),
TEXT((#REF!), "h:mm am/pm"),CHAR(13),#REF!,CHAR(13))</f>
        <v>#REF!</v>
      </c>
    </row>
    <row r="1752" spans="1:4" x14ac:dyDescent="0.25">
      <c r="A1752" t="e">
        <f>VLOOKUP(#REF!,VENUEID!$A$2:$B$28,1,TRUE)</f>
        <v>#REF!</v>
      </c>
      <c r="B1752" t="e">
        <f>IF(#REF!="","",
IF(ISNUMBER(SEARCH("*ADULTS*",#REF!)),"ADULTS",
IF(ISNUMBER(SEARCH("*CHILDREN*",#REF!)),"CHILDREN",
IF(ISNUMBER(SEARCH("*TEENS*",#REF!)),"TEENS"))))</f>
        <v>#REF!</v>
      </c>
      <c r="C1752" t="e">
        <f>#REF!</f>
        <v>#REF!</v>
      </c>
      <c r="D1752" t="e">
        <f>CONCATENATE(#REF!,
CHAR(13),#REF!,
", ",
TEXT((#REF!),"MMM D"),
CHAR(13),
TEXT((#REF!), "h:mm am/pm"),CHAR(13),#REF!,CHAR(13))</f>
        <v>#REF!</v>
      </c>
    </row>
    <row r="1753" spans="1:4" x14ac:dyDescent="0.25">
      <c r="A1753" t="e">
        <f>VLOOKUP(#REF!,VENUEID!$A$2:$B$28,1,TRUE)</f>
        <v>#REF!</v>
      </c>
      <c r="B1753" t="e">
        <f>IF(#REF!="","",
IF(ISNUMBER(SEARCH("*ADULTS*",#REF!)),"ADULTS",
IF(ISNUMBER(SEARCH("*CHILDREN*",#REF!)),"CHILDREN",
IF(ISNUMBER(SEARCH("*TEENS*",#REF!)),"TEENS"))))</f>
        <v>#REF!</v>
      </c>
      <c r="C1753" t="e">
        <f>#REF!</f>
        <v>#REF!</v>
      </c>
      <c r="D1753" t="e">
        <f>CONCATENATE(#REF!,
CHAR(13),#REF!,
", ",
TEXT((#REF!),"MMM D"),
CHAR(13),
TEXT((#REF!), "h:mm am/pm"),CHAR(13),#REF!,CHAR(13))</f>
        <v>#REF!</v>
      </c>
    </row>
    <row r="1754" spans="1:4" x14ac:dyDescent="0.25">
      <c r="A1754" t="e">
        <f>VLOOKUP(#REF!,VENUEID!$A$2:$B$28,1,TRUE)</f>
        <v>#REF!</v>
      </c>
      <c r="B1754" t="e">
        <f>IF(#REF!="","",
IF(ISNUMBER(SEARCH("*ADULTS*",#REF!)),"ADULTS",
IF(ISNUMBER(SEARCH("*CHILDREN*",#REF!)),"CHILDREN",
IF(ISNUMBER(SEARCH("*TEENS*",#REF!)),"TEENS"))))</f>
        <v>#REF!</v>
      </c>
      <c r="C1754" t="e">
        <f>#REF!</f>
        <v>#REF!</v>
      </c>
      <c r="D1754" t="e">
        <f>CONCATENATE(#REF!,
CHAR(13),#REF!,
", ",
TEXT((#REF!),"MMM D"),
CHAR(13),
TEXT((#REF!), "h:mm am/pm"),CHAR(13),#REF!,CHAR(13))</f>
        <v>#REF!</v>
      </c>
    </row>
    <row r="1755" spans="1:4" x14ac:dyDescent="0.25">
      <c r="A1755" t="e">
        <f>VLOOKUP(#REF!,VENUEID!$A$2:$B$28,1,TRUE)</f>
        <v>#REF!</v>
      </c>
      <c r="B1755" t="e">
        <f>IF(#REF!="","",
IF(ISNUMBER(SEARCH("*ADULTS*",#REF!)),"ADULTS",
IF(ISNUMBER(SEARCH("*CHILDREN*",#REF!)),"CHILDREN",
IF(ISNUMBER(SEARCH("*TEENS*",#REF!)),"TEENS"))))</f>
        <v>#REF!</v>
      </c>
      <c r="C1755" t="e">
        <f>#REF!</f>
        <v>#REF!</v>
      </c>
      <c r="D1755" t="e">
        <f>CONCATENATE(#REF!,
CHAR(13),#REF!,
", ",
TEXT((#REF!),"MMM D"),
CHAR(13),
TEXT((#REF!), "h:mm am/pm"),CHAR(13),#REF!,CHAR(13))</f>
        <v>#REF!</v>
      </c>
    </row>
    <row r="1756" spans="1:4" x14ac:dyDescent="0.25">
      <c r="A1756" t="e">
        <f>VLOOKUP(#REF!,VENUEID!$A$2:$B$28,1,TRUE)</f>
        <v>#REF!</v>
      </c>
      <c r="B1756" t="e">
        <f>IF(#REF!="","",
IF(ISNUMBER(SEARCH("*ADULTS*",#REF!)),"ADULTS",
IF(ISNUMBER(SEARCH("*CHILDREN*",#REF!)),"CHILDREN",
IF(ISNUMBER(SEARCH("*TEENS*",#REF!)),"TEENS"))))</f>
        <v>#REF!</v>
      </c>
      <c r="C1756" t="e">
        <f>#REF!</f>
        <v>#REF!</v>
      </c>
      <c r="D1756" t="e">
        <f>CONCATENATE(#REF!,
CHAR(13),#REF!,
", ",
TEXT((#REF!),"MMM D"),
CHAR(13),
TEXT((#REF!), "h:mm am/pm"),CHAR(13),#REF!,CHAR(13))</f>
        <v>#REF!</v>
      </c>
    </row>
    <row r="1757" spans="1:4" x14ac:dyDescent="0.25">
      <c r="A1757" t="e">
        <f>VLOOKUP(#REF!,VENUEID!$A$2:$B$28,1,TRUE)</f>
        <v>#REF!</v>
      </c>
      <c r="B1757" t="e">
        <f>IF(#REF!="","",
IF(ISNUMBER(SEARCH("*ADULTS*",#REF!)),"ADULTS",
IF(ISNUMBER(SEARCH("*CHILDREN*",#REF!)),"CHILDREN",
IF(ISNUMBER(SEARCH("*TEENS*",#REF!)),"TEENS"))))</f>
        <v>#REF!</v>
      </c>
      <c r="C1757" t="e">
        <f>#REF!</f>
        <v>#REF!</v>
      </c>
      <c r="D1757" t="e">
        <f>CONCATENATE(#REF!,
CHAR(13),#REF!,
", ",
TEXT((#REF!),"MMM D"),
CHAR(13),
TEXT((#REF!), "h:mm am/pm"),CHAR(13),#REF!,CHAR(13))</f>
        <v>#REF!</v>
      </c>
    </row>
    <row r="1758" spans="1:4" x14ac:dyDescent="0.25">
      <c r="A1758" t="e">
        <f>VLOOKUP(#REF!,VENUEID!$A$2:$B$28,1,TRUE)</f>
        <v>#REF!</v>
      </c>
      <c r="B1758" t="e">
        <f>IF(#REF!="","",
IF(ISNUMBER(SEARCH("*ADULTS*",#REF!)),"ADULTS",
IF(ISNUMBER(SEARCH("*CHILDREN*",#REF!)),"CHILDREN",
IF(ISNUMBER(SEARCH("*TEENS*",#REF!)),"TEENS"))))</f>
        <v>#REF!</v>
      </c>
      <c r="C1758" t="e">
        <f>#REF!</f>
        <v>#REF!</v>
      </c>
      <c r="D1758" t="e">
        <f>CONCATENATE(#REF!,
CHAR(13),#REF!,
", ",
TEXT((#REF!),"MMM D"),
CHAR(13),
TEXT((#REF!), "h:mm am/pm"),CHAR(13),#REF!,CHAR(13))</f>
        <v>#REF!</v>
      </c>
    </row>
    <row r="1759" spans="1:4" x14ac:dyDescent="0.25">
      <c r="A1759" t="e">
        <f>VLOOKUP(#REF!,VENUEID!$A$2:$B$28,1,TRUE)</f>
        <v>#REF!</v>
      </c>
      <c r="B1759" t="e">
        <f>IF(#REF!="","",
IF(ISNUMBER(SEARCH("*ADULTS*",#REF!)),"ADULTS",
IF(ISNUMBER(SEARCH("*CHILDREN*",#REF!)),"CHILDREN",
IF(ISNUMBER(SEARCH("*TEENS*",#REF!)),"TEENS"))))</f>
        <v>#REF!</v>
      </c>
      <c r="C1759" t="e">
        <f>#REF!</f>
        <v>#REF!</v>
      </c>
      <c r="D1759" t="e">
        <f>CONCATENATE(#REF!,
CHAR(13),#REF!,
", ",
TEXT((#REF!),"MMM D"),
CHAR(13),
TEXT((#REF!), "h:mm am/pm"),CHAR(13),#REF!,CHAR(13))</f>
        <v>#REF!</v>
      </c>
    </row>
    <row r="1760" spans="1:4" x14ac:dyDescent="0.25">
      <c r="A1760" t="e">
        <f>VLOOKUP(#REF!,VENUEID!$A$2:$B$28,1,TRUE)</f>
        <v>#REF!</v>
      </c>
      <c r="B1760" t="e">
        <f>IF(#REF!="","",
IF(ISNUMBER(SEARCH("*ADULTS*",#REF!)),"ADULTS",
IF(ISNUMBER(SEARCH("*CHILDREN*",#REF!)),"CHILDREN",
IF(ISNUMBER(SEARCH("*TEENS*",#REF!)),"TEENS"))))</f>
        <v>#REF!</v>
      </c>
      <c r="C1760" t="e">
        <f>#REF!</f>
        <v>#REF!</v>
      </c>
      <c r="D1760" t="e">
        <f>CONCATENATE(#REF!,
CHAR(13),#REF!,
", ",
TEXT((#REF!),"MMM D"),
CHAR(13),
TEXT((#REF!), "h:mm am/pm"),CHAR(13),#REF!,CHAR(13))</f>
        <v>#REF!</v>
      </c>
    </row>
    <row r="1761" spans="1:4" x14ac:dyDescent="0.25">
      <c r="A1761" t="e">
        <f>VLOOKUP(#REF!,VENUEID!$A$2:$B$28,1,TRUE)</f>
        <v>#REF!</v>
      </c>
      <c r="B1761" t="e">
        <f>IF(#REF!="","",
IF(ISNUMBER(SEARCH("*ADULTS*",#REF!)),"ADULTS",
IF(ISNUMBER(SEARCH("*CHILDREN*",#REF!)),"CHILDREN",
IF(ISNUMBER(SEARCH("*TEENS*",#REF!)),"TEENS"))))</f>
        <v>#REF!</v>
      </c>
      <c r="C1761" t="e">
        <f>#REF!</f>
        <v>#REF!</v>
      </c>
      <c r="D1761" t="e">
        <f>CONCATENATE(#REF!,
CHAR(13),#REF!,
", ",
TEXT((#REF!),"MMM D"),
CHAR(13),
TEXT((#REF!), "h:mm am/pm"),CHAR(13),#REF!,CHAR(13))</f>
        <v>#REF!</v>
      </c>
    </row>
    <row r="1762" spans="1:4" x14ac:dyDescent="0.25">
      <c r="A1762" t="e">
        <f>VLOOKUP(#REF!,VENUEID!$A$2:$B$28,1,TRUE)</f>
        <v>#REF!</v>
      </c>
      <c r="B1762" t="e">
        <f>IF(#REF!="","",
IF(ISNUMBER(SEARCH("*ADULTS*",#REF!)),"ADULTS",
IF(ISNUMBER(SEARCH("*CHILDREN*",#REF!)),"CHILDREN",
IF(ISNUMBER(SEARCH("*TEENS*",#REF!)),"TEENS"))))</f>
        <v>#REF!</v>
      </c>
      <c r="C1762" t="e">
        <f>#REF!</f>
        <v>#REF!</v>
      </c>
      <c r="D1762" t="e">
        <f>CONCATENATE(#REF!,
CHAR(13),#REF!,
", ",
TEXT((#REF!),"MMM D"),
CHAR(13),
TEXT((#REF!), "h:mm am/pm"),CHAR(13),#REF!,CHAR(13))</f>
        <v>#REF!</v>
      </c>
    </row>
    <row r="1763" spans="1:4" x14ac:dyDescent="0.25">
      <c r="A1763" t="e">
        <f>VLOOKUP(#REF!,VENUEID!$A$2:$B$28,1,TRUE)</f>
        <v>#REF!</v>
      </c>
      <c r="B1763" t="e">
        <f>IF(#REF!="","",
IF(ISNUMBER(SEARCH("*ADULTS*",#REF!)),"ADULTS",
IF(ISNUMBER(SEARCH("*CHILDREN*",#REF!)),"CHILDREN",
IF(ISNUMBER(SEARCH("*TEENS*",#REF!)),"TEENS"))))</f>
        <v>#REF!</v>
      </c>
      <c r="C1763" t="e">
        <f>#REF!</f>
        <v>#REF!</v>
      </c>
      <c r="D1763" t="e">
        <f>CONCATENATE(#REF!,
CHAR(13),#REF!,
", ",
TEXT((#REF!),"MMM D"),
CHAR(13),
TEXT((#REF!), "h:mm am/pm"),CHAR(13),#REF!,CHAR(13))</f>
        <v>#REF!</v>
      </c>
    </row>
    <row r="1764" spans="1:4" x14ac:dyDescent="0.25">
      <c r="A1764" t="e">
        <f>VLOOKUP(#REF!,VENUEID!$A$2:$B$28,1,TRUE)</f>
        <v>#REF!</v>
      </c>
      <c r="B1764" t="e">
        <f>IF(#REF!="","",
IF(ISNUMBER(SEARCH("*ADULTS*",#REF!)),"ADULTS",
IF(ISNUMBER(SEARCH("*CHILDREN*",#REF!)),"CHILDREN",
IF(ISNUMBER(SEARCH("*TEENS*",#REF!)),"TEENS"))))</f>
        <v>#REF!</v>
      </c>
      <c r="C1764" t="e">
        <f>#REF!</f>
        <v>#REF!</v>
      </c>
      <c r="D1764" t="e">
        <f>CONCATENATE(#REF!,
CHAR(13),#REF!,
", ",
TEXT((#REF!),"MMM D"),
CHAR(13),
TEXT((#REF!), "h:mm am/pm"),CHAR(13),#REF!,CHAR(13))</f>
        <v>#REF!</v>
      </c>
    </row>
    <row r="1765" spans="1:4" x14ac:dyDescent="0.25">
      <c r="A1765" t="e">
        <f>VLOOKUP(#REF!,VENUEID!$A$2:$B$28,1,TRUE)</f>
        <v>#REF!</v>
      </c>
      <c r="B1765" t="e">
        <f>IF(#REF!="","",
IF(ISNUMBER(SEARCH("*ADULTS*",#REF!)),"ADULTS",
IF(ISNUMBER(SEARCH("*CHILDREN*",#REF!)),"CHILDREN",
IF(ISNUMBER(SEARCH("*TEENS*",#REF!)),"TEENS"))))</f>
        <v>#REF!</v>
      </c>
      <c r="C1765" t="e">
        <f>#REF!</f>
        <v>#REF!</v>
      </c>
      <c r="D1765" t="e">
        <f>CONCATENATE(#REF!,
CHAR(13),#REF!,
", ",
TEXT((#REF!),"MMM D"),
CHAR(13),
TEXT((#REF!), "h:mm am/pm"),CHAR(13),#REF!,CHAR(13))</f>
        <v>#REF!</v>
      </c>
    </row>
    <row r="1766" spans="1:4" x14ac:dyDescent="0.25">
      <c r="A1766" t="e">
        <f>VLOOKUP(#REF!,VENUEID!$A$2:$B$28,1,TRUE)</f>
        <v>#REF!</v>
      </c>
      <c r="B1766" t="e">
        <f>IF(#REF!="","",
IF(ISNUMBER(SEARCH("*ADULTS*",#REF!)),"ADULTS",
IF(ISNUMBER(SEARCH("*CHILDREN*",#REF!)),"CHILDREN",
IF(ISNUMBER(SEARCH("*TEENS*",#REF!)),"TEENS"))))</f>
        <v>#REF!</v>
      </c>
      <c r="C1766" t="e">
        <f>#REF!</f>
        <v>#REF!</v>
      </c>
      <c r="D1766" t="e">
        <f>CONCATENATE(#REF!,
CHAR(13),#REF!,
", ",
TEXT((#REF!),"MMM D"),
CHAR(13),
TEXT((#REF!), "h:mm am/pm"),CHAR(13),#REF!,CHAR(13))</f>
        <v>#REF!</v>
      </c>
    </row>
    <row r="1767" spans="1:4" x14ac:dyDescent="0.25">
      <c r="A1767" t="e">
        <f>VLOOKUP(#REF!,VENUEID!$A$2:$B$28,1,TRUE)</f>
        <v>#REF!</v>
      </c>
      <c r="B1767" t="e">
        <f>IF(#REF!="","",
IF(ISNUMBER(SEARCH("*ADULTS*",#REF!)),"ADULTS",
IF(ISNUMBER(SEARCH("*CHILDREN*",#REF!)),"CHILDREN",
IF(ISNUMBER(SEARCH("*TEENS*",#REF!)),"TEENS"))))</f>
        <v>#REF!</v>
      </c>
      <c r="C1767" t="e">
        <f>#REF!</f>
        <v>#REF!</v>
      </c>
      <c r="D1767" t="e">
        <f>CONCATENATE(#REF!,
CHAR(13),#REF!,
", ",
TEXT((#REF!),"MMM D"),
CHAR(13),
TEXT((#REF!), "h:mm am/pm"),CHAR(13),#REF!,CHAR(13))</f>
        <v>#REF!</v>
      </c>
    </row>
    <row r="1768" spans="1:4" x14ac:dyDescent="0.25">
      <c r="A1768" t="e">
        <f>VLOOKUP(#REF!,VENUEID!$A$2:$B$28,1,TRUE)</f>
        <v>#REF!</v>
      </c>
      <c r="B1768" t="e">
        <f>IF(#REF!="","",
IF(ISNUMBER(SEARCH("*ADULTS*",#REF!)),"ADULTS",
IF(ISNUMBER(SEARCH("*CHILDREN*",#REF!)),"CHILDREN",
IF(ISNUMBER(SEARCH("*TEENS*",#REF!)),"TEENS"))))</f>
        <v>#REF!</v>
      </c>
      <c r="C1768" t="e">
        <f>#REF!</f>
        <v>#REF!</v>
      </c>
      <c r="D1768" t="e">
        <f>CONCATENATE(#REF!,
CHAR(13),#REF!,
", ",
TEXT((#REF!),"MMM D"),
CHAR(13),
TEXT((#REF!), "h:mm am/pm"),CHAR(13),#REF!,CHAR(13))</f>
        <v>#REF!</v>
      </c>
    </row>
    <row r="1769" spans="1:4" x14ac:dyDescent="0.25">
      <c r="A1769" t="e">
        <f>VLOOKUP(#REF!,VENUEID!$A$2:$B$28,1,TRUE)</f>
        <v>#REF!</v>
      </c>
      <c r="B1769" t="e">
        <f>IF(#REF!="","",
IF(ISNUMBER(SEARCH("*ADULTS*",#REF!)),"ADULTS",
IF(ISNUMBER(SEARCH("*CHILDREN*",#REF!)),"CHILDREN",
IF(ISNUMBER(SEARCH("*TEENS*",#REF!)),"TEENS"))))</f>
        <v>#REF!</v>
      </c>
      <c r="C1769" t="e">
        <f>#REF!</f>
        <v>#REF!</v>
      </c>
      <c r="D1769" t="e">
        <f>CONCATENATE(#REF!,
CHAR(13),#REF!,
", ",
TEXT((#REF!),"MMM D"),
CHAR(13),
TEXT((#REF!), "h:mm am/pm"),CHAR(13),#REF!,CHAR(13))</f>
        <v>#REF!</v>
      </c>
    </row>
    <row r="1770" spans="1:4" x14ac:dyDescent="0.25">
      <c r="A1770" t="e">
        <f>VLOOKUP(#REF!,VENUEID!$A$2:$B$28,1,TRUE)</f>
        <v>#REF!</v>
      </c>
      <c r="B1770" t="e">
        <f>IF(#REF!="","",
IF(ISNUMBER(SEARCH("*ADULTS*",#REF!)),"ADULTS",
IF(ISNUMBER(SEARCH("*CHILDREN*",#REF!)),"CHILDREN",
IF(ISNUMBER(SEARCH("*TEENS*",#REF!)),"TEENS"))))</f>
        <v>#REF!</v>
      </c>
      <c r="C1770" t="e">
        <f>#REF!</f>
        <v>#REF!</v>
      </c>
      <c r="D1770" t="e">
        <f>CONCATENATE(#REF!,
CHAR(13),#REF!,
", ",
TEXT((#REF!),"MMM D"),
CHAR(13),
TEXT((#REF!), "h:mm am/pm"),CHAR(13),#REF!,CHAR(13))</f>
        <v>#REF!</v>
      </c>
    </row>
    <row r="1771" spans="1:4" x14ac:dyDescent="0.25">
      <c r="A1771" t="e">
        <f>VLOOKUP(#REF!,VENUEID!$A$2:$B$28,1,TRUE)</f>
        <v>#REF!</v>
      </c>
      <c r="B1771" t="e">
        <f>IF(#REF!="","",
IF(ISNUMBER(SEARCH("*ADULTS*",#REF!)),"ADULTS",
IF(ISNUMBER(SEARCH("*CHILDREN*",#REF!)),"CHILDREN",
IF(ISNUMBER(SEARCH("*TEENS*",#REF!)),"TEENS"))))</f>
        <v>#REF!</v>
      </c>
      <c r="C1771" t="e">
        <f>#REF!</f>
        <v>#REF!</v>
      </c>
      <c r="D1771" t="e">
        <f>CONCATENATE(#REF!,
CHAR(13),#REF!,
", ",
TEXT((#REF!),"MMM D"),
CHAR(13),
TEXT((#REF!), "h:mm am/pm"),CHAR(13),#REF!,CHAR(13))</f>
        <v>#REF!</v>
      </c>
    </row>
    <row r="1772" spans="1:4" x14ac:dyDescent="0.25">
      <c r="A1772" t="e">
        <f>VLOOKUP(#REF!,VENUEID!$A$2:$B$28,1,TRUE)</f>
        <v>#REF!</v>
      </c>
      <c r="B1772" t="e">
        <f>IF(#REF!="","",
IF(ISNUMBER(SEARCH("*ADULTS*",#REF!)),"ADULTS",
IF(ISNUMBER(SEARCH("*CHILDREN*",#REF!)),"CHILDREN",
IF(ISNUMBER(SEARCH("*TEENS*",#REF!)),"TEENS"))))</f>
        <v>#REF!</v>
      </c>
      <c r="C1772" t="e">
        <f>#REF!</f>
        <v>#REF!</v>
      </c>
      <c r="D1772" t="e">
        <f>CONCATENATE(#REF!,
CHAR(13),#REF!,
", ",
TEXT((#REF!),"MMM D"),
CHAR(13),
TEXT((#REF!), "h:mm am/pm"),CHAR(13),#REF!,CHAR(13))</f>
        <v>#REF!</v>
      </c>
    </row>
    <row r="1773" spans="1:4" x14ac:dyDescent="0.25">
      <c r="A1773" t="e">
        <f>VLOOKUP(#REF!,VENUEID!$A$2:$B$28,1,TRUE)</f>
        <v>#REF!</v>
      </c>
      <c r="B1773" t="e">
        <f>IF(#REF!="","",
IF(ISNUMBER(SEARCH("*ADULTS*",#REF!)),"ADULTS",
IF(ISNUMBER(SEARCH("*CHILDREN*",#REF!)),"CHILDREN",
IF(ISNUMBER(SEARCH("*TEENS*",#REF!)),"TEENS"))))</f>
        <v>#REF!</v>
      </c>
      <c r="C1773" t="e">
        <f>#REF!</f>
        <v>#REF!</v>
      </c>
      <c r="D1773" t="e">
        <f>CONCATENATE(#REF!,
CHAR(13),#REF!,
", ",
TEXT((#REF!),"MMM D"),
CHAR(13),
TEXT((#REF!), "h:mm am/pm"),CHAR(13),#REF!,CHAR(13))</f>
        <v>#REF!</v>
      </c>
    </row>
    <row r="1774" spans="1:4" x14ac:dyDescent="0.25">
      <c r="A1774" t="e">
        <f>VLOOKUP(#REF!,VENUEID!$A$2:$B$28,1,TRUE)</f>
        <v>#REF!</v>
      </c>
      <c r="B1774" t="e">
        <f>IF(#REF!="","",
IF(ISNUMBER(SEARCH("*ADULTS*",#REF!)),"ADULTS",
IF(ISNUMBER(SEARCH("*CHILDREN*",#REF!)),"CHILDREN",
IF(ISNUMBER(SEARCH("*TEENS*",#REF!)),"TEENS"))))</f>
        <v>#REF!</v>
      </c>
      <c r="C1774" t="e">
        <f>#REF!</f>
        <v>#REF!</v>
      </c>
      <c r="D1774" t="e">
        <f>CONCATENATE(#REF!,
CHAR(13),#REF!,
", ",
TEXT((#REF!),"MMM D"),
CHAR(13),
TEXT((#REF!), "h:mm am/pm"),CHAR(13),#REF!,CHAR(13))</f>
        <v>#REF!</v>
      </c>
    </row>
    <row r="1775" spans="1:4" x14ac:dyDescent="0.25">
      <c r="A1775" t="e">
        <f>VLOOKUP(#REF!,VENUEID!$A$2:$B$28,1,TRUE)</f>
        <v>#REF!</v>
      </c>
      <c r="B1775" t="e">
        <f>IF(#REF!="","",
IF(ISNUMBER(SEARCH("*ADULTS*",#REF!)),"ADULTS",
IF(ISNUMBER(SEARCH("*CHILDREN*",#REF!)),"CHILDREN",
IF(ISNUMBER(SEARCH("*TEENS*",#REF!)),"TEENS"))))</f>
        <v>#REF!</v>
      </c>
      <c r="C1775" t="e">
        <f>#REF!</f>
        <v>#REF!</v>
      </c>
      <c r="D1775" t="e">
        <f>CONCATENATE(#REF!,
CHAR(13),#REF!,
", ",
TEXT((#REF!),"MMM D"),
CHAR(13),
TEXT((#REF!), "h:mm am/pm"),CHAR(13),#REF!,CHAR(13))</f>
        <v>#REF!</v>
      </c>
    </row>
    <row r="1776" spans="1:4" x14ac:dyDescent="0.25">
      <c r="A1776" t="e">
        <f>VLOOKUP(#REF!,VENUEID!$A$2:$B$28,1,TRUE)</f>
        <v>#REF!</v>
      </c>
      <c r="B1776" t="e">
        <f>IF(#REF!="","",
IF(ISNUMBER(SEARCH("*ADULTS*",#REF!)),"ADULTS",
IF(ISNUMBER(SEARCH("*CHILDREN*",#REF!)),"CHILDREN",
IF(ISNUMBER(SEARCH("*TEENS*",#REF!)),"TEENS"))))</f>
        <v>#REF!</v>
      </c>
      <c r="C1776" t="e">
        <f>#REF!</f>
        <v>#REF!</v>
      </c>
      <c r="D1776" t="e">
        <f>CONCATENATE(#REF!,
CHAR(13),#REF!,
", ",
TEXT((#REF!),"MMM D"),
CHAR(13),
TEXT((#REF!), "h:mm am/pm"),CHAR(13),#REF!,CHAR(13))</f>
        <v>#REF!</v>
      </c>
    </row>
    <row r="1777" spans="1:4" x14ac:dyDescent="0.25">
      <c r="A1777" t="e">
        <f>VLOOKUP(#REF!,VENUEID!$A$2:$B$28,1,TRUE)</f>
        <v>#REF!</v>
      </c>
      <c r="B1777" t="e">
        <f>IF(#REF!="","",
IF(ISNUMBER(SEARCH("*ADULTS*",#REF!)),"ADULTS",
IF(ISNUMBER(SEARCH("*CHILDREN*",#REF!)),"CHILDREN",
IF(ISNUMBER(SEARCH("*TEENS*",#REF!)),"TEENS"))))</f>
        <v>#REF!</v>
      </c>
      <c r="C1777" t="e">
        <f>#REF!</f>
        <v>#REF!</v>
      </c>
      <c r="D1777" t="e">
        <f>CONCATENATE(#REF!,
CHAR(13),#REF!,
", ",
TEXT((#REF!),"MMM D"),
CHAR(13),
TEXT((#REF!), "h:mm am/pm"),CHAR(13),#REF!,CHAR(13))</f>
        <v>#REF!</v>
      </c>
    </row>
    <row r="1778" spans="1:4" x14ac:dyDescent="0.25">
      <c r="A1778" t="e">
        <f>VLOOKUP(#REF!,VENUEID!$A$2:$B$28,1,TRUE)</f>
        <v>#REF!</v>
      </c>
      <c r="B1778" t="e">
        <f>IF(#REF!="","",
IF(ISNUMBER(SEARCH("*ADULTS*",#REF!)),"ADULTS",
IF(ISNUMBER(SEARCH("*CHILDREN*",#REF!)),"CHILDREN",
IF(ISNUMBER(SEARCH("*TEENS*",#REF!)),"TEENS"))))</f>
        <v>#REF!</v>
      </c>
      <c r="C1778" t="e">
        <f>#REF!</f>
        <v>#REF!</v>
      </c>
      <c r="D1778" t="e">
        <f>CONCATENATE(#REF!,
CHAR(13),#REF!,
", ",
TEXT((#REF!),"MMM D"),
CHAR(13),
TEXT((#REF!), "h:mm am/pm"),CHAR(13),#REF!,CHAR(13))</f>
        <v>#REF!</v>
      </c>
    </row>
    <row r="1779" spans="1:4" x14ac:dyDescent="0.25">
      <c r="A1779" t="e">
        <f>VLOOKUP(#REF!,VENUEID!$A$2:$B$28,1,TRUE)</f>
        <v>#REF!</v>
      </c>
      <c r="B1779" t="e">
        <f>IF(#REF!="","",
IF(ISNUMBER(SEARCH("*ADULTS*",#REF!)),"ADULTS",
IF(ISNUMBER(SEARCH("*CHILDREN*",#REF!)),"CHILDREN",
IF(ISNUMBER(SEARCH("*TEENS*",#REF!)),"TEENS"))))</f>
        <v>#REF!</v>
      </c>
      <c r="C1779" t="e">
        <f>#REF!</f>
        <v>#REF!</v>
      </c>
      <c r="D1779" t="e">
        <f>CONCATENATE(#REF!,
CHAR(13),#REF!,
", ",
TEXT((#REF!),"MMM D"),
CHAR(13),
TEXT((#REF!), "h:mm am/pm"),CHAR(13),#REF!,CHAR(13))</f>
        <v>#REF!</v>
      </c>
    </row>
    <row r="1780" spans="1:4" x14ac:dyDescent="0.25">
      <c r="A1780" t="e">
        <f>VLOOKUP(#REF!,VENUEID!$A$2:$B$28,1,TRUE)</f>
        <v>#REF!</v>
      </c>
      <c r="B1780" t="e">
        <f>IF(#REF!="","",
IF(ISNUMBER(SEARCH("*ADULTS*",#REF!)),"ADULTS",
IF(ISNUMBER(SEARCH("*CHILDREN*",#REF!)),"CHILDREN",
IF(ISNUMBER(SEARCH("*TEENS*",#REF!)),"TEENS"))))</f>
        <v>#REF!</v>
      </c>
      <c r="C1780" t="e">
        <f>#REF!</f>
        <v>#REF!</v>
      </c>
      <c r="D1780" t="e">
        <f>CONCATENATE(#REF!,
CHAR(13),#REF!,
", ",
TEXT((#REF!),"MMM D"),
CHAR(13),
TEXT((#REF!), "h:mm am/pm"),CHAR(13),#REF!,CHAR(13))</f>
        <v>#REF!</v>
      </c>
    </row>
    <row r="1781" spans="1:4" x14ac:dyDescent="0.25">
      <c r="A1781" t="e">
        <f>VLOOKUP(#REF!,VENUEID!$A$2:$B$28,1,TRUE)</f>
        <v>#REF!</v>
      </c>
      <c r="B1781" t="e">
        <f>IF(#REF!="","",
IF(ISNUMBER(SEARCH("*ADULTS*",#REF!)),"ADULTS",
IF(ISNUMBER(SEARCH("*CHILDREN*",#REF!)),"CHILDREN",
IF(ISNUMBER(SEARCH("*TEENS*",#REF!)),"TEENS"))))</f>
        <v>#REF!</v>
      </c>
      <c r="C1781" t="e">
        <f>#REF!</f>
        <v>#REF!</v>
      </c>
      <c r="D1781" t="e">
        <f>CONCATENATE(#REF!,
CHAR(13),#REF!,
", ",
TEXT((#REF!),"MMM D"),
CHAR(13),
TEXT((#REF!), "h:mm am/pm"),CHAR(13),#REF!,CHAR(13))</f>
        <v>#REF!</v>
      </c>
    </row>
    <row r="1782" spans="1:4" x14ac:dyDescent="0.25">
      <c r="A1782" t="e">
        <f>VLOOKUP(#REF!,VENUEID!$A$2:$B$28,1,TRUE)</f>
        <v>#REF!</v>
      </c>
      <c r="B1782" t="e">
        <f>IF(#REF!="","",
IF(ISNUMBER(SEARCH("*ADULTS*",#REF!)),"ADULTS",
IF(ISNUMBER(SEARCH("*CHILDREN*",#REF!)),"CHILDREN",
IF(ISNUMBER(SEARCH("*TEENS*",#REF!)),"TEENS"))))</f>
        <v>#REF!</v>
      </c>
      <c r="C1782" t="e">
        <f>#REF!</f>
        <v>#REF!</v>
      </c>
      <c r="D1782" t="e">
        <f>CONCATENATE(#REF!,
CHAR(13),#REF!,
", ",
TEXT((#REF!),"MMM D"),
CHAR(13),
TEXT((#REF!), "h:mm am/pm"),CHAR(13),#REF!,CHAR(13))</f>
        <v>#REF!</v>
      </c>
    </row>
    <row r="1783" spans="1:4" x14ac:dyDescent="0.25">
      <c r="A1783" t="e">
        <f>VLOOKUP(#REF!,VENUEID!$A$2:$B$28,1,TRUE)</f>
        <v>#REF!</v>
      </c>
      <c r="B1783" t="e">
        <f>IF(#REF!="","",
IF(ISNUMBER(SEARCH("*ADULTS*",#REF!)),"ADULTS",
IF(ISNUMBER(SEARCH("*CHILDREN*",#REF!)),"CHILDREN",
IF(ISNUMBER(SEARCH("*TEENS*",#REF!)),"TEENS"))))</f>
        <v>#REF!</v>
      </c>
      <c r="C1783" t="e">
        <f>#REF!</f>
        <v>#REF!</v>
      </c>
      <c r="D1783" t="e">
        <f>CONCATENATE(#REF!,
CHAR(13),#REF!,
", ",
TEXT((#REF!),"MMM D"),
CHAR(13),
TEXT((#REF!), "h:mm am/pm"),CHAR(13),#REF!,CHAR(13))</f>
        <v>#REF!</v>
      </c>
    </row>
    <row r="1784" spans="1:4" x14ac:dyDescent="0.25">
      <c r="A1784" t="e">
        <f>VLOOKUP(#REF!,VENUEID!$A$2:$B$28,1,TRUE)</f>
        <v>#REF!</v>
      </c>
      <c r="B1784" t="e">
        <f>IF(#REF!="","",
IF(ISNUMBER(SEARCH("*ADULTS*",#REF!)),"ADULTS",
IF(ISNUMBER(SEARCH("*CHILDREN*",#REF!)),"CHILDREN",
IF(ISNUMBER(SEARCH("*TEENS*",#REF!)),"TEENS"))))</f>
        <v>#REF!</v>
      </c>
      <c r="C1784" t="e">
        <f>#REF!</f>
        <v>#REF!</v>
      </c>
      <c r="D1784" t="e">
        <f>CONCATENATE(#REF!,
CHAR(13),#REF!,
", ",
TEXT((#REF!),"MMM D"),
CHAR(13),
TEXT((#REF!), "h:mm am/pm"),CHAR(13),#REF!,CHAR(13))</f>
        <v>#REF!</v>
      </c>
    </row>
    <row r="1785" spans="1:4" x14ac:dyDescent="0.25">
      <c r="A1785" t="e">
        <f>VLOOKUP(#REF!,VENUEID!$A$2:$B$28,1,TRUE)</f>
        <v>#REF!</v>
      </c>
      <c r="B1785" t="e">
        <f>IF(#REF!="","",
IF(ISNUMBER(SEARCH("*ADULTS*",#REF!)),"ADULTS",
IF(ISNUMBER(SEARCH("*CHILDREN*",#REF!)),"CHILDREN",
IF(ISNUMBER(SEARCH("*TEENS*",#REF!)),"TEENS"))))</f>
        <v>#REF!</v>
      </c>
      <c r="C1785" t="e">
        <f>#REF!</f>
        <v>#REF!</v>
      </c>
      <c r="D1785" t="e">
        <f>CONCATENATE(#REF!,
CHAR(13),#REF!,
", ",
TEXT((#REF!),"MMM D"),
CHAR(13),
TEXT((#REF!), "h:mm am/pm"),CHAR(13),#REF!,CHAR(13))</f>
        <v>#REF!</v>
      </c>
    </row>
    <row r="1786" spans="1:4" x14ac:dyDescent="0.25">
      <c r="A1786" t="e">
        <f>VLOOKUP(#REF!,VENUEID!$A$2:$B$28,1,TRUE)</f>
        <v>#REF!</v>
      </c>
      <c r="B1786" t="e">
        <f>IF(#REF!="","",
IF(ISNUMBER(SEARCH("*ADULTS*",#REF!)),"ADULTS",
IF(ISNUMBER(SEARCH("*CHILDREN*",#REF!)),"CHILDREN",
IF(ISNUMBER(SEARCH("*TEENS*",#REF!)),"TEENS"))))</f>
        <v>#REF!</v>
      </c>
      <c r="C1786" t="e">
        <f>#REF!</f>
        <v>#REF!</v>
      </c>
      <c r="D1786" t="e">
        <f>CONCATENATE(#REF!,
CHAR(13),#REF!,
", ",
TEXT((#REF!),"MMM D"),
CHAR(13),
TEXT((#REF!), "h:mm am/pm"),CHAR(13),#REF!,CHAR(13))</f>
        <v>#REF!</v>
      </c>
    </row>
    <row r="1787" spans="1:4" x14ac:dyDescent="0.25">
      <c r="A1787" t="e">
        <f>VLOOKUP(#REF!,VENUEID!$A$2:$B$28,1,TRUE)</f>
        <v>#REF!</v>
      </c>
      <c r="B1787" t="e">
        <f>IF(#REF!="","",
IF(ISNUMBER(SEARCH("*ADULTS*",#REF!)),"ADULTS",
IF(ISNUMBER(SEARCH("*CHILDREN*",#REF!)),"CHILDREN",
IF(ISNUMBER(SEARCH("*TEENS*",#REF!)),"TEENS"))))</f>
        <v>#REF!</v>
      </c>
      <c r="C1787" t="e">
        <f>#REF!</f>
        <v>#REF!</v>
      </c>
      <c r="D1787" t="e">
        <f>CONCATENATE(#REF!,
CHAR(13),#REF!,
", ",
TEXT((#REF!),"MMM D"),
CHAR(13),
TEXT((#REF!), "h:mm am/pm"),CHAR(13),#REF!,CHAR(13))</f>
        <v>#REF!</v>
      </c>
    </row>
    <row r="1788" spans="1:4" x14ac:dyDescent="0.25">
      <c r="A1788" t="e">
        <f>VLOOKUP(#REF!,VENUEID!$A$2:$B$28,1,TRUE)</f>
        <v>#REF!</v>
      </c>
      <c r="B1788" t="e">
        <f>IF(#REF!="","",
IF(ISNUMBER(SEARCH("*ADULTS*",#REF!)),"ADULTS",
IF(ISNUMBER(SEARCH("*CHILDREN*",#REF!)),"CHILDREN",
IF(ISNUMBER(SEARCH("*TEENS*",#REF!)),"TEENS"))))</f>
        <v>#REF!</v>
      </c>
      <c r="C1788" t="e">
        <f>#REF!</f>
        <v>#REF!</v>
      </c>
      <c r="D1788" t="e">
        <f>CONCATENATE(#REF!,
CHAR(13),#REF!,
", ",
TEXT((#REF!),"MMM D"),
CHAR(13),
TEXT((#REF!), "h:mm am/pm"),CHAR(13),#REF!,CHAR(13))</f>
        <v>#REF!</v>
      </c>
    </row>
    <row r="1789" spans="1:4" x14ac:dyDescent="0.25">
      <c r="A1789" t="e">
        <f>VLOOKUP(#REF!,VENUEID!$A$2:$B$28,1,TRUE)</f>
        <v>#REF!</v>
      </c>
      <c r="B1789" t="e">
        <f>IF(#REF!="","",
IF(ISNUMBER(SEARCH("*ADULTS*",#REF!)),"ADULTS",
IF(ISNUMBER(SEARCH("*CHILDREN*",#REF!)),"CHILDREN",
IF(ISNUMBER(SEARCH("*TEENS*",#REF!)),"TEENS"))))</f>
        <v>#REF!</v>
      </c>
      <c r="C1789" t="e">
        <f>#REF!</f>
        <v>#REF!</v>
      </c>
      <c r="D1789" t="e">
        <f>CONCATENATE(#REF!,
CHAR(13),#REF!,
", ",
TEXT((#REF!),"MMM D"),
CHAR(13),
TEXT((#REF!), "h:mm am/pm"),CHAR(13),#REF!,CHAR(13))</f>
        <v>#REF!</v>
      </c>
    </row>
    <row r="1790" spans="1:4" x14ac:dyDescent="0.25">
      <c r="A1790" t="e">
        <f>VLOOKUP(#REF!,VENUEID!$A$2:$B$28,1,TRUE)</f>
        <v>#REF!</v>
      </c>
      <c r="B1790" t="e">
        <f>IF(#REF!="","",
IF(ISNUMBER(SEARCH("*ADULTS*",#REF!)),"ADULTS",
IF(ISNUMBER(SEARCH("*CHILDREN*",#REF!)),"CHILDREN",
IF(ISNUMBER(SEARCH("*TEENS*",#REF!)),"TEENS"))))</f>
        <v>#REF!</v>
      </c>
      <c r="C1790" t="e">
        <f>#REF!</f>
        <v>#REF!</v>
      </c>
      <c r="D1790" t="e">
        <f>CONCATENATE(#REF!,
CHAR(13),#REF!,
", ",
TEXT((#REF!),"MMM D"),
CHAR(13),
TEXT((#REF!), "h:mm am/pm"),CHAR(13),#REF!,CHAR(13))</f>
        <v>#REF!</v>
      </c>
    </row>
    <row r="1791" spans="1:4" x14ac:dyDescent="0.25">
      <c r="A1791" t="e">
        <f>VLOOKUP(#REF!,VENUEID!$A$2:$B$28,1,TRUE)</f>
        <v>#REF!</v>
      </c>
      <c r="B1791" t="e">
        <f>IF(#REF!="","",
IF(ISNUMBER(SEARCH("*ADULTS*",#REF!)),"ADULTS",
IF(ISNUMBER(SEARCH("*CHILDREN*",#REF!)),"CHILDREN",
IF(ISNUMBER(SEARCH("*TEENS*",#REF!)),"TEENS"))))</f>
        <v>#REF!</v>
      </c>
      <c r="C1791" t="e">
        <f>#REF!</f>
        <v>#REF!</v>
      </c>
      <c r="D1791" t="e">
        <f>CONCATENATE(#REF!,
CHAR(13),#REF!,
", ",
TEXT((#REF!),"MMM D"),
CHAR(13),
TEXT((#REF!), "h:mm am/pm"),CHAR(13),#REF!,CHAR(13))</f>
        <v>#REF!</v>
      </c>
    </row>
    <row r="1792" spans="1:4" x14ac:dyDescent="0.25">
      <c r="A1792" t="e">
        <f>VLOOKUP(#REF!,VENUEID!$A$2:$B$28,1,TRUE)</f>
        <v>#REF!</v>
      </c>
      <c r="B1792" t="e">
        <f>IF(#REF!="","",
IF(ISNUMBER(SEARCH("*ADULTS*",#REF!)),"ADULTS",
IF(ISNUMBER(SEARCH("*CHILDREN*",#REF!)),"CHILDREN",
IF(ISNUMBER(SEARCH("*TEENS*",#REF!)),"TEENS"))))</f>
        <v>#REF!</v>
      </c>
      <c r="C1792" t="e">
        <f>#REF!</f>
        <v>#REF!</v>
      </c>
      <c r="D1792" t="e">
        <f>CONCATENATE(#REF!,
CHAR(13),#REF!,
", ",
TEXT((#REF!),"MMM D"),
CHAR(13),
TEXT((#REF!), "h:mm am/pm"),CHAR(13),#REF!,CHAR(13))</f>
        <v>#REF!</v>
      </c>
    </row>
    <row r="1793" spans="1:4" x14ac:dyDescent="0.25">
      <c r="A1793" t="e">
        <f>VLOOKUP(#REF!,VENUEID!$A$2:$B$28,1,TRUE)</f>
        <v>#REF!</v>
      </c>
      <c r="B1793" t="e">
        <f>IF(#REF!="","",
IF(ISNUMBER(SEARCH("*ADULTS*",#REF!)),"ADULTS",
IF(ISNUMBER(SEARCH("*CHILDREN*",#REF!)),"CHILDREN",
IF(ISNUMBER(SEARCH("*TEENS*",#REF!)),"TEENS"))))</f>
        <v>#REF!</v>
      </c>
      <c r="C1793" t="e">
        <f>#REF!</f>
        <v>#REF!</v>
      </c>
      <c r="D1793" t="e">
        <f>CONCATENATE(#REF!,
CHAR(13),#REF!,
", ",
TEXT((#REF!),"MMM D"),
CHAR(13),
TEXT((#REF!), "h:mm am/pm"),CHAR(13),#REF!,CHAR(13))</f>
        <v>#REF!</v>
      </c>
    </row>
    <row r="1794" spans="1:4" x14ac:dyDescent="0.25">
      <c r="A1794" t="e">
        <f>VLOOKUP(#REF!,VENUEID!$A$2:$B$28,1,TRUE)</f>
        <v>#REF!</v>
      </c>
      <c r="B1794" t="e">
        <f>IF(#REF!="","",
IF(ISNUMBER(SEARCH("*ADULTS*",#REF!)),"ADULTS",
IF(ISNUMBER(SEARCH("*CHILDREN*",#REF!)),"CHILDREN",
IF(ISNUMBER(SEARCH("*TEENS*",#REF!)),"TEENS"))))</f>
        <v>#REF!</v>
      </c>
      <c r="C1794" t="e">
        <f>#REF!</f>
        <v>#REF!</v>
      </c>
      <c r="D1794" t="e">
        <f>CONCATENATE(#REF!,
CHAR(13),#REF!,
", ",
TEXT((#REF!),"MMM D"),
CHAR(13),
TEXT((#REF!), "h:mm am/pm"),CHAR(13),#REF!,CHAR(13))</f>
        <v>#REF!</v>
      </c>
    </row>
    <row r="1795" spans="1:4" x14ac:dyDescent="0.25">
      <c r="A1795" t="e">
        <f>VLOOKUP(#REF!,VENUEID!$A$2:$B$28,1,TRUE)</f>
        <v>#REF!</v>
      </c>
      <c r="B1795" t="e">
        <f>IF(#REF!="","",
IF(ISNUMBER(SEARCH("*ADULTS*",#REF!)),"ADULTS",
IF(ISNUMBER(SEARCH("*CHILDREN*",#REF!)),"CHILDREN",
IF(ISNUMBER(SEARCH("*TEENS*",#REF!)),"TEENS"))))</f>
        <v>#REF!</v>
      </c>
      <c r="C1795" t="e">
        <f>#REF!</f>
        <v>#REF!</v>
      </c>
      <c r="D1795" t="e">
        <f>CONCATENATE(#REF!,
CHAR(13),#REF!,
", ",
TEXT((#REF!),"MMM D"),
CHAR(13),
TEXT((#REF!), "h:mm am/pm"),CHAR(13),#REF!,CHAR(13))</f>
        <v>#REF!</v>
      </c>
    </row>
    <row r="1796" spans="1:4" x14ac:dyDescent="0.25">
      <c r="A1796" t="e">
        <f>VLOOKUP(#REF!,VENUEID!$A$2:$B$28,1,TRUE)</f>
        <v>#REF!</v>
      </c>
      <c r="B1796" t="e">
        <f>IF(#REF!="","",
IF(ISNUMBER(SEARCH("*ADULTS*",#REF!)),"ADULTS",
IF(ISNUMBER(SEARCH("*CHILDREN*",#REF!)),"CHILDREN",
IF(ISNUMBER(SEARCH("*TEENS*",#REF!)),"TEENS"))))</f>
        <v>#REF!</v>
      </c>
      <c r="C1796" t="e">
        <f>#REF!</f>
        <v>#REF!</v>
      </c>
      <c r="D1796" t="e">
        <f>CONCATENATE(#REF!,
CHAR(13),#REF!,
", ",
TEXT((#REF!),"MMM D"),
CHAR(13),
TEXT((#REF!), "h:mm am/pm"),CHAR(13),#REF!,CHAR(13))</f>
        <v>#REF!</v>
      </c>
    </row>
    <row r="1797" spans="1:4" x14ac:dyDescent="0.25">
      <c r="A1797" t="e">
        <f>VLOOKUP(#REF!,VENUEID!$A$2:$B$28,1,TRUE)</f>
        <v>#REF!</v>
      </c>
      <c r="B1797" t="e">
        <f>IF(#REF!="","",
IF(ISNUMBER(SEARCH("*ADULTS*",#REF!)),"ADULTS",
IF(ISNUMBER(SEARCH("*CHILDREN*",#REF!)),"CHILDREN",
IF(ISNUMBER(SEARCH("*TEENS*",#REF!)),"TEENS"))))</f>
        <v>#REF!</v>
      </c>
      <c r="C1797" t="e">
        <f>#REF!</f>
        <v>#REF!</v>
      </c>
      <c r="D1797" t="e">
        <f>CONCATENATE(#REF!,
CHAR(13),#REF!,
", ",
TEXT((#REF!),"MMM D"),
CHAR(13),
TEXT((#REF!), "h:mm am/pm"),CHAR(13),#REF!,CHAR(13))</f>
        <v>#REF!</v>
      </c>
    </row>
    <row r="1798" spans="1:4" x14ac:dyDescent="0.25">
      <c r="A1798" t="e">
        <f>VLOOKUP(#REF!,VENUEID!$A$2:$B$28,1,TRUE)</f>
        <v>#REF!</v>
      </c>
      <c r="B1798" t="e">
        <f>IF(#REF!="","",
IF(ISNUMBER(SEARCH("*ADULTS*",#REF!)),"ADULTS",
IF(ISNUMBER(SEARCH("*CHILDREN*",#REF!)),"CHILDREN",
IF(ISNUMBER(SEARCH("*TEENS*",#REF!)),"TEENS"))))</f>
        <v>#REF!</v>
      </c>
      <c r="C1798" t="e">
        <f>#REF!</f>
        <v>#REF!</v>
      </c>
      <c r="D1798" t="e">
        <f>CONCATENATE(#REF!,
CHAR(13),#REF!,
", ",
TEXT((#REF!),"MMM D"),
CHAR(13),
TEXT((#REF!), "h:mm am/pm"),CHAR(13),#REF!,CHAR(13))</f>
        <v>#REF!</v>
      </c>
    </row>
    <row r="1799" spans="1:4" x14ac:dyDescent="0.25">
      <c r="A1799" t="e">
        <f>VLOOKUP(#REF!,VENUEID!$A$2:$B$28,1,TRUE)</f>
        <v>#REF!</v>
      </c>
      <c r="B1799" t="e">
        <f>IF(#REF!="","",
IF(ISNUMBER(SEARCH("*ADULTS*",#REF!)),"ADULTS",
IF(ISNUMBER(SEARCH("*CHILDREN*",#REF!)),"CHILDREN",
IF(ISNUMBER(SEARCH("*TEENS*",#REF!)),"TEENS"))))</f>
        <v>#REF!</v>
      </c>
      <c r="C1799" t="e">
        <f>#REF!</f>
        <v>#REF!</v>
      </c>
      <c r="D1799" t="e">
        <f>CONCATENATE(#REF!,
CHAR(13),#REF!,
", ",
TEXT((#REF!),"MMM D"),
CHAR(13),
TEXT((#REF!), "h:mm am/pm"),CHAR(13),#REF!,CHAR(13))</f>
        <v>#REF!</v>
      </c>
    </row>
    <row r="1800" spans="1:4" x14ac:dyDescent="0.25">
      <c r="A1800" t="e">
        <f>VLOOKUP(#REF!,VENUEID!$A$2:$B$28,1,TRUE)</f>
        <v>#REF!</v>
      </c>
      <c r="B1800" t="e">
        <f>IF(#REF!="","",
IF(ISNUMBER(SEARCH("*ADULTS*",#REF!)),"ADULTS",
IF(ISNUMBER(SEARCH("*CHILDREN*",#REF!)),"CHILDREN",
IF(ISNUMBER(SEARCH("*TEENS*",#REF!)),"TEENS"))))</f>
        <v>#REF!</v>
      </c>
      <c r="C1800" t="e">
        <f>#REF!</f>
        <v>#REF!</v>
      </c>
      <c r="D1800" t="e">
        <f>CONCATENATE(#REF!,
CHAR(13),#REF!,
", ",
TEXT((#REF!),"MMM D"),
CHAR(13),
TEXT((#REF!), "h:mm am/pm"),CHAR(13),#REF!,CHAR(13))</f>
        <v>#REF!</v>
      </c>
    </row>
    <row r="1801" spans="1:4" x14ac:dyDescent="0.25">
      <c r="A1801" t="e">
        <f>VLOOKUP(#REF!,VENUEID!$A$2:$B$28,1,TRUE)</f>
        <v>#REF!</v>
      </c>
      <c r="B1801" t="e">
        <f>IF(#REF!="","",
IF(ISNUMBER(SEARCH("*ADULTS*",#REF!)),"ADULTS",
IF(ISNUMBER(SEARCH("*CHILDREN*",#REF!)),"CHILDREN",
IF(ISNUMBER(SEARCH("*TEENS*",#REF!)),"TEENS"))))</f>
        <v>#REF!</v>
      </c>
      <c r="C1801" t="e">
        <f>#REF!</f>
        <v>#REF!</v>
      </c>
      <c r="D1801" t="e">
        <f>CONCATENATE(#REF!,
CHAR(13),#REF!,
", ",
TEXT((#REF!),"MMM D"),
CHAR(13),
TEXT((#REF!), "h:mm am/pm"),CHAR(13),#REF!,CHAR(13))</f>
        <v>#REF!</v>
      </c>
    </row>
    <row r="1802" spans="1:4" x14ac:dyDescent="0.25">
      <c r="A1802" t="e">
        <f>VLOOKUP(#REF!,VENUEID!$A$2:$B$28,1,TRUE)</f>
        <v>#REF!</v>
      </c>
      <c r="B1802" t="e">
        <f>IF(#REF!="","",
IF(ISNUMBER(SEARCH("*ADULTS*",#REF!)),"ADULTS",
IF(ISNUMBER(SEARCH("*CHILDREN*",#REF!)),"CHILDREN",
IF(ISNUMBER(SEARCH("*TEENS*",#REF!)),"TEENS"))))</f>
        <v>#REF!</v>
      </c>
      <c r="C1802" t="e">
        <f>#REF!</f>
        <v>#REF!</v>
      </c>
      <c r="D1802" t="e">
        <f>CONCATENATE(#REF!,
CHAR(13),#REF!,
", ",
TEXT((#REF!),"MMM D"),
CHAR(13),
TEXT((#REF!), "h:mm am/pm"),CHAR(13),#REF!,CHAR(13))</f>
        <v>#REF!</v>
      </c>
    </row>
    <row r="1803" spans="1:4" x14ac:dyDescent="0.25">
      <c r="A1803" t="e">
        <f>VLOOKUP(#REF!,VENUEID!$A$2:$B$28,1,TRUE)</f>
        <v>#REF!</v>
      </c>
      <c r="B1803" t="e">
        <f>IF(#REF!="","",
IF(ISNUMBER(SEARCH("*ADULTS*",#REF!)),"ADULTS",
IF(ISNUMBER(SEARCH("*CHILDREN*",#REF!)),"CHILDREN",
IF(ISNUMBER(SEARCH("*TEENS*",#REF!)),"TEENS"))))</f>
        <v>#REF!</v>
      </c>
      <c r="C1803" t="e">
        <f>#REF!</f>
        <v>#REF!</v>
      </c>
      <c r="D1803" t="e">
        <f>CONCATENATE(#REF!,
CHAR(13),#REF!,
", ",
TEXT((#REF!),"MMM D"),
CHAR(13),
TEXT((#REF!), "h:mm am/pm"),CHAR(13),#REF!,CHAR(13))</f>
        <v>#REF!</v>
      </c>
    </row>
    <row r="1804" spans="1:4" x14ac:dyDescent="0.25">
      <c r="A1804" t="e">
        <f>VLOOKUP(#REF!,VENUEID!$A$2:$B$28,1,TRUE)</f>
        <v>#REF!</v>
      </c>
      <c r="B1804" t="e">
        <f>IF(#REF!="","",
IF(ISNUMBER(SEARCH("*ADULTS*",#REF!)),"ADULTS",
IF(ISNUMBER(SEARCH("*CHILDREN*",#REF!)),"CHILDREN",
IF(ISNUMBER(SEARCH("*TEENS*",#REF!)),"TEENS"))))</f>
        <v>#REF!</v>
      </c>
      <c r="C1804" t="e">
        <f>#REF!</f>
        <v>#REF!</v>
      </c>
      <c r="D1804" t="e">
        <f>CONCATENATE(#REF!,
CHAR(13),#REF!,
", ",
TEXT((#REF!),"MMM D"),
CHAR(13),
TEXT((#REF!), "h:mm am/pm"),CHAR(13),#REF!,CHAR(13))</f>
        <v>#REF!</v>
      </c>
    </row>
    <row r="1805" spans="1:4" x14ac:dyDescent="0.25">
      <c r="A1805" t="e">
        <f>VLOOKUP(#REF!,VENUEID!$A$2:$B$28,1,TRUE)</f>
        <v>#REF!</v>
      </c>
      <c r="B1805" t="e">
        <f>IF(#REF!="","",
IF(ISNUMBER(SEARCH("*ADULTS*",#REF!)),"ADULTS",
IF(ISNUMBER(SEARCH("*CHILDREN*",#REF!)),"CHILDREN",
IF(ISNUMBER(SEARCH("*TEENS*",#REF!)),"TEENS"))))</f>
        <v>#REF!</v>
      </c>
      <c r="C1805" t="e">
        <f>#REF!</f>
        <v>#REF!</v>
      </c>
      <c r="D1805" t="e">
        <f>CONCATENATE(#REF!,
CHAR(13),#REF!,
", ",
TEXT((#REF!),"MMM D"),
CHAR(13),
TEXT((#REF!), "h:mm am/pm"),CHAR(13),#REF!,CHAR(13))</f>
        <v>#REF!</v>
      </c>
    </row>
    <row r="1806" spans="1:4" x14ac:dyDescent="0.25">
      <c r="A1806" t="e">
        <f>VLOOKUP(#REF!,VENUEID!$A$2:$B$28,1,TRUE)</f>
        <v>#REF!</v>
      </c>
      <c r="B1806" t="e">
        <f>IF(#REF!="","",
IF(ISNUMBER(SEARCH("*ADULTS*",#REF!)),"ADULTS",
IF(ISNUMBER(SEARCH("*CHILDREN*",#REF!)),"CHILDREN",
IF(ISNUMBER(SEARCH("*TEENS*",#REF!)),"TEENS"))))</f>
        <v>#REF!</v>
      </c>
      <c r="C1806" t="e">
        <f>#REF!</f>
        <v>#REF!</v>
      </c>
      <c r="D1806" t="e">
        <f>CONCATENATE(#REF!,
CHAR(13),#REF!,
", ",
TEXT((#REF!),"MMM D"),
CHAR(13),
TEXT((#REF!), "h:mm am/pm"),CHAR(13),#REF!,CHAR(13))</f>
        <v>#REF!</v>
      </c>
    </row>
    <row r="1807" spans="1:4" x14ac:dyDescent="0.25">
      <c r="A1807" t="e">
        <f>VLOOKUP(#REF!,VENUEID!$A$2:$B$28,1,TRUE)</f>
        <v>#REF!</v>
      </c>
      <c r="B1807" t="e">
        <f>IF(#REF!="","",
IF(ISNUMBER(SEARCH("*ADULTS*",#REF!)),"ADULTS",
IF(ISNUMBER(SEARCH("*CHILDREN*",#REF!)),"CHILDREN",
IF(ISNUMBER(SEARCH("*TEENS*",#REF!)),"TEENS"))))</f>
        <v>#REF!</v>
      </c>
      <c r="C1807" t="e">
        <f>#REF!</f>
        <v>#REF!</v>
      </c>
      <c r="D1807" t="e">
        <f>CONCATENATE(#REF!,
CHAR(13),#REF!,
", ",
TEXT((#REF!),"MMM D"),
CHAR(13),
TEXT((#REF!), "h:mm am/pm"),CHAR(13),#REF!,CHAR(13))</f>
        <v>#REF!</v>
      </c>
    </row>
    <row r="1808" spans="1:4" x14ac:dyDescent="0.25">
      <c r="A1808" t="e">
        <f>VLOOKUP(#REF!,VENUEID!$A$2:$B$28,1,TRUE)</f>
        <v>#REF!</v>
      </c>
      <c r="B1808" t="e">
        <f>IF(#REF!="","",
IF(ISNUMBER(SEARCH("*ADULTS*",#REF!)),"ADULTS",
IF(ISNUMBER(SEARCH("*CHILDREN*",#REF!)),"CHILDREN",
IF(ISNUMBER(SEARCH("*TEENS*",#REF!)),"TEENS"))))</f>
        <v>#REF!</v>
      </c>
      <c r="C1808" t="e">
        <f>#REF!</f>
        <v>#REF!</v>
      </c>
      <c r="D1808" t="e">
        <f>CONCATENATE(#REF!,
CHAR(13),#REF!,
", ",
TEXT((#REF!),"MMM D"),
CHAR(13),
TEXT((#REF!), "h:mm am/pm"),CHAR(13),#REF!,CHAR(13))</f>
        <v>#REF!</v>
      </c>
    </row>
    <row r="1809" spans="1:4" x14ac:dyDescent="0.25">
      <c r="A1809" t="e">
        <f>VLOOKUP(#REF!,VENUEID!$A$2:$B$28,1,TRUE)</f>
        <v>#REF!</v>
      </c>
      <c r="B1809" t="e">
        <f>IF(#REF!="","",
IF(ISNUMBER(SEARCH("*ADULTS*",#REF!)),"ADULTS",
IF(ISNUMBER(SEARCH("*CHILDREN*",#REF!)),"CHILDREN",
IF(ISNUMBER(SEARCH("*TEENS*",#REF!)),"TEENS"))))</f>
        <v>#REF!</v>
      </c>
      <c r="C1809" t="e">
        <f>#REF!</f>
        <v>#REF!</v>
      </c>
      <c r="D1809" t="e">
        <f>CONCATENATE(#REF!,
CHAR(13),#REF!,
", ",
TEXT((#REF!),"MMM D"),
CHAR(13),
TEXT((#REF!), "h:mm am/pm"),CHAR(13),#REF!,CHAR(13))</f>
        <v>#REF!</v>
      </c>
    </row>
    <row r="1810" spans="1:4" x14ac:dyDescent="0.25">
      <c r="A1810" t="e">
        <f>VLOOKUP(#REF!,VENUEID!$A$2:$B$28,1,TRUE)</f>
        <v>#REF!</v>
      </c>
      <c r="B1810" t="e">
        <f>IF(#REF!="","",
IF(ISNUMBER(SEARCH("*ADULTS*",#REF!)),"ADULTS",
IF(ISNUMBER(SEARCH("*CHILDREN*",#REF!)),"CHILDREN",
IF(ISNUMBER(SEARCH("*TEENS*",#REF!)),"TEENS"))))</f>
        <v>#REF!</v>
      </c>
      <c r="C1810" t="e">
        <f>#REF!</f>
        <v>#REF!</v>
      </c>
      <c r="D1810" t="e">
        <f>CONCATENATE(#REF!,
CHAR(13),#REF!,
", ",
TEXT((#REF!),"MMM D"),
CHAR(13),
TEXT((#REF!), "h:mm am/pm"),CHAR(13),#REF!,CHAR(13))</f>
        <v>#REF!</v>
      </c>
    </row>
    <row r="1811" spans="1:4" x14ac:dyDescent="0.25">
      <c r="A1811" t="e">
        <f>VLOOKUP(#REF!,VENUEID!$A$2:$B$28,1,TRUE)</f>
        <v>#REF!</v>
      </c>
      <c r="B1811" t="e">
        <f>IF(#REF!="","",
IF(ISNUMBER(SEARCH("*ADULTS*",#REF!)),"ADULTS",
IF(ISNUMBER(SEARCH("*CHILDREN*",#REF!)),"CHILDREN",
IF(ISNUMBER(SEARCH("*TEENS*",#REF!)),"TEENS"))))</f>
        <v>#REF!</v>
      </c>
      <c r="C1811" t="e">
        <f>#REF!</f>
        <v>#REF!</v>
      </c>
      <c r="D1811" t="e">
        <f>CONCATENATE(#REF!,
CHAR(13),#REF!,
", ",
TEXT((#REF!),"MMM D"),
CHAR(13),
TEXT((#REF!), "h:mm am/pm"),CHAR(13),#REF!,CHAR(13))</f>
        <v>#REF!</v>
      </c>
    </row>
    <row r="1812" spans="1:4" x14ac:dyDescent="0.25">
      <c r="A1812" t="e">
        <f>VLOOKUP(#REF!,VENUEID!$A$2:$B$28,1,TRUE)</f>
        <v>#REF!</v>
      </c>
      <c r="B1812" t="e">
        <f>IF(#REF!="","",
IF(ISNUMBER(SEARCH("*ADULTS*",#REF!)),"ADULTS",
IF(ISNUMBER(SEARCH("*CHILDREN*",#REF!)),"CHILDREN",
IF(ISNUMBER(SEARCH("*TEENS*",#REF!)),"TEENS"))))</f>
        <v>#REF!</v>
      </c>
      <c r="C1812" t="e">
        <f>#REF!</f>
        <v>#REF!</v>
      </c>
      <c r="D1812" t="e">
        <f>CONCATENATE(#REF!,
CHAR(13),#REF!,
", ",
TEXT((#REF!),"MMM D"),
CHAR(13),
TEXT((#REF!), "h:mm am/pm"),CHAR(13),#REF!,CHAR(13))</f>
        <v>#REF!</v>
      </c>
    </row>
    <row r="1813" spans="1:4" x14ac:dyDescent="0.25">
      <c r="A1813" t="e">
        <f>VLOOKUP(#REF!,VENUEID!$A$2:$B$28,1,TRUE)</f>
        <v>#REF!</v>
      </c>
      <c r="B1813" t="e">
        <f>IF(#REF!="","",
IF(ISNUMBER(SEARCH("*ADULTS*",#REF!)),"ADULTS",
IF(ISNUMBER(SEARCH("*CHILDREN*",#REF!)),"CHILDREN",
IF(ISNUMBER(SEARCH("*TEENS*",#REF!)),"TEENS"))))</f>
        <v>#REF!</v>
      </c>
      <c r="C1813" t="e">
        <f>#REF!</f>
        <v>#REF!</v>
      </c>
      <c r="D1813" t="e">
        <f>CONCATENATE(#REF!,
CHAR(13),#REF!,
", ",
TEXT((#REF!),"MMM D"),
CHAR(13),
TEXT((#REF!), "h:mm am/pm"),CHAR(13),#REF!,CHAR(13))</f>
        <v>#REF!</v>
      </c>
    </row>
    <row r="1814" spans="1:4" x14ac:dyDescent="0.25">
      <c r="A1814" t="e">
        <f>VLOOKUP(#REF!,VENUEID!$A$2:$B$28,1,TRUE)</f>
        <v>#REF!</v>
      </c>
      <c r="B1814" t="e">
        <f>IF(#REF!="","",
IF(ISNUMBER(SEARCH("*ADULTS*",#REF!)),"ADULTS",
IF(ISNUMBER(SEARCH("*CHILDREN*",#REF!)),"CHILDREN",
IF(ISNUMBER(SEARCH("*TEENS*",#REF!)),"TEENS"))))</f>
        <v>#REF!</v>
      </c>
      <c r="C1814" t="e">
        <f>#REF!</f>
        <v>#REF!</v>
      </c>
      <c r="D1814" t="e">
        <f>CONCATENATE(#REF!,
CHAR(13),#REF!,
", ",
TEXT((#REF!),"MMM D"),
CHAR(13),
TEXT((#REF!), "h:mm am/pm"),CHAR(13),#REF!,CHAR(13))</f>
        <v>#REF!</v>
      </c>
    </row>
    <row r="1815" spans="1:4" x14ac:dyDescent="0.25">
      <c r="A1815" t="e">
        <f>VLOOKUP(#REF!,VENUEID!$A$2:$B$28,1,TRUE)</f>
        <v>#REF!</v>
      </c>
      <c r="B1815" t="e">
        <f>IF(#REF!="","",
IF(ISNUMBER(SEARCH("*ADULTS*",#REF!)),"ADULTS",
IF(ISNUMBER(SEARCH("*CHILDREN*",#REF!)),"CHILDREN",
IF(ISNUMBER(SEARCH("*TEENS*",#REF!)),"TEENS"))))</f>
        <v>#REF!</v>
      </c>
      <c r="C1815" t="e">
        <f>#REF!</f>
        <v>#REF!</v>
      </c>
      <c r="D1815" t="e">
        <f>CONCATENATE(#REF!,
CHAR(13),#REF!,
", ",
TEXT((#REF!),"MMM D"),
CHAR(13),
TEXT((#REF!), "h:mm am/pm"),CHAR(13),#REF!,CHAR(13))</f>
        <v>#REF!</v>
      </c>
    </row>
    <row r="1816" spans="1:4" x14ac:dyDescent="0.25">
      <c r="A1816" t="e">
        <f>VLOOKUP(#REF!,VENUEID!$A$2:$B$28,1,TRUE)</f>
        <v>#REF!</v>
      </c>
      <c r="B1816" t="e">
        <f>IF(#REF!="","",
IF(ISNUMBER(SEARCH("*ADULTS*",#REF!)),"ADULTS",
IF(ISNUMBER(SEARCH("*CHILDREN*",#REF!)),"CHILDREN",
IF(ISNUMBER(SEARCH("*TEENS*",#REF!)),"TEENS"))))</f>
        <v>#REF!</v>
      </c>
      <c r="C1816" t="e">
        <f>#REF!</f>
        <v>#REF!</v>
      </c>
      <c r="D1816" t="e">
        <f>CONCATENATE(#REF!,
CHAR(13),#REF!,
", ",
TEXT((#REF!),"MMM D"),
CHAR(13),
TEXT((#REF!), "h:mm am/pm"),CHAR(13),#REF!,CHAR(13))</f>
        <v>#REF!</v>
      </c>
    </row>
    <row r="1817" spans="1:4" x14ac:dyDescent="0.25">
      <c r="A1817" t="e">
        <f>VLOOKUP(#REF!,VENUEID!$A$2:$B$28,1,TRUE)</f>
        <v>#REF!</v>
      </c>
      <c r="B1817" t="e">
        <f>IF(#REF!="","",
IF(ISNUMBER(SEARCH("*ADULTS*",#REF!)),"ADULTS",
IF(ISNUMBER(SEARCH("*CHILDREN*",#REF!)),"CHILDREN",
IF(ISNUMBER(SEARCH("*TEENS*",#REF!)),"TEENS"))))</f>
        <v>#REF!</v>
      </c>
      <c r="C1817" t="e">
        <f>#REF!</f>
        <v>#REF!</v>
      </c>
      <c r="D1817" t="e">
        <f>CONCATENATE(#REF!,
CHAR(13),#REF!,
", ",
TEXT((#REF!),"MMM D"),
CHAR(13),
TEXT((#REF!), "h:mm am/pm"),CHAR(13),#REF!,CHAR(13))</f>
        <v>#REF!</v>
      </c>
    </row>
    <row r="1818" spans="1:4" x14ac:dyDescent="0.25">
      <c r="A1818" t="e">
        <f>VLOOKUP(#REF!,VENUEID!$A$2:$B$28,1,TRUE)</f>
        <v>#REF!</v>
      </c>
      <c r="B1818" t="e">
        <f>IF(#REF!="","",
IF(ISNUMBER(SEARCH("*ADULTS*",#REF!)),"ADULTS",
IF(ISNUMBER(SEARCH("*CHILDREN*",#REF!)),"CHILDREN",
IF(ISNUMBER(SEARCH("*TEENS*",#REF!)),"TEENS"))))</f>
        <v>#REF!</v>
      </c>
      <c r="C1818" t="e">
        <f>#REF!</f>
        <v>#REF!</v>
      </c>
      <c r="D1818" t="e">
        <f>CONCATENATE(#REF!,
CHAR(13),#REF!,
", ",
TEXT((#REF!),"MMM D"),
CHAR(13),
TEXT((#REF!), "h:mm am/pm"),CHAR(13),#REF!,CHAR(13))</f>
        <v>#REF!</v>
      </c>
    </row>
    <row r="1819" spans="1:4" x14ac:dyDescent="0.25">
      <c r="A1819" t="e">
        <f>VLOOKUP(#REF!,VENUEID!$A$2:$B$28,1,TRUE)</f>
        <v>#REF!</v>
      </c>
      <c r="B1819" t="e">
        <f>IF(#REF!="","",
IF(ISNUMBER(SEARCH("*ADULTS*",#REF!)),"ADULTS",
IF(ISNUMBER(SEARCH("*CHILDREN*",#REF!)),"CHILDREN",
IF(ISNUMBER(SEARCH("*TEENS*",#REF!)),"TEENS"))))</f>
        <v>#REF!</v>
      </c>
      <c r="C1819" t="e">
        <f>#REF!</f>
        <v>#REF!</v>
      </c>
      <c r="D1819" t="e">
        <f>CONCATENATE(#REF!,
CHAR(13),#REF!,
", ",
TEXT((#REF!),"MMM D"),
CHAR(13),
TEXT((#REF!), "h:mm am/pm"),CHAR(13),#REF!,CHAR(13))</f>
        <v>#REF!</v>
      </c>
    </row>
    <row r="1820" spans="1:4" x14ac:dyDescent="0.25">
      <c r="A1820" t="e">
        <f>VLOOKUP(#REF!,VENUEID!$A$2:$B$28,1,TRUE)</f>
        <v>#REF!</v>
      </c>
      <c r="B1820" t="e">
        <f>IF(#REF!="","",
IF(ISNUMBER(SEARCH("*ADULTS*",#REF!)),"ADULTS",
IF(ISNUMBER(SEARCH("*CHILDREN*",#REF!)),"CHILDREN",
IF(ISNUMBER(SEARCH("*TEENS*",#REF!)),"TEENS"))))</f>
        <v>#REF!</v>
      </c>
      <c r="C1820" t="e">
        <f>#REF!</f>
        <v>#REF!</v>
      </c>
      <c r="D1820" t="e">
        <f>CONCATENATE(#REF!,
CHAR(13),#REF!,
", ",
TEXT((#REF!),"MMM D"),
CHAR(13),
TEXT((#REF!), "h:mm am/pm"),CHAR(13),#REF!,CHAR(13))</f>
        <v>#REF!</v>
      </c>
    </row>
    <row r="1821" spans="1:4" x14ac:dyDescent="0.25">
      <c r="A1821" t="e">
        <f>VLOOKUP(#REF!,VENUEID!$A$2:$B$28,1,TRUE)</f>
        <v>#REF!</v>
      </c>
      <c r="B1821" t="e">
        <f>IF(#REF!="","",
IF(ISNUMBER(SEARCH("*ADULTS*",#REF!)),"ADULTS",
IF(ISNUMBER(SEARCH("*CHILDREN*",#REF!)),"CHILDREN",
IF(ISNUMBER(SEARCH("*TEENS*",#REF!)),"TEENS"))))</f>
        <v>#REF!</v>
      </c>
      <c r="C1821" t="e">
        <f>#REF!</f>
        <v>#REF!</v>
      </c>
      <c r="D1821" t="e">
        <f>CONCATENATE(#REF!,
CHAR(13),#REF!,
", ",
TEXT((#REF!),"MMM D"),
CHAR(13),
TEXT((#REF!), "h:mm am/pm"),CHAR(13),#REF!,CHAR(13))</f>
        <v>#REF!</v>
      </c>
    </row>
    <row r="1822" spans="1:4" x14ac:dyDescent="0.25">
      <c r="A1822" t="e">
        <f>VLOOKUP(#REF!,VENUEID!$A$2:$B$28,1,TRUE)</f>
        <v>#REF!</v>
      </c>
      <c r="B1822" t="e">
        <f>IF(#REF!="","",
IF(ISNUMBER(SEARCH("*ADULTS*",#REF!)),"ADULTS",
IF(ISNUMBER(SEARCH("*CHILDREN*",#REF!)),"CHILDREN",
IF(ISNUMBER(SEARCH("*TEENS*",#REF!)),"TEENS"))))</f>
        <v>#REF!</v>
      </c>
      <c r="C1822" t="e">
        <f>#REF!</f>
        <v>#REF!</v>
      </c>
      <c r="D1822" t="e">
        <f>CONCATENATE(#REF!,
CHAR(13),#REF!,
", ",
TEXT((#REF!),"MMM D"),
CHAR(13),
TEXT((#REF!), "h:mm am/pm"),CHAR(13),#REF!,CHAR(13))</f>
        <v>#REF!</v>
      </c>
    </row>
    <row r="1823" spans="1:4" x14ac:dyDescent="0.25">
      <c r="A1823" t="e">
        <f>VLOOKUP(#REF!,VENUEID!$A$2:$B$28,1,TRUE)</f>
        <v>#REF!</v>
      </c>
      <c r="B1823" t="e">
        <f>IF(#REF!="","",
IF(ISNUMBER(SEARCH("*ADULTS*",#REF!)),"ADULTS",
IF(ISNUMBER(SEARCH("*CHILDREN*",#REF!)),"CHILDREN",
IF(ISNUMBER(SEARCH("*TEENS*",#REF!)),"TEENS"))))</f>
        <v>#REF!</v>
      </c>
      <c r="C1823" t="e">
        <f>#REF!</f>
        <v>#REF!</v>
      </c>
      <c r="D1823" t="e">
        <f>CONCATENATE(#REF!,
CHAR(13),#REF!,
", ",
TEXT((#REF!),"MMM D"),
CHAR(13),
TEXT((#REF!), "h:mm am/pm"),CHAR(13),#REF!,CHAR(13))</f>
        <v>#REF!</v>
      </c>
    </row>
    <row r="1824" spans="1:4" x14ac:dyDescent="0.25">
      <c r="A1824" t="e">
        <f>VLOOKUP(#REF!,VENUEID!$A$2:$B$28,1,TRUE)</f>
        <v>#REF!</v>
      </c>
      <c r="B1824" t="e">
        <f>IF(#REF!="","",
IF(ISNUMBER(SEARCH("*ADULTS*",#REF!)),"ADULTS",
IF(ISNUMBER(SEARCH("*CHILDREN*",#REF!)),"CHILDREN",
IF(ISNUMBER(SEARCH("*TEENS*",#REF!)),"TEENS"))))</f>
        <v>#REF!</v>
      </c>
      <c r="C1824" t="e">
        <f>#REF!</f>
        <v>#REF!</v>
      </c>
      <c r="D1824" t="e">
        <f>CONCATENATE(#REF!,
CHAR(13),#REF!,
", ",
TEXT((#REF!),"MMM D"),
CHAR(13),
TEXT((#REF!), "h:mm am/pm"),CHAR(13),#REF!,CHAR(13))</f>
        <v>#REF!</v>
      </c>
    </row>
    <row r="1825" spans="1:4" x14ac:dyDescent="0.25">
      <c r="A1825" t="e">
        <f>VLOOKUP(#REF!,VENUEID!$A$2:$B$28,1,TRUE)</f>
        <v>#REF!</v>
      </c>
      <c r="B1825" t="e">
        <f>IF(#REF!="","",
IF(ISNUMBER(SEARCH("*ADULTS*",#REF!)),"ADULTS",
IF(ISNUMBER(SEARCH("*CHILDREN*",#REF!)),"CHILDREN",
IF(ISNUMBER(SEARCH("*TEENS*",#REF!)),"TEENS"))))</f>
        <v>#REF!</v>
      </c>
      <c r="C1825" t="e">
        <f>#REF!</f>
        <v>#REF!</v>
      </c>
      <c r="D1825" t="e">
        <f>CONCATENATE(#REF!,
CHAR(13),#REF!,
", ",
TEXT((#REF!),"MMM D"),
CHAR(13),
TEXT((#REF!), "h:mm am/pm"),CHAR(13),#REF!,CHAR(13))</f>
        <v>#REF!</v>
      </c>
    </row>
    <row r="1826" spans="1:4" x14ac:dyDescent="0.25">
      <c r="A1826" t="e">
        <f>VLOOKUP(#REF!,VENUEID!$A$2:$B$28,1,TRUE)</f>
        <v>#REF!</v>
      </c>
      <c r="B1826" t="e">
        <f>IF(#REF!="","",
IF(ISNUMBER(SEARCH("*ADULTS*",#REF!)),"ADULTS",
IF(ISNUMBER(SEARCH("*CHILDREN*",#REF!)),"CHILDREN",
IF(ISNUMBER(SEARCH("*TEENS*",#REF!)),"TEENS"))))</f>
        <v>#REF!</v>
      </c>
      <c r="C1826" t="e">
        <f>#REF!</f>
        <v>#REF!</v>
      </c>
      <c r="D1826" t="e">
        <f>CONCATENATE(#REF!,
CHAR(13),#REF!,
", ",
TEXT((#REF!),"MMM D"),
CHAR(13),
TEXT((#REF!), "h:mm am/pm"),CHAR(13),#REF!,CHAR(13))</f>
        <v>#REF!</v>
      </c>
    </row>
    <row r="1827" spans="1:4" x14ac:dyDescent="0.25">
      <c r="A1827" t="e">
        <f>VLOOKUP(#REF!,VENUEID!$A$2:$B$28,1,TRUE)</f>
        <v>#REF!</v>
      </c>
      <c r="B1827" t="e">
        <f>IF(#REF!="","",
IF(ISNUMBER(SEARCH("*ADULTS*",#REF!)),"ADULTS",
IF(ISNUMBER(SEARCH("*CHILDREN*",#REF!)),"CHILDREN",
IF(ISNUMBER(SEARCH("*TEENS*",#REF!)),"TEENS"))))</f>
        <v>#REF!</v>
      </c>
      <c r="C1827" t="e">
        <f>#REF!</f>
        <v>#REF!</v>
      </c>
      <c r="D1827" t="e">
        <f>CONCATENATE(#REF!,
CHAR(13),#REF!,
", ",
TEXT((#REF!),"MMM D"),
CHAR(13),
TEXT((#REF!), "h:mm am/pm"),CHAR(13),#REF!,CHAR(13))</f>
        <v>#REF!</v>
      </c>
    </row>
    <row r="1828" spans="1:4" x14ac:dyDescent="0.25">
      <c r="A1828" t="e">
        <f>VLOOKUP(#REF!,VENUEID!$A$2:$B$28,1,TRUE)</f>
        <v>#REF!</v>
      </c>
      <c r="B1828" t="e">
        <f>IF(#REF!="","",
IF(ISNUMBER(SEARCH("*ADULTS*",#REF!)),"ADULTS",
IF(ISNUMBER(SEARCH("*CHILDREN*",#REF!)),"CHILDREN",
IF(ISNUMBER(SEARCH("*TEENS*",#REF!)),"TEENS"))))</f>
        <v>#REF!</v>
      </c>
      <c r="C1828" t="e">
        <f>#REF!</f>
        <v>#REF!</v>
      </c>
      <c r="D1828" t="e">
        <f>CONCATENATE(#REF!,
CHAR(13),#REF!,
", ",
TEXT((#REF!),"MMM D"),
CHAR(13),
TEXT((#REF!), "h:mm am/pm"),CHAR(13),#REF!,CHAR(13))</f>
        <v>#REF!</v>
      </c>
    </row>
    <row r="1829" spans="1:4" x14ac:dyDescent="0.25">
      <c r="A1829" t="e">
        <f>VLOOKUP(#REF!,VENUEID!$A$2:$B$28,1,TRUE)</f>
        <v>#REF!</v>
      </c>
      <c r="B1829" t="e">
        <f>IF(#REF!="","",
IF(ISNUMBER(SEARCH("*ADULTS*",#REF!)),"ADULTS",
IF(ISNUMBER(SEARCH("*CHILDREN*",#REF!)),"CHILDREN",
IF(ISNUMBER(SEARCH("*TEENS*",#REF!)),"TEENS"))))</f>
        <v>#REF!</v>
      </c>
      <c r="C1829" t="e">
        <f>#REF!</f>
        <v>#REF!</v>
      </c>
      <c r="D1829" t="e">
        <f>CONCATENATE(#REF!,
CHAR(13),#REF!,
", ",
TEXT((#REF!),"MMM D"),
CHAR(13),
TEXT((#REF!), "h:mm am/pm"),CHAR(13),#REF!,CHAR(13))</f>
        <v>#REF!</v>
      </c>
    </row>
    <row r="1830" spans="1:4" x14ac:dyDescent="0.25">
      <c r="A1830" t="e">
        <f>VLOOKUP(#REF!,VENUEID!$A$2:$B$28,1,TRUE)</f>
        <v>#REF!</v>
      </c>
      <c r="B1830" t="e">
        <f>IF(#REF!="","",
IF(ISNUMBER(SEARCH("*ADULTS*",#REF!)),"ADULTS",
IF(ISNUMBER(SEARCH("*CHILDREN*",#REF!)),"CHILDREN",
IF(ISNUMBER(SEARCH("*TEENS*",#REF!)),"TEENS"))))</f>
        <v>#REF!</v>
      </c>
      <c r="C1830" t="e">
        <f>#REF!</f>
        <v>#REF!</v>
      </c>
      <c r="D1830" t="e">
        <f>CONCATENATE(#REF!,
CHAR(13),#REF!,
", ",
TEXT((#REF!),"MMM D"),
CHAR(13),
TEXT((#REF!), "h:mm am/pm"),CHAR(13),#REF!,CHAR(13))</f>
        <v>#REF!</v>
      </c>
    </row>
    <row r="1831" spans="1:4" x14ac:dyDescent="0.25">
      <c r="A1831" t="e">
        <f>VLOOKUP(#REF!,VENUEID!$A$2:$B$28,1,TRUE)</f>
        <v>#REF!</v>
      </c>
      <c r="B1831" t="e">
        <f>IF(#REF!="","",
IF(ISNUMBER(SEARCH("*ADULTS*",#REF!)),"ADULTS",
IF(ISNUMBER(SEARCH("*CHILDREN*",#REF!)),"CHILDREN",
IF(ISNUMBER(SEARCH("*TEENS*",#REF!)),"TEENS"))))</f>
        <v>#REF!</v>
      </c>
      <c r="C1831" t="e">
        <f>#REF!</f>
        <v>#REF!</v>
      </c>
      <c r="D1831" t="e">
        <f>CONCATENATE(#REF!,
CHAR(13),#REF!,
", ",
TEXT((#REF!),"MMM D"),
CHAR(13),
TEXT((#REF!), "h:mm am/pm"),CHAR(13),#REF!,CHAR(13))</f>
        <v>#REF!</v>
      </c>
    </row>
    <row r="1832" spans="1:4" x14ac:dyDescent="0.25">
      <c r="A1832" t="e">
        <f>VLOOKUP(#REF!,VENUEID!$A$2:$B$28,1,TRUE)</f>
        <v>#REF!</v>
      </c>
      <c r="B1832" t="e">
        <f>IF(#REF!="","",
IF(ISNUMBER(SEARCH("*ADULTS*",#REF!)),"ADULTS",
IF(ISNUMBER(SEARCH("*CHILDREN*",#REF!)),"CHILDREN",
IF(ISNUMBER(SEARCH("*TEENS*",#REF!)),"TEENS"))))</f>
        <v>#REF!</v>
      </c>
      <c r="C1832" t="e">
        <f>#REF!</f>
        <v>#REF!</v>
      </c>
      <c r="D1832" t="e">
        <f>CONCATENATE(#REF!,
CHAR(13),#REF!,
", ",
TEXT((#REF!),"MMM D"),
CHAR(13),
TEXT((#REF!), "h:mm am/pm"),CHAR(13),#REF!,CHAR(13))</f>
        <v>#REF!</v>
      </c>
    </row>
    <row r="1833" spans="1:4" x14ac:dyDescent="0.25">
      <c r="A1833" t="e">
        <f>VLOOKUP(#REF!,VENUEID!$A$2:$B$28,1,TRUE)</f>
        <v>#REF!</v>
      </c>
      <c r="B1833" t="e">
        <f>IF(#REF!="","",
IF(ISNUMBER(SEARCH("*ADULTS*",#REF!)),"ADULTS",
IF(ISNUMBER(SEARCH("*CHILDREN*",#REF!)),"CHILDREN",
IF(ISNUMBER(SEARCH("*TEENS*",#REF!)),"TEENS"))))</f>
        <v>#REF!</v>
      </c>
      <c r="C1833" t="e">
        <f>#REF!</f>
        <v>#REF!</v>
      </c>
      <c r="D1833" t="e">
        <f>CONCATENATE(#REF!,
CHAR(13),#REF!,
", ",
TEXT((#REF!),"MMM D"),
CHAR(13),
TEXT((#REF!), "h:mm am/pm"),CHAR(13),#REF!,CHAR(13))</f>
        <v>#REF!</v>
      </c>
    </row>
    <row r="1834" spans="1:4" x14ac:dyDescent="0.25">
      <c r="A1834" t="e">
        <f>VLOOKUP(#REF!,VENUEID!$A$2:$B$28,1,TRUE)</f>
        <v>#REF!</v>
      </c>
      <c r="B1834" t="e">
        <f>IF(#REF!="","",
IF(ISNUMBER(SEARCH("*ADULTS*",#REF!)),"ADULTS",
IF(ISNUMBER(SEARCH("*CHILDREN*",#REF!)),"CHILDREN",
IF(ISNUMBER(SEARCH("*TEENS*",#REF!)),"TEENS"))))</f>
        <v>#REF!</v>
      </c>
      <c r="C1834" t="e">
        <f>#REF!</f>
        <v>#REF!</v>
      </c>
      <c r="D1834" t="e">
        <f>CONCATENATE(#REF!,
CHAR(13),#REF!,
", ",
TEXT((#REF!),"MMM D"),
CHAR(13),
TEXT((#REF!), "h:mm am/pm"),CHAR(13),#REF!,CHAR(13))</f>
        <v>#REF!</v>
      </c>
    </row>
    <row r="1835" spans="1:4" x14ac:dyDescent="0.25">
      <c r="A1835" t="e">
        <f>VLOOKUP(#REF!,VENUEID!$A$2:$B$28,1,TRUE)</f>
        <v>#REF!</v>
      </c>
      <c r="B1835" t="e">
        <f>IF(#REF!="","",
IF(ISNUMBER(SEARCH("*ADULTS*",#REF!)),"ADULTS",
IF(ISNUMBER(SEARCH("*CHILDREN*",#REF!)),"CHILDREN",
IF(ISNUMBER(SEARCH("*TEENS*",#REF!)),"TEENS"))))</f>
        <v>#REF!</v>
      </c>
      <c r="C1835" t="e">
        <f>#REF!</f>
        <v>#REF!</v>
      </c>
      <c r="D1835" t="e">
        <f>CONCATENATE(#REF!,
CHAR(13),#REF!,
", ",
TEXT((#REF!),"MMM D"),
CHAR(13),
TEXT((#REF!), "h:mm am/pm"),CHAR(13),#REF!,CHAR(13))</f>
        <v>#REF!</v>
      </c>
    </row>
    <row r="1836" spans="1:4" x14ac:dyDescent="0.25">
      <c r="A1836" t="e">
        <f>VLOOKUP(#REF!,VENUEID!$A$2:$B$28,1,TRUE)</f>
        <v>#REF!</v>
      </c>
      <c r="B1836" t="e">
        <f>IF(#REF!="","",
IF(ISNUMBER(SEARCH("*ADULTS*",#REF!)),"ADULTS",
IF(ISNUMBER(SEARCH("*CHILDREN*",#REF!)),"CHILDREN",
IF(ISNUMBER(SEARCH("*TEENS*",#REF!)),"TEENS"))))</f>
        <v>#REF!</v>
      </c>
      <c r="C1836" t="e">
        <f>#REF!</f>
        <v>#REF!</v>
      </c>
      <c r="D1836" t="e">
        <f>CONCATENATE(#REF!,
CHAR(13),#REF!,
", ",
TEXT((#REF!),"MMM D"),
CHAR(13),
TEXT((#REF!), "h:mm am/pm"),CHAR(13),#REF!,CHAR(13))</f>
        <v>#REF!</v>
      </c>
    </row>
    <row r="1837" spans="1:4" x14ac:dyDescent="0.25">
      <c r="A1837" t="e">
        <f>VLOOKUP(#REF!,VENUEID!$A$2:$B$28,1,TRUE)</f>
        <v>#REF!</v>
      </c>
      <c r="B1837" t="e">
        <f>IF(#REF!="","",
IF(ISNUMBER(SEARCH("*ADULTS*",#REF!)),"ADULTS",
IF(ISNUMBER(SEARCH("*CHILDREN*",#REF!)),"CHILDREN",
IF(ISNUMBER(SEARCH("*TEENS*",#REF!)),"TEENS"))))</f>
        <v>#REF!</v>
      </c>
      <c r="C1837" t="e">
        <f>#REF!</f>
        <v>#REF!</v>
      </c>
      <c r="D1837" t="e">
        <f>CONCATENATE(#REF!,
CHAR(13),#REF!,
", ",
TEXT((#REF!),"MMM D"),
CHAR(13),
TEXT((#REF!), "h:mm am/pm"),CHAR(13),#REF!,CHAR(13))</f>
        <v>#REF!</v>
      </c>
    </row>
    <row r="1838" spans="1:4" x14ac:dyDescent="0.25">
      <c r="A1838" t="e">
        <f>VLOOKUP(#REF!,VENUEID!$A$2:$B$28,1,TRUE)</f>
        <v>#REF!</v>
      </c>
      <c r="B1838" t="e">
        <f>IF(#REF!="","",
IF(ISNUMBER(SEARCH("*ADULTS*",#REF!)),"ADULTS",
IF(ISNUMBER(SEARCH("*CHILDREN*",#REF!)),"CHILDREN",
IF(ISNUMBER(SEARCH("*TEENS*",#REF!)),"TEENS"))))</f>
        <v>#REF!</v>
      </c>
      <c r="C1838" t="e">
        <f>#REF!</f>
        <v>#REF!</v>
      </c>
      <c r="D1838" t="e">
        <f>CONCATENATE(#REF!,
CHAR(13),#REF!,
", ",
TEXT((#REF!),"MMM D"),
CHAR(13),
TEXT((#REF!), "h:mm am/pm"),CHAR(13),#REF!,CHAR(13))</f>
        <v>#REF!</v>
      </c>
    </row>
    <row r="1839" spans="1:4" x14ac:dyDescent="0.25">
      <c r="A1839" t="e">
        <f>VLOOKUP(#REF!,VENUEID!$A$2:$B$28,1,TRUE)</f>
        <v>#REF!</v>
      </c>
      <c r="B1839" t="e">
        <f>IF(#REF!="","",
IF(ISNUMBER(SEARCH("*ADULTS*",#REF!)),"ADULTS",
IF(ISNUMBER(SEARCH("*CHILDREN*",#REF!)),"CHILDREN",
IF(ISNUMBER(SEARCH("*TEENS*",#REF!)),"TEENS"))))</f>
        <v>#REF!</v>
      </c>
      <c r="C1839" t="e">
        <f>#REF!</f>
        <v>#REF!</v>
      </c>
      <c r="D1839" t="e">
        <f>CONCATENATE(#REF!,
CHAR(13),#REF!,
", ",
TEXT((#REF!),"MMM D"),
CHAR(13),
TEXT((#REF!), "h:mm am/pm"),CHAR(13),#REF!,CHAR(13))</f>
        <v>#REF!</v>
      </c>
    </row>
    <row r="1840" spans="1:4" x14ac:dyDescent="0.25">
      <c r="A1840" t="e">
        <f>VLOOKUP(#REF!,VENUEID!$A$2:$B$28,1,TRUE)</f>
        <v>#REF!</v>
      </c>
      <c r="B1840" t="e">
        <f>IF(#REF!="","",
IF(ISNUMBER(SEARCH("*ADULTS*",#REF!)),"ADULTS",
IF(ISNUMBER(SEARCH("*CHILDREN*",#REF!)),"CHILDREN",
IF(ISNUMBER(SEARCH("*TEENS*",#REF!)),"TEENS"))))</f>
        <v>#REF!</v>
      </c>
      <c r="C1840" t="e">
        <f>#REF!</f>
        <v>#REF!</v>
      </c>
      <c r="D1840" t="e">
        <f>CONCATENATE(#REF!,
CHAR(13),#REF!,
", ",
TEXT((#REF!),"MMM D"),
CHAR(13),
TEXT((#REF!), "h:mm am/pm"),CHAR(13),#REF!,CHAR(13))</f>
        <v>#REF!</v>
      </c>
    </row>
    <row r="1841" spans="1:4" x14ac:dyDescent="0.25">
      <c r="A1841" t="e">
        <f>VLOOKUP(#REF!,VENUEID!$A$2:$B$28,1,TRUE)</f>
        <v>#REF!</v>
      </c>
      <c r="B1841" t="e">
        <f>IF(#REF!="","",
IF(ISNUMBER(SEARCH("*ADULTS*",#REF!)),"ADULTS",
IF(ISNUMBER(SEARCH("*CHILDREN*",#REF!)),"CHILDREN",
IF(ISNUMBER(SEARCH("*TEENS*",#REF!)),"TEENS"))))</f>
        <v>#REF!</v>
      </c>
      <c r="C1841" t="e">
        <f>#REF!</f>
        <v>#REF!</v>
      </c>
      <c r="D1841" t="e">
        <f>CONCATENATE(#REF!,
CHAR(13),#REF!,
", ",
TEXT((#REF!),"MMM D"),
CHAR(13),
TEXT((#REF!), "h:mm am/pm"),CHAR(13),#REF!,CHAR(13))</f>
        <v>#REF!</v>
      </c>
    </row>
    <row r="1842" spans="1:4" x14ac:dyDescent="0.25">
      <c r="A1842" t="e">
        <f>VLOOKUP(#REF!,VENUEID!$A$2:$B$28,1,TRUE)</f>
        <v>#REF!</v>
      </c>
      <c r="B1842" t="e">
        <f>IF(#REF!="","",
IF(ISNUMBER(SEARCH("*ADULTS*",#REF!)),"ADULTS",
IF(ISNUMBER(SEARCH("*CHILDREN*",#REF!)),"CHILDREN",
IF(ISNUMBER(SEARCH("*TEENS*",#REF!)),"TEENS"))))</f>
        <v>#REF!</v>
      </c>
      <c r="C1842" t="e">
        <f>#REF!</f>
        <v>#REF!</v>
      </c>
      <c r="D1842" t="e">
        <f>CONCATENATE(#REF!,
CHAR(13),#REF!,
", ",
TEXT((#REF!),"MMM D"),
CHAR(13),
TEXT((#REF!), "h:mm am/pm"),CHAR(13),#REF!,CHAR(13))</f>
        <v>#REF!</v>
      </c>
    </row>
    <row r="1843" spans="1:4" x14ac:dyDescent="0.25">
      <c r="A1843" t="e">
        <f>VLOOKUP(#REF!,VENUEID!$A$2:$B$28,1,TRUE)</f>
        <v>#REF!</v>
      </c>
      <c r="B1843" t="e">
        <f>IF(#REF!="","",
IF(ISNUMBER(SEARCH("*ADULTS*",#REF!)),"ADULTS",
IF(ISNUMBER(SEARCH("*CHILDREN*",#REF!)),"CHILDREN",
IF(ISNUMBER(SEARCH("*TEENS*",#REF!)),"TEENS"))))</f>
        <v>#REF!</v>
      </c>
      <c r="C1843" t="e">
        <f>#REF!</f>
        <v>#REF!</v>
      </c>
      <c r="D1843" t="e">
        <f>CONCATENATE(#REF!,
CHAR(13),#REF!,
", ",
TEXT((#REF!),"MMM D"),
CHAR(13),
TEXT((#REF!), "h:mm am/pm"),CHAR(13),#REF!,CHAR(13))</f>
        <v>#REF!</v>
      </c>
    </row>
    <row r="1844" spans="1:4" x14ac:dyDescent="0.25">
      <c r="A1844" t="e">
        <f>VLOOKUP(#REF!,VENUEID!$A$2:$B$28,1,TRUE)</f>
        <v>#REF!</v>
      </c>
      <c r="B1844" t="e">
        <f>IF(#REF!="","",
IF(ISNUMBER(SEARCH("*ADULTS*",#REF!)),"ADULTS",
IF(ISNUMBER(SEARCH("*CHILDREN*",#REF!)),"CHILDREN",
IF(ISNUMBER(SEARCH("*TEENS*",#REF!)),"TEENS"))))</f>
        <v>#REF!</v>
      </c>
      <c r="C1844" t="e">
        <f>#REF!</f>
        <v>#REF!</v>
      </c>
      <c r="D1844" t="e">
        <f>CONCATENATE(#REF!,
CHAR(13),#REF!,
", ",
TEXT((#REF!),"MMM D"),
CHAR(13),
TEXT((#REF!), "h:mm am/pm"),CHAR(13),#REF!,CHAR(13))</f>
        <v>#REF!</v>
      </c>
    </row>
    <row r="1845" spans="1:4" x14ac:dyDescent="0.25">
      <c r="A1845" t="e">
        <f>VLOOKUP(#REF!,VENUEID!$A$2:$B$28,1,TRUE)</f>
        <v>#REF!</v>
      </c>
      <c r="B1845" t="e">
        <f>IF(#REF!="","",
IF(ISNUMBER(SEARCH("*ADULTS*",#REF!)),"ADULTS",
IF(ISNUMBER(SEARCH("*CHILDREN*",#REF!)),"CHILDREN",
IF(ISNUMBER(SEARCH("*TEENS*",#REF!)),"TEENS"))))</f>
        <v>#REF!</v>
      </c>
      <c r="C1845" t="e">
        <f>#REF!</f>
        <v>#REF!</v>
      </c>
      <c r="D1845" t="e">
        <f>CONCATENATE(#REF!,
CHAR(13),#REF!,
", ",
TEXT((#REF!),"MMM D"),
CHAR(13),
TEXT((#REF!), "h:mm am/pm"),CHAR(13),#REF!,CHAR(13))</f>
        <v>#REF!</v>
      </c>
    </row>
    <row r="1846" spans="1:4" x14ac:dyDescent="0.25">
      <c r="A1846" t="e">
        <f>VLOOKUP(#REF!,VENUEID!$A$2:$B$28,1,TRUE)</f>
        <v>#REF!</v>
      </c>
      <c r="B1846" t="e">
        <f>IF(#REF!="","",
IF(ISNUMBER(SEARCH("*ADULTS*",#REF!)),"ADULTS",
IF(ISNUMBER(SEARCH("*CHILDREN*",#REF!)),"CHILDREN",
IF(ISNUMBER(SEARCH("*TEENS*",#REF!)),"TEENS"))))</f>
        <v>#REF!</v>
      </c>
      <c r="C1846" t="e">
        <f>#REF!</f>
        <v>#REF!</v>
      </c>
      <c r="D1846" t="e">
        <f>CONCATENATE(#REF!,
CHAR(13),#REF!,
", ",
TEXT((#REF!),"MMM D"),
CHAR(13),
TEXT((#REF!), "h:mm am/pm"),CHAR(13),#REF!,CHAR(13))</f>
        <v>#REF!</v>
      </c>
    </row>
    <row r="1847" spans="1:4" x14ac:dyDescent="0.25">
      <c r="A1847" t="e">
        <f>VLOOKUP(#REF!,VENUEID!$A$2:$B$28,1,TRUE)</f>
        <v>#REF!</v>
      </c>
      <c r="B1847" t="e">
        <f>IF(#REF!="","",
IF(ISNUMBER(SEARCH("*ADULTS*",#REF!)),"ADULTS",
IF(ISNUMBER(SEARCH("*CHILDREN*",#REF!)),"CHILDREN",
IF(ISNUMBER(SEARCH("*TEENS*",#REF!)),"TEENS"))))</f>
        <v>#REF!</v>
      </c>
      <c r="C1847" t="e">
        <f>#REF!</f>
        <v>#REF!</v>
      </c>
      <c r="D1847" t="e">
        <f>CONCATENATE(#REF!,
CHAR(13),#REF!,
", ",
TEXT((#REF!),"MMM D"),
CHAR(13),
TEXT((#REF!), "h:mm am/pm"),CHAR(13),#REF!,CHAR(13))</f>
        <v>#REF!</v>
      </c>
    </row>
    <row r="1848" spans="1:4" x14ac:dyDescent="0.25">
      <c r="A1848" t="e">
        <f>VLOOKUP(#REF!,VENUEID!$A$2:$B$28,1,TRUE)</f>
        <v>#REF!</v>
      </c>
      <c r="B1848" t="e">
        <f>IF(#REF!="","",
IF(ISNUMBER(SEARCH("*ADULTS*",#REF!)),"ADULTS",
IF(ISNUMBER(SEARCH("*CHILDREN*",#REF!)),"CHILDREN",
IF(ISNUMBER(SEARCH("*TEENS*",#REF!)),"TEENS"))))</f>
        <v>#REF!</v>
      </c>
      <c r="C1848" t="e">
        <f>#REF!</f>
        <v>#REF!</v>
      </c>
      <c r="D1848" t="e">
        <f>CONCATENATE(#REF!,
CHAR(13),#REF!,
", ",
TEXT((#REF!),"MMM D"),
CHAR(13),
TEXT((#REF!), "h:mm am/pm"),CHAR(13),#REF!,CHAR(13))</f>
        <v>#REF!</v>
      </c>
    </row>
    <row r="1849" spans="1:4" x14ac:dyDescent="0.25">
      <c r="A1849" t="e">
        <f>VLOOKUP(#REF!,VENUEID!$A$2:$B$28,1,TRUE)</f>
        <v>#REF!</v>
      </c>
      <c r="B1849" t="e">
        <f>IF(#REF!="","",
IF(ISNUMBER(SEARCH("*ADULTS*",#REF!)),"ADULTS",
IF(ISNUMBER(SEARCH("*CHILDREN*",#REF!)),"CHILDREN",
IF(ISNUMBER(SEARCH("*TEENS*",#REF!)),"TEENS"))))</f>
        <v>#REF!</v>
      </c>
      <c r="C1849" t="e">
        <f>#REF!</f>
        <v>#REF!</v>
      </c>
      <c r="D1849" t="e">
        <f>CONCATENATE(#REF!,
CHAR(13),#REF!,
", ",
TEXT((#REF!),"MMM D"),
CHAR(13),
TEXT((#REF!), "h:mm am/pm"),CHAR(13),#REF!,CHAR(13))</f>
        <v>#REF!</v>
      </c>
    </row>
    <row r="1850" spans="1:4" x14ac:dyDescent="0.25">
      <c r="A1850" t="e">
        <f>VLOOKUP(#REF!,VENUEID!$A$2:$B$28,1,TRUE)</f>
        <v>#REF!</v>
      </c>
      <c r="B1850" t="e">
        <f>IF(#REF!="","",
IF(ISNUMBER(SEARCH("*ADULTS*",#REF!)),"ADULTS",
IF(ISNUMBER(SEARCH("*CHILDREN*",#REF!)),"CHILDREN",
IF(ISNUMBER(SEARCH("*TEENS*",#REF!)),"TEENS"))))</f>
        <v>#REF!</v>
      </c>
      <c r="C1850" t="e">
        <f>#REF!</f>
        <v>#REF!</v>
      </c>
      <c r="D1850" t="e">
        <f>CONCATENATE(#REF!,
CHAR(13),#REF!,
", ",
TEXT((#REF!),"MMM D"),
CHAR(13),
TEXT((#REF!), "h:mm am/pm"),CHAR(13),#REF!,CHAR(13))</f>
        <v>#REF!</v>
      </c>
    </row>
    <row r="1851" spans="1:4" x14ac:dyDescent="0.25">
      <c r="A1851" t="e">
        <f>VLOOKUP(#REF!,VENUEID!$A$2:$B$28,1,TRUE)</f>
        <v>#REF!</v>
      </c>
      <c r="B1851" t="e">
        <f>IF(#REF!="","",
IF(ISNUMBER(SEARCH("*ADULTS*",#REF!)),"ADULTS",
IF(ISNUMBER(SEARCH("*CHILDREN*",#REF!)),"CHILDREN",
IF(ISNUMBER(SEARCH("*TEENS*",#REF!)),"TEENS"))))</f>
        <v>#REF!</v>
      </c>
      <c r="C1851" t="e">
        <f>#REF!</f>
        <v>#REF!</v>
      </c>
      <c r="D1851" t="e">
        <f>CONCATENATE(#REF!,
CHAR(13),#REF!,
", ",
TEXT((#REF!),"MMM D"),
CHAR(13),
TEXT((#REF!), "h:mm am/pm"),CHAR(13),#REF!,CHAR(13))</f>
        <v>#REF!</v>
      </c>
    </row>
    <row r="1852" spans="1:4" x14ac:dyDescent="0.25">
      <c r="A1852" t="e">
        <f>VLOOKUP(#REF!,VENUEID!$A$2:$B$28,1,TRUE)</f>
        <v>#REF!</v>
      </c>
      <c r="B1852" t="e">
        <f>IF(#REF!="","",
IF(ISNUMBER(SEARCH("*ADULTS*",#REF!)),"ADULTS",
IF(ISNUMBER(SEARCH("*CHILDREN*",#REF!)),"CHILDREN",
IF(ISNUMBER(SEARCH("*TEENS*",#REF!)),"TEENS"))))</f>
        <v>#REF!</v>
      </c>
      <c r="C1852" t="e">
        <f>#REF!</f>
        <v>#REF!</v>
      </c>
      <c r="D1852" t="e">
        <f>CONCATENATE(#REF!,
CHAR(13),#REF!,
", ",
TEXT((#REF!),"MMM D"),
CHAR(13),
TEXT((#REF!), "h:mm am/pm"),CHAR(13),#REF!,CHAR(13))</f>
        <v>#REF!</v>
      </c>
    </row>
    <row r="1853" spans="1:4" x14ac:dyDescent="0.25">
      <c r="A1853" t="e">
        <f>VLOOKUP(#REF!,VENUEID!$A$2:$B$28,1,TRUE)</f>
        <v>#REF!</v>
      </c>
      <c r="B1853" t="e">
        <f>IF(#REF!="","",
IF(ISNUMBER(SEARCH("*ADULTS*",#REF!)),"ADULTS",
IF(ISNUMBER(SEARCH("*CHILDREN*",#REF!)),"CHILDREN",
IF(ISNUMBER(SEARCH("*TEENS*",#REF!)),"TEENS"))))</f>
        <v>#REF!</v>
      </c>
      <c r="C1853" t="e">
        <f>#REF!</f>
        <v>#REF!</v>
      </c>
      <c r="D1853" t="e">
        <f>CONCATENATE(#REF!,
CHAR(13),#REF!,
", ",
TEXT((#REF!),"MMM D"),
CHAR(13),
TEXT((#REF!), "h:mm am/pm"),CHAR(13),#REF!,CHAR(13))</f>
        <v>#REF!</v>
      </c>
    </row>
    <row r="1854" spans="1:4" x14ac:dyDescent="0.25">
      <c r="A1854" t="e">
        <f>VLOOKUP(#REF!,VENUEID!$A$2:$B$28,1,TRUE)</f>
        <v>#REF!</v>
      </c>
      <c r="B1854" t="e">
        <f>IF(#REF!="","",
IF(ISNUMBER(SEARCH("*ADULTS*",#REF!)),"ADULTS",
IF(ISNUMBER(SEARCH("*CHILDREN*",#REF!)),"CHILDREN",
IF(ISNUMBER(SEARCH("*TEENS*",#REF!)),"TEENS"))))</f>
        <v>#REF!</v>
      </c>
      <c r="C1854" t="e">
        <f>#REF!</f>
        <v>#REF!</v>
      </c>
      <c r="D1854" t="e">
        <f>CONCATENATE(#REF!,
CHAR(13),#REF!,
", ",
TEXT((#REF!),"MMM D"),
CHAR(13),
TEXT((#REF!), "h:mm am/pm"),CHAR(13),#REF!,CHAR(13))</f>
        <v>#REF!</v>
      </c>
    </row>
    <row r="1855" spans="1:4" x14ac:dyDescent="0.25">
      <c r="A1855" t="e">
        <f>VLOOKUP(#REF!,VENUEID!$A$2:$B$28,1,TRUE)</f>
        <v>#REF!</v>
      </c>
      <c r="B1855" t="e">
        <f>IF(#REF!="","",
IF(ISNUMBER(SEARCH("*ADULTS*",#REF!)),"ADULTS",
IF(ISNUMBER(SEARCH("*CHILDREN*",#REF!)),"CHILDREN",
IF(ISNUMBER(SEARCH("*TEENS*",#REF!)),"TEENS"))))</f>
        <v>#REF!</v>
      </c>
      <c r="C1855" t="e">
        <f>#REF!</f>
        <v>#REF!</v>
      </c>
      <c r="D1855" t="e">
        <f>CONCATENATE(#REF!,
CHAR(13),#REF!,
", ",
TEXT((#REF!),"MMM D"),
CHAR(13),
TEXT((#REF!), "h:mm am/pm"),CHAR(13),#REF!,CHAR(13))</f>
        <v>#REF!</v>
      </c>
    </row>
    <row r="1856" spans="1:4" x14ac:dyDescent="0.25">
      <c r="A1856" t="e">
        <f>VLOOKUP(#REF!,VENUEID!$A$2:$B$28,1,TRUE)</f>
        <v>#REF!</v>
      </c>
      <c r="B1856" t="e">
        <f>IF(#REF!="","",
IF(ISNUMBER(SEARCH("*ADULTS*",#REF!)),"ADULTS",
IF(ISNUMBER(SEARCH("*CHILDREN*",#REF!)),"CHILDREN",
IF(ISNUMBER(SEARCH("*TEENS*",#REF!)),"TEENS"))))</f>
        <v>#REF!</v>
      </c>
      <c r="C1856" t="e">
        <f>#REF!</f>
        <v>#REF!</v>
      </c>
      <c r="D1856" t="e">
        <f>CONCATENATE(#REF!,
CHAR(13),#REF!,
", ",
TEXT((#REF!),"MMM D"),
CHAR(13),
TEXT((#REF!), "h:mm am/pm"),CHAR(13),#REF!,CHAR(13))</f>
        <v>#REF!</v>
      </c>
    </row>
    <row r="1857" spans="1:4" x14ac:dyDescent="0.25">
      <c r="A1857" t="e">
        <f>VLOOKUP(#REF!,VENUEID!$A$2:$B$28,1,TRUE)</f>
        <v>#REF!</v>
      </c>
      <c r="B1857" t="e">
        <f>IF(#REF!="","",
IF(ISNUMBER(SEARCH("*ADULTS*",#REF!)),"ADULTS",
IF(ISNUMBER(SEARCH("*CHILDREN*",#REF!)),"CHILDREN",
IF(ISNUMBER(SEARCH("*TEENS*",#REF!)),"TEENS"))))</f>
        <v>#REF!</v>
      </c>
      <c r="C1857" t="e">
        <f>#REF!</f>
        <v>#REF!</v>
      </c>
      <c r="D1857" t="e">
        <f>CONCATENATE(#REF!,
CHAR(13),#REF!,
", ",
TEXT((#REF!),"MMM D"),
CHAR(13),
TEXT((#REF!), "h:mm am/pm"),CHAR(13),#REF!,CHAR(13))</f>
        <v>#REF!</v>
      </c>
    </row>
    <row r="1858" spans="1:4" x14ac:dyDescent="0.25">
      <c r="A1858" t="e">
        <f>VLOOKUP(#REF!,VENUEID!$A$2:$B$28,1,TRUE)</f>
        <v>#REF!</v>
      </c>
      <c r="B1858" t="e">
        <f>IF(#REF!="","",
IF(ISNUMBER(SEARCH("*ADULTS*",#REF!)),"ADULTS",
IF(ISNUMBER(SEARCH("*CHILDREN*",#REF!)),"CHILDREN",
IF(ISNUMBER(SEARCH("*TEENS*",#REF!)),"TEENS"))))</f>
        <v>#REF!</v>
      </c>
      <c r="C1858" t="e">
        <f>#REF!</f>
        <v>#REF!</v>
      </c>
      <c r="D1858" t="e">
        <f>CONCATENATE(#REF!,
CHAR(13),#REF!,
", ",
TEXT((#REF!),"MMM D"),
CHAR(13),
TEXT((#REF!), "h:mm am/pm"),CHAR(13),#REF!,CHAR(13))</f>
        <v>#REF!</v>
      </c>
    </row>
    <row r="1859" spans="1:4" x14ac:dyDescent="0.25">
      <c r="A1859" t="e">
        <f>VLOOKUP(#REF!,VENUEID!$A$2:$B$28,1,TRUE)</f>
        <v>#REF!</v>
      </c>
      <c r="B1859" t="e">
        <f>IF(#REF!="","",
IF(ISNUMBER(SEARCH("*ADULTS*",#REF!)),"ADULTS",
IF(ISNUMBER(SEARCH("*CHILDREN*",#REF!)),"CHILDREN",
IF(ISNUMBER(SEARCH("*TEENS*",#REF!)),"TEENS"))))</f>
        <v>#REF!</v>
      </c>
      <c r="C1859" t="e">
        <f>#REF!</f>
        <v>#REF!</v>
      </c>
      <c r="D1859" t="e">
        <f>CONCATENATE(#REF!,
CHAR(13),#REF!,
", ",
TEXT((#REF!),"MMM D"),
CHAR(13),
TEXT((#REF!), "h:mm am/pm"),CHAR(13),#REF!,CHAR(13))</f>
        <v>#REF!</v>
      </c>
    </row>
    <row r="1860" spans="1:4" x14ac:dyDescent="0.25">
      <c r="A1860" t="e">
        <f>VLOOKUP(#REF!,VENUEID!$A$2:$B$28,1,TRUE)</f>
        <v>#REF!</v>
      </c>
      <c r="B1860" t="e">
        <f>IF(#REF!="","",
IF(ISNUMBER(SEARCH("*ADULTS*",#REF!)),"ADULTS",
IF(ISNUMBER(SEARCH("*CHILDREN*",#REF!)),"CHILDREN",
IF(ISNUMBER(SEARCH("*TEENS*",#REF!)),"TEENS"))))</f>
        <v>#REF!</v>
      </c>
      <c r="C1860" t="e">
        <f>#REF!</f>
        <v>#REF!</v>
      </c>
      <c r="D1860" t="e">
        <f>CONCATENATE(#REF!,
CHAR(13),#REF!,
", ",
TEXT((#REF!),"MMM D"),
CHAR(13),
TEXT((#REF!), "h:mm am/pm"),CHAR(13),#REF!,CHAR(13))</f>
        <v>#REF!</v>
      </c>
    </row>
    <row r="1861" spans="1:4" x14ac:dyDescent="0.25">
      <c r="A1861" t="e">
        <f>VLOOKUP(#REF!,VENUEID!$A$2:$B$28,1,TRUE)</f>
        <v>#REF!</v>
      </c>
      <c r="B1861" t="e">
        <f>IF(#REF!="","",
IF(ISNUMBER(SEARCH("*ADULTS*",#REF!)),"ADULTS",
IF(ISNUMBER(SEARCH("*CHILDREN*",#REF!)),"CHILDREN",
IF(ISNUMBER(SEARCH("*TEENS*",#REF!)),"TEENS"))))</f>
        <v>#REF!</v>
      </c>
      <c r="C1861" t="e">
        <f>#REF!</f>
        <v>#REF!</v>
      </c>
      <c r="D1861" t="e">
        <f>CONCATENATE(#REF!,
CHAR(13),#REF!,
", ",
TEXT((#REF!),"MMM D"),
CHAR(13),
TEXT((#REF!), "h:mm am/pm"),CHAR(13),#REF!,CHAR(13))</f>
        <v>#REF!</v>
      </c>
    </row>
    <row r="1862" spans="1:4" x14ac:dyDescent="0.25">
      <c r="A1862" t="e">
        <f>VLOOKUP(#REF!,VENUEID!$A$2:$B$28,1,TRUE)</f>
        <v>#REF!</v>
      </c>
      <c r="B1862" t="e">
        <f>IF(#REF!="","",
IF(ISNUMBER(SEARCH("*ADULTS*",#REF!)),"ADULTS",
IF(ISNUMBER(SEARCH("*CHILDREN*",#REF!)),"CHILDREN",
IF(ISNUMBER(SEARCH("*TEENS*",#REF!)),"TEENS"))))</f>
        <v>#REF!</v>
      </c>
      <c r="C1862" t="e">
        <f>#REF!</f>
        <v>#REF!</v>
      </c>
      <c r="D1862" t="e">
        <f>CONCATENATE(#REF!,
CHAR(13),#REF!,
", ",
TEXT((#REF!),"MMM D"),
CHAR(13),
TEXT((#REF!), "h:mm am/pm"),CHAR(13),#REF!,CHAR(13))</f>
        <v>#REF!</v>
      </c>
    </row>
    <row r="1863" spans="1:4" x14ac:dyDescent="0.25">
      <c r="A1863" t="e">
        <f>VLOOKUP(#REF!,VENUEID!$A$2:$B$28,1,TRUE)</f>
        <v>#REF!</v>
      </c>
      <c r="B1863" t="e">
        <f>IF(#REF!="","",
IF(ISNUMBER(SEARCH("*ADULTS*",#REF!)),"ADULTS",
IF(ISNUMBER(SEARCH("*CHILDREN*",#REF!)),"CHILDREN",
IF(ISNUMBER(SEARCH("*TEENS*",#REF!)),"TEENS"))))</f>
        <v>#REF!</v>
      </c>
      <c r="C1863" t="e">
        <f>#REF!</f>
        <v>#REF!</v>
      </c>
      <c r="D1863" t="e">
        <f>CONCATENATE(#REF!,
CHAR(13),#REF!,
", ",
TEXT((#REF!),"MMM D"),
CHAR(13),
TEXT((#REF!), "h:mm am/pm"),CHAR(13),#REF!,CHAR(13))</f>
        <v>#REF!</v>
      </c>
    </row>
    <row r="1864" spans="1:4" x14ac:dyDescent="0.25">
      <c r="A1864" t="e">
        <f>VLOOKUP(#REF!,VENUEID!$A$2:$B$28,1,TRUE)</f>
        <v>#REF!</v>
      </c>
      <c r="B1864" t="e">
        <f>IF(#REF!="","",
IF(ISNUMBER(SEARCH("*ADULTS*",#REF!)),"ADULTS",
IF(ISNUMBER(SEARCH("*CHILDREN*",#REF!)),"CHILDREN",
IF(ISNUMBER(SEARCH("*TEENS*",#REF!)),"TEENS"))))</f>
        <v>#REF!</v>
      </c>
      <c r="C1864" t="e">
        <f>#REF!</f>
        <v>#REF!</v>
      </c>
      <c r="D1864" t="e">
        <f>CONCATENATE(#REF!,
CHAR(13),#REF!,
", ",
TEXT((#REF!),"MMM D"),
CHAR(13),
TEXT((#REF!), "h:mm am/pm"),CHAR(13),#REF!,CHAR(13))</f>
        <v>#REF!</v>
      </c>
    </row>
    <row r="1865" spans="1:4" x14ac:dyDescent="0.25">
      <c r="A1865" t="e">
        <f>VLOOKUP(#REF!,VENUEID!$A$2:$B$28,1,TRUE)</f>
        <v>#REF!</v>
      </c>
      <c r="B1865" t="e">
        <f>IF(#REF!="","",
IF(ISNUMBER(SEARCH("*ADULTS*",#REF!)),"ADULTS",
IF(ISNUMBER(SEARCH("*CHILDREN*",#REF!)),"CHILDREN",
IF(ISNUMBER(SEARCH("*TEENS*",#REF!)),"TEENS"))))</f>
        <v>#REF!</v>
      </c>
      <c r="C1865" t="e">
        <f>#REF!</f>
        <v>#REF!</v>
      </c>
      <c r="D1865" t="e">
        <f>CONCATENATE(#REF!,
CHAR(13),#REF!,
", ",
TEXT((#REF!),"MMM D"),
CHAR(13),
TEXT((#REF!), "h:mm am/pm"),CHAR(13),#REF!,CHAR(13))</f>
        <v>#REF!</v>
      </c>
    </row>
    <row r="1866" spans="1:4" x14ac:dyDescent="0.25">
      <c r="A1866" t="e">
        <f>VLOOKUP(#REF!,VENUEID!$A$2:$B$28,1,TRUE)</f>
        <v>#REF!</v>
      </c>
      <c r="B1866" t="e">
        <f>IF(#REF!="","",
IF(ISNUMBER(SEARCH("*ADULTS*",#REF!)),"ADULTS",
IF(ISNUMBER(SEARCH("*CHILDREN*",#REF!)),"CHILDREN",
IF(ISNUMBER(SEARCH("*TEENS*",#REF!)),"TEENS"))))</f>
        <v>#REF!</v>
      </c>
      <c r="C1866" t="e">
        <f>#REF!</f>
        <v>#REF!</v>
      </c>
      <c r="D1866" t="e">
        <f>CONCATENATE(#REF!,
CHAR(13),#REF!,
", ",
TEXT((#REF!),"MMM D"),
CHAR(13),
TEXT((#REF!), "h:mm am/pm"),CHAR(13),#REF!,CHAR(13))</f>
        <v>#REF!</v>
      </c>
    </row>
    <row r="1867" spans="1:4" x14ac:dyDescent="0.25">
      <c r="A1867" t="e">
        <f>VLOOKUP(#REF!,VENUEID!$A$2:$B$28,1,TRUE)</f>
        <v>#REF!</v>
      </c>
      <c r="B1867" t="e">
        <f>IF(#REF!="","",
IF(ISNUMBER(SEARCH("*ADULTS*",#REF!)),"ADULTS",
IF(ISNUMBER(SEARCH("*CHILDREN*",#REF!)),"CHILDREN",
IF(ISNUMBER(SEARCH("*TEENS*",#REF!)),"TEENS"))))</f>
        <v>#REF!</v>
      </c>
      <c r="C1867" t="e">
        <f>#REF!</f>
        <v>#REF!</v>
      </c>
      <c r="D1867" t="e">
        <f>CONCATENATE(#REF!,
CHAR(13),#REF!,
", ",
TEXT((#REF!),"MMM D"),
CHAR(13),
TEXT((#REF!), "h:mm am/pm"),CHAR(13),#REF!,CHAR(13))</f>
        <v>#REF!</v>
      </c>
    </row>
    <row r="1868" spans="1:4" x14ac:dyDescent="0.25">
      <c r="A1868" t="e">
        <f>VLOOKUP(#REF!,VENUEID!$A$2:$B$28,1,TRUE)</f>
        <v>#REF!</v>
      </c>
      <c r="B1868" t="e">
        <f>IF(#REF!="","",
IF(ISNUMBER(SEARCH("*ADULTS*",#REF!)),"ADULTS",
IF(ISNUMBER(SEARCH("*CHILDREN*",#REF!)),"CHILDREN",
IF(ISNUMBER(SEARCH("*TEENS*",#REF!)),"TEENS"))))</f>
        <v>#REF!</v>
      </c>
      <c r="C1868" t="e">
        <f>#REF!</f>
        <v>#REF!</v>
      </c>
      <c r="D1868" t="e">
        <f>CONCATENATE(#REF!,
CHAR(13),#REF!,
", ",
TEXT((#REF!),"MMM D"),
CHAR(13),
TEXT((#REF!), "h:mm am/pm"),CHAR(13),#REF!,CHAR(13))</f>
        <v>#REF!</v>
      </c>
    </row>
    <row r="1869" spans="1:4" x14ac:dyDescent="0.25">
      <c r="A1869" t="e">
        <f>VLOOKUP(#REF!,VENUEID!$A$2:$B$28,1,TRUE)</f>
        <v>#REF!</v>
      </c>
      <c r="B1869" t="e">
        <f>IF(#REF!="","",
IF(ISNUMBER(SEARCH("*ADULTS*",#REF!)),"ADULTS",
IF(ISNUMBER(SEARCH("*CHILDREN*",#REF!)),"CHILDREN",
IF(ISNUMBER(SEARCH("*TEENS*",#REF!)),"TEENS"))))</f>
        <v>#REF!</v>
      </c>
      <c r="C1869" t="e">
        <f>#REF!</f>
        <v>#REF!</v>
      </c>
      <c r="D1869" t="e">
        <f>CONCATENATE(#REF!,
CHAR(13),#REF!,
", ",
TEXT((#REF!),"MMM D"),
CHAR(13),
TEXT((#REF!), "h:mm am/pm"),CHAR(13),#REF!,CHAR(13))</f>
        <v>#REF!</v>
      </c>
    </row>
    <row r="1870" spans="1:4" x14ac:dyDescent="0.25">
      <c r="A1870" t="e">
        <f>VLOOKUP(#REF!,VENUEID!$A$2:$B$28,1,TRUE)</f>
        <v>#REF!</v>
      </c>
      <c r="B1870" t="e">
        <f>IF(#REF!="","",
IF(ISNUMBER(SEARCH("*ADULTS*",#REF!)),"ADULTS",
IF(ISNUMBER(SEARCH("*CHILDREN*",#REF!)),"CHILDREN",
IF(ISNUMBER(SEARCH("*TEENS*",#REF!)),"TEENS"))))</f>
        <v>#REF!</v>
      </c>
      <c r="C1870" t="e">
        <f>#REF!</f>
        <v>#REF!</v>
      </c>
      <c r="D1870" t="e">
        <f>CONCATENATE(#REF!,
CHAR(13),#REF!,
", ",
TEXT((#REF!),"MMM D"),
CHAR(13),
TEXT((#REF!), "h:mm am/pm"),CHAR(13),#REF!,CHAR(13))</f>
        <v>#REF!</v>
      </c>
    </row>
    <row r="1871" spans="1:4" x14ac:dyDescent="0.25">
      <c r="A1871" t="e">
        <f>VLOOKUP(#REF!,VENUEID!$A$2:$B$28,1,TRUE)</f>
        <v>#REF!</v>
      </c>
      <c r="B1871" t="e">
        <f>IF(#REF!="","",
IF(ISNUMBER(SEARCH("*ADULTS*",#REF!)),"ADULTS",
IF(ISNUMBER(SEARCH("*CHILDREN*",#REF!)),"CHILDREN",
IF(ISNUMBER(SEARCH("*TEENS*",#REF!)),"TEENS"))))</f>
        <v>#REF!</v>
      </c>
      <c r="C1871" t="e">
        <f>#REF!</f>
        <v>#REF!</v>
      </c>
      <c r="D1871" t="e">
        <f>CONCATENATE(#REF!,
CHAR(13),#REF!,
", ",
TEXT((#REF!),"MMM D"),
CHAR(13),
TEXT((#REF!), "h:mm am/pm"),CHAR(13),#REF!,CHAR(13))</f>
        <v>#REF!</v>
      </c>
    </row>
    <row r="1872" spans="1:4" x14ac:dyDescent="0.25">
      <c r="A1872" t="e">
        <f>VLOOKUP(#REF!,VENUEID!$A$2:$B$28,1,TRUE)</f>
        <v>#REF!</v>
      </c>
      <c r="B1872" t="e">
        <f>IF(#REF!="","",
IF(ISNUMBER(SEARCH("*ADULTS*",#REF!)),"ADULTS",
IF(ISNUMBER(SEARCH("*CHILDREN*",#REF!)),"CHILDREN",
IF(ISNUMBER(SEARCH("*TEENS*",#REF!)),"TEENS"))))</f>
        <v>#REF!</v>
      </c>
      <c r="C1872" t="e">
        <f>#REF!</f>
        <v>#REF!</v>
      </c>
      <c r="D1872" t="e">
        <f>CONCATENATE(#REF!,
CHAR(13),#REF!,
", ",
TEXT((#REF!),"MMM D"),
CHAR(13),
TEXT((#REF!), "h:mm am/pm"),CHAR(13),#REF!,CHAR(13))</f>
        <v>#REF!</v>
      </c>
    </row>
    <row r="1873" spans="1:4" x14ac:dyDescent="0.25">
      <c r="A1873" t="e">
        <f>VLOOKUP(#REF!,VENUEID!$A$2:$B$28,1,TRUE)</f>
        <v>#REF!</v>
      </c>
      <c r="B1873" t="e">
        <f>IF(#REF!="","",
IF(ISNUMBER(SEARCH("*ADULTS*",#REF!)),"ADULTS",
IF(ISNUMBER(SEARCH("*CHILDREN*",#REF!)),"CHILDREN",
IF(ISNUMBER(SEARCH("*TEENS*",#REF!)),"TEENS"))))</f>
        <v>#REF!</v>
      </c>
      <c r="C1873" t="e">
        <f>#REF!</f>
        <v>#REF!</v>
      </c>
      <c r="D1873" t="e">
        <f>CONCATENATE(#REF!,
CHAR(13),#REF!,
", ",
TEXT((#REF!),"MMM D"),
CHAR(13),
TEXT((#REF!), "h:mm am/pm"),CHAR(13),#REF!,CHAR(13))</f>
        <v>#REF!</v>
      </c>
    </row>
    <row r="1874" spans="1:4" x14ac:dyDescent="0.25">
      <c r="A1874" t="e">
        <f>VLOOKUP(#REF!,VENUEID!$A$2:$B$28,1,TRUE)</f>
        <v>#REF!</v>
      </c>
      <c r="B1874" t="e">
        <f>IF(#REF!="","",
IF(ISNUMBER(SEARCH("*ADULTS*",#REF!)),"ADULTS",
IF(ISNUMBER(SEARCH("*CHILDREN*",#REF!)),"CHILDREN",
IF(ISNUMBER(SEARCH("*TEENS*",#REF!)),"TEENS"))))</f>
        <v>#REF!</v>
      </c>
      <c r="C1874" t="e">
        <f>#REF!</f>
        <v>#REF!</v>
      </c>
      <c r="D1874" t="e">
        <f>CONCATENATE(#REF!,
CHAR(13),#REF!,
", ",
TEXT((#REF!),"MMM D"),
CHAR(13),
TEXT((#REF!), "h:mm am/pm"),CHAR(13),#REF!,CHAR(13))</f>
        <v>#REF!</v>
      </c>
    </row>
    <row r="1875" spans="1:4" x14ac:dyDescent="0.25">
      <c r="A1875" t="e">
        <f>VLOOKUP(#REF!,VENUEID!$A$2:$B$28,1,TRUE)</f>
        <v>#REF!</v>
      </c>
      <c r="B1875" t="e">
        <f>IF(#REF!="","",
IF(ISNUMBER(SEARCH("*ADULTS*",#REF!)),"ADULTS",
IF(ISNUMBER(SEARCH("*CHILDREN*",#REF!)),"CHILDREN",
IF(ISNUMBER(SEARCH("*TEENS*",#REF!)),"TEENS"))))</f>
        <v>#REF!</v>
      </c>
      <c r="C1875" t="e">
        <f>#REF!</f>
        <v>#REF!</v>
      </c>
      <c r="D1875" t="e">
        <f>CONCATENATE(#REF!,
CHAR(13),#REF!,
", ",
TEXT((#REF!),"MMM D"),
CHAR(13),
TEXT((#REF!), "h:mm am/pm"),CHAR(13),#REF!,CHAR(13))</f>
        <v>#REF!</v>
      </c>
    </row>
    <row r="1876" spans="1:4" x14ac:dyDescent="0.25">
      <c r="A1876" t="e">
        <f>VLOOKUP(#REF!,VENUEID!$A$2:$B$28,1,TRUE)</f>
        <v>#REF!</v>
      </c>
      <c r="B1876" t="e">
        <f>IF(#REF!="","",
IF(ISNUMBER(SEARCH("*ADULTS*",#REF!)),"ADULTS",
IF(ISNUMBER(SEARCH("*CHILDREN*",#REF!)),"CHILDREN",
IF(ISNUMBER(SEARCH("*TEENS*",#REF!)),"TEENS"))))</f>
        <v>#REF!</v>
      </c>
      <c r="C1876" t="e">
        <f>#REF!</f>
        <v>#REF!</v>
      </c>
      <c r="D1876" t="e">
        <f>CONCATENATE(#REF!,
CHAR(13),#REF!,
", ",
TEXT((#REF!),"MMM D"),
CHAR(13),
TEXT((#REF!), "h:mm am/pm"),CHAR(13),#REF!,CHAR(13))</f>
        <v>#REF!</v>
      </c>
    </row>
    <row r="1877" spans="1:4" x14ac:dyDescent="0.25">
      <c r="A1877" t="e">
        <f>VLOOKUP(#REF!,VENUEID!$A$2:$B$28,1,TRUE)</f>
        <v>#REF!</v>
      </c>
      <c r="B1877" t="e">
        <f>IF(#REF!="","",
IF(ISNUMBER(SEARCH("*ADULTS*",#REF!)),"ADULTS",
IF(ISNUMBER(SEARCH("*CHILDREN*",#REF!)),"CHILDREN",
IF(ISNUMBER(SEARCH("*TEENS*",#REF!)),"TEENS"))))</f>
        <v>#REF!</v>
      </c>
      <c r="C1877" t="e">
        <f>#REF!</f>
        <v>#REF!</v>
      </c>
      <c r="D1877" t="e">
        <f>CONCATENATE(#REF!,
CHAR(13),#REF!,
", ",
TEXT((#REF!),"MMM D"),
CHAR(13),
TEXT((#REF!), "h:mm am/pm"),CHAR(13),#REF!,CHAR(13))</f>
        <v>#REF!</v>
      </c>
    </row>
    <row r="1878" spans="1:4" x14ac:dyDescent="0.25">
      <c r="A1878" t="e">
        <f>VLOOKUP(#REF!,VENUEID!$A$2:$B$28,1,TRUE)</f>
        <v>#REF!</v>
      </c>
      <c r="B1878" t="e">
        <f>IF(#REF!="","",
IF(ISNUMBER(SEARCH("*ADULTS*",#REF!)),"ADULTS",
IF(ISNUMBER(SEARCH("*CHILDREN*",#REF!)),"CHILDREN",
IF(ISNUMBER(SEARCH("*TEENS*",#REF!)),"TEENS"))))</f>
        <v>#REF!</v>
      </c>
      <c r="C1878" t="e">
        <f>#REF!</f>
        <v>#REF!</v>
      </c>
      <c r="D1878" t="e">
        <f>CONCATENATE(#REF!,
CHAR(13),#REF!,
", ",
TEXT((#REF!),"MMM D"),
CHAR(13),
TEXT((#REF!), "h:mm am/pm"),CHAR(13),#REF!,CHAR(13))</f>
        <v>#REF!</v>
      </c>
    </row>
    <row r="1879" spans="1:4" x14ac:dyDescent="0.25">
      <c r="A1879" t="e">
        <f>VLOOKUP(#REF!,VENUEID!$A$2:$B$28,1,TRUE)</f>
        <v>#REF!</v>
      </c>
      <c r="B1879" t="e">
        <f>IF(#REF!="","",
IF(ISNUMBER(SEARCH("*ADULTS*",#REF!)),"ADULTS",
IF(ISNUMBER(SEARCH("*CHILDREN*",#REF!)),"CHILDREN",
IF(ISNUMBER(SEARCH("*TEENS*",#REF!)),"TEENS"))))</f>
        <v>#REF!</v>
      </c>
      <c r="C1879" t="e">
        <f>#REF!</f>
        <v>#REF!</v>
      </c>
      <c r="D1879" t="e">
        <f>CONCATENATE(#REF!,
CHAR(13),#REF!,
", ",
TEXT((#REF!),"MMM D"),
CHAR(13),
TEXT((#REF!), "h:mm am/pm"),CHAR(13),#REF!,CHAR(13))</f>
        <v>#REF!</v>
      </c>
    </row>
    <row r="1880" spans="1:4" x14ac:dyDescent="0.25">
      <c r="A1880" t="e">
        <f>VLOOKUP(#REF!,VENUEID!$A$2:$B$28,1,TRUE)</f>
        <v>#REF!</v>
      </c>
      <c r="B1880" t="e">
        <f>IF(#REF!="","",
IF(ISNUMBER(SEARCH("*ADULTS*",#REF!)),"ADULTS",
IF(ISNUMBER(SEARCH("*CHILDREN*",#REF!)),"CHILDREN",
IF(ISNUMBER(SEARCH("*TEENS*",#REF!)),"TEENS"))))</f>
        <v>#REF!</v>
      </c>
      <c r="C1880" t="e">
        <f>#REF!</f>
        <v>#REF!</v>
      </c>
      <c r="D1880" t="e">
        <f>CONCATENATE(#REF!,
CHAR(13),#REF!,
", ",
TEXT((#REF!),"MMM D"),
CHAR(13),
TEXT((#REF!), "h:mm am/pm"),CHAR(13),#REF!,CHAR(13))</f>
        <v>#REF!</v>
      </c>
    </row>
    <row r="1881" spans="1:4" x14ac:dyDescent="0.25">
      <c r="A1881" t="e">
        <f>VLOOKUP(#REF!,VENUEID!$A$2:$B$28,1,TRUE)</f>
        <v>#REF!</v>
      </c>
      <c r="B1881" t="e">
        <f>IF(#REF!="","",
IF(ISNUMBER(SEARCH("*ADULTS*",#REF!)),"ADULTS",
IF(ISNUMBER(SEARCH("*CHILDREN*",#REF!)),"CHILDREN",
IF(ISNUMBER(SEARCH("*TEENS*",#REF!)),"TEENS"))))</f>
        <v>#REF!</v>
      </c>
      <c r="C1881" t="e">
        <f>#REF!</f>
        <v>#REF!</v>
      </c>
      <c r="D1881" t="e">
        <f>CONCATENATE(#REF!,
CHAR(13),#REF!,
", ",
TEXT((#REF!),"MMM D"),
CHAR(13),
TEXT((#REF!), "h:mm am/pm"),CHAR(13),#REF!,CHAR(13))</f>
        <v>#REF!</v>
      </c>
    </row>
    <row r="1882" spans="1:4" x14ac:dyDescent="0.25">
      <c r="A1882" t="e">
        <f>VLOOKUP(#REF!,VENUEID!$A$2:$B$28,1,TRUE)</f>
        <v>#REF!</v>
      </c>
      <c r="B1882" t="e">
        <f>IF(#REF!="","",
IF(ISNUMBER(SEARCH("*ADULTS*",#REF!)),"ADULTS",
IF(ISNUMBER(SEARCH("*CHILDREN*",#REF!)),"CHILDREN",
IF(ISNUMBER(SEARCH("*TEENS*",#REF!)),"TEENS"))))</f>
        <v>#REF!</v>
      </c>
      <c r="C1882" t="e">
        <f>#REF!</f>
        <v>#REF!</v>
      </c>
      <c r="D1882" t="e">
        <f>CONCATENATE(#REF!,
CHAR(13),#REF!,
", ",
TEXT((#REF!),"MMM D"),
CHAR(13),
TEXT((#REF!), "h:mm am/pm"),CHAR(13),#REF!,CHAR(13))</f>
        <v>#REF!</v>
      </c>
    </row>
    <row r="1883" spans="1:4" x14ac:dyDescent="0.25">
      <c r="A1883" t="e">
        <f>VLOOKUP(#REF!,VENUEID!$A$2:$B$28,1,TRUE)</f>
        <v>#REF!</v>
      </c>
      <c r="B1883" t="e">
        <f>IF(#REF!="","",
IF(ISNUMBER(SEARCH("*ADULTS*",#REF!)),"ADULTS",
IF(ISNUMBER(SEARCH("*CHILDREN*",#REF!)),"CHILDREN",
IF(ISNUMBER(SEARCH("*TEENS*",#REF!)),"TEENS"))))</f>
        <v>#REF!</v>
      </c>
      <c r="C1883" t="e">
        <f>#REF!</f>
        <v>#REF!</v>
      </c>
      <c r="D1883" t="e">
        <f>CONCATENATE(#REF!,
CHAR(13),#REF!,
", ",
TEXT((#REF!),"MMM D"),
CHAR(13),
TEXT((#REF!), "h:mm am/pm"),CHAR(13),#REF!,CHAR(13))</f>
        <v>#REF!</v>
      </c>
    </row>
    <row r="1884" spans="1:4" x14ac:dyDescent="0.25">
      <c r="A1884" t="e">
        <f>VLOOKUP(#REF!,VENUEID!$A$2:$B$28,1,TRUE)</f>
        <v>#REF!</v>
      </c>
      <c r="B1884" t="e">
        <f>IF(#REF!="","",
IF(ISNUMBER(SEARCH("*ADULTS*",#REF!)),"ADULTS",
IF(ISNUMBER(SEARCH("*CHILDREN*",#REF!)),"CHILDREN",
IF(ISNUMBER(SEARCH("*TEENS*",#REF!)),"TEENS"))))</f>
        <v>#REF!</v>
      </c>
      <c r="C1884" t="e">
        <f>#REF!</f>
        <v>#REF!</v>
      </c>
      <c r="D1884" t="e">
        <f>CONCATENATE(#REF!,
CHAR(13),#REF!,
", ",
TEXT((#REF!),"MMM D"),
CHAR(13),
TEXT((#REF!), "h:mm am/pm"),CHAR(13),#REF!,CHAR(13))</f>
        <v>#REF!</v>
      </c>
    </row>
    <row r="1885" spans="1:4" x14ac:dyDescent="0.25">
      <c r="A1885" t="e">
        <f>VLOOKUP(#REF!,VENUEID!$A$2:$B$28,1,TRUE)</f>
        <v>#REF!</v>
      </c>
      <c r="B1885" t="e">
        <f>IF(#REF!="","",
IF(ISNUMBER(SEARCH("*ADULTS*",#REF!)),"ADULTS",
IF(ISNUMBER(SEARCH("*CHILDREN*",#REF!)),"CHILDREN",
IF(ISNUMBER(SEARCH("*TEENS*",#REF!)),"TEENS"))))</f>
        <v>#REF!</v>
      </c>
      <c r="C1885" t="e">
        <f>#REF!</f>
        <v>#REF!</v>
      </c>
      <c r="D1885" t="e">
        <f>CONCATENATE(#REF!,
CHAR(13),#REF!,
", ",
TEXT((#REF!),"MMM D"),
CHAR(13),
TEXT((#REF!), "h:mm am/pm"),CHAR(13),#REF!,CHAR(13))</f>
        <v>#REF!</v>
      </c>
    </row>
    <row r="1886" spans="1:4" x14ac:dyDescent="0.25">
      <c r="A1886" t="e">
        <f>VLOOKUP(#REF!,VENUEID!$A$2:$B$28,1,TRUE)</f>
        <v>#REF!</v>
      </c>
      <c r="B1886" t="e">
        <f>IF(#REF!="","",
IF(ISNUMBER(SEARCH("*ADULTS*",#REF!)),"ADULTS",
IF(ISNUMBER(SEARCH("*CHILDREN*",#REF!)),"CHILDREN",
IF(ISNUMBER(SEARCH("*TEENS*",#REF!)),"TEENS"))))</f>
        <v>#REF!</v>
      </c>
      <c r="C1886" t="e">
        <f>#REF!</f>
        <v>#REF!</v>
      </c>
      <c r="D1886" t="e">
        <f>CONCATENATE(#REF!,
CHAR(13),#REF!,
", ",
TEXT((#REF!),"MMM D"),
CHAR(13),
TEXT((#REF!), "h:mm am/pm"),CHAR(13),#REF!,CHAR(13))</f>
        <v>#REF!</v>
      </c>
    </row>
    <row r="1887" spans="1:4" x14ac:dyDescent="0.25">
      <c r="A1887" t="e">
        <f>VLOOKUP(#REF!,VENUEID!$A$2:$B$28,1,TRUE)</f>
        <v>#REF!</v>
      </c>
      <c r="B1887" t="e">
        <f>IF(#REF!="","",
IF(ISNUMBER(SEARCH("*ADULTS*",#REF!)),"ADULTS",
IF(ISNUMBER(SEARCH("*CHILDREN*",#REF!)),"CHILDREN",
IF(ISNUMBER(SEARCH("*TEENS*",#REF!)),"TEENS"))))</f>
        <v>#REF!</v>
      </c>
      <c r="C1887" t="e">
        <f>#REF!</f>
        <v>#REF!</v>
      </c>
      <c r="D1887" t="e">
        <f>CONCATENATE(#REF!,
CHAR(13),#REF!,
", ",
TEXT((#REF!),"MMM D"),
CHAR(13),
TEXT((#REF!), "h:mm am/pm"),CHAR(13),#REF!,CHAR(13))</f>
        <v>#REF!</v>
      </c>
    </row>
    <row r="1888" spans="1:4" x14ac:dyDescent="0.25">
      <c r="A1888" t="e">
        <f>VLOOKUP(#REF!,VENUEID!$A$2:$B$28,1,TRUE)</f>
        <v>#REF!</v>
      </c>
      <c r="B1888" t="e">
        <f>IF(#REF!="","",
IF(ISNUMBER(SEARCH("*ADULTS*",#REF!)),"ADULTS",
IF(ISNUMBER(SEARCH("*CHILDREN*",#REF!)),"CHILDREN",
IF(ISNUMBER(SEARCH("*TEENS*",#REF!)),"TEENS"))))</f>
        <v>#REF!</v>
      </c>
      <c r="C1888" t="e">
        <f>#REF!</f>
        <v>#REF!</v>
      </c>
      <c r="D1888" t="e">
        <f>CONCATENATE(#REF!,
CHAR(13),#REF!,
", ",
TEXT((#REF!),"MMM D"),
CHAR(13),
TEXT((#REF!), "h:mm am/pm"),CHAR(13),#REF!,CHAR(13))</f>
        <v>#REF!</v>
      </c>
    </row>
    <row r="1889" spans="1:4" x14ac:dyDescent="0.25">
      <c r="A1889" t="e">
        <f>VLOOKUP(#REF!,VENUEID!$A$2:$B$28,1,TRUE)</f>
        <v>#REF!</v>
      </c>
      <c r="B1889" t="e">
        <f>IF(#REF!="","",
IF(ISNUMBER(SEARCH("*ADULTS*",#REF!)),"ADULTS",
IF(ISNUMBER(SEARCH("*CHILDREN*",#REF!)),"CHILDREN",
IF(ISNUMBER(SEARCH("*TEENS*",#REF!)),"TEENS"))))</f>
        <v>#REF!</v>
      </c>
      <c r="C1889" t="e">
        <f>#REF!</f>
        <v>#REF!</v>
      </c>
      <c r="D1889" t="e">
        <f>CONCATENATE(#REF!,
CHAR(13),#REF!,
", ",
TEXT((#REF!),"MMM D"),
CHAR(13),
TEXT((#REF!), "h:mm am/pm"),CHAR(13),#REF!,CHAR(13))</f>
        <v>#REF!</v>
      </c>
    </row>
    <row r="1890" spans="1:4" x14ac:dyDescent="0.25">
      <c r="A1890" t="e">
        <f>VLOOKUP(#REF!,VENUEID!$A$2:$B$28,1,TRUE)</f>
        <v>#REF!</v>
      </c>
      <c r="B1890" t="e">
        <f>IF(#REF!="","",
IF(ISNUMBER(SEARCH("*ADULTS*",#REF!)),"ADULTS",
IF(ISNUMBER(SEARCH("*CHILDREN*",#REF!)),"CHILDREN",
IF(ISNUMBER(SEARCH("*TEENS*",#REF!)),"TEENS"))))</f>
        <v>#REF!</v>
      </c>
      <c r="C1890" t="e">
        <f>#REF!</f>
        <v>#REF!</v>
      </c>
      <c r="D1890" t="e">
        <f>CONCATENATE(#REF!,
CHAR(13),#REF!,
", ",
TEXT((#REF!),"MMM D"),
CHAR(13),
TEXT((#REF!), "h:mm am/pm"),CHAR(13),#REF!,CHAR(13))</f>
        <v>#REF!</v>
      </c>
    </row>
    <row r="1891" spans="1:4" x14ac:dyDescent="0.25">
      <c r="A1891" t="e">
        <f>VLOOKUP(#REF!,VENUEID!$A$2:$B$28,1,TRUE)</f>
        <v>#REF!</v>
      </c>
      <c r="B1891" t="e">
        <f>IF(#REF!="","",
IF(ISNUMBER(SEARCH("*ADULTS*",#REF!)),"ADULTS",
IF(ISNUMBER(SEARCH("*CHILDREN*",#REF!)),"CHILDREN",
IF(ISNUMBER(SEARCH("*TEENS*",#REF!)),"TEENS"))))</f>
        <v>#REF!</v>
      </c>
      <c r="C1891" t="e">
        <f>#REF!</f>
        <v>#REF!</v>
      </c>
      <c r="D1891" t="e">
        <f>CONCATENATE(#REF!,
CHAR(13),#REF!,
", ",
TEXT((#REF!),"MMM D"),
CHAR(13),
TEXT((#REF!), "h:mm am/pm"),CHAR(13),#REF!,CHAR(13))</f>
        <v>#REF!</v>
      </c>
    </row>
    <row r="1892" spans="1:4" x14ac:dyDescent="0.25">
      <c r="A1892" t="e">
        <f>VLOOKUP(#REF!,VENUEID!$A$2:$B$28,1,TRUE)</f>
        <v>#REF!</v>
      </c>
      <c r="B1892" t="e">
        <f>IF(#REF!="","",
IF(ISNUMBER(SEARCH("*ADULTS*",#REF!)),"ADULTS",
IF(ISNUMBER(SEARCH("*CHILDREN*",#REF!)),"CHILDREN",
IF(ISNUMBER(SEARCH("*TEENS*",#REF!)),"TEENS"))))</f>
        <v>#REF!</v>
      </c>
      <c r="C1892" t="e">
        <f>#REF!</f>
        <v>#REF!</v>
      </c>
      <c r="D1892" t="e">
        <f>CONCATENATE(#REF!,
CHAR(13),#REF!,
", ",
TEXT((#REF!),"MMM D"),
CHAR(13),
TEXT((#REF!), "h:mm am/pm"),CHAR(13),#REF!,CHAR(13))</f>
        <v>#REF!</v>
      </c>
    </row>
    <row r="1893" spans="1:4" x14ac:dyDescent="0.25">
      <c r="A1893" t="e">
        <f>VLOOKUP(#REF!,VENUEID!$A$2:$B$28,1,TRUE)</f>
        <v>#REF!</v>
      </c>
      <c r="B1893" t="e">
        <f>IF(#REF!="","",
IF(ISNUMBER(SEARCH("*ADULTS*",#REF!)),"ADULTS",
IF(ISNUMBER(SEARCH("*CHILDREN*",#REF!)),"CHILDREN",
IF(ISNUMBER(SEARCH("*TEENS*",#REF!)),"TEENS"))))</f>
        <v>#REF!</v>
      </c>
      <c r="C1893" t="e">
        <f>#REF!</f>
        <v>#REF!</v>
      </c>
      <c r="D1893" t="e">
        <f>CONCATENATE(#REF!,
CHAR(13),#REF!,
", ",
TEXT((#REF!),"MMM D"),
CHAR(13),
TEXT((#REF!), "h:mm am/pm"),CHAR(13),#REF!,CHAR(13))</f>
        <v>#REF!</v>
      </c>
    </row>
    <row r="1894" spans="1:4" x14ac:dyDescent="0.25">
      <c r="A1894" t="e">
        <f>VLOOKUP(#REF!,VENUEID!$A$2:$B$28,1,TRUE)</f>
        <v>#REF!</v>
      </c>
      <c r="B1894" t="e">
        <f>IF(#REF!="","",
IF(ISNUMBER(SEARCH("*ADULTS*",#REF!)),"ADULTS",
IF(ISNUMBER(SEARCH("*CHILDREN*",#REF!)),"CHILDREN",
IF(ISNUMBER(SEARCH("*TEENS*",#REF!)),"TEENS"))))</f>
        <v>#REF!</v>
      </c>
      <c r="C1894" t="e">
        <f>#REF!</f>
        <v>#REF!</v>
      </c>
      <c r="D1894" t="e">
        <f>CONCATENATE(#REF!,
CHAR(13),#REF!,
", ",
TEXT((#REF!),"MMM D"),
CHAR(13),
TEXT((#REF!), "h:mm am/pm"),CHAR(13),#REF!,CHAR(13))</f>
        <v>#REF!</v>
      </c>
    </row>
    <row r="1895" spans="1:4" x14ac:dyDescent="0.25">
      <c r="A1895" t="e">
        <f>VLOOKUP(#REF!,VENUEID!$A$2:$B$28,1,TRUE)</f>
        <v>#REF!</v>
      </c>
      <c r="B1895" t="e">
        <f>IF(#REF!="","",
IF(ISNUMBER(SEARCH("*ADULTS*",#REF!)),"ADULTS",
IF(ISNUMBER(SEARCH("*CHILDREN*",#REF!)),"CHILDREN",
IF(ISNUMBER(SEARCH("*TEENS*",#REF!)),"TEENS"))))</f>
        <v>#REF!</v>
      </c>
      <c r="C1895" t="e">
        <f>#REF!</f>
        <v>#REF!</v>
      </c>
      <c r="D1895" t="e">
        <f>CONCATENATE(#REF!,
CHAR(13),#REF!,
", ",
TEXT((#REF!),"MMM D"),
CHAR(13),
TEXT((#REF!), "h:mm am/pm"),CHAR(13),#REF!,CHAR(13))</f>
        <v>#REF!</v>
      </c>
    </row>
    <row r="1896" spans="1:4" x14ac:dyDescent="0.25">
      <c r="A1896" t="e">
        <f>VLOOKUP(#REF!,VENUEID!$A$2:$B$28,1,TRUE)</f>
        <v>#REF!</v>
      </c>
      <c r="B1896" t="e">
        <f>IF(#REF!="","",
IF(ISNUMBER(SEARCH("*ADULTS*",#REF!)),"ADULTS",
IF(ISNUMBER(SEARCH("*CHILDREN*",#REF!)),"CHILDREN",
IF(ISNUMBER(SEARCH("*TEENS*",#REF!)),"TEENS"))))</f>
        <v>#REF!</v>
      </c>
      <c r="C1896" t="e">
        <f>#REF!</f>
        <v>#REF!</v>
      </c>
      <c r="D1896" t="e">
        <f>CONCATENATE(#REF!,
CHAR(13),#REF!,
", ",
TEXT((#REF!),"MMM D"),
CHAR(13),
TEXT((#REF!), "h:mm am/pm"),CHAR(13),#REF!,CHAR(13))</f>
        <v>#REF!</v>
      </c>
    </row>
    <row r="1897" spans="1:4" x14ac:dyDescent="0.25">
      <c r="A1897" t="e">
        <f>VLOOKUP(#REF!,VENUEID!$A$2:$B$28,1,TRUE)</f>
        <v>#REF!</v>
      </c>
      <c r="B1897" t="e">
        <f>IF(#REF!="","",
IF(ISNUMBER(SEARCH("*ADULTS*",#REF!)),"ADULTS",
IF(ISNUMBER(SEARCH("*CHILDREN*",#REF!)),"CHILDREN",
IF(ISNUMBER(SEARCH("*TEENS*",#REF!)),"TEENS"))))</f>
        <v>#REF!</v>
      </c>
      <c r="C1897" t="e">
        <f>#REF!</f>
        <v>#REF!</v>
      </c>
      <c r="D1897" t="e">
        <f>CONCATENATE(#REF!,
CHAR(13),#REF!,
", ",
TEXT((#REF!),"MMM D"),
CHAR(13),
TEXT((#REF!), "h:mm am/pm"),CHAR(13),#REF!,CHAR(13))</f>
        <v>#REF!</v>
      </c>
    </row>
    <row r="1898" spans="1:4" x14ac:dyDescent="0.25">
      <c r="A1898" t="e">
        <f>VLOOKUP(#REF!,VENUEID!$A$2:$B$28,1,TRUE)</f>
        <v>#REF!</v>
      </c>
      <c r="B1898" t="e">
        <f>IF(#REF!="","",
IF(ISNUMBER(SEARCH("*ADULTS*",#REF!)),"ADULTS",
IF(ISNUMBER(SEARCH("*CHILDREN*",#REF!)),"CHILDREN",
IF(ISNUMBER(SEARCH("*TEENS*",#REF!)),"TEENS"))))</f>
        <v>#REF!</v>
      </c>
      <c r="C1898" t="e">
        <f>#REF!</f>
        <v>#REF!</v>
      </c>
      <c r="D1898" t="e">
        <f>CONCATENATE(#REF!,
CHAR(13),#REF!,
", ",
TEXT((#REF!),"MMM D"),
CHAR(13),
TEXT((#REF!), "h:mm am/pm"),CHAR(13),#REF!,CHAR(13))</f>
        <v>#REF!</v>
      </c>
    </row>
    <row r="1899" spans="1:4" x14ac:dyDescent="0.25">
      <c r="A1899" t="e">
        <f>VLOOKUP(#REF!,VENUEID!$A$2:$B$28,1,TRUE)</f>
        <v>#REF!</v>
      </c>
      <c r="B1899" t="e">
        <f>IF(#REF!="","",
IF(ISNUMBER(SEARCH("*ADULTS*",#REF!)),"ADULTS",
IF(ISNUMBER(SEARCH("*CHILDREN*",#REF!)),"CHILDREN",
IF(ISNUMBER(SEARCH("*TEENS*",#REF!)),"TEENS"))))</f>
        <v>#REF!</v>
      </c>
      <c r="C1899" t="e">
        <f>#REF!</f>
        <v>#REF!</v>
      </c>
      <c r="D1899" t="e">
        <f>CONCATENATE(#REF!,
CHAR(13),#REF!,
", ",
TEXT((#REF!),"MMM D"),
CHAR(13),
TEXT((#REF!), "h:mm am/pm"),CHAR(13),#REF!,CHAR(13))</f>
        <v>#REF!</v>
      </c>
    </row>
    <row r="1900" spans="1:4" x14ac:dyDescent="0.25">
      <c r="A1900" t="e">
        <f>VLOOKUP(#REF!,VENUEID!$A$2:$B$28,1,TRUE)</f>
        <v>#REF!</v>
      </c>
      <c r="B1900" t="e">
        <f>IF(#REF!="","",
IF(ISNUMBER(SEARCH("*ADULTS*",#REF!)),"ADULTS",
IF(ISNUMBER(SEARCH("*CHILDREN*",#REF!)),"CHILDREN",
IF(ISNUMBER(SEARCH("*TEENS*",#REF!)),"TEENS"))))</f>
        <v>#REF!</v>
      </c>
      <c r="C1900" t="e">
        <f>#REF!</f>
        <v>#REF!</v>
      </c>
      <c r="D1900" t="e">
        <f>CONCATENATE(#REF!,
CHAR(13),#REF!,
", ",
TEXT((#REF!),"MMM D"),
CHAR(13),
TEXT((#REF!), "h:mm am/pm"),CHAR(13),#REF!,CHAR(13))</f>
        <v>#REF!</v>
      </c>
    </row>
    <row r="1901" spans="1:4" x14ac:dyDescent="0.25">
      <c r="A1901" t="e">
        <f>VLOOKUP(#REF!,VENUEID!$A$2:$B$28,1,TRUE)</f>
        <v>#REF!</v>
      </c>
      <c r="B1901" t="e">
        <f>IF(#REF!="","",
IF(ISNUMBER(SEARCH("*ADULTS*",#REF!)),"ADULTS",
IF(ISNUMBER(SEARCH("*CHILDREN*",#REF!)),"CHILDREN",
IF(ISNUMBER(SEARCH("*TEENS*",#REF!)),"TEENS"))))</f>
        <v>#REF!</v>
      </c>
      <c r="C1901" t="e">
        <f>#REF!</f>
        <v>#REF!</v>
      </c>
      <c r="D1901" t="e">
        <f>CONCATENATE(#REF!,
CHAR(13),#REF!,
", ",
TEXT((#REF!),"MMM D"),
CHAR(13),
TEXT((#REF!), "h:mm am/pm"),CHAR(13),#REF!,CHAR(13))</f>
        <v>#REF!</v>
      </c>
    </row>
    <row r="1902" spans="1:4" x14ac:dyDescent="0.25">
      <c r="A1902" t="e">
        <f>VLOOKUP(#REF!,VENUEID!$A$2:$B$28,1,TRUE)</f>
        <v>#REF!</v>
      </c>
      <c r="B1902" t="e">
        <f>IF(#REF!="","",
IF(ISNUMBER(SEARCH("*ADULTS*",#REF!)),"ADULTS",
IF(ISNUMBER(SEARCH("*CHILDREN*",#REF!)),"CHILDREN",
IF(ISNUMBER(SEARCH("*TEENS*",#REF!)),"TEENS"))))</f>
        <v>#REF!</v>
      </c>
      <c r="C1902" t="e">
        <f>#REF!</f>
        <v>#REF!</v>
      </c>
      <c r="D1902" t="e">
        <f>CONCATENATE(#REF!,
CHAR(13),#REF!,
", ",
TEXT((#REF!),"MMM D"),
CHAR(13),
TEXT((#REF!), "h:mm am/pm"),CHAR(13),#REF!,CHAR(13))</f>
        <v>#REF!</v>
      </c>
    </row>
    <row r="1903" spans="1:4" x14ac:dyDescent="0.25">
      <c r="A1903" t="e">
        <f>VLOOKUP(#REF!,VENUEID!$A$2:$B$28,1,TRUE)</f>
        <v>#REF!</v>
      </c>
      <c r="B1903" t="e">
        <f>IF(#REF!="","",
IF(ISNUMBER(SEARCH("*ADULTS*",#REF!)),"ADULTS",
IF(ISNUMBER(SEARCH("*CHILDREN*",#REF!)),"CHILDREN",
IF(ISNUMBER(SEARCH("*TEENS*",#REF!)),"TEENS"))))</f>
        <v>#REF!</v>
      </c>
      <c r="C1903" t="e">
        <f>#REF!</f>
        <v>#REF!</v>
      </c>
      <c r="D1903" t="e">
        <f>CONCATENATE(#REF!,
CHAR(13),#REF!,
", ",
TEXT((#REF!),"MMM D"),
CHAR(13),
TEXT((#REF!), "h:mm am/pm"),CHAR(13),#REF!,CHAR(13))</f>
        <v>#REF!</v>
      </c>
    </row>
    <row r="1904" spans="1:4" x14ac:dyDescent="0.25">
      <c r="A1904" t="e">
        <f>VLOOKUP(#REF!,VENUEID!$A$2:$B$28,1,TRUE)</f>
        <v>#REF!</v>
      </c>
      <c r="B1904" t="e">
        <f>IF(#REF!="","",
IF(ISNUMBER(SEARCH("*ADULTS*",#REF!)),"ADULTS",
IF(ISNUMBER(SEARCH("*CHILDREN*",#REF!)),"CHILDREN",
IF(ISNUMBER(SEARCH("*TEENS*",#REF!)),"TEENS"))))</f>
        <v>#REF!</v>
      </c>
      <c r="C1904" t="e">
        <f>#REF!</f>
        <v>#REF!</v>
      </c>
      <c r="D1904" t="e">
        <f>CONCATENATE(#REF!,
CHAR(13),#REF!,
", ",
TEXT((#REF!),"MMM D"),
CHAR(13),
TEXT((#REF!), "h:mm am/pm"),CHAR(13),#REF!,CHAR(13))</f>
        <v>#REF!</v>
      </c>
    </row>
    <row r="1905" spans="1:4" x14ac:dyDescent="0.25">
      <c r="A1905" t="e">
        <f>VLOOKUP(#REF!,VENUEID!$A$2:$B$28,1,TRUE)</f>
        <v>#REF!</v>
      </c>
      <c r="B1905" t="e">
        <f>IF(#REF!="","",
IF(ISNUMBER(SEARCH("*ADULTS*",#REF!)),"ADULTS",
IF(ISNUMBER(SEARCH("*CHILDREN*",#REF!)),"CHILDREN",
IF(ISNUMBER(SEARCH("*TEENS*",#REF!)),"TEENS"))))</f>
        <v>#REF!</v>
      </c>
      <c r="C1905" t="e">
        <f>#REF!</f>
        <v>#REF!</v>
      </c>
      <c r="D1905" t="e">
        <f>CONCATENATE(#REF!,
CHAR(13),#REF!,
", ",
TEXT((#REF!),"MMM D"),
CHAR(13),
TEXT((#REF!), "h:mm am/pm"),CHAR(13),#REF!,CHAR(13))</f>
        <v>#REF!</v>
      </c>
    </row>
    <row r="1906" spans="1:4" x14ac:dyDescent="0.25">
      <c r="A1906" t="e">
        <f>VLOOKUP(#REF!,VENUEID!$A$2:$B$28,1,TRUE)</f>
        <v>#REF!</v>
      </c>
      <c r="B1906" t="e">
        <f>IF(#REF!="","",
IF(ISNUMBER(SEARCH("*ADULTS*",#REF!)),"ADULTS",
IF(ISNUMBER(SEARCH("*CHILDREN*",#REF!)),"CHILDREN",
IF(ISNUMBER(SEARCH("*TEENS*",#REF!)),"TEENS"))))</f>
        <v>#REF!</v>
      </c>
      <c r="C1906" t="e">
        <f>#REF!</f>
        <v>#REF!</v>
      </c>
      <c r="D1906" t="e">
        <f>CONCATENATE(#REF!,
CHAR(13),#REF!,
", ",
TEXT((#REF!),"MMM D"),
CHAR(13),
TEXT((#REF!), "h:mm am/pm"),CHAR(13),#REF!,CHAR(13))</f>
        <v>#REF!</v>
      </c>
    </row>
    <row r="1907" spans="1:4" x14ac:dyDescent="0.25">
      <c r="A1907" t="e">
        <f>VLOOKUP(#REF!,VENUEID!$A$2:$B$28,1,TRUE)</f>
        <v>#REF!</v>
      </c>
      <c r="B1907" t="e">
        <f>IF(#REF!="","",
IF(ISNUMBER(SEARCH("*ADULTS*",#REF!)),"ADULTS",
IF(ISNUMBER(SEARCH("*CHILDREN*",#REF!)),"CHILDREN",
IF(ISNUMBER(SEARCH("*TEENS*",#REF!)),"TEENS"))))</f>
        <v>#REF!</v>
      </c>
      <c r="C1907" t="e">
        <f>#REF!</f>
        <v>#REF!</v>
      </c>
      <c r="D1907" t="e">
        <f>CONCATENATE(#REF!,
CHAR(13),#REF!,
", ",
TEXT((#REF!),"MMM D"),
CHAR(13),
TEXT((#REF!), "h:mm am/pm"),CHAR(13),#REF!,CHAR(13))</f>
        <v>#REF!</v>
      </c>
    </row>
    <row r="1908" spans="1:4" x14ac:dyDescent="0.25">
      <c r="A1908" t="e">
        <f>VLOOKUP(#REF!,VENUEID!$A$2:$B$28,1,TRUE)</f>
        <v>#REF!</v>
      </c>
      <c r="B1908" t="e">
        <f>IF(#REF!="","",
IF(ISNUMBER(SEARCH("*ADULTS*",#REF!)),"ADULTS",
IF(ISNUMBER(SEARCH("*CHILDREN*",#REF!)),"CHILDREN",
IF(ISNUMBER(SEARCH("*TEENS*",#REF!)),"TEENS"))))</f>
        <v>#REF!</v>
      </c>
      <c r="C1908" t="e">
        <f>#REF!</f>
        <v>#REF!</v>
      </c>
      <c r="D1908" t="e">
        <f>CONCATENATE(#REF!,
CHAR(13),#REF!,
", ",
TEXT((#REF!),"MMM D"),
CHAR(13),
TEXT((#REF!), "h:mm am/pm"),CHAR(13),#REF!,CHAR(13))</f>
        <v>#REF!</v>
      </c>
    </row>
    <row r="1909" spans="1:4" x14ac:dyDescent="0.25">
      <c r="A1909" t="e">
        <f>VLOOKUP(#REF!,VENUEID!$A$2:$B$28,1,TRUE)</f>
        <v>#REF!</v>
      </c>
      <c r="B1909" t="e">
        <f>IF(#REF!="","",
IF(ISNUMBER(SEARCH("*ADULTS*",#REF!)),"ADULTS",
IF(ISNUMBER(SEARCH("*CHILDREN*",#REF!)),"CHILDREN",
IF(ISNUMBER(SEARCH("*TEENS*",#REF!)),"TEENS"))))</f>
        <v>#REF!</v>
      </c>
      <c r="C1909" t="e">
        <f>#REF!</f>
        <v>#REF!</v>
      </c>
      <c r="D1909" t="e">
        <f>CONCATENATE(#REF!,
CHAR(13),#REF!,
", ",
TEXT((#REF!),"MMM D"),
CHAR(13),
TEXT((#REF!), "h:mm am/pm"),CHAR(13),#REF!,CHAR(13))</f>
        <v>#REF!</v>
      </c>
    </row>
    <row r="1910" spans="1:4" x14ac:dyDescent="0.25">
      <c r="A1910" t="e">
        <f>VLOOKUP(#REF!,VENUEID!$A$2:$B$28,1,TRUE)</f>
        <v>#REF!</v>
      </c>
      <c r="B1910" t="e">
        <f>IF(#REF!="","",
IF(ISNUMBER(SEARCH("*ADULTS*",#REF!)),"ADULTS",
IF(ISNUMBER(SEARCH("*CHILDREN*",#REF!)),"CHILDREN",
IF(ISNUMBER(SEARCH("*TEENS*",#REF!)),"TEENS"))))</f>
        <v>#REF!</v>
      </c>
      <c r="C1910" t="e">
        <f>#REF!</f>
        <v>#REF!</v>
      </c>
      <c r="D1910" t="e">
        <f>CONCATENATE(#REF!,
CHAR(13),#REF!,
", ",
TEXT((#REF!),"MMM D"),
CHAR(13),
TEXT((#REF!), "h:mm am/pm"),CHAR(13),#REF!,CHAR(13))</f>
        <v>#REF!</v>
      </c>
    </row>
    <row r="1911" spans="1:4" x14ac:dyDescent="0.25">
      <c r="A1911" t="e">
        <f>VLOOKUP(#REF!,VENUEID!$A$2:$B$28,1,TRUE)</f>
        <v>#REF!</v>
      </c>
      <c r="B1911" t="e">
        <f>IF(#REF!="","",
IF(ISNUMBER(SEARCH("*ADULTS*",#REF!)),"ADULTS",
IF(ISNUMBER(SEARCH("*CHILDREN*",#REF!)),"CHILDREN",
IF(ISNUMBER(SEARCH("*TEENS*",#REF!)),"TEENS"))))</f>
        <v>#REF!</v>
      </c>
      <c r="C1911" t="e">
        <f>#REF!</f>
        <v>#REF!</v>
      </c>
      <c r="D1911" t="e">
        <f>CONCATENATE(#REF!,
CHAR(13),#REF!,
", ",
TEXT((#REF!),"MMM D"),
CHAR(13),
TEXT((#REF!), "h:mm am/pm"),CHAR(13),#REF!,CHAR(13))</f>
        <v>#REF!</v>
      </c>
    </row>
    <row r="1912" spans="1:4" x14ac:dyDescent="0.25">
      <c r="A1912" t="e">
        <f>VLOOKUP(#REF!,VENUEID!$A$2:$B$28,1,TRUE)</f>
        <v>#REF!</v>
      </c>
      <c r="B1912" t="e">
        <f>IF(#REF!="","",
IF(ISNUMBER(SEARCH("*ADULTS*",#REF!)),"ADULTS",
IF(ISNUMBER(SEARCH("*CHILDREN*",#REF!)),"CHILDREN",
IF(ISNUMBER(SEARCH("*TEENS*",#REF!)),"TEENS"))))</f>
        <v>#REF!</v>
      </c>
      <c r="C1912" t="e">
        <f>#REF!</f>
        <v>#REF!</v>
      </c>
      <c r="D1912" t="e">
        <f>CONCATENATE(#REF!,
CHAR(13),#REF!,
", ",
TEXT((#REF!),"MMM D"),
CHAR(13),
TEXT((#REF!), "h:mm am/pm"),CHAR(13),#REF!,CHAR(13))</f>
        <v>#REF!</v>
      </c>
    </row>
    <row r="1913" spans="1:4" x14ac:dyDescent="0.25">
      <c r="A1913" t="e">
        <f>VLOOKUP(#REF!,VENUEID!$A$2:$B$28,1,TRUE)</f>
        <v>#REF!</v>
      </c>
      <c r="B1913" t="e">
        <f>IF(#REF!="","",
IF(ISNUMBER(SEARCH("*ADULTS*",#REF!)),"ADULTS",
IF(ISNUMBER(SEARCH("*CHILDREN*",#REF!)),"CHILDREN",
IF(ISNUMBER(SEARCH("*TEENS*",#REF!)),"TEENS"))))</f>
        <v>#REF!</v>
      </c>
      <c r="C1913" t="e">
        <f>#REF!</f>
        <v>#REF!</v>
      </c>
      <c r="D1913" t="e">
        <f>CONCATENATE(#REF!,
CHAR(13),#REF!,
", ",
TEXT((#REF!),"MMM D"),
CHAR(13),
TEXT((#REF!), "h:mm am/pm"),CHAR(13),#REF!,CHAR(13))</f>
        <v>#REF!</v>
      </c>
    </row>
    <row r="1914" spans="1:4" x14ac:dyDescent="0.25">
      <c r="A1914" t="e">
        <f>VLOOKUP(#REF!,VENUEID!$A$2:$B$28,1,TRUE)</f>
        <v>#REF!</v>
      </c>
      <c r="B1914" t="e">
        <f>IF(#REF!="","",
IF(ISNUMBER(SEARCH("*ADULTS*",#REF!)),"ADULTS",
IF(ISNUMBER(SEARCH("*CHILDREN*",#REF!)),"CHILDREN",
IF(ISNUMBER(SEARCH("*TEENS*",#REF!)),"TEENS"))))</f>
        <v>#REF!</v>
      </c>
      <c r="C1914" t="e">
        <f>#REF!</f>
        <v>#REF!</v>
      </c>
      <c r="D1914" t="e">
        <f>CONCATENATE(#REF!,
CHAR(13),#REF!,
", ",
TEXT((#REF!),"MMM D"),
CHAR(13),
TEXT((#REF!), "h:mm am/pm"),CHAR(13),#REF!,CHAR(13))</f>
        <v>#REF!</v>
      </c>
    </row>
    <row r="1915" spans="1:4" x14ac:dyDescent="0.25">
      <c r="A1915" t="e">
        <f>VLOOKUP(#REF!,VENUEID!$A$2:$B$28,1,TRUE)</f>
        <v>#REF!</v>
      </c>
      <c r="B1915" t="e">
        <f>IF(#REF!="","",
IF(ISNUMBER(SEARCH("*ADULTS*",#REF!)),"ADULTS",
IF(ISNUMBER(SEARCH("*CHILDREN*",#REF!)),"CHILDREN",
IF(ISNUMBER(SEARCH("*TEENS*",#REF!)),"TEENS"))))</f>
        <v>#REF!</v>
      </c>
      <c r="C1915" t="e">
        <f>#REF!</f>
        <v>#REF!</v>
      </c>
      <c r="D1915" t="e">
        <f>CONCATENATE(#REF!,
CHAR(13),#REF!,
", ",
TEXT((#REF!),"MMM D"),
CHAR(13),
TEXT((#REF!), "h:mm am/pm"),CHAR(13),#REF!,CHAR(13))</f>
        <v>#REF!</v>
      </c>
    </row>
    <row r="1916" spans="1:4" x14ac:dyDescent="0.25">
      <c r="A1916" t="e">
        <f>VLOOKUP(#REF!,VENUEID!$A$2:$B$28,1,TRUE)</f>
        <v>#REF!</v>
      </c>
      <c r="B1916" t="e">
        <f>IF(#REF!="","",
IF(ISNUMBER(SEARCH("*ADULTS*",#REF!)),"ADULTS",
IF(ISNUMBER(SEARCH("*CHILDREN*",#REF!)),"CHILDREN",
IF(ISNUMBER(SEARCH("*TEENS*",#REF!)),"TEENS"))))</f>
        <v>#REF!</v>
      </c>
      <c r="C1916" t="e">
        <f>#REF!</f>
        <v>#REF!</v>
      </c>
      <c r="D1916" t="e">
        <f>CONCATENATE(#REF!,
CHAR(13),#REF!,
", ",
TEXT((#REF!),"MMM D"),
CHAR(13),
TEXT((#REF!), "h:mm am/pm"),CHAR(13),#REF!,CHAR(13))</f>
        <v>#REF!</v>
      </c>
    </row>
    <row r="1917" spans="1:4" x14ac:dyDescent="0.25">
      <c r="A1917" t="e">
        <f>VLOOKUP(#REF!,VENUEID!$A$2:$B$28,1,TRUE)</f>
        <v>#REF!</v>
      </c>
      <c r="B1917" t="e">
        <f>IF(#REF!="","",
IF(ISNUMBER(SEARCH("*ADULTS*",#REF!)),"ADULTS",
IF(ISNUMBER(SEARCH("*CHILDREN*",#REF!)),"CHILDREN",
IF(ISNUMBER(SEARCH("*TEENS*",#REF!)),"TEENS"))))</f>
        <v>#REF!</v>
      </c>
      <c r="C1917" t="e">
        <f>#REF!</f>
        <v>#REF!</v>
      </c>
      <c r="D1917" t="e">
        <f>CONCATENATE(#REF!,
CHAR(13),#REF!,
", ",
TEXT((#REF!),"MMM D"),
CHAR(13),
TEXT((#REF!), "h:mm am/pm"),CHAR(13),#REF!,CHAR(13))</f>
        <v>#REF!</v>
      </c>
    </row>
    <row r="1918" spans="1:4" x14ac:dyDescent="0.25">
      <c r="A1918" t="e">
        <f>VLOOKUP(#REF!,VENUEID!$A$2:$B$28,1,TRUE)</f>
        <v>#REF!</v>
      </c>
      <c r="B1918" t="e">
        <f>IF(#REF!="","",
IF(ISNUMBER(SEARCH("*ADULTS*",#REF!)),"ADULTS",
IF(ISNUMBER(SEARCH("*CHILDREN*",#REF!)),"CHILDREN",
IF(ISNUMBER(SEARCH("*TEENS*",#REF!)),"TEENS"))))</f>
        <v>#REF!</v>
      </c>
      <c r="C1918" t="e">
        <f>#REF!</f>
        <v>#REF!</v>
      </c>
      <c r="D1918" t="e">
        <f>CONCATENATE(#REF!,
CHAR(13),#REF!,
", ",
TEXT((#REF!),"MMM D"),
CHAR(13),
TEXT((#REF!), "h:mm am/pm"),CHAR(13),#REF!,CHAR(13))</f>
        <v>#REF!</v>
      </c>
    </row>
    <row r="1919" spans="1:4" x14ac:dyDescent="0.25">
      <c r="A1919" t="e">
        <f>VLOOKUP(#REF!,VENUEID!$A$2:$B$28,1,TRUE)</f>
        <v>#REF!</v>
      </c>
      <c r="B1919" t="e">
        <f>IF(#REF!="","",
IF(ISNUMBER(SEARCH("*ADULTS*",#REF!)),"ADULTS",
IF(ISNUMBER(SEARCH("*CHILDREN*",#REF!)),"CHILDREN",
IF(ISNUMBER(SEARCH("*TEENS*",#REF!)),"TEENS"))))</f>
        <v>#REF!</v>
      </c>
      <c r="C1919" t="e">
        <f>#REF!</f>
        <v>#REF!</v>
      </c>
      <c r="D1919" t="e">
        <f>CONCATENATE(#REF!,
CHAR(13),#REF!,
", ",
TEXT((#REF!),"MMM D"),
CHAR(13),
TEXT((#REF!), "h:mm am/pm"),CHAR(13),#REF!,CHAR(13))</f>
        <v>#REF!</v>
      </c>
    </row>
    <row r="1920" spans="1:4" x14ac:dyDescent="0.25">
      <c r="A1920" t="e">
        <f>VLOOKUP(#REF!,VENUEID!$A$2:$B$28,1,TRUE)</f>
        <v>#REF!</v>
      </c>
      <c r="B1920" t="e">
        <f>IF(#REF!="","",
IF(ISNUMBER(SEARCH("*ADULTS*",#REF!)),"ADULTS",
IF(ISNUMBER(SEARCH("*CHILDREN*",#REF!)),"CHILDREN",
IF(ISNUMBER(SEARCH("*TEENS*",#REF!)),"TEENS"))))</f>
        <v>#REF!</v>
      </c>
      <c r="C1920" t="e">
        <f>#REF!</f>
        <v>#REF!</v>
      </c>
      <c r="D1920" t="e">
        <f>CONCATENATE(#REF!,
CHAR(13),#REF!,
", ",
TEXT((#REF!),"MMM D"),
CHAR(13),
TEXT((#REF!), "h:mm am/pm"),CHAR(13),#REF!,CHAR(13))</f>
        <v>#REF!</v>
      </c>
    </row>
    <row r="1921" spans="1:4" x14ac:dyDescent="0.25">
      <c r="A1921" t="e">
        <f>VLOOKUP(#REF!,VENUEID!$A$2:$B$28,1,TRUE)</f>
        <v>#REF!</v>
      </c>
      <c r="B1921" t="e">
        <f>IF(#REF!="","",
IF(ISNUMBER(SEARCH("*ADULTS*",#REF!)),"ADULTS",
IF(ISNUMBER(SEARCH("*CHILDREN*",#REF!)),"CHILDREN",
IF(ISNUMBER(SEARCH("*TEENS*",#REF!)),"TEENS"))))</f>
        <v>#REF!</v>
      </c>
      <c r="C1921" t="e">
        <f>#REF!</f>
        <v>#REF!</v>
      </c>
      <c r="D1921" t="e">
        <f>CONCATENATE(#REF!,
CHAR(13),#REF!,
", ",
TEXT((#REF!),"MMM D"),
CHAR(13),
TEXT((#REF!), "h:mm am/pm"),CHAR(13),#REF!,CHAR(13))</f>
        <v>#REF!</v>
      </c>
    </row>
    <row r="1922" spans="1:4" x14ac:dyDescent="0.25">
      <c r="A1922" t="e">
        <f>VLOOKUP(#REF!,VENUEID!$A$2:$B$28,1,TRUE)</f>
        <v>#REF!</v>
      </c>
      <c r="B1922" t="e">
        <f>IF(#REF!="","",
IF(ISNUMBER(SEARCH("*ADULTS*",#REF!)),"ADULTS",
IF(ISNUMBER(SEARCH("*CHILDREN*",#REF!)),"CHILDREN",
IF(ISNUMBER(SEARCH("*TEENS*",#REF!)),"TEENS"))))</f>
        <v>#REF!</v>
      </c>
      <c r="C1922" t="e">
        <f>#REF!</f>
        <v>#REF!</v>
      </c>
      <c r="D1922" t="e">
        <f>CONCATENATE(#REF!,
CHAR(13),#REF!,
", ",
TEXT((#REF!),"MMM D"),
CHAR(13),
TEXT((#REF!), "h:mm am/pm"),CHAR(13),#REF!,CHAR(13))</f>
        <v>#REF!</v>
      </c>
    </row>
    <row r="1923" spans="1:4" x14ac:dyDescent="0.25">
      <c r="A1923" t="e">
        <f>VLOOKUP(#REF!,VENUEID!$A$2:$B$28,1,TRUE)</f>
        <v>#REF!</v>
      </c>
      <c r="B1923" t="e">
        <f>IF(#REF!="","",
IF(ISNUMBER(SEARCH("*ADULTS*",#REF!)),"ADULTS",
IF(ISNUMBER(SEARCH("*CHILDREN*",#REF!)),"CHILDREN",
IF(ISNUMBER(SEARCH("*TEENS*",#REF!)),"TEENS"))))</f>
        <v>#REF!</v>
      </c>
      <c r="C1923" t="e">
        <f>#REF!</f>
        <v>#REF!</v>
      </c>
      <c r="D1923" t="e">
        <f>CONCATENATE(#REF!,
CHAR(13),#REF!,
", ",
TEXT((#REF!),"MMM D"),
CHAR(13),
TEXT((#REF!), "h:mm am/pm"),CHAR(13),#REF!,CHAR(13))</f>
        <v>#REF!</v>
      </c>
    </row>
    <row r="1924" spans="1:4" x14ac:dyDescent="0.25">
      <c r="A1924" t="e">
        <f>VLOOKUP(#REF!,VENUEID!$A$2:$B$28,1,TRUE)</f>
        <v>#REF!</v>
      </c>
      <c r="B1924" t="e">
        <f>IF(#REF!="","",
IF(ISNUMBER(SEARCH("*ADULTS*",#REF!)),"ADULTS",
IF(ISNUMBER(SEARCH("*CHILDREN*",#REF!)),"CHILDREN",
IF(ISNUMBER(SEARCH("*TEENS*",#REF!)),"TEENS"))))</f>
        <v>#REF!</v>
      </c>
      <c r="C1924" t="e">
        <f>#REF!</f>
        <v>#REF!</v>
      </c>
      <c r="D1924" t="e">
        <f>CONCATENATE(#REF!,
CHAR(13),#REF!,
", ",
TEXT((#REF!),"MMM D"),
CHAR(13),
TEXT((#REF!), "h:mm am/pm"),CHAR(13),#REF!,CHAR(13))</f>
        <v>#REF!</v>
      </c>
    </row>
    <row r="1925" spans="1:4" x14ac:dyDescent="0.25">
      <c r="A1925" t="e">
        <f>VLOOKUP(#REF!,VENUEID!$A$2:$B$28,1,TRUE)</f>
        <v>#REF!</v>
      </c>
      <c r="B1925" t="e">
        <f>IF(#REF!="","",
IF(ISNUMBER(SEARCH("*ADULTS*",#REF!)),"ADULTS",
IF(ISNUMBER(SEARCH("*CHILDREN*",#REF!)),"CHILDREN",
IF(ISNUMBER(SEARCH("*TEENS*",#REF!)),"TEENS"))))</f>
        <v>#REF!</v>
      </c>
      <c r="C1925" t="e">
        <f>#REF!</f>
        <v>#REF!</v>
      </c>
      <c r="D1925" t="e">
        <f>CONCATENATE(#REF!,
CHAR(13),#REF!,
", ",
TEXT((#REF!),"MMM D"),
CHAR(13),
TEXT((#REF!), "h:mm am/pm"),CHAR(13),#REF!,CHAR(13))</f>
        <v>#REF!</v>
      </c>
    </row>
    <row r="1926" spans="1:4" x14ac:dyDescent="0.25">
      <c r="A1926" t="e">
        <f>VLOOKUP(#REF!,VENUEID!$A$2:$B$28,1,TRUE)</f>
        <v>#REF!</v>
      </c>
      <c r="B1926" t="e">
        <f>IF(#REF!="","",
IF(ISNUMBER(SEARCH("*ADULTS*",#REF!)),"ADULTS",
IF(ISNUMBER(SEARCH("*CHILDREN*",#REF!)),"CHILDREN",
IF(ISNUMBER(SEARCH("*TEENS*",#REF!)),"TEENS"))))</f>
        <v>#REF!</v>
      </c>
      <c r="C1926" t="e">
        <f>#REF!</f>
        <v>#REF!</v>
      </c>
      <c r="D1926" t="e">
        <f>CONCATENATE(#REF!,
CHAR(13),#REF!,
", ",
TEXT((#REF!),"MMM D"),
CHAR(13),
TEXT((#REF!), "h:mm am/pm"),CHAR(13),#REF!,CHAR(13))</f>
        <v>#REF!</v>
      </c>
    </row>
    <row r="1927" spans="1:4" x14ac:dyDescent="0.25">
      <c r="A1927" t="e">
        <f>VLOOKUP(#REF!,VENUEID!$A$2:$B$28,1,TRUE)</f>
        <v>#REF!</v>
      </c>
      <c r="B1927" t="e">
        <f>IF(#REF!="","",
IF(ISNUMBER(SEARCH("*ADULTS*",#REF!)),"ADULTS",
IF(ISNUMBER(SEARCH("*CHILDREN*",#REF!)),"CHILDREN",
IF(ISNUMBER(SEARCH("*TEENS*",#REF!)),"TEENS"))))</f>
        <v>#REF!</v>
      </c>
      <c r="C1927" t="e">
        <f>#REF!</f>
        <v>#REF!</v>
      </c>
      <c r="D1927" t="e">
        <f>CONCATENATE(#REF!,
CHAR(13),#REF!,
", ",
TEXT((#REF!),"MMM D"),
CHAR(13),
TEXT((#REF!), "h:mm am/pm"),CHAR(13),#REF!,CHAR(13))</f>
        <v>#REF!</v>
      </c>
    </row>
    <row r="1928" spans="1:4" x14ac:dyDescent="0.25">
      <c r="A1928" t="e">
        <f>VLOOKUP(#REF!,VENUEID!$A$2:$B$28,1,TRUE)</f>
        <v>#REF!</v>
      </c>
      <c r="B1928" t="e">
        <f>IF(#REF!="","",
IF(ISNUMBER(SEARCH("*ADULTS*",#REF!)),"ADULTS",
IF(ISNUMBER(SEARCH("*CHILDREN*",#REF!)),"CHILDREN",
IF(ISNUMBER(SEARCH("*TEENS*",#REF!)),"TEENS"))))</f>
        <v>#REF!</v>
      </c>
      <c r="C1928" t="e">
        <f>#REF!</f>
        <v>#REF!</v>
      </c>
      <c r="D1928" t="e">
        <f>CONCATENATE(#REF!,
CHAR(13),#REF!,
", ",
TEXT((#REF!),"MMM D"),
CHAR(13),
TEXT((#REF!), "h:mm am/pm"),CHAR(13),#REF!,CHAR(13))</f>
        <v>#REF!</v>
      </c>
    </row>
    <row r="1929" spans="1:4" x14ac:dyDescent="0.25">
      <c r="A1929" t="e">
        <f>VLOOKUP(#REF!,VENUEID!$A$2:$B$28,1,TRUE)</f>
        <v>#REF!</v>
      </c>
      <c r="B1929" t="e">
        <f>IF(#REF!="","",
IF(ISNUMBER(SEARCH("*ADULTS*",#REF!)),"ADULTS",
IF(ISNUMBER(SEARCH("*CHILDREN*",#REF!)),"CHILDREN",
IF(ISNUMBER(SEARCH("*TEENS*",#REF!)),"TEENS"))))</f>
        <v>#REF!</v>
      </c>
      <c r="C1929" t="e">
        <f>#REF!</f>
        <v>#REF!</v>
      </c>
      <c r="D1929" t="e">
        <f>CONCATENATE(#REF!,
CHAR(13),#REF!,
", ",
TEXT((#REF!),"MMM D"),
CHAR(13),
TEXT((#REF!), "h:mm am/pm"),CHAR(13),#REF!,CHAR(13))</f>
        <v>#REF!</v>
      </c>
    </row>
    <row r="1930" spans="1:4" x14ac:dyDescent="0.25">
      <c r="A1930" t="e">
        <f>VLOOKUP(#REF!,VENUEID!$A$2:$B$28,1,TRUE)</f>
        <v>#REF!</v>
      </c>
      <c r="B1930" t="e">
        <f>IF(#REF!="","",
IF(ISNUMBER(SEARCH("*ADULTS*",#REF!)),"ADULTS",
IF(ISNUMBER(SEARCH("*CHILDREN*",#REF!)),"CHILDREN",
IF(ISNUMBER(SEARCH("*TEENS*",#REF!)),"TEENS"))))</f>
        <v>#REF!</v>
      </c>
      <c r="C1930" t="e">
        <f>#REF!</f>
        <v>#REF!</v>
      </c>
      <c r="D1930" t="e">
        <f>CONCATENATE(#REF!,
CHAR(13),#REF!,
", ",
TEXT((#REF!),"MMM D"),
CHAR(13),
TEXT((#REF!), "h:mm am/pm"),CHAR(13),#REF!,CHAR(13))</f>
        <v>#REF!</v>
      </c>
    </row>
    <row r="1931" spans="1:4" x14ac:dyDescent="0.25">
      <c r="A1931" t="e">
        <f>VLOOKUP(#REF!,VENUEID!$A$2:$B$28,1,TRUE)</f>
        <v>#REF!</v>
      </c>
      <c r="B1931" t="e">
        <f>IF(#REF!="","",
IF(ISNUMBER(SEARCH("*ADULTS*",#REF!)),"ADULTS",
IF(ISNUMBER(SEARCH("*CHILDREN*",#REF!)),"CHILDREN",
IF(ISNUMBER(SEARCH("*TEENS*",#REF!)),"TEENS"))))</f>
        <v>#REF!</v>
      </c>
      <c r="C1931" t="e">
        <f>#REF!</f>
        <v>#REF!</v>
      </c>
      <c r="D1931" t="e">
        <f>CONCATENATE(#REF!,
CHAR(13),#REF!,
", ",
TEXT((#REF!),"MMM D"),
CHAR(13),
TEXT((#REF!), "h:mm am/pm"),CHAR(13),#REF!,CHAR(13))</f>
        <v>#REF!</v>
      </c>
    </row>
    <row r="1932" spans="1:4" x14ac:dyDescent="0.25">
      <c r="A1932" t="e">
        <f>VLOOKUP(#REF!,VENUEID!$A$2:$B$28,1,TRUE)</f>
        <v>#REF!</v>
      </c>
      <c r="B1932" t="e">
        <f>IF(#REF!="","",
IF(ISNUMBER(SEARCH("*ADULTS*",#REF!)),"ADULTS",
IF(ISNUMBER(SEARCH("*CHILDREN*",#REF!)),"CHILDREN",
IF(ISNUMBER(SEARCH("*TEENS*",#REF!)),"TEENS"))))</f>
        <v>#REF!</v>
      </c>
      <c r="C1932" t="e">
        <f>#REF!</f>
        <v>#REF!</v>
      </c>
      <c r="D1932" t="e">
        <f>CONCATENATE(#REF!,
CHAR(13),#REF!,
", ",
TEXT((#REF!),"MMM D"),
CHAR(13),
TEXT((#REF!), "h:mm am/pm"),CHAR(13),#REF!,CHAR(13))</f>
        <v>#REF!</v>
      </c>
    </row>
    <row r="1933" spans="1:4" x14ac:dyDescent="0.25">
      <c r="A1933" t="e">
        <f>VLOOKUP(#REF!,VENUEID!$A$2:$B$28,1,TRUE)</f>
        <v>#REF!</v>
      </c>
      <c r="B1933" t="e">
        <f>IF(#REF!="","",
IF(ISNUMBER(SEARCH("*ADULTS*",#REF!)),"ADULTS",
IF(ISNUMBER(SEARCH("*CHILDREN*",#REF!)),"CHILDREN",
IF(ISNUMBER(SEARCH("*TEENS*",#REF!)),"TEENS"))))</f>
        <v>#REF!</v>
      </c>
      <c r="C1933" t="e">
        <f>#REF!</f>
        <v>#REF!</v>
      </c>
      <c r="D1933" t="e">
        <f>CONCATENATE(#REF!,
CHAR(13),#REF!,
", ",
TEXT((#REF!),"MMM D"),
CHAR(13),
TEXT((#REF!), "h:mm am/pm"),CHAR(13),#REF!,CHAR(13))</f>
        <v>#REF!</v>
      </c>
    </row>
    <row r="1934" spans="1:4" x14ac:dyDescent="0.25">
      <c r="A1934" t="e">
        <f>VLOOKUP(#REF!,VENUEID!$A$2:$B$28,1,TRUE)</f>
        <v>#REF!</v>
      </c>
      <c r="B1934" t="e">
        <f>IF(#REF!="","",
IF(ISNUMBER(SEARCH("*ADULTS*",#REF!)),"ADULTS",
IF(ISNUMBER(SEARCH("*CHILDREN*",#REF!)),"CHILDREN",
IF(ISNUMBER(SEARCH("*TEENS*",#REF!)),"TEENS"))))</f>
        <v>#REF!</v>
      </c>
      <c r="C1934" t="e">
        <f>#REF!</f>
        <v>#REF!</v>
      </c>
      <c r="D1934" t="e">
        <f>CONCATENATE(#REF!,
CHAR(13),#REF!,
", ",
TEXT((#REF!),"MMM D"),
CHAR(13),
TEXT((#REF!), "h:mm am/pm"),CHAR(13),#REF!,CHAR(13))</f>
        <v>#REF!</v>
      </c>
    </row>
    <row r="1935" spans="1:4" x14ac:dyDescent="0.25">
      <c r="A1935" t="e">
        <f>VLOOKUP(#REF!,VENUEID!$A$2:$B$28,1,TRUE)</f>
        <v>#REF!</v>
      </c>
      <c r="B1935" t="e">
        <f>IF(#REF!="","",
IF(ISNUMBER(SEARCH("*ADULTS*",#REF!)),"ADULTS",
IF(ISNUMBER(SEARCH("*CHILDREN*",#REF!)),"CHILDREN",
IF(ISNUMBER(SEARCH("*TEENS*",#REF!)),"TEENS"))))</f>
        <v>#REF!</v>
      </c>
      <c r="C1935" t="e">
        <f>#REF!</f>
        <v>#REF!</v>
      </c>
      <c r="D1935" t="e">
        <f>CONCATENATE(#REF!,
CHAR(13),#REF!,
", ",
TEXT((#REF!),"MMM D"),
CHAR(13),
TEXT((#REF!), "h:mm am/pm"),CHAR(13),#REF!,CHAR(13))</f>
        <v>#REF!</v>
      </c>
    </row>
    <row r="1936" spans="1:4" x14ac:dyDescent="0.25">
      <c r="A1936" t="e">
        <f>VLOOKUP(#REF!,VENUEID!$A$2:$B$28,1,TRUE)</f>
        <v>#REF!</v>
      </c>
      <c r="B1936" t="e">
        <f>IF(#REF!="","",
IF(ISNUMBER(SEARCH("*ADULTS*",#REF!)),"ADULTS",
IF(ISNUMBER(SEARCH("*CHILDREN*",#REF!)),"CHILDREN",
IF(ISNUMBER(SEARCH("*TEENS*",#REF!)),"TEENS"))))</f>
        <v>#REF!</v>
      </c>
      <c r="C1936" t="e">
        <f>#REF!</f>
        <v>#REF!</v>
      </c>
      <c r="D1936" t="e">
        <f>CONCATENATE(#REF!,
CHAR(13),#REF!,
", ",
TEXT((#REF!),"MMM D"),
CHAR(13),
TEXT((#REF!), "h:mm am/pm"),CHAR(13),#REF!,CHAR(13))</f>
        <v>#REF!</v>
      </c>
    </row>
    <row r="1937" spans="1:4" x14ac:dyDescent="0.25">
      <c r="A1937" t="e">
        <f>VLOOKUP(#REF!,VENUEID!$A$2:$B$28,1,TRUE)</f>
        <v>#REF!</v>
      </c>
      <c r="B1937" t="e">
        <f>IF(#REF!="","",
IF(ISNUMBER(SEARCH("*ADULTS*",#REF!)),"ADULTS",
IF(ISNUMBER(SEARCH("*CHILDREN*",#REF!)),"CHILDREN",
IF(ISNUMBER(SEARCH("*TEENS*",#REF!)),"TEENS"))))</f>
        <v>#REF!</v>
      </c>
      <c r="C1937" t="e">
        <f>#REF!</f>
        <v>#REF!</v>
      </c>
      <c r="D1937" t="e">
        <f>CONCATENATE(#REF!,
CHAR(13),#REF!,
", ",
TEXT((#REF!),"MMM D"),
CHAR(13),
TEXT((#REF!), "h:mm am/pm"),CHAR(13),#REF!,CHAR(13))</f>
        <v>#REF!</v>
      </c>
    </row>
    <row r="1938" spans="1:4" x14ac:dyDescent="0.25">
      <c r="A1938" t="e">
        <f>VLOOKUP(#REF!,VENUEID!$A$2:$B$28,1,TRUE)</f>
        <v>#REF!</v>
      </c>
      <c r="B1938" t="e">
        <f>IF(#REF!="","",
IF(ISNUMBER(SEARCH("*ADULTS*",#REF!)),"ADULTS",
IF(ISNUMBER(SEARCH("*CHILDREN*",#REF!)),"CHILDREN",
IF(ISNUMBER(SEARCH("*TEENS*",#REF!)),"TEENS"))))</f>
        <v>#REF!</v>
      </c>
      <c r="C1938" t="e">
        <f>#REF!</f>
        <v>#REF!</v>
      </c>
      <c r="D1938" t="e">
        <f>CONCATENATE(#REF!,
CHAR(13),#REF!,
", ",
TEXT((#REF!),"MMM D"),
CHAR(13),
TEXT((#REF!), "h:mm am/pm"),CHAR(13),#REF!,CHAR(13))</f>
        <v>#REF!</v>
      </c>
    </row>
    <row r="1939" spans="1:4" x14ac:dyDescent="0.25">
      <c r="A1939" t="e">
        <f>VLOOKUP(#REF!,VENUEID!$A$2:$B$28,1,TRUE)</f>
        <v>#REF!</v>
      </c>
      <c r="B1939" t="e">
        <f>IF(#REF!="","",
IF(ISNUMBER(SEARCH("*ADULTS*",#REF!)),"ADULTS",
IF(ISNUMBER(SEARCH("*CHILDREN*",#REF!)),"CHILDREN",
IF(ISNUMBER(SEARCH("*TEENS*",#REF!)),"TEENS"))))</f>
        <v>#REF!</v>
      </c>
      <c r="C1939" t="e">
        <f>#REF!</f>
        <v>#REF!</v>
      </c>
      <c r="D1939" t="e">
        <f>CONCATENATE(#REF!,
CHAR(13),#REF!,
", ",
TEXT((#REF!),"MMM D"),
CHAR(13),
TEXT((#REF!), "h:mm am/pm"),CHAR(13),#REF!,CHAR(13))</f>
        <v>#REF!</v>
      </c>
    </row>
    <row r="1940" spans="1:4" x14ac:dyDescent="0.25">
      <c r="A1940" t="e">
        <f>VLOOKUP(#REF!,VENUEID!$A$2:$B$28,1,TRUE)</f>
        <v>#REF!</v>
      </c>
      <c r="B1940" t="e">
        <f>IF(#REF!="","",
IF(ISNUMBER(SEARCH("*ADULTS*",#REF!)),"ADULTS",
IF(ISNUMBER(SEARCH("*CHILDREN*",#REF!)),"CHILDREN",
IF(ISNUMBER(SEARCH("*TEENS*",#REF!)),"TEENS"))))</f>
        <v>#REF!</v>
      </c>
      <c r="C1940" t="e">
        <f>#REF!</f>
        <v>#REF!</v>
      </c>
      <c r="D1940" t="e">
        <f>CONCATENATE(#REF!,
CHAR(13),#REF!,
", ",
TEXT((#REF!),"MMM D"),
CHAR(13),
TEXT((#REF!), "h:mm am/pm"),CHAR(13),#REF!,CHAR(13))</f>
        <v>#REF!</v>
      </c>
    </row>
    <row r="1941" spans="1:4" x14ac:dyDescent="0.25">
      <c r="A1941" t="e">
        <f>VLOOKUP(#REF!,VENUEID!$A$2:$B$28,1,TRUE)</f>
        <v>#REF!</v>
      </c>
      <c r="B1941" t="e">
        <f>IF(#REF!="","",
IF(ISNUMBER(SEARCH("*ADULTS*",#REF!)),"ADULTS",
IF(ISNUMBER(SEARCH("*CHILDREN*",#REF!)),"CHILDREN",
IF(ISNUMBER(SEARCH("*TEENS*",#REF!)),"TEENS"))))</f>
        <v>#REF!</v>
      </c>
      <c r="C1941" t="e">
        <f>#REF!</f>
        <v>#REF!</v>
      </c>
      <c r="D1941" t="e">
        <f>CONCATENATE(#REF!,
CHAR(13),#REF!,
", ",
TEXT((#REF!),"MMM D"),
CHAR(13),
TEXT((#REF!), "h:mm am/pm"),CHAR(13),#REF!,CHAR(13))</f>
        <v>#REF!</v>
      </c>
    </row>
    <row r="1942" spans="1:4" x14ac:dyDescent="0.25">
      <c r="A1942" t="e">
        <f>VLOOKUP(#REF!,VENUEID!$A$2:$B$28,1,TRUE)</f>
        <v>#REF!</v>
      </c>
      <c r="B1942" t="e">
        <f>IF(#REF!="","",
IF(ISNUMBER(SEARCH("*ADULTS*",#REF!)),"ADULTS",
IF(ISNUMBER(SEARCH("*CHILDREN*",#REF!)),"CHILDREN",
IF(ISNUMBER(SEARCH("*TEENS*",#REF!)),"TEENS"))))</f>
        <v>#REF!</v>
      </c>
      <c r="C1942" t="e">
        <f>#REF!</f>
        <v>#REF!</v>
      </c>
      <c r="D1942" t="e">
        <f>CONCATENATE(#REF!,
CHAR(13),#REF!,
", ",
TEXT((#REF!),"MMM D"),
CHAR(13),
TEXT((#REF!), "h:mm am/pm"),CHAR(13),#REF!,CHAR(13))</f>
        <v>#REF!</v>
      </c>
    </row>
    <row r="1943" spans="1:4" x14ac:dyDescent="0.25">
      <c r="A1943" t="e">
        <f>VLOOKUP(#REF!,VENUEID!$A$2:$B$28,1,TRUE)</f>
        <v>#REF!</v>
      </c>
      <c r="B1943" t="e">
        <f>IF(#REF!="","",
IF(ISNUMBER(SEARCH("*ADULTS*",#REF!)),"ADULTS",
IF(ISNUMBER(SEARCH("*CHILDREN*",#REF!)),"CHILDREN",
IF(ISNUMBER(SEARCH("*TEENS*",#REF!)),"TEENS"))))</f>
        <v>#REF!</v>
      </c>
      <c r="C1943" t="e">
        <f>#REF!</f>
        <v>#REF!</v>
      </c>
      <c r="D1943" t="e">
        <f>CONCATENATE(#REF!,
CHAR(13),#REF!,
", ",
TEXT((#REF!),"MMM D"),
CHAR(13),
TEXT((#REF!), "h:mm am/pm"),CHAR(13),#REF!,CHAR(13))</f>
        <v>#REF!</v>
      </c>
    </row>
    <row r="1944" spans="1:4" x14ac:dyDescent="0.25">
      <c r="A1944" t="e">
        <f>VLOOKUP(#REF!,VENUEID!$A$2:$B$28,1,TRUE)</f>
        <v>#REF!</v>
      </c>
      <c r="B1944" t="e">
        <f>IF(#REF!="","",
IF(ISNUMBER(SEARCH("*ADULTS*",#REF!)),"ADULTS",
IF(ISNUMBER(SEARCH("*CHILDREN*",#REF!)),"CHILDREN",
IF(ISNUMBER(SEARCH("*TEENS*",#REF!)),"TEENS"))))</f>
        <v>#REF!</v>
      </c>
      <c r="C1944" t="e">
        <f>#REF!</f>
        <v>#REF!</v>
      </c>
      <c r="D1944" t="e">
        <f>CONCATENATE(#REF!,
CHAR(13),#REF!,
", ",
TEXT((#REF!),"MMM D"),
CHAR(13),
TEXT((#REF!), "h:mm am/pm"),CHAR(13),#REF!,CHAR(13))</f>
        <v>#REF!</v>
      </c>
    </row>
    <row r="1945" spans="1:4" x14ac:dyDescent="0.25">
      <c r="A1945" t="e">
        <f>VLOOKUP(#REF!,VENUEID!$A$2:$B$28,1,TRUE)</f>
        <v>#REF!</v>
      </c>
      <c r="B1945" t="e">
        <f>IF(#REF!="","",
IF(ISNUMBER(SEARCH("*ADULTS*",#REF!)),"ADULTS",
IF(ISNUMBER(SEARCH("*CHILDREN*",#REF!)),"CHILDREN",
IF(ISNUMBER(SEARCH("*TEENS*",#REF!)),"TEENS"))))</f>
        <v>#REF!</v>
      </c>
      <c r="C1945" t="e">
        <f>#REF!</f>
        <v>#REF!</v>
      </c>
      <c r="D1945" t="e">
        <f>CONCATENATE(#REF!,
CHAR(13),#REF!,
", ",
TEXT((#REF!),"MMM D"),
CHAR(13),
TEXT((#REF!), "h:mm am/pm"),CHAR(13),#REF!,CHAR(13))</f>
        <v>#REF!</v>
      </c>
    </row>
    <row r="1946" spans="1:4" x14ac:dyDescent="0.25">
      <c r="A1946" t="e">
        <f>VLOOKUP(#REF!,VENUEID!$A$2:$B$28,1,TRUE)</f>
        <v>#REF!</v>
      </c>
      <c r="B1946" t="e">
        <f>IF(#REF!="","",
IF(ISNUMBER(SEARCH("*ADULTS*",#REF!)),"ADULTS",
IF(ISNUMBER(SEARCH("*CHILDREN*",#REF!)),"CHILDREN",
IF(ISNUMBER(SEARCH("*TEENS*",#REF!)),"TEENS"))))</f>
        <v>#REF!</v>
      </c>
      <c r="C1946" t="e">
        <f>#REF!</f>
        <v>#REF!</v>
      </c>
      <c r="D1946" t="e">
        <f>CONCATENATE(#REF!,
CHAR(13),#REF!,
", ",
TEXT((#REF!),"MMM D"),
CHAR(13),
TEXT((#REF!), "h:mm am/pm"),CHAR(13),#REF!,CHAR(13))</f>
        <v>#REF!</v>
      </c>
    </row>
    <row r="1947" spans="1:4" x14ac:dyDescent="0.25">
      <c r="A1947" t="e">
        <f>VLOOKUP(#REF!,VENUEID!$A$2:$B$28,1,TRUE)</f>
        <v>#REF!</v>
      </c>
      <c r="B1947" t="e">
        <f>IF(#REF!="","",
IF(ISNUMBER(SEARCH("*ADULTS*",#REF!)),"ADULTS",
IF(ISNUMBER(SEARCH("*CHILDREN*",#REF!)),"CHILDREN",
IF(ISNUMBER(SEARCH("*TEENS*",#REF!)),"TEENS"))))</f>
        <v>#REF!</v>
      </c>
      <c r="C1947" t="e">
        <f>#REF!</f>
        <v>#REF!</v>
      </c>
      <c r="D1947" t="e">
        <f>CONCATENATE(#REF!,
CHAR(13),#REF!,
", ",
TEXT((#REF!),"MMM D"),
CHAR(13),
TEXT((#REF!), "h:mm am/pm"),CHAR(13),#REF!,CHAR(13))</f>
        <v>#REF!</v>
      </c>
    </row>
    <row r="1948" spans="1:4" x14ac:dyDescent="0.25">
      <c r="A1948" t="e">
        <f>VLOOKUP(#REF!,VENUEID!$A$2:$B$28,1,TRUE)</f>
        <v>#REF!</v>
      </c>
      <c r="B1948" t="e">
        <f>IF(#REF!="","",
IF(ISNUMBER(SEARCH("*ADULTS*",#REF!)),"ADULTS",
IF(ISNUMBER(SEARCH("*CHILDREN*",#REF!)),"CHILDREN",
IF(ISNUMBER(SEARCH("*TEENS*",#REF!)),"TEENS"))))</f>
        <v>#REF!</v>
      </c>
      <c r="C1948" t="e">
        <f>#REF!</f>
        <v>#REF!</v>
      </c>
      <c r="D1948" t="e">
        <f>CONCATENATE(#REF!,
CHAR(13),#REF!,
", ",
TEXT((#REF!),"MMM D"),
CHAR(13),
TEXT((#REF!), "h:mm am/pm"),CHAR(13),#REF!,CHAR(13))</f>
        <v>#REF!</v>
      </c>
    </row>
    <row r="1949" spans="1:4" x14ac:dyDescent="0.25">
      <c r="A1949" t="e">
        <f>VLOOKUP(#REF!,VENUEID!$A$2:$B$28,1,TRUE)</f>
        <v>#REF!</v>
      </c>
      <c r="B1949" t="e">
        <f>IF(#REF!="","",
IF(ISNUMBER(SEARCH("*ADULTS*",#REF!)),"ADULTS",
IF(ISNUMBER(SEARCH("*CHILDREN*",#REF!)),"CHILDREN",
IF(ISNUMBER(SEARCH("*TEENS*",#REF!)),"TEENS"))))</f>
        <v>#REF!</v>
      </c>
      <c r="C1949" t="e">
        <f>#REF!</f>
        <v>#REF!</v>
      </c>
      <c r="D1949" t="e">
        <f>CONCATENATE(#REF!,
CHAR(13),#REF!,
", ",
TEXT((#REF!),"MMM D"),
CHAR(13),
TEXT((#REF!), "h:mm am/pm"),CHAR(13),#REF!,CHAR(13))</f>
        <v>#REF!</v>
      </c>
    </row>
    <row r="1950" spans="1:4" x14ac:dyDescent="0.25">
      <c r="A1950" t="e">
        <f>VLOOKUP(#REF!,VENUEID!$A$2:$B$28,1,TRUE)</f>
        <v>#REF!</v>
      </c>
      <c r="B1950" t="e">
        <f>IF(#REF!="","",
IF(ISNUMBER(SEARCH("*ADULTS*",#REF!)),"ADULTS",
IF(ISNUMBER(SEARCH("*CHILDREN*",#REF!)),"CHILDREN",
IF(ISNUMBER(SEARCH("*TEENS*",#REF!)),"TEENS"))))</f>
        <v>#REF!</v>
      </c>
      <c r="C1950" t="e">
        <f>#REF!</f>
        <v>#REF!</v>
      </c>
      <c r="D1950" t="e">
        <f>CONCATENATE(#REF!,
CHAR(13),#REF!,
", ",
TEXT((#REF!),"MMM D"),
CHAR(13),
TEXT((#REF!), "h:mm am/pm"),CHAR(13),#REF!,CHAR(13))</f>
        <v>#REF!</v>
      </c>
    </row>
    <row r="1951" spans="1:4" x14ac:dyDescent="0.25">
      <c r="A1951" t="e">
        <f>VLOOKUP(#REF!,VENUEID!$A$2:$B$28,1,TRUE)</f>
        <v>#REF!</v>
      </c>
      <c r="B1951" t="e">
        <f>IF(#REF!="","",
IF(ISNUMBER(SEARCH("*ADULTS*",#REF!)),"ADULTS",
IF(ISNUMBER(SEARCH("*CHILDREN*",#REF!)),"CHILDREN",
IF(ISNUMBER(SEARCH("*TEENS*",#REF!)),"TEENS"))))</f>
        <v>#REF!</v>
      </c>
      <c r="C1951" t="e">
        <f>#REF!</f>
        <v>#REF!</v>
      </c>
      <c r="D1951" t="e">
        <f>CONCATENATE(#REF!,
CHAR(13),#REF!,
", ",
TEXT((#REF!),"MMM D"),
CHAR(13),
TEXT((#REF!), "h:mm am/pm"),CHAR(13),#REF!,CHAR(13))</f>
        <v>#REF!</v>
      </c>
    </row>
    <row r="1952" spans="1:4" x14ac:dyDescent="0.25">
      <c r="A1952" t="e">
        <f>VLOOKUP(#REF!,VENUEID!$A$2:$B$28,1,TRUE)</f>
        <v>#REF!</v>
      </c>
      <c r="B1952" t="e">
        <f>IF(#REF!="","",
IF(ISNUMBER(SEARCH("*ADULTS*",#REF!)),"ADULTS",
IF(ISNUMBER(SEARCH("*CHILDREN*",#REF!)),"CHILDREN",
IF(ISNUMBER(SEARCH("*TEENS*",#REF!)),"TEENS"))))</f>
        <v>#REF!</v>
      </c>
      <c r="C1952" t="e">
        <f>#REF!</f>
        <v>#REF!</v>
      </c>
      <c r="D1952" t="e">
        <f>CONCATENATE(#REF!,
CHAR(13),#REF!,
", ",
TEXT((#REF!),"MMM D"),
CHAR(13),
TEXT((#REF!), "h:mm am/pm"),CHAR(13),#REF!,CHAR(13))</f>
        <v>#REF!</v>
      </c>
    </row>
    <row r="1953" spans="1:4" x14ac:dyDescent="0.25">
      <c r="A1953" t="e">
        <f>VLOOKUP(#REF!,VENUEID!$A$2:$B$28,1,TRUE)</f>
        <v>#REF!</v>
      </c>
      <c r="B1953" t="e">
        <f>IF(#REF!="","",
IF(ISNUMBER(SEARCH("*ADULTS*",#REF!)),"ADULTS",
IF(ISNUMBER(SEARCH("*CHILDREN*",#REF!)),"CHILDREN",
IF(ISNUMBER(SEARCH("*TEENS*",#REF!)),"TEENS"))))</f>
        <v>#REF!</v>
      </c>
      <c r="C1953" t="e">
        <f>#REF!</f>
        <v>#REF!</v>
      </c>
      <c r="D1953" t="e">
        <f>CONCATENATE(#REF!,
CHAR(13),#REF!,
", ",
TEXT((#REF!),"MMM D"),
CHAR(13),
TEXT((#REF!), "h:mm am/pm"),CHAR(13),#REF!,CHAR(13))</f>
        <v>#REF!</v>
      </c>
    </row>
    <row r="1954" spans="1:4" x14ac:dyDescent="0.25">
      <c r="A1954" t="e">
        <f>VLOOKUP(#REF!,VENUEID!$A$2:$B$28,1,TRUE)</f>
        <v>#REF!</v>
      </c>
      <c r="B1954" t="e">
        <f>IF(#REF!="","",
IF(ISNUMBER(SEARCH("*ADULTS*",#REF!)),"ADULTS",
IF(ISNUMBER(SEARCH("*CHILDREN*",#REF!)),"CHILDREN",
IF(ISNUMBER(SEARCH("*TEENS*",#REF!)),"TEENS"))))</f>
        <v>#REF!</v>
      </c>
      <c r="C1954" t="e">
        <f>#REF!</f>
        <v>#REF!</v>
      </c>
      <c r="D1954" t="e">
        <f>CONCATENATE(#REF!,
CHAR(13),#REF!,
", ",
TEXT((#REF!),"MMM D"),
CHAR(13),
TEXT((#REF!), "h:mm am/pm"),CHAR(13),#REF!,CHAR(13))</f>
        <v>#REF!</v>
      </c>
    </row>
    <row r="1955" spans="1:4" x14ac:dyDescent="0.25">
      <c r="A1955" t="e">
        <f>VLOOKUP(#REF!,VENUEID!$A$2:$B$28,1,TRUE)</f>
        <v>#REF!</v>
      </c>
      <c r="B1955" t="e">
        <f>IF(#REF!="","",
IF(ISNUMBER(SEARCH("*ADULTS*",#REF!)),"ADULTS",
IF(ISNUMBER(SEARCH("*CHILDREN*",#REF!)),"CHILDREN",
IF(ISNUMBER(SEARCH("*TEENS*",#REF!)),"TEENS"))))</f>
        <v>#REF!</v>
      </c>
      <c r="C1955" t="e">
        <f>#REF!</f>
        <v>#REF!</v>
      </c>
      <c r="D1955" t="e">
        <f>CONCATENATE(#REF!,
CHAR(13),#REF!,
", ",
TEXT((#REF!),"MMM D"),
CHAR(13),
TEXT((#REF!), "h:mm am/pm"),CHAR(13),#REF!,CHAR(13))</f>
        <v>#REF!</v>
      </c>
    </row>
    <row r="1956" spans="1:4" x14ac:dyDescent="0.25">
      <c r="A1956" t="e">
        <f>VLOOKUP(#REF!,VENUEID!$A$2:$B$28,1,TRUE)</f>
        <v>#REF!</v>
      </c>
      <c r="B1956" t="e">
        <f>IF(#REF!="","",
IF(ISNUMBER(SEARCH("*ADULTS*",#REF!)),"ADULTS",
IF(ISNUMBER(SEARCH("*CHILDREN*",#REF!)),"CHILDREN",
IF(ISNUMBER(SEARCH("*TEENS*",#REF!)),"TEENS"))))</f>
        <v>#REF!</v>
      </c>
      <c r="C1956" t="e">
        <f>#REF!</f>
        <v>#REF!</v>
      </c>
      <c r="D1956" t="e">
        <f>CONCATENATE(#REF!,
CHAR(13),#REF!,
", ",
TEXT((#REF!),"MMM D"),
CHAR(13),
TEXT((#REF!), "h:mm am/pm"),CHAR(13),#REF!,CHAR(13))</f>
        <v>#REF!</v>
      </c>
    </row>
    <row r="1957" spans="1:4" x14ac:dyDescent="0.25">
      <c r="A1957" t="e">
        <f>VLOOKUP(#REF!,VENUEID!$A$2:$B$28,1,TRUE)</f>
        <v>#REF!</v>
      </c>
      <c r="B1957" t="e">
        <f>IF(#REF!="","",
IF(ISNUMBER(SEARCH("*ADULTS*",#REF!)),"ADULTS",
IF(ISNUMBER(SEARCH("*CHILDREN*",#REF!)),"CHILDREN",
IF(ISNUMBER(SEARCH("*TEENS*",#REF!)),"TEENS"))))</f>
        <v>#REF!</v>
      </c>
      <c r="C1957" t="e">
        <f>#REF!</f>
        <v>#REF!</v>
      </c>
      <c r="D1957" t="e">
        <f>CONCATENATE(#REF!,
CHAR(13),#REF!,
", ",
TEXT((#REF!),"MMM D"),
CHAR(13),
TEXT((#REF!), "h:mm am/pm"),CHAR(13),#REF!,CHAR(13))</f>
        <v>#REF!</v>
      </c>
    </row>
    <row r="1958" spans="1:4" x14ac:dyDescent="0.25">
      <c r="A1958" t="e">
        <f>VLOOKUP(#REF!,VENUEID!$A$2:$B$28,1,TRUE)</f>
        <v>#REF!</v>
      </c>
      <c r="B1958" t="e">
        <f>IF(#REF!="","",
IF(ISNUMBER(SEARCH("*ADULTS*",#REF!)),"ADULTS",
IF(ISNUMBER(SEARCH("*CHILDREN*",#REF!)),"CHILDREN",
IF(ISNUMBER(SEARCH("*TEENS*",#REF!)),"TEENS"))))</f>
        <v>#REF!</v>
      </c>
      <c r="C1958" t="e">
        <f>#REF!</f>
        <v>#REF!</v>
      </c>
      <c r="D1958" t="e">
        <f>CONCATENATE(#REF!,
CHAR(13),#REF!,
", ",
TEXT((#REF!),"MMM D"),
CHAR(13),
TEXT((#REF!), "h:mm am/pm"),CHAR(13),#REF!,CHAR(13))</f>
        <v>#REF!</v>
      </c>
    </row>
    <row r="1959" spans="1:4" x14ac:dyDescent="0.25">
      <c r="A1959" t="e">
        <f>VLOOKUP(#REF!,VENUEID!$A$2:$B$28,1,TRUE)</f>
        <v>#REF!</v>
      </c>
      <c r="B1959" t="e">
        <f>IF(#REF!="","",
IF(ISNUMBER(SEARCH("*ADULTS*",#REF!)),"ADULTS",
IF(ISNUMBER(SEARCH("*CHILDREN*",#REF!)),"CHILDREN",
IF(ISNUMBER(SEARCH("*TEENS*",#REF!)),"TEENS"))))</f>
        <v>#REF!</v>
      </c>
      <c r="C1959" t="e">
        <f>#REF!</f>
        <v>#REF!</v>
      </c>
      <c r="D1959" t="e">
        <f>CONCATENATE(#REF!,
CHAR(13),#REF!,
", ",
TEXT((#REF!),"MMM D"),
CHAR(13),
TEXT((#REF!), "h:mm am/pm"),CHAR(13),#REF!,CHAR(13))</f>
        <v>#REF!</v>
      </c>
    </row>
    <row r="1960" spans="1:4" x14ac:dyDescent="0.25">
      <c r="A1960" t="e">
        <f>VLOOKUP(#REF!,VENUEID!$A$2:$B$28,1,TRUE)</f>
        <v>#REF!</v>
      </c>
      <c r="B1960" t="e">
        <f>IF(#REF!="","",
IF(ISNUMBER(SEARCH("*ADULTS*",#REF!)),"ADULTS",
IF(ISNUMBER(SEARCH("*CHILDREN*",#REF!)),"CHILDREN",
IF(ISNUMBER(SEARCH("*TEENS*",#REF!)),"TEENS"))))</f>
        <v>#REF!</v>
      </c>
      <c r="C1960" t="e">
        <f>#REF!</f>
        <v>#REF!</v>
      </c>
      <c r="D1960" t="e">
        <f>CONCATENATE(#REF!,
CHAR(13),#REF!,
", ",
TEXT((#REF!),"MMM D"),
CHAR(13),
TEXT((#REF!), "h:mm am/pm"),CHAR(13),#REF!,CHAR(13))</f>
        <v>#REF!</v>
      </c>
    </row>
    <row r="1961" spans="1:4" x14ac:dyDescent="0.25">
      <c r="A1961" t="e">
        <f>VLOOKUP(#REF!,VENUEID!$A$2:$B$28,1,TRUE)</f>
        <v>#REF!</v>
      </c>
      <c r="B1961" t="e">
        <f>IF(#REF!="","",
IF(ISNUMBER(SEARCH("*ADULTS*",#REF!)),"ADULTS",
IF(ISNUMBER(SEARCH("*CHILDREN*",#REF!)),"CHILDREN",
IF(ISNUMBER(SEARCH("*TEENS*",#REF!)),"TEENS"))))</f>
        <v>#REF!</v>
      </c>
      <c r="C1961" t="e">
        <f>#REF!</f>
        <v>#REF!</v>
      </c>
      <c r="D1961" t="e">
        <f>CONCATENATE(#REF!,
CHAR(13),#REF!,
", ",
TEXT((#REF!),"MMM D"),
CHAR(13),
TEXT((#REF!), "h:mm am/pm"),CHAR(13),#REF!,CHAR(13))</f>
        <v>#REF!</v>
      </c>
    </row>
    <row r="1962" spans="1:4" x14ac:dyDescent="0.25">
      <c r="A1962" t="e">
        <f>VLOOKUP(#REF!,VENUEID!$A$2:$B$28,1,TRUE)</f>
        <v>#REF!</v>
      </c>
      <c r="B1962" t="e">
        <f>IF(#REF!="","",
IF(ISNUMBER(SEARCH("*ADULTS*",#REF!)),"ADULTS",
IF(ISNUMBER(SEARCH("*CHILDREN*",#REF!)),"CHILDREN",
IF(ISNUMBER(SEARCH("*TEENS*",#REF!)),"TEENS"))))</f>
        <v>#REF!</v>
      </c>
      <c r="C1962" t="e">
        <f>#REF!</f>
        <v>#REF!</v>
      </c>
      <c r="D1962" t="e">
        <f>CONCATENATE(#REF!,
CHAR(13),#REF!,
", ",
TEXT((#REF!),"MMM D"),
CHAR(13),
TEXT((#REF!), "h:mm am/pm"),CHAR(13),#REF!,CHAR(13))</f>
        <v>#REF!</v>
      </c>
    </row>
    <row r="1963" spans="1:4" x14ac:dyDescent="0.25">
      <c r="A1963" t="e">
        <f>VLOOKUP(#REF!,VENUEID!$A$2:$B$28,1,TRUE)</f>
        <v>#REF!</v>
      </c>
      <c r="B1963" t="e">
        <f>IF(#REF!="","",
IF(ISNUMBER(SEARCH("*ADULTS*",#REF!)),"ADULTS",
IF(ISNUMBER(SEARCH("*CHILDREN*",#REF!)),"CHILDREN",
IF(ISNUMBER(SEARCH("*TEENS*",#REF!)),"TEENS"))))</f>
        <v>#REF!</v>
      </c>
      <c r="C1963" t="e">
        <f>#REF!</f>
        <v>#REF!</v>
      </c>
      <c r="D1963" t="e">
        <f>CONCATENATE(#REF!,
CHAR(13),#REF!,
", ",
TEXT((#REF!),"MMM D"),
CHAR(13),
TEXT((#REF!), "h:mm am/pm"),CHAR(13),#REF!,CHAR(13))</f>
        <v>#REF!</v>
      </c>
    </row>
    <row r="1964" spans="1:4" x14ac:dyDescent="0.25">
      <c r="A1964" t="e">
        <f>VLOOKUP(#REF!,VENUEID!$A$2:$B$28,1,TRUE)</f>
        <v>#REF!</v>
      </c>
      <c r="B1964" t="e">
        <f>IF(#REF!="","",
IF(ISNUMBER(SEARCH("*ADULTS*",#REF!)),"ADULTS",
IF(ISNUMBER(SEARCH("*CHILDREN*",#REF!)),"CHILDREN",
IF(ISNUMBER(SEARCH("*TEENS*",#REF!)),"TEENS"))))</f>
        <v>#REF!</v>
      </c>
      <c r="C1964" t="e">
        <f>#REF!</f>
        <v>#REF!</v>
      </c>
      <c r="D1964" t="e">
        <f>CONCATENATE(#REF!,
CHAR(13),#REF!,
", ",
TEXT((#REF!),"MMM D"),
CHAR(13),
TEXT((#REF!), "h:mm am/pm"),CHAR(13),#REF!,CHAR(13))</f>
        <v>#REF!</v>
      </c>
    </row>
    <row r="1965" spans="1:4" x14ac:dyDescent="0.25">
      <c r="A1965" t="e">
        <f>VLOOKUP(#REF!,VENUEID!$A$2:$B$28,1,TRUE)</f>
        <v>#REF!</v>
      </c>
      <c r="B1965" t="e">
        <f>IF(#REF!="","",
IF(ISNUMBER(SEARCH("*ADULTS*",#REF!)),"ADULTS",
IF(ISNUMBER(SEARCH("*CHILDREN*",#REF!)),"CHILDREN",
IF(ISNUMBER(SEARCH("*TEENS*",#REF!)),"TEENS"))))</f>
        <v>#REF!</v>
      </c>
      <c r="C1965" t="e">
        <f>#REF!</f>
        <v>#REF!</v>
      </c>
      <c r="D1965" t="e">
        <f>CONCATENATE(#REF!,
CHAR(13),#REF!,
", ",
TEXT((#REF!),"MMM D"),
CHAR(13),
TEXT((#REF!), "h:mm am/pm"),CHAR(13),#REF!,CHAR(13))</f>
        <v>#REF!</v>
      </c>
    </row>
    <row r="1966" spans="1:4" x14ac:dyDescent="0.25">
      <c r="A1966" t="e">
        <f>VLOOKUP(#REF!,VENUEID!$A$2:$B$28,1,TRUE)</f>
        <v>#REF!</v>
      </c>
      <c r="B1966" t="e">
        <f>IF(#REF!="","",
IF(ISNUMBER(SEARCH("*ADULTS*",#REF!)),"ADULTS",
IF(ISNUMBER(SEARCH("*CHILDREN*",#REF!)),"CHILDREN",
IF(ISNUMBER(SEARCH("*TEENS*",#REF!)),"TEENS"))))</f>
        <v>#REF!</v>
      </c>
      <c r="C1966" t="e">
        <f>#REF!</f>
        <v>#REF!</v>
      </c>
      <c r="D1966" t="e">
        <f>CONCATENATE(#REF!,
CHAR(13),#REF!,
", ",
TEXT((#REF!),"MMM D"),
CHAR(13),
TEXT((#REF!), "h:mm am/pm"),CHAR(13),#REF!,CHAR(13))</f>
        <v>#REF!</v>
      </c>
    </row>
    <row r="1967" spans="1:4" x14ac:dyDescent="0.25">
      <c r="A1967" t="e">
        <f>VLOOKUP(#REF!,VENUEID!$A$2:$B$28,1,TRUE)</f>
        <v>#REF!</v>
      </c>
      <c r="B1967" t="e">
        <f>IF(#REF!="","",
IF(ISNUMBER(SEARCH("*ADULTS*",#REF!)),"ADULTS",
IF(ISNUMBER(SEARCH("*CHILDREN*",#REF!)),"CHILDREN",
IF(ISNUMBER(SEARCH("*TEENS*",#REF!)),"TEENS"))))</f>
        <v>#REF!</v>
      </c>
      <c r="C1967" t="e">
        <f>#REF!</f>
        <v>#REF!</v>
      </c>
      <c r="D1967" t="e">
        <f>CONCATENATE(#REF!,
CHAR(13),#REF!,
", ",
TEXT((#REF!),"MMM D"),
CHAR(13),
TEXT((#REF!), "h:mm am/pm"),CHAR(13),#REF!,CHAR(13))</f>
        <v>#REF!</v>
      </c>
    </row>
    <row r="1968" spans="1:4" x14ac:dyDescent="0.25">
      <c r="A1968" t="e">
        <f>VLOOKUP(#REF!,VENUEID!$A$2:$B$28,1,TRUE)</f>
        <v>#REF!</v>
      </c>
      <c r="B1968" t="e">
        <f>IF(#REF!="","",
IF(ISNUMBER(SEARCH("*ADULTS*",#REF!)),"ADULTS",
IF(ISNUMBER(SEARCH("*CHILDREN*",#REF!)),"CHILDREN",
IF(ISNUMBER(SEARCH("*TEENS*",#REF!)),"TEENS"))))</f>
        <v>#REF!</v>
      </c>
      <c r="C1968" t="e">
        <f>#REF!</f>
        <v>#REF!</v>
      </c>
      <c r="D1968" t="e">
        <f>CONCATENATE(#REF!,
CHAR(13),#REF!,
", ",
TEXT((#REF!),"MMM D"),
CHAR(13),
TEXT((#REF!), "h:mm am/pm"),CHAR(13),#REF!,CHAR(13))</f>
        <v>#REF!</v>
      </c>
    </row>
    <row r="1969" spans="1:4" x14ac:dyDescent="0.25">
      <c r="A1969" t="e">
        <f>VLOOKUP(#REF!,VENUEID!$A$2:$B$28,1,TRUE)</f>
        <v>#REF!</v>
      </c>
      <c r="B1969" t="e">
        <f>IF(#REF!="","",
IF(ISNUMBER(SEARCH("*ADULTS*",#REF!)),"ADULTS",
IF(ISNUMBER(SEARCH("*CHILDREN*",#REF!)),"CHILDREN",
IF(ISNUMBER(SEARCH("*TEENS*",#REF!)),"TEENS"))))</f>
        <v>#REF!</v>
      </c>
      <c r="C1969" t="e">
        <f>#REF!</f>
        <v>#REF!</v>
      </c>
      <c r="D1969" t="e">
        <f>CONCATENATE(#REF!,
CHAR(13),#REF!,
", ",
TEXT((#REF!),"MMM D"),
CHAR(13),
TEXT((#REF!), "h:mm am/pm"),CHAR(13),#REF!,CHAR(13))</f>
        <v>#REF!</v>
      </c>
    </row>
    <row r="1970" spans="1:4" x14ac:dyDescent="0.25">
      <c r="A1970" t="e">
        <f>VLOOKUP(#REF!,VENUEID!$A$2:$B$28,1,TRUE)</f>
        <v>#REF!</v>
      </c>
      <c r="B1970" t="e">
        <f>IF(#REF!="","",
IF(ISNUMBER(SEARCH("*ADULTS*",#REF!)),"ADULTS",
IF(ISNUMBER(SEARCH("*CHILDREN*",#REF!)),"CHILDREN",
IF(ISNUMBER(SEARCH("*TEENS*",#REF!)),"TEENS"))))</f>
        <v>#REF!</v>
      </c>
      <c r="C1970" t="e">
        <f>#REF!</f>
        <v>#REF!</v>
      </c>
      <c r="D1970" t="e">
        <f>CONCATENATE(#REF!,
CHAR(13),#REF!,
", ",
TEXT((#REF!),"MMM D"),
CHAR(13),
TEXT((#REF!), "h:mm am/pm"),CHAR(13),#REF!,CHAR(13))</f>
        <v>#REF!</v>
      </c>
    </row>
    <row r="1971" spans="1:4" x14ac:dyDescent="0.25">
      <c r="A1971" t="e">
        <f>VLOOKUP(#REF!,VENUEID!$A$2:$B$28,1,TRUE)</f>
        <v>#REF!</v>
      </c>
      <c r="B1971" t="e">
        <f>IF(#REF!="","",
IF(ISNUMBER(SEARCH("*ADULTS*",#REF!)),"ADULTS",
IF(ISNUMBER(SEARCH("*CHILDREN*",#REF!)),"CHILDREN",
IF(ISNUMBER(SEARCH("*TEENS*",#REF!)),"TEENS"))))</f>
        <v>#REF!</v>
      </c>
      <c r="C1971" t="e">
        <f>#REF!</f>
        <v>#REF!</v>
      </c>
      <c r="D1971" t="e">
        <f>CONCATENATE(#REF!,
CHAR(13),#REF!,
", ",
TEXT((#REF!),"MMM D"),
CHAR(13),
TEXT((#REF!), "h:mm am/pm"),CHAR(13),#REF!,CHAR(13))</f>
        <v>#REF!</v>
      </c>
    </row>
    <row r="1972" spans="1:4" x14ac:dyDescent="0.25">
      <c r="A1972" t="e">
        <f>VLOOKUP(#REF!,VENUEID!$A$2:$B$28,1,TRUE)</f>
        <v>#REF!</v>
      </c>
      <c r="B1972" t="e">
        <f>IF(#REF!="","",
IF(ISNUMBER(SEARCH("*ADULTS*",#REF!)),"ADULTS",
IF(ISNUMBER(SEARCH("*CHILDREN*",#REF!)),"CHILDREN",
IF(ISNUMBER(SEARCH("*TEENS*",#REF!)),"TEENS"))))</f>
        <v>#REF!</v>
      </c>
      <c r="C1972" t="e">
        <f>#REF!</f>
        <v>#REF!</v>
      </c>
      <c r="D1972" t="e">
        <f>CONCATENATE(#REF!,
CHAR(13),#REF!,
", ",
TEXT((#REF!),"MMM D"),
CHAR(13),
TEXT((#REF!), "h:mm am/pm"),CHAR(13),#REF!,CHAR(13))</f>
        <v>#REF!</v>
      </c>
    </row>
    <row r="1973" spans="1:4" x14ac:dyDescent="0.25">
      <c r="A1973" t="e">
        <f>VLOOKUP(#REF!,VENUEID!$A$2:$B$28,1,TRUE)</f>
        <v>#REF!</v>
      </c>
      <c r="B1973" t="e">
        <f>IF(#REF!="","",
IF(ISNUMBER(SEARCH("*ADULTS*",#REF!)),"ADULTS",
IF(ISNUMBER(SEARCH("*CHILDREN*",#REF!)),"CHILDREN",
IF(ISNUMBER(SEARCH("*TEENS*",#REF!)),"TEENS"))))</f>
        <v>#REF!</v>
      </c>
      <c r="C1973" t="e">
        <f>#REF!</f>
        <v>#REF!</v>
      </c>
      <c r="D1973" t="e">
        <f>CONCATENATE(#REF!,
CHAR(13),#REF!,
", ",
TEXT((#REF!),"MMM D"),
CHAR(13),
TEXT((#REF!), "h:mm am/pm"),CHAR(13),#REF!,CHAR(13))</f>
        <v>#REF!</v>
      </c>
    </row>
    <row r="1974" spans="1:4" x14ac:dyDescent="0.25">
      <c r="A1974" t="e">
        <f>VLOOKUP(#REF!,VENUEID!$A$2:$B$28,1,TRUE)</f>
        <v>#REF!</v>
      </c>
      <c r="B1974" t="e">
        <f>IF(#REF!="","",
IF(ISNUMBER(SEARCH("*ADULTS*",#REF!)),"ADULTS",
IF(ISNUMBER(SEARCH("*CHILDREN*",#REF!)),"CHILDREN",
IF(ISNUMBER(SEARCH("*TEENS*",#REF!)),"TEENS"))))</f>
        <v>#REF!</v>
      </c>
      <c r="C1974" t="e">
        <f>#REF!</f>
        <v>#REF!</v>
      </c>
      <c r="D1974" t="e">
        <f>CONCATENATE(#REF!,
CHAR(13),#REF!,
", ",
TEXT((#REF!),"MMM D"),
CHAR(13),
TEXT((#REF!), "h:mm am/pm"),CHAR(13),#REF!,CHAR(13))</f>
        <v>#REF!</v>
      </c>
    </row>
    <row r="1975" spans="1:4" x14ac:dyDescent="0.25">
      <c r="A1975" t="e">
        <f>VLOOKUP(#REF!,VENUEID!$A$2:$B$28,1,TRUE)</f>
        <v>#REF!</v>
      </c>
      <c r="B1975" t="e">
        <f>IF(#REF!="","",
IF(ISNUMBER(SEARCH("*ADULTS*",#REF!)),"ADULTS",
IF(ISNUMBER(SEARCH("*CHILDREN*",#REF!)),"CHILDREN",
IF(ISNUMBER(SEARCH("*TEENS*",#REF!)),"TEENS"))))</f>
        <v>#REF!</v>
      </c>
      <c r="C1975" t="e">
        <f>#REF!</f>
        <v>#REF!</v>
      </c>
      <c r="D1975" t="e">
        <f>CONCATENATE(#REF!,
CHAR(13),#REF!,
", ",
TEXT((#REF!),"MMM D"),
CHAR(13),
TEXT((#REF!), "h:mm am/pm"),CHAR(13),#REF!,CHAR(13))</f>
        <v>#REF!</v>
      </c>
    </row>
    <row r="1976" spans="1:4" x14ac:dyDescent="0.25">
      <c r="A1976" t="e">
        <f>VLOOKUP(#REF!,VENUEID!$A$2:$B$28,1,TRUE)</f>
        <v>#REF!</v>
      </c>
      <c r="B1976" t="e">
        <f>IF(#REF!="","",
IF(ISNUMBER(SEARCH("*ADULTS*",#REF!)),"ADULTS",
IF(ISNUMBER(SEARCH("*CHILDREN*",#REF!)),"CHILDREN",
IF(ISNUMBER(SEARCH("*TEENS*",#REF!)),"TEENS"))))</f>
        <v>#REF!</v>
      </c>
      <c r="C1976" t="e">
        <f>#REF!</f>
        <v>#REF!</v>
      </c>
      <c r="D1976" t="e">
        <f>CONCATENATE(#REF!,
CHAR(13),#REF!,
", ",
TEXT((#REF!),"MMM D"),
CHAR(13),
TEXT((#REF!), "h:mm am/pm"),CHAR(13),#REF!,CHAR(13))</f>
        <v>#REF!</v>
      </c>
    </row>
    <row r="1977" spans="1:4" x14ac:dyDescent="0.25">
      <c r="A1977" t="e">
        <f>VLOOKUP(#REF!,VENUEID!$A$2:$B$28,1,TRUE)</f>
        <v>#REF!</v>
      </c>
      <c r="B1977" t="e">
        <f>IF(#REF!="","",
IF(ISNUMBER(SEARCH("*ADULTS*",#REF!)),"ADULTS",
IF(ISNUMBER(SEARCH("*CHILDREN*",#REF!)),"CHILDREN",
IF(ISNUMBER(SEARCH("*TEENS*",#REF!)),"TEENS"))))</f>
        <v>#REF!</v>
      </c>
      <c r="C1977" t="e">
        <f>#REF!</f>
        <v>#REF!</v>
      </c>
      <c r="D1977" t="e">
        <f>CONCATENATE(#REF!,
CHAR(13),#REF!,
", ",
TEXT((#REF!),"MMM D"),
CHAR(13),
TEXT((#REF!), "h:mm am/pm"),CHAR(13),#REF!,CHAR(13))</f>
        <v>#REF!</v>
      </c>
    </row>
    <row r="1978" spans="1:4" x14ac:dyDescent="0.25">
      <c r="A1978" t="e">
        <f>VLOOKUP(#REF!,VENUEID!$A$2:$B$28,1,TRUE)</f>
        <v>#REF!</v>
      </c>
      <c r="B1978" t="e">
        <f>IF(#REF!="","",
IF(ISNUMBER(SEARCH("*ADULTS*",#REF!)),"ADULTS",
IF(ISNUMBER(SEARCH("*CHILDREN*",#REF!)),"CHILDREN",
IF(ISNUMBER(SEARCH("*TEENS*",#REF!)),"TEENS"))))</f>
        <v>#REF!</v>
      </c>
      <c r="C1978" t="e">
        <f>#REF!</f>
        <v>#REF!</v>
      </c>
      <c r="D1978" t="e">
        <f>CONCATENATE(#REF!,
CHAR(13),#REF!,
", ",
TEXT((#REF!),"MMM D"),
CHAR(13),
TEXT((#REF!), "h:mm am/pm"),CHAR(13),#REF!,CHAR(13))</f>
        <v>#REF!</v>
      </c>
    </row>
    <row r="1979" spans="1:4" x14ac:dyDescent="0.25">
      <c r="A1979" t="e">
        <f>VLOOKUP(#REF!,VENUEID!$A$2:$B$28,1,TRUE)</f>
        <v>#REF!</v>
      </c>
      <c r="B1979" t="e">
        <f>IF(#REF!="","",
IF(ISNUMBER(SEARCH("*ADULTS*",#REF!)),"ADULTS",
IF(ISNUMBER(SEARCH("*CHILDREN*",#REF!)),"CHILDREN",
IF(ISNUMBER(SEARCH("*TEENS*",#REF!)),"TEENS"))))</f>
        <v>#REF!</v>
      </c>
      <c r="C1979" t="e">
        <f>#REF!</f>
        <v>#REF!</v>
      </c>
      <c r="D1979" t="e">
        <f>CONCATENATE(#REF!,
CHAR(13),#REF!,
", ",
TEXT((#REF!),"MMM D"),
CHAR(13),
TEXT((#REF!), "h:mm am/pm"),CHAR(13),#REF!,CHAR(13))</f>
        <v>#REF!</v>
      </c>
    </row>
    <row r="1980" spans="1:4" x14ac:dyDescent="0.25">
      <c r="A1980" t="e">
        <f>VLOOKUP(#REF!,VENUEID!$A$2:$B$28,1,TRUE)</f>
        <v>#REF!</v>
      </c>
      <c r="B1980" t="e">
        <f>IF(#REF!="","",
IF(ISNUMBER(SEARCH("*ADULTS*",#REF!)),"ADULTS",
IF(ISNUMBER(SEARCH("*CHILDREN*",#REF!)),"CHILDREN",
IF(ISNUMBER(SEARCH("*TEENS*",#REF!)),"TEENS"))))</f>
        <v>#REF!</v>
      </c>
      <c r="C1980" t="e">
        <f>#REF!</f>
        <v>#REF!</v>
      </c>
      <c r="D1980" t="e">
        <f>CONCATENATE(#REF!,
CHAR(13),#REF!,
", ",
TEXT((#REF!),"MMM D"),
CHAR(13),
TEXT((#REF!), "h:mm am/pm"),CHAR(13),#REF!,CHAR(13))</f>
        <v>#REF!</v>
      </c>
    </row>
    <row r="1981" spans="1:4" x14ac:dyDescent="0.25">
      <c r="A1981" t="e">
        <f>VLOOKUP(#REF!,VENUEID!$A$2:$B$28,1,TRUE)</f>
        <v>#REF!</v>
      </c>
      <c r="B1981" t="e">
        <f>IF(#REF!="","",
IF(ISNUMBER(SEARCH("*ADULTS*",#REF!)),"ADULTS",
IF(ISNUMBER(SEARCH("*CHILDREN*",#REF!)),"CHILDREN",
IF(ISNUMBER(SEARCH("*TEENS*",#REF!)),"TEENS"))))</f>
        <v>#REF!</v>
      </c>
      <c r="C1981" t="e">
        <f>#REF!</f>
        <v>#REF!</v>
      </c>
      <c r="D1981" t="e">
        <f>CONCATENATE(#REF!,
CHAR(13),#REF!,
", ",
TEXT((#REF!),"MMM D"),
CHAR(13),
TEXT((#REF!), "h:mm am/pm"),CHAR(13),#REF!,CHAR(13))</f>
        <v>#REF!</v>
      </c>
    </row>
    <row r="1982" spans="1:4" x14ac:dyDescent="0.25">
      <c r="A1982" t="e">
        <f>VLOOKUP(#REF!,VENUEID!$A$2:$B$28,1,TRUE)</f>
        <v>#REF!</v>
      </c>
      <c r="B1982" t="e">
        <f>IF(#REF!="","",
IF(ISNUMBER(SEARCH("*ADULTS*",#REF!)),"ADULTS",
IF(ISNUMBER(SEARCH("*CHILDREN*",#REF!)),"CHILDREN",
IF(ISNUMBER(SEARCH("*TEENS*",#REF!)),"TEENS"))))</f>
        <v>#REF!</v>
      </c>
      <c r="C1982" t="e">
        <f>#REF!</f>
        <v>#REF!</v>
      </c>
      <c r="D1982" t="e">
        <f>CONCATENATE(#REF!,
CHAR(13),#REF!,
", ",
TEXT((#REF!),"MMM D"),
CHAR(13),
TEXT((#REF!), "h:mm am/pm"),CHAR(13),#REF!,CHAR(13))</f>
        <v>#REF!</v>
      </c>
    </row>
    <row r="1983" spans="1:4" x14ac:dyDescent="0.25">
      <c r="A1983" t="e">
        <f>VLOOKUP(#REF!,VENUEID!$A$2:$B$28,1,TRUE)</f>
        <v>#REF!</v>
      </c>
      <c r="B1983" t="e">
        <f>IF(#REF!="","",
IF(ISNUMBER(SEARCH("*ADULTS*",#REF!)),"ADULTS",
IF(ISNUMBER(SEARCH("*CHILDREN*",#REF!)),"CHILDREN",
IF(ISNUMBER(SEARCH("*TEENS*",#REF!)),"TEENS"))))</f>
        <v>#REF!</v>
      </c>
      <c r="C1983" t="e">
        <f>#REF!</f>
        <v>#REF!</v>
      </c>
      <c r="D1983" t="e">
        <f>CONCATENATE(#REF!,
CHAR(13),#REF!,
", ",
TEXT((#REF!),"MMM D"),
CHAR(13),
TEXT((#REF!), "h:mm am/pm"),CHAR(13),#REF!,CHAR(13))</f>
        <v>#REF!</v>
      </c>
    </row>
    <row r="1984" spans="1:4" x14ac:dyDescent="0.25">
      <c r="A1984" t="e">
        <f>VLOOKUP(#REF!,VENUEID!$A$2:$B$28,1,TRUE)</f>
        <v>#REF!</v>
      </c>
      <c r="B1984" t="e">
        <f>IF(#REF!="","",
IF(ISNUMBER(SEARCH("*ADULTS*",#REF!)),"ADULTS",
IF(ISNUMBER(SEARCH("*CHILDREN*",#REF!)),"CHILDREN",
IF(ISNUMBER(SEARCH("*TEENS*",#REF!)),"TEENS"))))</f>
        <v>#REF!</v>
      </c>
      <c r="C1984" t="e">
        <f>#REF!</f>
        <v>#REF!</v>
      </c>
      <c r="D1984" t="e">
        <f>CONCATENATE(#REF!,
CHAR(13),#REF!,
", ",
TEXT((#REF!),"MMM D"),
CHAR(13),
TEXT((#REF!), "h:mm am/pm"),CHAR(13),#REF!,CHAR(13))</f>
        <v>#REF!</v>
      </c>
    </row>
    <row r="1985" spans="1:4" x14ac:dyDescent="0.25">
      <c r="A1985" t="e">
        <f>VLOOKUP(#REF!,VENUEID!$A$2:$B$28,1,TRUE)</f>
        <v>#REF!</v>
      </c>
      <c r="B1985" t="e">
        <f>IF(#REF!="","",
IF(ISNUMBER(SEARCH("*ADULTS*",#REF!)),"ADULTS",
IF(ISNUMBER(SEARCH("*CHILDREN*",#REF!)),"CHILDREN",
IF(ISNUMBER(SEARCH("*TEENS*",#REF!)),"TEENS"))))</f>
        <v>#REF!</v>
      </c>
      <c r="C1985" t="e">
        <f>#REF!</f>
        <v>#REF!</v>
      </c>
      <c r="D1985" t="e">
        <f>CONCATENATE(#REF!,
CHAR(13),#REF!,
", ",
TEXT((#REF!),"MMM D"),
CHAR(13),
TEXT((#REF!), "h:mm am/pm"),CHAR(13),#REF!,CHAR(13))</f>
        <v>#REF!</v>
      </c>
    </row>
    <row r="1986" spans="1:4" x14ac:dyDescent="0.25">
      <c r="A1986" t="e">
        <f>VLOOKUP(#REF!,VENUEID!$A$2:$B$28,1,TRUE)</f>
        <v>#REF!</v>
      </c>
      <c r="B1986" t="e">
        <f>IF(#REF!="","",
IF(ISNUMBER(SEARCH("*ADULTS*",#REF!)),"ADULTS",
IF(ISNUMBER(SEARCH("*CHILDREN*",#REF!)),"CHILDREN",
IF(ISNUMBER(SEARCH("*TEENS*",#REF!)),"TEENS"))))</f>
        <v>#REF!</v>
      </c>
      <c r="C1986" t="e">
        <f>#REF!</f>
        <v>#REF!</v>
      </c>
      <c r="D1986" t="e">
        <f>CONCATENATE(#REF!,
CHAR(13),#REF!,
", ",
TEXT((#REF!),"MMM D"),
CHAR(13),
TEXT((#REF!), "h:mm am/pm"),CHAR(13),#REF!,CHAR(13))</f>
        <v>#REF!</v>
      </c>
    </row>
    <row r="1987" spans="1:4" x14ac:dyDescent="0.25">
      <c r="A1987" t="e">
        <f>VLOOKUP(#REF!,VENUEID!$A$2:$B$28,1,TRUE)</f>
        <v>#REF!</v>
      </c>
      <c r="B1987" t="e">
        <f>IF(#REF!="","",
IF(ISNUMBER(SEARCH("*ADULTS*",#REF!)),"ADULTS",
IF(ISNUMBER(SEARCH("*CHILDREN*",#REF!)),"CHILDREN",
IF(ISNUMBER(SEARCH("*TEENS*",#REF!)),"TEENS"))))</f>
        <v>#REF!</v>
      </c>
      <c r="C1987" t="e">
        <f>#REF!</f>
        <v>#REF!</v>
      </c>
      <c r="D1987" t="e">
        <f>CONCATENATE(#REF!,
CHAR(13),#REF!,
", ",
TEXT((#REF!),"MMM D"),
CHAR(13),
TEXT((#REF!), "h:mm am/pm"),CHAR(13),#REF!,CHAR(13))</f>
        <v>#REF!</v>
      </c>
    </row>
    <row r="1988" spans="1:4" x14ac:dyDescent="0.25">
      <c r="A1988" t="e">
        <f>VLOOKUP(#REF!,VENUEID!$A$2:$B$28,1,TRUE)</f>
        <v>#REF!</v>
      </c>
      <c r="B1988" t="e">
        <f>IF(#REF!="","",
IF(ISNUMBER(SEARCH("*ADULTS*",#REF!)),"ADULTS",
IF(ISNUMBER(SEARCH("*CHILDREN*",#REF!)),"CHILDREN",
IF(ISNUMBER(SEARCH("*TEENS*",#REF!)),"TEENS"))))</f>
        <v>#REF!</v>
      </c>
      <c r="C1988" t="e">
        <f>#REF!</f>
        <v>#REF!</v>
      </c>
      <c r="D1988" t="e">
        <f>CONCATENATE(#REF!,
CHAR(13),#REF!,
", ",
TEXT((#REF!),"MMM D"),
CHAR(13),
TEXT((#REF!), "h:mm am/pm"),CHAR(13),#REF!,CHAR(13))</f>
        <v>#REF!</v>
      </c>
    </row>
    <row r="1989" spans="1:4" x14ac:dyDescent="0.25">
      <c r="A1989" t="e">
        <f>VLOOKUP(#REF!,VENUEID!$A$2:$B$28,1,TRUE)</f>
        <v>#REF!</v>
      </c>
      <c r="B1989" t="e">
        <f>IF(#REF!="","",
IF(ISNUMBER(SEARCH("*ADULTS*",#REF!)),"ADULTS",
IF(ISNUMBER(SEARCH("*CHILDREN*",#REF!)),"CHILDREN",
IF(ISNUMBER(SEARCH("*TEENS*",#REF!)),"TEENS"))))</f>
        <v>#REF!</v>
      </c>
      <c r="C1989" t="e">
        <f>#REF!</f>
        <v>#REF!</v>
      </c>
      <c r="D1989" t="e">
        <f>CONCATENATE(#REF!,
CHAR(13),#REF!,
", ",
TEXT((#REF!),"MMM D"),
CHAR(13),
TEXT((#REF!), "h:mm am/pm"),CHAR(13),#REF!,CHAR(13))</f>
        <v>#REF!</v>
      </c>
    </row>
    <row r="1990" spans="1:4" x14ac:dyDescent="0.25">
      <c r="A1990" t="e">
        <f>VLOOKUP(#REF!,VENUEID!$A$2:$B$28,1,TRUE)</f>
        <v>#REF!</v>
      </c>
      <c r="B1990" t="e">
        <f>IF(#REF!="","",
IF(ISNUMBER(SEARCH("*ADULTS*",#REF!)),"ADULTS",
IF(ISNUMBER(SEARCH("*CHILDREN*",#REF!)),"CHILDREN",
IF(ISNUMBER(SEARCH("*TEENS*",#REF!)),"TEENS"))))</f>
        <v>#REF!</v>
      </c>
      <c r="C1990" t="e">
        <f>#REF!</f>
        <v>#REF!</v>
      </c>
      <c r="D1990" t="e">
        <f>CONCATENATE(#REF!,
CHAR(13),#REF!,
", ",
TEXT((#REF!),"MMM D"),
CHAR(13),
TEXT((#REF!), "h:mm am/pm"),CHAR(13),#REF!,CHAR(13))</f>
        <v>#REF!</v>
      </c>
    </row>
    <row r="1991" spans="1:4" x14ac:dyDescent="0.25">
      <c r="A1991" t="e">
        <f>VLOOKUP(#REF!,VENUEID!$A$2:$B$28,1,TRUE)</f>
        <v>#REF!</v>
      </c>
      <c r="B1991" t="e">
        <f>IF(#REF!="","",
IF(ISNUMBER(SEARCH("*ADULTS*",#REF!)),"ADULTS",
IF(ISNUMBER(SEARCH("*CHILDREN*",#REF!)),"CHILDREN",
IF(ISNUMBER(SEARCH("*TEENS*",#REF!)),"TEENS"))))</f>
        <v>#REF!</v>
      </c>
      <c r="C1991" t="e">
        <f>#REF!</f>
        <v>#REF!</v>
      </c>
      <c r="D1991" t="e">
        <f>CONCATENATE(#REF!,
CHAR(13),#REF!,
", ",
TEXT((#REF!),"MMM D"),
CHAR(13),
TEXT((#REF!), "h:mm am/pm"),CHAR(13),#REF!,CHAR(13))</f>
        <v>#REF!</v>
      </c>
    </row>
    <row r="1992" spans="1:4" x14ac:dyDescent="0.25">
      <c r="A1992" t="e">
        <f>VLOOKUP(#REF!,VENUEID!$A$2:$B$28,1,TRUE)</f>
        <v>#REF!</v>
      </c>
      <c r="B1992" t="e">
        <f>IF(#REF!="","",
IF(ISNUMBER(SEARCH("*ADULTS*",#REF!)),"ADULTS",
IF(ISNUMBER(SEARCH("*CHILDREN*",#REF!)),"CHILDREN",
IF(ISNUMBER(SEARCH("*TEENS*",#REF!)),"TEENS"))))</f>
        <v>#REF!</v>
      </c>
      <c r="C1992" t="e">
        <f>#REF!</f>
        <v>#REF!</v>
      </c>
      <c r="D1992" t="e">
        <f>CONCATENATE(#REF!,
CHAR(13),#REF!,
", ",
TEXT((#REF!),"MMM D"),
CHAR(13),
TEXT((#REF!), "h:mm am/pm"),CHAR(13),#REF!,CHAR(13))</f>
        <v>#REF!</v>
      </c>
    </row>
    <row r="1993" spans="1:4" x14ac:dyDescent="0.25">
      <c r="A1993" t="e">
        <f>VLOOKUP(#REF!,VENUEID!$A$2:$B$28,1,TRUE)</f>
        <v>#REF!</v>
      </c>
      <c r="B1993" t="e">
        <f>IF(#REF!="","",
IF(ISNUMBER(SEARCH("*ADULTS*",#REF!)),"ADULTS",
IF(ISNUMBER(SEARCH("*CHILDREN*",#REF!)),"CHILDREN",
IF(ISNUMBER(SEARCH("*TEENS*",#REF!)),"TEENS"))))</f>
        <v>#REF!</v>
      </c>
      <c r="C1993" t="e">
        <f>#REF!</f>
        <v>#REF!</v>
      </c>
      <c r="D1993" t="e">
        <f>CONCATENATE(#REF!,
CHAR(13),#REF!,
", ",
TEXT((#REF!),"MMM D"),
CHAR(13),
TEXT((#REF!), "h:mm am/pm"),CHAR(13),#REF!,CHAR(13))</f>
        <v>#REF!</v>
      </c>
    </row>
    <row r="1994" spans="1:4" x14ac:dyDescent="0.25">
      <c r="A1994" t="e">
        <f>VLOOKUP(#REF!,VENUEID!$A$2:$B$28,1,TRUE)</f>
        <v>#REF!</v>
      </c>
      <c r="B1994" t="e">
        <f>IF(#REF!="","",
IF(ISNUMBER(SEARCH("*ADULTS*",#REF!)),"ADULTS",
IF(ISNUMBER(SEARCH("*CHILDREN*",#REF!)),"CHILDREN",
IF(ISNUMBER(SEARCH("*TEENS*",#REF!)),"TEENS"))))</f>
        <v>#REF!</v>
      </c>
      <c r="C1994" t="e">
        <f>#REF!</f>
        <v>#REF!</v>
      </c>
      <c r="D1994" t="e">
        <f>CONCATENATE(#REF!,
CHAR(13),#REF!,
", ",
TEXT((#REF!),"MMM D"),
CHAR(13),
TEXT((#REF!), "h:mm am/pm"),CHAR(13),#REF!,CHAR(13))</f>
        <v>#REF!</v>
      </c>
    </row>
    <row r="1995" spans="1:4" x14ac:dyDescent="0.25">
      <c r="A1995" t="e">
        <f>VLOOKUP(#REF!,VENUEID!$A$2:$B$28,1,TRUE)</f>
        <v>#REF!</v>
      </c>
      <c r="B1995" t="e">
        <f>IF(#REF!="","",
IF(ISNUMBER(SEARCH("*ADULTS*",#REF!)),"ADULTS",
IF(ISNUMBER(SEARCH("*CHILDREN*",#REF!)),"CHILDREN",
IF(ISNUMBER(SEARCH("*TEENS*",#REF!)),"TEENS"))))</f>
        <v>#REF!</v>
      </c>
      <c r="C1995" t="e">
        <f>#REF!</f>
        <v>#REF!</v>
      </c>
      <c r="D1995" t="e">
        <f>CONCATENATE(#REF!,
CHAR(13),#REF!,
", ",
TEXT((#REF!),"MMM D"),
CHAR(13),
TEXT((#REF!), "h:mm am/pm"),CHAR(13),#REF!,CHAR(13))</f>
        <v>#REF!</v>
      </c>
    </row>
    <row r="1996" spans="1:4" x14ac:dyDescent="0.25">
      <c r="A1996" t="e">
        <f>VLOOKUP(#REF!,VENUEID!$A$2:$B$28,1,TRUE)</f>
        <v>#REF!</v>
      </c>
      <c r="B1996" t="e">
        <f>IF(#REF!="","",
IF(ISNUMBER(SEARCH("*ADULTS*",#REF!)),"ADULTS",
IF(ISNUMBER(SEARCH("*CHILDREN*",#REF!)),"CHILDREN",
IF(ISNUMBER(SEARCH("*TEENS*",#REF!)),"TEENS"))))</f>
        <v>#REF!</v>
      </c>
      <c r="C1996" t="e">
        <f>#REF!</f>
        <v>#REF!</v>
      </c>
      <c r="D1996" t="e">
        <f>CONCATENATE(#REF!,
CHAR(13),#REF!,
", ",
TEXT((#REF!),"MMM D"),
CHAR(13),
TEXT((#REF!), "h:mm am/pm"),CHAR(13),#REF!,CHAR(13))</f>
        <v>#REF!</v>
      </c>
    </row>
    <row r="1997" spans="1:4" x14ac:dyDescent="0.25">
      <c r="A1997" t="e">
        <f>VLOOKUP(#REF!,VENUEID!$A$2:$B$28,1,TRUE)</f>
        <v>#REF!</v>
      </c>
      <c r="B1997" t="e">
        <f>IF(#REF!="","",
IF(ISNUMBER(SEARCH("*ADULTS*",#REF!)),"ADULTS",
IF(ISNUMBER(SEARCH("*CHILDREN*",#REF!)),"CHILDREN",
IF(ISNUMBER(SEARCH("*TEENS*",#REF!)),"TEENS"))))</f>
        <v>#REF!</v>
      </c>
      <c r="C1997" t="e">
        <f>#REF!</f>
        <v>#REF!</v>
      </c>
      <c r="D1997" t="e">
        <f>CONCATENATE(#REF!,
CHAR(13),#REF!,
", ",
TEXT((#REF!),"MMM D"),
CHAR(13),
TEXT((#REF!), "h:mm am/pm"),CHAR(13),#REF!,CHAR(13))</f>
        <v>#REF!</v>
      </c>
    </row>
    <row r="1998" spans="1:4" x14ac:dyDescent="0.25">
      <c r="A1998" t="e">
        <f>VLOOKUP(#REF!,VENUEID!$A$2:$B$28,1,TRUE)</f>
        <v>#REF!</v>
      </c>
      <c r="B1998" t="e">
        <f>IF(#REF!="","",
IF(ISNUMBER(SEARCH("*ADULTS*",#REF!)),"ADULTS",
IF(ISNUMBER(SEARCH("*CHILDREN*",#REF!)),"CHILDREN",
IF(ISNUMBER(SEARCH("*TEENS*",#REF!)),"TEENS"))))</f>
        <v>#REF!</v>
      </c>
      <c r="C1998" t="e">
        <f>#REF!</f>
        <v>#REF!</v>
      </c>
      <c r="D1998" t="e">
        <f>CONCATENATE(#REF!,
CHAR(13),#REF!,
", ",
TEXT((#REF!),"MMM D"),
CHAR(13),
TEXT((#REF!), "h:mm am/pm"),CHAR(13),#REF!,CHAR(13))</f>
        <v>#REF!</v>
      </c>
    </row>
    <row r="1999" spans="1:4" x14ac:dyDescent="0.25">
      <c r="A1999" t="e">
        <f>VLOOKUP(#REF!,VENUEID!$A$2:$B$28,1,TRUE)</f>
        <v>#REF!</v>
      </c>
      <c r="B1999" t="e">
        <f>IF(#REF!="","",
IF(ISNUMBER(SEARCH("*ADULTS*",#REF!)),"ADULTS",
IF(ISNUMBER(SEARCH("*CHILDREN*",#REF!)),"CHILDREN",
IF(ISNUMBER(SEARCH("*TEENS*",#REF!)),"TEENS"))))</f>
        <v>#REF!</v>
      </c>
      <c r="C1999" t="e">
        <f>#REF!</f>
        <v>#REF!</v>
      </c>
      <c r="D1999" t="e">
        <f>CONCATENATE(#REF!,
CHAR(13),#REF!,
", ",
TEXT((#REF!),"MMM D"),
CHAR(13),
TEXT((#REF!), "h:mm am/pm"),CHAR(13),#REF!,CHAR(13))</f>
        <v>#REF!</v>
      </c>
    </row>
    <row r="2000" spans="1:4" x14ac:dyDescent="0.25">
      <c r="A2000" t="e">
        <f>VLOOKUP(#REF!,VENUEID!$A$2:$B$28,1,TRUE)</f>
        <v>#REF!</v>
      </c>
      <c r="B2000" t="e">
        <f>IF(#REF!="","",
IF(ISNUMBER(SEARCH("*ADULTS*",#REF!)),"ADULTS",
IF(ISNUMBER(SEARCH("*CHILDREN*",#REF!)),"CHILDREN",
IF(ISNUMBER(SEARCH("*TEENS*",#REF!)),"TEENS"))))</f>
        <v>#REF!</v>
      </c>
      <c r="C2000" t="e">
        <f>#REF!</f>
        <v>#REF!</v>
      </c>
      <c r="D2000" t="e">
        <f>CONCATENATE(#REF!,
CHAR(13),#REF!,
", ",
TEXT((#REF!),"MMM D"),
CHAR(13),
TEXT((#REF!), "h:mm am/pm"),CHAR(13),#REF!,CHAR(13))</f>
        <v>#REF!</v>
      </c>
    </row>
    <row r="2001" spans="1:4" x14ac:dyDescent="0.25">
      <c r="A2001" t="e">
        <f>VLOOKUP(#REF!,VENUEID!$A$2:$B$28,1,TRUE)</f>
        <v>#REF!</v>
      </c>
      <c r="B2001" t="e">
        <f>IF(#REF!="","",
IF(ISNUMBER(SEARCH("*ADULTS*",#REF!)),"ADULTS",
IF(ISNUMBER(SEARCH("*CHILDREN*",#REF!)),"CHILDREN",
IF(ISNUMBER(SEARCH("*TEENS*",#REF!)),"TEENS"))))</f>
        <v>#REF!</v>
      </c>
      <c r="C2001" t="e">
        <f>#REF!</f>
        <v>#REF!</v>
      </c>
      <c r="D2001" t="e">
        <f>CONCATENATE(#REF!,
CHAR(13),#REF!,
", ",
TEXT((#REF!),"MMM D"),
CHAR(13),
TEXT((#REF!), "h:mm am/pm"),CHAR(13),#REF!,CHAR(13))</f>
        <v>#REF!</v>
      </c>
    </row>
    <row r="2002" spans="1:4" x14ac:dyDescent="0.25">
      <c r="A2002" t="e">
        <f>VLOOKUP(#REF!,VENUEID!$A$2:$B$28,1,TRUE)</f>
        <v>#REF!</v>
      </c>
      <c r="B2002" t="e">
        <f>IF(#REF!="","",
IF(ISNUMBER(SEARCH("*ADULTS*",#REF!)),"ADULTS",
IF(ISNUMBER(SEARCH("*CHILDREN*",#REF!)),"CHILDREN",
IF(ISNUMBER(SEARCH("*TEENS*",#REF!)),"TEENS"))))</f>
        <v>#REF!</v>
      </c>
      <c r="C2002" t="e">
        <f>#REF!</f>
        <v>#REF!</v>
      </c>
      <c r="D2002" t="e">
        <f>CONCATENATE(#REF!,
CHAR(13),#REF!,
", ",
TEXT((#REF!),"MMM D"),
CHAR(13),
TEXT((#REF!), "h:mm am/pm"),CHAR(13),#REF!,CHAR(13))</f>
        <v>#REF!</v>
      </c>
    </row>
    <row r="2003" spans="1:4" x14ac:dyDescent="0.25">
      <c r="A2003" t="e">
        <f>VLOOKUP(#REF!,VENUEID!$A$2:$B$28,1,TRUE)</f>
        <v>#REF!</v>
      </c>
      <c r="B2003" t="e">
        <f>IF(#REF!="","",
IF(ISNUMBER(SEARCH("*ADULTS*",#REF!)),"ADULTS",
IF(ISNUMBER(SEARCH("*CHILDREN*",#REF!)),"CHILDREN",
IF(ISNUMBER(SEARCH("*TEENS*",#REF!)),"TEENS"))))</f>
        <v>#REF!</v>
      </c>
      <c r="C2003" t="e">
        <f>#REF!</f>
        <v>#REF!</v>
      </c>
      <c r="D2003" t="e">
        <f>CONCATENATE(#REF!,
CHAR(13),#REF!,
", ",
TEXT((#REF!),"MMM D"),
CHAR(13),
TEXT((#REF!), "h:mm am/pm"),CHAR(13),#REF!,CHAR(13))</f>
        <v>#REF!</v>
      </c>
    </row>
    <row r="2004" spans="1:4" x14ac:dyDescent="0.25">
      <c r="A2004" t="e">
        <f>VLOOKUP(#REF!,VENUEID!$A$2:$B$28,1,TRUE)</f>
        <v>#REF!</v>
      </c>
      <c r="B2004" t="e">
        <f>IF(#REF!="","",
IF(ISNUMBER(SEARCH("*ADULTS*",#REF!)),"ADULTS",
IF(ISNUMBER(SEARCH("*CHILDREN*",#REF!)),"CHILDREN",
IF(ISNUMBER(SEARCH("*TEENS*",#REF!)),"TEENS"))))</f>
        <v>#REF!</v>
      </c>
      <c r="C2004" t="e">
        <f>#REF!</f>
        <v>#REF!</v>
      </c>
      <c r="D2004" t="e">
        <f>CONCATENATE(#REF!,
CHAR(13),#REF!,
", ",
TEXT((#REF!),"MMM D"),
CHAR(13),
TEXT((#REF!), "h:mm am/pm"),CHAR(13),#REF!,CHAR(13))</f>
        <v>#REF!</v>
      </c>
    </row>
    <row r="2005" spans="1:4" x14ac:dyDescent="0.25">
      <c r="A2005" t="e">
        <f>VLOOKUP(#REF!,VENUEID!$A$2:$B$28,1,TRUE)</f>
        <v>#REF!</v>
      </c>
      <c r="B2005" t="e">
        <f>IF(#REF!="","",
IF(ISNUMBER(SEARCH("*ADULTS*",#REF!)),"ADULTS",
IF(ISNUMBER(SEARCH("*CHILDREN*",#REF!)),"CHILDREN",
IF(ISNUMBER(SEARCH("*TEENS*",#REF!)),"TEENS"))))</f>
        <v>#REF!</v>
      </c>
      <c r="C2005" t="e">
        <f>#REF!</f>
        <v>#REF!</v>
      </c>
      <c r="D2005" t="e">
        <f>CONCATENATE(#REF!,
CHAR(13),#REF!,
", ",
TEXT((#REF!),"MMM D"),
CHAR(13),
TEXT((#REF!), "h:mm am/pm"),CHAR(13),#REF!,CHAR(13))</f>
        <v>#REF!</v>
      </c>
    </row>
    <row r="2006" spans="1:4" x14ac:dyDescent="0.25">
      <c r="A2006" t="e">
        <f>VLOOKUP(#REF!,VENUEID!$A$2:$B$28,1,TRUE)</f>
        <v>#REF!</v>
      </c>
      <c r="B2006" t="e">
        <f>IF(#REF!="","",
IF(ISNUMBER(SEARCH("*ADULTS*",#REF!)),"ADULTS",
IF(ISNUMBER(SEARCH("*CHILDREN*",#REF!)),"CHILDREN",
IF(ISNUMBER(SEARCH("*TEENS*",#REF!)),"TEENS"))))</f>
        <v>#REF!</v>
      </c>
      <c r="C2006" t="e">
        <f>#REF!</f>
        <v>#REF!</v>
      </c>
      <c r="D2006" t="e">
        <f>CONCATENATE(#REF!,
CHAR(13),#REF!,
", ",
TEXT((#REF!),"MMM D"),
CHAR(13),
TEXT((#REF!), "h:mm am/pm"),CHAR(13),#REF!,CHAR(13))</f>
        <v>#REF!</v>
      </c>
    </row>
    <row r="2007" spans="1:4" x14ac:dyDescent="0.25">
      <c r="A2007" t="e">
        <f>VLOOKUP(#REF!,VENUEID!$A$2:$B$28,1,TRUE)</f>
        <v>#REF!</v>
      </c>
      <c r="B2007" t="e">
        <f>IF(#REF!="","",
IF(ISNUMBER(SEARCH("*ADULTS*",#REF!)),"ADULTS",
IF(ISNUMBER(SEARCH("*CHILDREN*",#REF!)),"CHILDREN",
IF(ISNUMBER(SEARCH("*TEENS*",#REF!)),"TEENS"))))</f>
        <v>#REF!</v>
      </c>
      <c r="C2007" t="e">
        <f>#REF!</f>
        <v>#REF!</v>
      </c>
      <c r="D2007" t="e">
        <f>CONCATENATE(#REF!,
CHAR(13),#REF!,
", ",
TEXT((#REF!),"MMM D"),
CHAR(13),
TEXT((#REF!), "h:mm am/pm"),CHAR(13),#REF!,CHAR(13))</f>
        <v>#REF!</v>
      </c>
    </row>
    <row r="2008" spans="1:4" x14ac:dyDescent="0.25">
      <c r="A2008" t="e">
        <f>VLOOKUP(#REF!,VENUEID!$A$2:$B$28,1,TRUE)</f>
        <v>#REF!</v>
      </c>
      <c r="B2008" t="e">
        <f>IF(#REF!="","",
IF(ISNUMBER(SEARCH("*ADULTS*",#REF!)),"ADULTS",
IF(ISNUMBER(SEARCH("*CHILDREN*",#REF!)),"CHILDREN",
IF(ISNUMBER(SEARCH("*TEENS*",#REF!)),"TEENS"))))</f>
        <v>#REF!</v>
      </c>
      <c r="C2008" t="e">
        <f>#REF!</f>
        <v>#REF!</v>
      </c>
      <c r="D2008" t="e">
        <f>CONCATENATE(#REF!,
CHAR(13),#REF!,
", ",
TEXT((#REF!),"MMM D"),
CHAR(13),
TEXT((#REF!), "h:mm am/pm"),CHAR(13),#REF!,CHAR(13))</f>
        <v>#REF!</v>
      </c>
    </row>
    <row r="2009" spans="1:4" x14ac:dyDescent="0.25">
      <c r="A2009" t="e">
        <f>VLOOKUP(#REF!,VENUEID!$A$2:$B$28,1,TRUE)</f>
        <v>#REF!</v>
      </c>
      <c r="B2009" t="e">
        <f>IF(#REF!="","",
IF(ISNUMBER(SEARCH("*ADULTS*",#REF!)),"ADULTS",
IF(ISNUMBER(SEARCH("*CHILDREN*",#REF!)),"CHILDREN",
IF(ISNUMBER(SEARCH("*TEENS*",#REF!)),"TEENS"))))</f>
        <v>#REF!</v>
      </c>
      <c r="C2009" t="e">
        <f>#REF!</f>
        <v>#REF!</v>
      </c>
      <c r="D2009" t="e">
        <f>CONCATENATE(#REF!,
CHAR(13),#REF!,
", ",
TEXT((#REF!),"MMM D"),
CHAR(13),
TEXT((#REF!), "h:mm am/pm"),CHAR(13),#REF!,CHAR(13))</f>
        <v>#REF!</v>
      </c>
    </row>
    <row r="2010" spans="1:4" x14ac:dyDescent="0.25">
      <c r="A2010" t="e">
        <f>VLOOKUP(#REF!,VENUEID!$A$2:$B$28,1,TRUE)</f>
        <v>#REF!</v>
      </c>
      <c r="B2010" t="e">
        <f>IF(#REF!="","",
IF(ISNUMBER(SEARCH("*ADULTS*",#REF!)),"ADULTS",
IF(ISNUMBER(SEARCH("*CHILDREN*",#REF!)),"CHILDREN",
IF(ISNUMBER(SEARCH("*TEENS*",#REF!)),"TEENS"))))</f>
        <v>#REF!</v>
      </c>
      <c r="C2010" t="e">
        <f>#REF!</f>
        <v>#REF!</v>
      </c>
      <c r="D2010" t="e">
        <f>CONCATENATE(#REF!,
CHAR(13),#REF!,
", ",
TEXT((#REF!),"MMM D"),
CHAR(13),
TEXT((#REF!), "h:mm am/pm"),CHAR(13),#REF!,CHAR(13))</f>
        <v>#REF!</v>
      </c>
    </row>
    <row r="2011" spans="1:4" x14ac:dyDescent="0.25">
      <c r="A2011" t="e">
        <f>VLOOKUP(#REF!,VENUEID!$A$2:$B$28,1,TRUE)</f>
        <v>#REF!</v>
      </c>
      <c r="B2011" t="e">
        <f>IF(#REF!="","",
IF(ISNUMBER(SEARCH("*ADULTS*",#REF!)),"ADULTS",
IF(ISNUMBER(SEARCH("*CHILDREN*",#REF!)),"CHILDREN",
IF(ISNUMBER(SEARCH("*TEENS*",#REF!)),"TEENS"))))</f>
        <v>#REF!</v>
      </c>
      <c r="C2011" t="e">
        <f>#REF!</f>
        <v>#REF!</v>
      </c>
      <c r="D2011" t="e">
        <f>CONCATENATE(#REF!,
CHAR(13),#REF!,
", ",
TEXT((#REF!),"MMM D"),
CHAR(13),
TEXT((#REF!), "h:mm am/pm"),CHAR(13),#REF!,CHAR(13))</f>
        <v>#REF!</v>
      </c>
    </row>
    <row r="2012" spans="1:4" x14ac:dyDescent="0.25">
      <c r="A2012" t="e">
        <f>VLOOKUP(#REF!,VENUEID!$A$2:$B$28,1,TRUE)</f>
        <v>#REF!</v>
      </c>
      <c r="B2012" t="e">
        <f>IF(#REF!="","",
IF(ISNUMBER(SEARCH("*ADULTS*",#REF!)),"ADULTS",
IF(ISNUMBER(SEARCH("*CHILDREN*",#REF!)),"CHILDREN",
IF(ISNUMBER(SEARCH("*TEENS*",#REF!)),"TEENS"))))</f>
        <v>#REF!</v>
      </c>
      <c r="C2012" t="e">
        <f>#REF!</f>
        <v>#REF!</v>
      </c>
      <c r="D2012" t="e">
        <f>CONCATENATE(#REF!,
CHAR(13),#REF!,
", ",
TEXT((#REF!),"MMM D"),
CHAR(13),
TEXT((#REF!), "h:mm am/pm"),CHAR(13),#REF!,CHAR(13))</f>
        <v>#REF!</v>
      </c>
    </row>
    <row r="2013" spans="1:4" x14ac:dyDescent="0.25">
      <c r="A2013" t="e">
        <f>VLOOKUP(#REF!,VENUEID!$A$2:$B$28,1,TRUE)</f>
        <v>#REF!</v>
      </c>
      <c r="B2013" t="e">
        <f>IF(#REF!="","",
IF(ISNUMBER(SEARCH("*ADULTS*",#REF!)),"ADULTS",
IF(ISNUMBER(SEARCH("*CHILDREN*",#REF!)),"CHILDREN",
IF(ISNUMBER(SEARCH("*TEENS*",#REF!)),"TEENS"))))</f>
        <v>#REF!</v>
      </c>
      <c r="C2013" t="e">
        <f>#REF!</f>
        <v>#REF!</v>
      </c>
      <c r="D2013" t="e">
        <f>CONCATENATE(#REF!,
CHAR(13),#REF!,
", ",
TEXT((#REF!),"MMM D"),
CHAR(13),
TEXT((#REF!), "h:mm am/pm"),CHAR(13),#REF!,CHAR(13))</f>
        <v>#REF!</v>
      </c>
    </row>
    <row r="2014" spans="1:4" x14ac:dyDescent="0.25">
      <c r="A2014" t="e">
        <f>VLOOKUP(#REF!,VENUEID!$A$2:$B$28,1,TRUE)</f>
        <v>#REF!</v>
      </c>
      <c r="B2014" t="e">
        <f>IF(#REF!="","",
IF(ISNUMBER(SEARCH("*ADULTS*",#REF!)),"ADULTS",
IF(ISNUMBER(SEARCH("*CHILDREN*",#REF!)),"CHILDREN",
IF(ISNUMBER(SEARCH("*TEENS*",#REF!)),"TEENS"))))</f>
        <v>#REF!</v>
      </c>
      <c r="C2014" t="e">
        <f>#REF!</f>
        <v>#REF!</v>
      </c>
      <c r="D2014" t="e">
        <f>CONCATENATE(#REF!,
CHAR(13),#REF!,
", ",
TEXT((#REF!),"MMM D"),
CHAR(13),
TEXT((#REF!), "h:mm am/pm"),CHAR(13),#REF!,CHAR(13))</f>
        <v>#REF!</v>
      </c>
    </row>
    <row r="2015" spans="1:4" x14ac:dyDescent="0.25">
      <c r="A2015" t="e">
        <f>VLOOKUP(#REF!,VENUEID!$A$2:$B$28,1,TRUE)</f>
        <v>#REF!</v>
      </c>
      <c r="B2015" t="e">
        <f>IF(#REF!="","",
IF(ISNUMBER(SEARCH("*ADULTS*",#REF!)),"ADULTS",
IF(ISNUMBER(SEARCH("*CHILDREN*",#REF!)),"CHILDREN",
IF(ISNUMBER(SEARCH("*TEENS*",#REF!)),"TEENS"))))</f>
        <v>#REF!</v>
      </c>
      <c r="C2015" t="e">
        <f>#REF!</f>
        <v>#REF!</v>
      </c>
      <c r="D2015" t="e">
        <f>CONCATENATE(#REF!,
CHAR(13),#REF!,
", ",
TEXT((#REF!),"MMM D"),
CHAR(13),
TEXT((#REF!), "h:mm am/pm"),CHAR(13),#REF!,CHAR(13))</f>
        <v>#REF!</v>
      </c>
    </row>
    <row r="2016" spans="1:4" x14ac:dyDescent="0.25">
      <c r="A2016" t="e">
        <f>VLOOKUP(#REF!,VENUEID!$A$2:$B$28,1,TRUE)</f>
        <v>#REF!</v>
      </c>
      <c r="B2016" t="e">
        <f>IF(#REF!="","",
IF(ISNUMBER(SEARCH("*ADULTS*",#REF!)),"ADULTS",
IF(ISNUMBER(SEARCH("*CHILDREN*",#REF!)),"CHILDREN",
IF(ISNUMBER(SEARCH("*TEENS*",#REF!)),"TEENS"))))</f>
        <v>#REF!</v>
      </c>
      <c r="C2016" t="e">
        <f>#REF!</f>
        <v>#REF!</v>
      </c>
      <c r="D2016" t="e">
        <f>CONCATENATE(#REF!,
CHAR(13),#REF!,
", ",
TEXT((#REF!),"MMM D"),
CHAR(13),
TEXT((#REF!), "h:mm am/pm"),CHAR(13),#REF!,CHAR(13))</f>
        <v>#REF!</v>
      </c>
    </row>
    <row r="2017" spans="1:4" x14ac:dyDescent="0.25">
      <c r="A2017" t="e">
        <f>VLOOKUP(#REF!,VENUEID!$A$2:$B$28,1,TRUE)</f>
        <v>#REF!</v>
      </c>
      <c r="B2017" t="e">
        <f>IF(#REF!="","",
IF(ISNUMBER(SEARCH("*ADULTS*",#REF!)),"ADULTS",
IF(ISNUMBER(SEARCH("*CHILDREN*",#REF!)),"CHILDREN",
IF(ISNUMBER(SEARCH("*TEENS*",#REF!)),"TEENS"))))</f>
        <v>#REF!</v>
      </c>
      <c r="C2017" t="e">
        <f>#REF!</f>
        <v>#REF!</v>
      </c>
      <c r="D2017" t="e">
        <f>CONCATENATE(#REF!,
CHAR(13),#REF!,
", ",
TEXT((#REF!),"MMM D"),
CHAR(13),
TEXT((#REF!), "h:mm am/pm"),CHAR(13),#REF!,CHAR(13))</f>
        <v>#REF!</v>
      </c>
    </row>
    <row r="2018" spans="1:4" x14ac:dyDescent="0.25">
      <c r="A2018" t="e">
        <f>VLOOKUP(#REF!,VENUEID!$A$2:$B$28,1,TRUE)</f>
        <v>#REF!</v>
      </c>
      <c r="B2018" t="e">
        <f>IF(#REF!="","",
IF(ISNUMBER(SEARCH("*ADULTS*",#REF!)),"ADULTS",
IF(ISNUMBER(SEARCH("*CHILDREN*",#REF!)),"CHILDREN",
IF(ISNUMBER(SEARCH("*TEENS*",#REF!)),"TEENS"))))</f>
        <v>#REF!</v>
      </c>
      <c r="C2018" t="e">
        <f>#REF!</f>
        <v>#REF!</v>
      </c>
      <c r="D2018" t="e">
        <f>CONCATENATE(#REF!,
CHAR(13),#REF!,
", ",
TEXT((#REF!),"MMM D"),
CHAR(13),
TEXT((#REF!), "h:mm am/pm"),CHAR(13),#REF!,CHAR(13))</f>
        <v>#REF!</v>
      </c>
    </row>
    <row r="2019" spans="1:4" x14ac:dyDescent="0.25">
      <c r="A2019" t="e">
        <f>VLOOKUP(#REF!,VENUEID!$A$2:$B$28,1,TRUE)</f>
        <v>#REF!</v>
      </c>
      <c r="B2019" t="e">
        <f>IF(#REF!="","",
IF(ISNUMBER(SEARCH("*ADULTS*",#REF!)),"ADULTS",
IF(ISNUMBER(SEARCH("*CHILDREN*",#REF!)),"CHILDREN",
IF(ISNUMBER(SEARCH("*TEENS*",#REF!)),"TEENS"))))</f>
        <v>#REF!</v>
      </c>
      <c r="C2019" t="e">
        <f>#REF!</f>
        <v>#REF!</v>
      </c>
      <c r="D2019" t="e">
        <f>CONCATENATE(#REF!,
CHAR(13),#REF!,
", ",
TEXT((#REF!),"MMM D"),
CHAR(13),
TEXT((#REF!), "h:mm am/pm"),CHAR(13),#REF!,CHAR(13))</f>
        <v>#REF!</v>
      </c>
    </row>
    <row r="2020" spans="1:4" x14ac:dyDescent="0.25">
      <c r="A2020" t="e">
        <f>VLOOKUP(#REF!,VENUEID!$A$2:$B$28,1,TRUE)</f>
        <v>#REF!</v>
      </c>
      <c r="B2020" t="e">
        <f>IF(#REF!="","",
IF(ISNUMBER(SEARCH("*ADULTS*",#REF!)),"ADULTS",
IF(ISNUMBER(SEARCH("*CHILDREN*",#REF!)),"CHILDREN",
IF(ISNUMBER(SEARCH("*TEENS*",#REF!)),"TEENS"))))</f>
        <v>#REF!</v>
      </c>
      <c r="C2020" t="e">
        <f>#REF!</f>
        <v>#REF!</v>
      </c>
      <c r="D2020" t="e">
        <f>CONCATENATE(#REF!,
CHAR(13),#REF!,
", ",
TEXT((#REF!),"MMM D"),
CHAR(13),
TEXT((#REF!), "h:mm am/pm"),CHAR(13),#REF!,CHAR(13))</f>
        <v>#REF!</v>
      </c>
    </row>
    <row r="2021" spans="1:4" x14ac:dyDescent="0.25">
      <c r="A2021" t="e">
        <f>VLOOKUP(#REF!,VENUEID!$A$2:$B$28,1,TRUE)</f>
        <v>#REF!</v>
      </c>
      <c r="B2021" t="e">
        <f>IF(#REF!="","",
IF(ISNUMBER(SEARCH("*ADULTS*",#REF!)),"ADULTS",
IF(ISNUMBER(SEARCH("*CHILDREN*",#REF!)),"CHILDREN",
IF(ISNUMBER(SEARCH("*TEENS*",#REF!)),"TEENS"))))</f>
        <v>#REF!</v>
      </c>
      <c r="C2021" t="e">
        <f>#REF!</f>
        <v>#REF!</v>
      </c>
      <c r="D2021" t="e">
        <f>CONCATENATE(#REF!,
CHAR(13),#REF!,
", ",
TEXT((#REF!),"MMM D"),
CHAR(13),
TEXT((#REF!), "h:mm am/pm"),CHAR(13),#REF!,CHAR(13))</f>
        <v>#REF!</v>
      </c>
    </row>
    <row r="2022" spans="1:4" x14ac:dyDescent="0.25">
      <c r="A2022" t="e">
        <f>VLOOKUP(#REF!,VENUEID!$A$2:$B$28,1,TRUE)</f>
        <v>#REF!</v>
      </c>
      <c r="B2022" t="e">
        <f>IF(#REF!="","",
IF(ISNUMBER(SEARCH("*ADULTS*",#REF!)),"ADULTS",
IF(ISNUMBER(SEARCH("*CHILDREN*",#REF!)),"CHILDREN",
IF(ISNUMBER(SEARCH("*TEENS*",#REF!)),"TEENS"))))</f>
        <v>#REF!</v>
      </c>
      <c r="C2022" t="e">
        <f>#REF!</f>
        <v>#REF!</v>
      </c>
      <c r="D2022" t="e">
        <f>CONCATENATE(#REF!,
CHAR(13),#REF!,
", ",
TEXT((#REF!),"MMM D"),
CHAR(13),
TEXT((#REF!), "h:mm am/pm"),CHAR(13),#REF!,CHAR(13))</f>
        <v>#REF!</v>
      </c>
    </row>
    <row r="2023" spans="1:4" x14ac:dyDescent="0.25">
      <c r="A2023" t="e">
        <f>VLOOKUP(#REF!,VENUEID!$A$2:$B$28,1,TRUE)</f>
        <v>#REF!</v>
      </c>
      <c r="B2023" t="e">
        <f>IF(#REF!="","",
IF(ISNUMBER(SEARCH("*ADULTS*",#REF!)),"ADULTS",
IF(ISNUMBER(SEARCH("*CHILDREN*",#REF!)),"CHILDREN",
IF(ISNUMBER(SEARCH("*TEENS*",#REF!)),"TEENS"))))</f>
        <v>#REF!</v>
      </c>
      <c r="C2023" t="e">
        <f>#REF!</f>
        <v>#REF!</v>
      </c>
      <c r="D2023" t="e">
        <f>CONCATENATE(#REF!,
CHAR(13),#REF!,
", ",
TEXT((#REF!),"MMM D"),
CHAR(13),
TEXT((#REF!), "h:mm am/pm"),CHAR(13),#REF!,CHAR(13))</f>
        <v>#REF!</v>
      </c>
    </row>
    <row r="2024" spans="1:4" x14ac:dyDescent="0.25">
      <c r="A2024" t="e">
        <f>VLOOKUP(#REF!,VENUEID!$A$2:$B$28,1,TRUE)</f>
        <v>#REF!</v>
      </c>
      <c r="B2024" t="e">
        <f>IF(#REF!="","",
IF(ISNUMBER(SEARCH("*ADULTS*",#REF!)),"ADULTS",
IF(ISNUMBER(SEARCH("*CHILDREN*",#REF!)),"CHILDREN",
IF(ISNUMBER(SEARCH("*TEENS*",#REF!)),"TEENS"))))</f>
        <v>#REF!</v>
      </c>
      <c r="C2024" t="e">
        <f>#REF!</f>
        <v>#REF!</v>
      </c>
      <c r="D2024" t="e">
        <f>CONCATENATE(#REF!,
CHAR(13),#REF!,
", ",
TEXT((#REF!),"MMM D"),
CHAR(13),
TEXT((#REF!), "h:mm am/pm"),CHAR(13),#REF!,CHAR(13))</f>
        <v>#REF!</v>
      </c>
    </row>
    <row r="2025" spans="1:4" x14ac:dyDescent="0.25">
      <c r="A2025" t="e">
        <f>VLOOKUP(#REF!,VENUEID!$A$2:$B$28,1,TRUE)</f>
        <v>#REF!</v>
      </c>
      <c r="B2025" t="e">
        <f>IF(#REF!="","",
IF(ISNUMBER(SEARCH("*ADULTS*",#REF!)),"ADULTS",
IF(ISNUMBER(SEARCH("*CHILDREN*",#REF!)),"CHILDREN",
IF(ISNUMBER(SEARCH("*TEENS*",#REF!)),"TEENS"))))</f>
        <v>#REF!</v>
      </c>
      <c r="C2025" t="e">
        <f>#REF!</f>
        <v>#REF!</v>
      </c>
      <c r="D2025" t="e">
        <f>CONCATENATE(#REF!,
CHAR(13),#REF!,
", ",
TEXT((#REF!),"MMM D"),
CHAR(13),
TEXT((#REF!), "h:mm am/pm"),CHAR(13),#REF!,CHAR(13))</f>
        <v>#REF!</v>
      </c>
    </row>
    <row r="2026" spans="1:4" x14ac:dyDescent="0.25">
      <c r="A2026" t="e">
        <f>VLOOKUP(#REF!,VENUEID!$A$2:$B$28,1,TRUE)</f>
        <v>#REF!</v>
      </c>
      <c r="B2026" t="e">
        <f>IF(#REF!="","",
IF(ISNUMBER(SEARCH("*ADULTS*",#REF!)),"ADULTS",
IF(ISNUMBER(SEARCH("*CHILDREN*",#REF!)),"CHILDREN",
IF(ISNUMBER(SEARCH("*TEENS*",#REF!)),"TEENS"))))</f>
        <v>#REF!</v>
      </c>
      <c r="C2026" t="e">
        <f>#REF!</f>
        <v>#REF!</v>
      </c>
      <c r="D2026" t="e">
        <f>CONCATENATE(#REF!,
CHAR(13),#REF!,
", ",
TEXT((#REF!),"MMM D"),
CHAR(13),
TEXT((#REF!), "h:mm am/pm"),CHAR(13),#REF!,CHAR(13))</f>
        <v>#REF!</v>
      </c>
    </row>
    <row r="2027" spans="1:4" x14ac:dyDescent="0.25">
      <c r="A2027" t="e">
        <f>VLOOKUP(#REF!,VENUEID!$A$2:$B$28,1,TRUE)</f>
        <v>#REF!</v>
      </c>
      <c r="B2027" t="e">
        <f>IF(#REF!="","",
IF(ISNUMBER(SEARCH("*ADULTS*",#REF!)),"ADULTS",
IF(ISNUMBER(SEARCH("*CHILDREN*",#REF!)),"CHILDREN",
IF(ISNUMBER(SEARCH("*TEENS*",#REF!)),"TEENS"))))</f>
        <v>#REF!</v>
      </c>
      <c r="C2027" t="e">
        <f>#REF!</f>
        <v>#REF!</v>
      </c>
      <c r="D2027" t="e">
        <f>CONCATENATE(#REF!,
CHAR(13),#REF!,
", ",
TEXT((#REF!),"MMM D"),
CHAR(13),
TEXT((#REF!), "h:mm am/pm"),CHAR(13),#REF!,CHAR(13))</f>
        <v>#REF!</v>
      </c>
    </row>
    <row r="2028" spans="1:4" x14ac:dyDescent="0.25">
      <c r="A2028" t="e">
        <f>VLOOKUP(#REF!,VENUEID!$A$2:$B$28,1,TRUE)</f>
        <v>#REF!</v>
      </c>
      <c r="B2028" t="e">
        <f>IF(#REF!="","",
IF(ISNUMBER(SEARCH("*ADULTS*",#REF!)),"ADULTS",
IF(ISNUMBER(SEARCH("*CHILDREN*",#REF!)),"CHILDREN",
IF(ISNUMBER(SEARCH("*TEENS*",#REF!)),"TEENS"))))</f>
        <v>#REF!</v>
      </c>
      <c r="C2028" t="e">
        <f>#REF!</f>
        <v>#REF!</v>
      </c>
      <c r="D2028" t="e">
        <f>CONCATENATE(#REF!,
CHAR(13),#REF!,
", ",
TEXT((#REF!),"MMM D"),
CHAR(13),
TEXT((#REF!), "h:mm am/pm"),CHAR(13),#REF!,CHAR(13))</f>
        <v>#REF!</v>
      </c>
    </row>
    <row r="2029" spans="1:4" x14ac:dyDescent="0.25">
      <c r="A2029" t="e">
        <f>VLOOKUP(#REF!,VENUEID!$A$2:$B$28,1,TRUE)</f>
        <v>#REF!</v>
      </c>
      <c r="B2029" t="e">
        <f>IF(#REF!="","",
IF(ISNUMBER(SEARCH("*ADULTS*",#REF!)),"ADULTS",
IF(ISNUMBER(SEARCH("*CHILDREN*",#REF!)),"CHILDREN",
IF(ISNUMBER(SEARCH("*TEENS*",#REF!)),"TEENS"))))</f>
        <v>#REF!</v>
      </c>
      <c r="C2029" t="e">
        <f>#REF!</f>
        <v>#REF!</v>
      </c>
      <c r="D2029" t="e">
        <f>CONCATENATE(#REF!,
CHAR(13),#REF!,
", ",
TEXT((#REF!),"MMM D"),
CHAR(13),
TEXT((#REF!), "h:mm am/pm"),CHAR(13),#REF!,CHAR(13))</f>
        <v>#REF!</v>
      </c>
    </row>
    <row r="2030" spans="1:4" x14ac:dyDescent="0.25">
      <c r="A2030" t="e">
        <f>VLOOKUP(#REF!,VENUEID!$A$2:$B$28,1,TRUE)</f>
        <v>#REF!</v>
      </c>
      <c r="B2030" t="e">
        <f>IF(#REF!="","",
IF(ISNUMBER(SEARCH("*ADULTS*",#REF!)),"ADULTS",
IF(ISNUMBER(SEARCH("*CHILDREN*",#REF!)),"CHILDREN",
IF(ISNUMBER(SEARCH("*TEENS*",#REF!)),"TEENS"))))</f>
        <v>#REF!</v>
      </c>
      <c r="C2030" t="e">
        <f>#REF!</f>
        <v>#REF!</v>
      </c>
      <c r="D2030" t="e">
        <f>CONCATENATE(#REF!,
CHAR(13),#REF!,
", ",
TEXT((#REF!),"MMM D"),
CHAR(13),
TEXT((#REF!), "h:mm am/pm"),CHAR(13),#REF!,CHAR(13))</f>
        <v>#REF!</v>
      </c>
    </row>
    <row r="2031" spans="1:4" x14ac:dyDescent="0.25">
      <c r="A2031" t="e">
        <f>VLOOKUP(#REF!,VENUEID!$A$2:$B$28,1,TRUE)</f>
        <v>#REF!</v>
      </c>
      <c r="B2031" t="e">
        <f>IF(#REF!="","",
IF(ISNUMBER(SEARCH("*ADULTS*",#REF!)),"ADULTS",
IF(ISNUMBER(SEARCH("*CHILDREN*",#REF!)),"CHILDREN",
IF(ISNUMBER(SEARCH("*TEENS*",#REF!)),"TEENS"))))</f>
        <v>#REF!</v>
      </c>
      <c r="C2031" t="e">
        <f>#REF!</f>
        <v>#REF!</v>
      </c>
      <c r="D2031" t="e">
        <f>CONCATENATE(#REF!,
CHAR(13),#REF!,
", ",
TEXT((#REF!),"MMM D"),
CHAR(13),
TEXT((#REF!), "h:mm am/pm"),CHAR(13),#REF!,CHAR(13))</f>
        <v>#REF!</v>
      </c>
    </row>
    <row r="2032" spans="1:4" x14ac:dyDescent="0.25">
      <c r="A2032" t="e">
        <f>VLOOKUP(#REF!,VENUEID!$A$2:$B$28,1,TRUE)</f>
        <v>#REF!</v>
      </c>
      <c r="B2032" t="e">
        <f>IF(#REF!="","",
IF(ISNUMBER(SEARCH("*ADULTS*",#REF!)),"ADULTS",
IF(ISNUMBER(SEARCH("*CHILDREN*",#REF!)),"CHILDREN",
IF(ISNUMBER(SEARCH("*TEENS*",#REF!)),"TEENS"))))</f>
        <v>#REF!</v>
      </c>
      <c r="C2032" t="e">
        <f>#REF!</f>
        <v>#REF!</v>
      </c>
      <c r="D2032" t="e">
        <f>CONCATENATE(#REF!,
CHAR(13),#REF!,
", ",
TEXT((#REF!),"MMM D"),
CHAR(13),
TEXT((#REF!), "h:mm am/pm"),CHAR(13),#REF!,CHAR(13))</f>
        <v>#REF!</v>
      </c>
    </row>
    <row r="2033" spans="1:4" x14ac:dyDescent="0.25">
      <c r="A2033" t="e">
        <f>VLOOKUP(#REF!,VENUEID!$A$2:$B$28,1,TRUE)</f>
        <v>#REF!</v>
      </c>
      <c r="B2033" t="e">
        <f>IF(#REF!="","",
IF(ISNUMBER(SEARCH("*ADULTS*",#REF!)),"ADULTS",
IF(ISNUMBER(SEARCH("*CHILDREN*",#REF!)),"CHILDREN",
IF(ISNUMBER(SEARCH("*TEENS*",#REF!)),"TEENS"))))</f>
        <v>#REF!</v>
      </c>
      <c r="C2033" t="e">
        <f>#REF!</f>
        <v>#REF!</v>
      </c>
      <c r="D2033" t="e">
        <f>CONCATENATE(#REF!,
CHAR(13),#REF!,
", ",
TEXT((#REF!),"MMM D"),
CHAR(13),
TEXT((#REF!), "h:mm am/pm"),CHAR(13),#REF!,CHAR(13))</f>
        <v>#REF!</v>
      </c>
    </row>
    <row r="2034" spans="1:4" x14ac:dyDescent="0.25">
      <c r="A2034" t="e">
        <f>VLOOKUP(#REF!,VENUEID!$A$2:$B$28,1,TRUE)</f>
        <v>#REF!</v>
      </c>
      <c r="B2034" t="e">
        <f>IF(#REF!="","",
IF(ISNUMBER(SEARCH("*ADULTS*",#REF!)),"ADULTS",
IF(ISNUMBER(SEARCH("*CHILDREN*",#REF!)),"CHILDREN",
IF(ISNUMBER(SEARCH("*TEENS*",#REF!)),"TEENS"))))</f>
        <v>#REF!</v>
      </c>
      <c r="C2034" t="e">
        <f>#REF!</f>
        <v>#REF!</v>
      </c>
      <c r="D2034" t="e">
        <f>CONCATENATE(#REF!,
CHAR(13),#REF!,
", ",
TEXT((#REF!),"MMM D"),
CHAR(13),
TEXT((#REF!), "h:mm am/pm"),CHAR(13),#REF!,CHAR(13))</f>
        <v>#REF!</v>
      </c>
    </row>
    <row r="2035" spans="1:4" x14ac:dyDescent="0.25">
      <c r="A2035" t="e">
        <f>VLOOKUP(#REF!,VENUEID!$A$2:$B$28,1,TRUE)</f>
        <v>#REF!</v>
      </c>
      <c r="B2035" t="e">
        <f>IF(#REF!="","",
IF(ISNUMBER(SEARCH("*ADULTS*",#REF!)),"ADULTS",
IF(ISNUMBER(SEARCH("*CHILDREN*",#REF!)),"CHILDREN",
IF(ISNUMBER(SEARCH("*TEENS*",#REF!)),"TEENS"))))</f>
        <v>#REF!</v>
      </c>
      <c r="C2035" t="e">
        <f>#REF!</f>
        <v>#REF!</v>
      </c>
      <c r="D2035" t="e">
        <f>CONCATENATE(#REF!,
CHAR(13),#REF!,
", ",
TEXT((#REF!),"MMM D"),
CHAR(13),
TEXT((#REF!), "h:mm am/pm"),CHAR(13),#REF!,CHAR(13))</f>
        <v>#REF!</v>
      </c>
    </row>
    <row r="2036" spans="1:4" x14ac:dyDescent="0.25">
      <c r="A2036" t="e">
        <f>VLOOKUP(#REF!,VENUEID!$A$2:$B$28,1,TRUE)</f>
        <v>#REF!</v>
      </c>
      <c r="B2036" t="e">
        <f>IF(#REF!="","",
IF(ISNUMBER(SEARCH("*ADULTS*",#REF!)),"ADULTS",
IF(ISNUMBER(SEARCH("*CHILDREN*",#REF!)),"CHILDREN",
IF(ISNUMBER(SEARCH("*TEENS*",#REF!)),"TEENS"))))</f>
        <v>#REF!</v>
      </c>
      <c r="C2036" t="e">
        <f>#REF!</f>
        <v>#REF!</v>
      </c>
      <c r="D2036" t="e">
        <f>CONCATENATE(#REF!,
CHAR(13),#REF!,
", ",
TEXT((#REF!),"MMM D"),
CHAR(13),
TEXT((#REF!), "h:mm am/pm"),CHAR(13),#REF!,CHAR(13))</f>
        <v>#REF!</v>
      </c>
    </row>
    <row r="2037" spans="1:4" x14ac:dyDescent="0.25">
      <c r="A2037" t="e">
        <f>VLOOKUP(#REF!,VENUEID!$A$2:$B$28,1,TRUE)</f>
        <v>#REF!</v>
      </c>
      <c r="B2037" t="e">
        <f>IF(#REF!="","",
IF(ISNUMBER(SEARCH("*ADULTS*",#REF!)),"ADULTS",
IF(ISNUMBER(SEARCH("*CHILDREN*",#REF!)),"CHILDREN",
IF(ISNUMBER(SEARCH("*TEENS*",#REF!)),"TEENS"))))</f>
        <v>#REF!</v>
      </c>
      <c r="C2037" t="e">
        <f>#REF!</f>
        <v>#REF!</v>
      </c>
      <c r="D2037" t="e">
        <f>CONCATENATE(#REF!,
CHAR(13),#REF!,
", ",
TEXT((#REF!),"MMM D"),
CHAR(13),
TEXT((#REF!), "h:mm am/pm"),CHAR(13),#REF!,CHAR(13))</f>
        <v>#REF!</v>
      </c>
    </row>
    <row r="2038" spans="1:4" x14ac:dyDescent="0.25">
      <c r="A2038" t="e">
        <f>VLOOKUP(#REF!,VENUEID!$A$2:$B$28,1,TRUE)</f>
        <v>#REF!</v>
      </c>
      <c r="B2038" t="e">
        <f>IF(#REF!="","",
IF(ISNUMBER(SEARCH("*ADULTS*",#REF!)),"ADULTS",
IF(ISNUMBER(SEARCH("*CHILDREN*",#REF!)),"CHILDREN",
IF(ISNUMBER(SEARCH("*TEENS*",#REF!)),"TEENS"))))</f>
        <v>#REF!</v>
      </c>
      <c r="C2038" t="e">
        <f>#REF!</f>
        <v>#REF!</v>
      </c>
      <c r="D2038" t="e">
        <f>CONCATENATE(#REF!,
CHAR(13),#REF!,
", ",
TEXT((#REF!),"MMM D"),
CHAR(13),
TEXT((#REF!), "h:mm am/pm"),CHAR(13),#REF!,CHAR(13))</f>
        <v>#REF!</v>
      </c>
    </row>
    <row r="2039" spans="1:4" x14ac:dyDescent="0.25">
      <c r="A2039" t="e">
        <f>VLOOKUP(#REF!,VENUEID!$A$2:$B$28,1,TRUE)</f>
        <v>#REF!</v>
      </c>
      <c r="B2039" t="e">
        <f>IF(#REF!="","",
IF(ISNUMBER(SEARCH("*ADULTS*",#REF!)),"ADULTS",
IF(ISNUMBER(SEARCH("*CHILDREN*",#REF!)),"CHILDREN",
IF(ISNUMBER(SEARCH("*TEENS*",#REF!)),"TEENS"))))</f>
        <v>#REF!</v>
      </c>
      <c r="C2039" t="e">
        <f>#REF!</f>
        <v>#REF!</v>
      </c>
      <c r="D2039" t="e">
        <f>CONCATENATE(#REF!,
CHAR(13),#REF!,
", ",
TEXT((#REF!),"MMM D"),
CHAR(13),
TEXT((#REF!), "h:mm am/pm"),CHAR(13),#REF!,CHAR(13))</f>
        <v>#REF!</v>
      </c>
    </row>
    <row r="2040" spans="1:4" x14ac:dyDescent="0.25">
      <c r="A2040" t="e">
        <f>VLOOKUP(#REF!,VENUEID!$A$2:$B$28,1,TRUE)</f>
        <v>#REF!</v>
      </c>
      <c r="B2040" t="e">
        <f>IF(#REF!="","",
IF(ISNUMBER(SEARCH("*ADULTS*",#REF!)),"ADULTS",
IF(ISNUMBER(SEARCH("*CHILDREN*",#REF!)),"CHILDREN",
IF(ISNUMBER(SEARCH("*TEENS*",#REF!)),"TEENS"))))</f>
        <v>#REF!</v>
      </c>
      <c r="C2040" t="e">
        <f>#REF!</f>
        <v>#REF!</v>
      </c>
      <c r="D2040" t="e">
        <f>CONCATENATE(#REF!,
CHAR(13),#REF!,
", ",
TEXT((#REF!),"MMM D"),
CHAR(13),
TEXT((#REF!), "h:mm am/pm"),CHAR(13),#REF!,CHAR(13))</f>
        <v>#REF!</v>
      </c>
    </row>
    <row r="2041" spans="1:4" x14ac:dyDescent="0.25">
      <c r="A2041" t="e">
        <f>VLOOKUP(#REF!,VENUEID!$A$2:$B$28,1,TRUE)</f>
        <v>#REF!</v>
      </c>
      <c r="B2041" t="e">
        <f>IF(#REF!="","",
IF(ISNUMBER(SEARCH("*ADULTS*",#REF!)),"ADULTS",
IF(ISNUMBER(SEARCH("*CHILDREN*",#REF!)),"CHILDREN",
IF(ISNUMBER(SEARCH("*TEENS*",#REF!)),"TEENS"))))</f>
        <v>#REF!</v>
      </c>
      <c r="C2041" t="e">
        <f>#REF!</f>
        <v>#REF!</v>
      </c>
      <c r="D2041" t="e">
        <f>CONCATENATE(#REF!,
CHAR(13),#REF!,
", ",
TEXT((#REF!),"MMM D"),
CHAR(13),
TEXT((#REF!), "h:mm am/pm"),CHAR(13),#REF!,CHAR(13))</f>
        <v>#REF!</v>
      </c>
    </row>
    <row r="2042" spans="1:4" x14ac:dyDescent="0.25">
      <c r="A2042" t="e">
        <f>VLOOKUP(#REF!,VENUEID!$A$2:$B$28,1,TRUE)</f>
        <v>#REF!</v>
      </c>
      <c r="B2042" t="e">
        <f>IF(#REF!="","",
IF(ISNUMBER(SEARCH("*ADULTS*",#REF!)),"ADULTS",
IF(ISNUMBER(SEARCH("*CHILDREN*",#REF!)),"CHILDREN",
IF(ISNUMBER(SEARCH("*TEENS*",#REF!)),"TEENS"))))</f>
        <v>#REF!</v>
      </c>
      <c r="C2042" t="e">
        <f>#REF!</f>
        <v>#REF!</v>
      </c>
      <c r="D2042" t="e">
        <f>CONCATENATE(#REF!,
CHAR(13),#REF!,
", ",
TEXT((#REF!),"MMM D"),
CHAR(13),
TEXT((#REF!), "h:mm am/pm"),CHAR(13),#REF!,CHAR(13))</f>
        <v>#REF!</v>
      </c>
    </row>
    <row r="2043" spans="1:4" x14ac:dyDescent="0.25">
      <c r="A2043" t="e">
        <f>VLOOKUP(#REF!,VENUEID!$A$2:$B$28,1,TRUE)</f>
        <v>#REF!</v>
      </c>
      <c r="B2043" t="e">
        <f>IF(#REF!="","",
IF(ISNUMBER(SEARCH("*ADULTS*",#REF!)),"ADULTS",
IF(ISNUMBER(SEARCH("*CHILDREN*",#REF!)),"CHILDREN",
IF(ISNUMBER(SEARCH("*TEENS*",#REF!)),"TEENS"))))</f>
        <v>#REF!</v>
      </c>
      <c r="C2043" t="e">
        <f>#REF!</f>
        <v>#REF!</v>
      </c>
      <c r="D2043" t="e">
        <f>CONCATENATE(#REF!,
CHAR(13),#REF!,
", ",
TEXT((#REF!),"MMM D"),
CHAR(13),
TEXT((#REF!), "h:mm am/pm"),CHAR(13),#REF!,CHAR(13))</f>
        <v>#REF!</v>
      </c>
    </row>
    <row r="2044" spans="1:4" x14ac:dyDescent="0.25">
      <c r="A2044" t="e">
        <f>VLOOKUP(#REF!,VENUEID!$A$2:$B$28,1,TRUE)</f>
        <v>#REF!</v>
      </c>
      <c r="B2044" t="e">
        <f>IF(#REF!="","",
IF(ISNUMBER(SEARCH("*ADULTS*",#REF!)),"ADULTS",
IF(ISNUMBER(SEARCH("*CHILDREN*",#REF!)),"CHILDREN",
IF(ISNUMBER(SEARCH("*TEENS*",#REF!)),"TEENS"))))</f>
        <v>#REF!</v>
      </c>
      <c r="C2044" t="e">
        <f>#REF!</f>
        <v>#REF!</v>
      </c>
      <c r="D2044" t="e">
        <f>CONCATENATE(#REF!,
CHAR(13),#REF!,
", ",
TEXT((#REF!),"MMM D"),
CHAR(13),
TEXT((#REF!), "h:mm am/pm"),CHAR(13),#REF!,CHAR(13))</f>
        <v>#REF!</v>
      </c>
    </row>
    <row r="2045" spans="1:4" x14ac:dyDescent="0.25">
      <c r="A2045" t="e">
        <f>VLOOKUP(#REF!,VENUEID!$A$2:$B$28,1,TRUE)</f>
        <v>#REF!</v>
      </c>
      <c r="B2045" t="e">
        <f>IF(#REF!="","",
IF(ISNUMBER(SEARCH("*ADULTS*",#REF!)),"ADULTS",
IF(ISNUMBER(SEARCH("*CHILDREN*",#REF!)),"CHILDREN",
IF(ISNUMBER(SEARCH("*TEENS*",#REF!)),"TEENS"))))</f>
        <v>#REF!</v>
      </c>
      <c r="C2045" t="e">
        <f>#REF!</f>
        <v>#REF!</v>
      </c>
      <c r="D2045" t="e">
        <f>CONCATENATE(#REF!,
CHAR(13),#REF!,
", ",
TEXT((#REF!),"MMM D"),
CHAR(13),
TEXT((#REF!), "h:mm am/pm"),CHAR(13),#REF!,CHAR(13))</f>
        <v>#REF!</v>
      </c>
    </row>
    <row r="2046" spans="1:4" x14ac:dyDescent="0.25">
      <c r="A2046" t="e">
        <f>VLOOKUP(#REF!,VENUEID!$A$2:$B$28,1,TRUE)</f>
        <v>#REF!</v>
      </c>
      <c r="B2046" t="e">
        <f>IF(#REF!="","",
IF(ISNUMBER(SEARCH("*ADULTS*",#REF!)),"ADULTS",
IF(ISNUMBER(SEARCH("*CHILDREN*",#REF!)),"CHILDREN",
IF(ISNUMBER(SEARCH("*TEENS*",#REF!)),"TEENS"))))</f>
        <v>#REF!</v>
      </c>
      <c r="C2046" t="e">
        <f>#REF!</f>
        <v>#REF!</v>
      </c>
      <c r="D2046" t="e">
        <f>CONCATENATE(#REF!,
CHAR(13),#REF!,
", ",
TEXT((#REF!),"MMM D"),
CHAR(13),
TEXT((#REF!), "h:mm am/pm"),CHAR(13),#REF!,CHAR(13))</f>
        <v>#REF!</v>
      </c>
    </row>
    <row r="2047" spans="1:4" x14ac:dyDescent="0.25">
      <c r="A2047" t="e">
        <f>VLOOKUP(#REF!,VENUEID!$A$2:$B$28,1,TRUE)</f>
        <v>#REF!</v>
      </c>
      <c r="B2047" t="e">
        <f>IF(#REF!="","",
IF(ISNUMBER(SEARCH("*ADULTS*",#REF!)),"ADULTS",
IF(ISNUMBER(SEARCH("*CHILDREN*",#REF!)),"CHILDREN",
IF(ISNUMBER(SEARCH("*TEENS*",#REF!)),"TEENS"))))</f>
        <v>#REF!</v>
      </c>
      <c r="C2047" t="e">
        <f>#REF!</f>
        <v>#REF!</v>
      </c>
      <c r="D2047" t="e">
        <f>CONCATENATE(#REF!,
CHAR(13),#REF!,
", ",
TEXT((#REF!),"MMM D"),
CHAR(13),
TEXT((#REF!), "h:mm am/pm"),CHAR(13),#REF!,CHAR(13))</f>
        <v>#REF!</v>
      </c>
    </row>
    <row r="2048" spans="1:4" x14ac:dyDescent="0.25">
      <c r="A2048" t="e">
        <f>VLOOKUP(#REF!,VENUEID!$A$2:$B$28,1,TRUE)</f>
        <v>#REF!</v>
      </c>
      <c r="B2048" t="e">
        <f>IF(#REF!="","",
IF(ISNUMBER(SEARCH("*ADULTS*",#REF!)),"ADULTS",
IF(ISNUMBER(SEARCH("*CHILDREN*",#REF!)),"CHILDREN",
IF(ISNUMBER(SEARCH("*TEENS*",#REF!)),"TEENS"))))</f>
        <v>#REF!</v>
      </c>
      <c r="C2048" t="e">
        <f>#REF!</f>
        <v>#REF!</v>
      </c>
      <c r="D2048" t="e">
        <f>CONCATENATE(#REF!,
CHAR(13),#REF!,
", ",
TEXT((#REF!),"MMM D"),
CHAR(13),
TEXT((#REF!), "h:mm am/pm"),CHAR(13),#REF!,CHAR(13))</f>
        <v>#REF!</v>
      </c>
    </row>
    <row r="2049" spans="1:4" x14ac:dyDescent="0.25">
      <c r="A2049" t="e">
        <f>VLOOKUP(#REF!,VENUEID!$A$2:$B$28,1,TRUE)</f>
        <v>#REF!</v>
      </c>
      <c r="B2049" t="e">
        <f>IF(#REF!="","",
IF(ISNUMBER(SEARCH("*ADULTS*",#REF!)),"ADULTS",
IF(ISNUMBER(SEARCH("*CHILDREN*",#REF!)),"CHILDREN",
IF(ISNUMBER(SEARCH("*TEENS*",#REF!)),"TEENS"))))</f>
        <v>#REF!</v>
      </c>
      <c r="C2049" t="e">
        <f>#REF!</f>
        <v>#REF!</v>
      </c>
      <c r="D2049" t="e">
        <f>CONCATENATE(#REF!,
CHAR(13),#REF!,
", ",
TEXT((#REF!),"MMM D"),
CHAR(13),
TEXT((#REF!), "h:mm am/pm"),CHAR(13),#REF!,CHAR(13))</f>
        <v>#REF!</v>
      </c>
    </row>
    <row r="2050" spans="1:4" x14ac:dyDescent="0.25">
      <c r="A2050" t="e">
        <f>VLOOKUP(#REF!,VENUEID!$A$2:$B$28,1,TRUE)</f>
        <v>#REF!</v>
      </c>
      <c r="B2050" t="e">
        <f>IF(#REF!="","",
IF(ISNUMBER(SEARCH("*ADULTS*",#REF!)),"ADULTS",
IF(ISNUMBER(SEARCH("*CHILDREN*",#REF!)),"CHILDREN",
IF(ISNUMBER(SEARCH("*TEENS*",#REF!)),"TEENS"))))</f>
        <v>#REF!</v>
      </c>
      <c r="C2050" t="e">
        <f>#REF!</f>
        <v>#REF!</v>
      </c>
      <c r="D2050" t="e">
        <f>CONCATENATE(#REF!,
CHAR(13),#REF!,
", ",
TEXT((#REF!),"MMM D"),
CHAR(13),
TEXT((#REF!), "h:mm am/pm"),CHAR(13),#REF!,CHAR(13))</f>
        <v>#REF!</v>
      </c>
    </row>
    <row r="2051" spans="1:4" x14ac:dyDescent="0.25">
      <c r="A2051" t="e">
        <f>VLOOKUP(#REF!,VENUEID!$A$2:$B$28,1,TRUE)</f>
        <v>#REF!</v>
      </c>
      <c r="B2051" t="e">
        <f>IF(#REF!="","",
IF(ISNUMBER(SEARCH("*ADULTS*",#REF!)),"ADULTS",
IF(ISNUMBER(SEARCH("*CHILDREN*",#REF!)),"CHILDREN",
IF(ISNUMBER(SEARCH("*TEENS*",#REF!)),"TEENS"))))</f>
        <v>#REF!</v>
      </c>
      <c r="C2051" t="e">
        <f>#REF!</f>
        <v>#REF!</v>
      </c>
      <c r="D2051" t="e">
        <f>CONCATENATE(#REF!,
CHAR(13),#REF!,
", ",
TEXT((#REF!),"MMM D"),
CHAR(13),
TEXT((#REF!), "h:mm am/pm"),CHAR(13),#REF!,CHAR(13))</f>
        <v>#REF!</v>
      </c>
    </row>
    <row r="2052" spans="1:4" x14ac:dyDescent="0.25">
      <c r="A2052" t="e">
        <f>VLOOKUP(#REF!,VENUEID!$A$2:$B$28,1,TRUE)</f>
        <v>#REF!</v>
      </c>
      <c r="B2052" t="e">
        <f>IF(#REF!="","",
IF(ISNUMBER(SEARCH("*ADULTS*",#REF!)),"ADULTS",
IF(ISNUMBER(SEARCH("*CHILDREN*",#REF!)),"CHILDREN",
IF(ISNUMBER(SEARCH("*TEENS*",#REF!)),"TEENS"))))</f>
        <v>#REF!</v>
      </c>
      <c r="C2052" t="e">
        <f>#REF!</f>
        <v>#REF!</v>
      </c>
      <c r="D2052" t="e">
        <f>CONCATENATE(#REF!,
CHAR(13),#REF!,
", ",
TEXT((#REF!),"MMM D"),
CHAR(13),
TEXT((#REF!), "h:mm am/pm"),CHAR(13),#REF!,CHAR(13))</f>
        <v>#REF!</v>
      </c>
    </row>
    <row r="2053" spans="1:4" x14ac:dyDescent="0.25">
      <c r="A2053" t="e">
        <f>VLOOKUP(#REF!,VENUEID!$A$2:$B$28,1,TRUE)</f>
        <v>#REF!</v>
      </c>
      <c r="B2053" t="e">
        <f>IF(#REF!="","",
IF(ISNUMBER(SEARCH("*ADULTS*",#REF!)),"ADULTS",
IF(ISNUMBER(SEARCH("*CHILDREN*",#REF!)),"CHILDREN",
IF(ISNUMBER(SEARCH("*TEENS*",#REF!)),"TEENS"))))</f>
        <v>#REF!</v>
      </c>
      <c r="C2053" t="e">
        <f>#REF!</f>
        <v>#REF!</v>
      </c>
      <c r="D2053" t="e">
        <f>CONCATENATE(#REF!,
CHAR(13),#REF!,
", ",
TEXT((#REF!),"MMM D"),
CHAR(13),
TEXT((#REF!), "h:mm am/pm"),CHAR(13),#REF!,CHAR(13))</f>
        <v>#REF!</v>
      </c>
    </row>
    <row r="2054" spans="1:4" x14ac:dyDescent="0.25">
      <c r="A2054" t="e">
        <f>VLOOKUP(#REF!,VENUEID!$A$2:$B$28,1,TRUE)</f>
        <v>#REF!</v>
      </c>
      <c r="B2054" t="e">
        <f>IF(#REF!="","",
IF(ISNUMBER(SEARCH("*ADULTS*",#REF!)),"ADULTS",
IF(ISNUMBER(SEARCH("*CHILDREN*",#REF!)),"CHILDREN",
IF(ISNUMBER(SEARCH("*TEENS*",#REF!)),"TEENS"))))</f>
        <v>#REF!</v>
      </c>
      <c r="C2054" t="e">
        <f>#REF!</f>
        <v>#REF!</v>
      </c>
      <c r="D2054" t="e">
        <f>CONCATENATE(#REF!,
CHAR(13),#REF!,
", ",
TEXT((#REF!),"MMM D"),
CHAR(13),
TEXT((#REF!), "h:mm am/pm"),CHAR(13),#REF!,CHAR(13))</f>
        <v>#REF!</v>
      </c>
    </row>
    <row r="2055" spans="1:4" x14ac:dyDescent="0.25">
      <c r="A2055" t="e">
        <f>VLOOKUP(#REF!,VENUEID!$A$2:$B$28,1,TRUE)</f>
        <v>#REF!</v>
      </c>
      <c r="B2055" t="e">
        <f>IF(#REF!="","",
IF(ISNUMBER(SEARCH("*ADULTS*",#REF!)),"ADULTS",
IF(ISNUMBER(SEARCH("*CHILDREN*",#REF!)),"CHILDREN",
IF(ISNUMBER(SEARCH("*TEENS*",#REF!)),"TEENS"))))</f>
        <v>#REF!</v>
      </c>
      <c r="C2055" t="e">
        <f>#REF!</f>
        <v>#REF!</v>
      </c>
      <c r="D2055" t="e">
        <f>CONCATENATE(#REF!,
CHAR(13),#REF!,
", ",
TEXT((#REF!),"MMM D"),
CHAR(13),
TEXT((#REF!), "h:mm am/pm"),CHAR(13),#REF!,CHAR(13))</f>
        <v>#REF!</v>
      </c>
    </row>
    <row r="2056" spans="1:4" x14ac:dyDescent="0.25">
      <c r="A2056" t="e">
        <f>VLOOKUP(#REF!,VENUEID!$A$2:$B$28,1,TRUE)</f>
        <v>#REF!</v>
      </c>
      <c r="B2056" t="e">
        <f>IF(#REF!="","",
IF(ISNUMBER(SEARCH("*ADULTS*",#REF!)),"ADULTS",
IF(ISNUMBER(SEARCH("*CHILDREN*",#REF!)),"CHILDREN",
IF(ISNUMBER(SEARCH("*TEENS*",#REF!)),"TEENS"))))</f>
        <v>#REF!</v>
      </c>
      <c r="C2056" t="e">
        <f>#REF!</f>
        <v>#REF!</v>
      </c>
      <c r="D2056" t="e">
        <f>CONCATENATE(#REF!,
CHAR(13),#REF!,
", ",
TEXT((#REF!),"MMM D"),
CHAR(13),
TEXT((#REF!), "h:mm am/pm"),CHAR(13),#REF!,CHAR(13))</f>
        <v>#REF!</v>
      </c>
    </row>
    <row r="2057" spans="1:4" x14ac:dyDescent="0.25">
      <c r="A2057" t="e">
        <f>VLOOKUP(#REF!,VENUEID!$A$2:$B$28,1,TRUE)</f>
        <v>#REF!</v>
      </c>
      <c r="B2057" t="e">
        <f>IF(#REF!="","",
IF(ISNUMBER(SEARCH("*ADULTS*",#REF!)),"ADULTS",
IF(ISNUMBER(SEARCH("*CHILDREN*",#REF!)),"CHILDREN",
IF(ISNUMBER(SEARCH("*TEENS*",#REF!)),"TEENS"))))</f>
        <v>#REF!</v>
      </c>
      <c r="C2057" t="e">
        <f>#REF!</f>
        <v>#REF!</v>
      </c>
      <c r="D2057" t="e">
        <f>CONCATENATE(#REF!,
CHAR(13),#REF!,
", ",
TEXT((#REF!),"MMM D"),
CHAR(13),
TEXT((#REF!), "h:mm am/pm"),CHAR(13),#REF!,CHAR(13))</f>
        <v>#REF!</v>
      </c>
    </row>
    <row r="2058" spans="1:4" x14ac:dyDescent="0.25">
      <c r="A2058" t="e">
        <f>VLOOKUP(#REF!,VENUEID!$A$2:$B$28,1,TRUE)</f>
        <v>#REF!</v>
      </c>
      <c r="B2058" t="e">
        <f>IF(#REF!="","",
IF(ISNUMBER(SEARCH("*ADULTS*",#REF!)),"ADULTS",
IF(ISNUMBER(SEARCH("*CHILDREN*",#REF!)),"CHILDREN",
IF(ISNUMBER(SEARCH("*TEENS*",#REF!)),"TEENS"))))</f>
        <v>#REF!</v>
      </c>
      <c r="C2058" t="e">
        <f>#REF!</f>
        <v>#REF!</v>
      </c>
      <c r="D2058" t="e">
        <f>CONCATENATE(#REF!,
CHAR(13),#REF!,
", ",
TEXT((#REF!),"MMM D"),
CHAR(13),
TEXT((#REF!), "h:mm am/pm"),CHAR(13),#REF!,CHAR(13))</f>
        <v>#REF!</v>
      </c>
    </row>
    <row r="2059" spans="1:4" x14ac:dyDescent="0.25">
      <c r="A2059" t="e">
        <f>VLOOKUP(#REF!,VENUEID!$A$2:$B$28,1,TRUE)</f>
        <v>#REF!</v>
      </c>
      <c r="B2059" t="e">
        <f>IF(#REF!="","",
IF(ISNUMBER(SEARCH("*ADULTS*",#REF!)),"ADULTS",
IF(ISNUMBER(SEARCH("*CHILDREN*",#REF!)),"CHILDREN",
IF(ISNUMBER(SEARCH("*TEENS*",#REF!)),"TEENS"))))</f>
        <v>#REF!</v>
      </c>
      <c r="C2059" t="e">
        <f>#REF!</f>
        <v>#REF!</v>
      </c>
      <c r="D2059" t="e">
        <f>CONCATENATE(#REF!,
CHAR(13),#REF!,
", ",
TEXT((#REF!),"MMM D"),
CHAR(13),
TEXT((#REF!), "h:mm am/pm"),CHAR(13),#REF!,CHAR(13))</f>
        <v>#REF!</v>
      </c>
    </row>
    <row r="2060" spans="1:4" x14ac:dyDescent="0.25">
      <c r="A2060" t="e">
        <f>VLOOKUP(#REF!,VENUEID!$A$2:$B$28,1,TRUE)</f>
        <v>#REF!</v>
      </c>
      <c r="B2060" t="e">
        <f>IF(#REF!="","",
IF(ISNUMBER(SEARCH("*ADULTS*",#REF!)),"ADULTS",
IF(ISNUMBER(SEARCH("*CHILDREN*",#REF!)),"CHILDREN",
IF(ISNUMBER(SEARCH("*TEENS*",#REF!)),"TEENS"))))</f>
        <v>#REF!</v>
      </c>
      <c r="C2060" t="e">
        <f>#REF!</f>
        <v>#REF!</v>
      </c>
      <c r="D2060" t="e">
        <f>CONCATENATE(#REF!,
CHAR(13),#REF!,
", ",
TEXT((#REF!),"MMM D"),
CHAR(13),
TEXT((#REF!), "h:mm am/pm"),CHAR(13),#REF!,CHAR(13))</f>
        <v>#REF!</v>
      </c>
    </row>
    <row r="2061" spans="1:4" x14ac:dyDescent="0.25">
      <c r="A2061" t="e">
        <f>VLOOKUP(#REF!,VENUEID!$A$2:$B$28,1,TRUE)</f>
        <v>#REF!</v>
      </c>
      <c r="B2061" t="e">
        <f>IF(#REF!="","",
IF(ISNUMBER(SEARCH("*ADULTS*",#REF!)),"ADULTS",
IF(ISNUMBER(SEARCH("*CHILDREN*",#REF!)),"CHILDREN",
IF(ISNUMBER(SEARCH("*TEENS*",#REF!)),"TEENS"))))</f>
        <v>#REF!</v>
      </c>
      <c r="C2061" t="e">
        <f>#REF!</f>
        <v>#REF!</v>
      </c>
      <c r="D2061" t="e">
        <f>CONCATENATE(#REF!,
CHAR(13),#REF!,
", ",
TEXT((#REF!),"MMM D"),
CHAR(13),
TEXT((#REF!), "h:mm am/pm"),CHAR(13),#REF!,CHAR(13))</f>
        <v>#REF!</v>
      </c>
    </row>
    <row r="2062" spans="1:4" x14ac:dyDescent="0.25">
      <c r="A2062" t="e">
        <f>VLOOKUP(#REF!,VENUEID!$A$2:$B$28,1,TRUE)</f>
        <v>#REF!</v>
      </c>
      <c r="B2062" t="e">
        <f>IF(#REF!="","",
IF(ISNUMBER(SEARCH("*ADULTS*",#REF!)),"ADULTS",
IF(ISNUMBER(SEARCH("*CHILDREN*",#REF!)),"CHILDREN",
IF(ISNUMBER(SEARCH("*TEENS*",#REF!)),"TEENS"))))</f>
        <v>#REF!</v>
      </c>
      <c r="C2062" t="e">
        <f>#REF!</f>
        <v>#REF!</v>
      </c>
      <c r="D2062" t="e">
        <f>CONCATENATE(#REF!,
CHAR(13),#REF!,
", ",
TEXT((#REF!),"MMM D"),
CHAR(13),
TEXT((#REF!), "h:mm am/pm"),CHAR(13),#REF!,CHAR(13))</f>
        <v>#REF!</v>
      </c>
    </row>
    <row r="2063" spans="1:4" x14ac:dyDescent="0.25">
      <c r="A2063" t="e">
        <f>VLOOKUP(#REF!,VENUEID!$A$2:$B$28,1,TRUE)</f>
        <v>#REF!</v>
      </c>
      <c r="B2063" t="e">
        <f>IF(#REF!="","",
IF(ISNUMBER(SEARCH("*ADULTS*",#REF!)),"ADULTS",
IF(ISNUMBER(SEARCH("*CHILDREN*",#REF!)),"CHILDREN",
IF(ISNUMBER(SEARCH("*TEENS*",#REF!)),"TEENS"))))</f>
        <v>#REF!</v>
      </c>
      <c r="C2063" t="e">
        <f>#REF!</f>
        <v>#REF!</v>
      </c>
      <c r="D2063" t="e">
        <f>CONCATENATE(#REF!,
CHAR(13),#REF!,
", ",
TEXT((#REF!),"MMM D"),
CHAR(13),
TEXT((#REF!), "h:mm am/pm"),CHAR(13),#REF!,CHAR(13))</f>
        <v>#REF!</v>
      </c>
    </row>
    <row r="2064" spans="1:4" x14ac:dyDescent="0.25">
      <c r="A2064" t="e">
        <f>VLOOKUP(#REF!,VENUEID!$A$2:$B$28,1,TRUE)</f>
        <v>#REF!</v>
      </c>
      <c r="B2064" t="e">
        <f>IF(#REF!="","",
IF(ISNUMBER(SEARCH("*ADULTS*",#REF!)),"ADULTS",
IF(ISNUMBER(SEARCH("*CHILDREN*",#REF!)),"CHILDREN",
IF(ISNUMBER(SEARCH("*TEENS*",#REF!)),"TEENS"))))</f>
        <v>#REF!</v>
      </c>
      <c r="C2064" t="e">
        <f>#REF!</f>
        <v>#REF!</v>
      </c>
      <c r="D2064" t="e">
        <f>CONCATENATE(#REF!,
CHAR(13),#REF!,
", ",
TEXT((#REF!),"MMM D"),
CHAR(13),
TEXT((#REF!), "h:mm am/pm"),CHAR(13),#REF!,CHAR(13))</f>
        <v>#REF!</v>
      </c>
    </row>
    <row r="2065" spans="1:4" x14ac:dyDescent="0.25">
      <c r="A2065" t="e">
        <f>VLOOKUP(#REF!,VENUEID!$A$2:$B$28,1,TRUE)</f>
        <v>#REF!</v>
      </c>
      <c r="B2065" t="e">
        <f>IF(#REF!="","",
IF(ISNUMBER(SEARCH("*ADULTS*",#REF!)),"ADULTS",
IF(ISNUMBER(SEARCH("*CHILDREN*",#REF!)),"CHILDREN",
IF(ISNUMBER(SEARCH("*TEENS*",#REF!)),"TEENS"))))</f>
        <v>#REF!</v>
      </c>
      <c r="C2065" t="e">
        <f>#REF!</f>
        <v>#REF!</v>
      </c>
      <c r="D2065" t="e">
        <f>CONCATENATE(#REF!,
CHAR(13),#REF!,
", ",
TEXT((#REF!),"MMM D"),
CHAR(13),
TEXT((#REF!), "h:mm am/pm"),CHAR(13),#REF!,CHAR(13))</f>
        <v>#REF!</v>
      </c>
    </row>
    <row r="2066" spans="1:4" x14ac:dyDescent="0.25">
      <c r="A2066" t="e">
        <f>VLOOKUP(#REF!,VENUEID!$A$2:$B$28,1,TRUE)</f>
        <v>#REF!</v>
      </c>
      <c r="B2066" t="e">
        <f>IF(#REF!="","",
IF(ISNUMBER(SEARCH("*ADULTS*",#REF!)),"ADULTS",
IF(ISNUMBER(SEARCH("*CHILDREN*",#REF!)),"CHILDREN",
IF(ISNUMBER(SEARCH("*TEENS*",#REF!)),"TEENS"))))</f>
        <v>#REF!</v>
      </c>
      <c r="C2066" t="e">
        <f>#REF!</f>
        <v>#REF!</v>
      </c>
      <c r="D2066" t="e">
        <f>CONCATENATE(#REF!,
CHAR(13),#REF!,
", ",
TEXT((#REF!),"MMM D"),
CHAR(13),
TEXT((#REF!), "h:mm am/pm"),CHAR(13),#REF!,CHAR(13))</f>
        <v>#REF!</v>
      </c>
    </row>
    <row r="2067" spans="1:4" x14ac:dyDescent="0.25">
      <c r="A2067" t="e">
        <f>VLOOKUP(#REF!,VENUEID!$A$2:$B$28,1,TRUE)</f>
        <v>#REF!</v>
      </c>
      <c r="B2067" t="e">
        <f>IF(#REF!="","",
IF(ISNUMBER(SEARCH("*ADULTS*",#REF!)),"ADULTS",
IF(ISNUMBER(SEARCH("*CHILDREN*",#REF!)),"CHILDREN",
IF(ISNUMBER(SEARCH("*TEENS*",#REF!)),"TEENS"))))</f>
        <v>#REF!</v>
      </c>
      <c r="C2067" t="e">
        <f>#REF!</f>
        <v>#REF!</v>
      </c>
      <c r="D2067" t="e">
        <f>CONCATENATE(#REF!,
CHAR(13),#REF!,
", ",
TEXT((#REF!),"MMM D"),
CHAR(13),
TEXT((#REF!), "h:mm am/pm"),CHAR(13),#REF!,CHAR(13))</f>
        <v>#REF!</v>
      </c>
    </row>
    <row r="2068" spans="1:4" x14ac:dyDescent="0.25">
      <c r="A2068" t="e">
        <f>VLOOKUP(#REF!,VENUEID!$A$2:$B$28,1,TRUE)</f>
        <v>#REF!</v>
      </c>
      <c r="B2068" t="e">
        <f>IF(#REF!="","",
IF(ISNUMBER(SEARCH("*ADULTS*",#REF!)),"ADULTS",
IF(ISNUMBER(SEARCH("*CHILDREN*",#REF!)),"CHILDREN",
IF(ISNUMBER(SEARCH("*TEENS*",#REF!)),"TEENS"))))</f>
        <v>#REF!</v>
      </c>
      <c r="C2068" t="e">
        <f>#REF!</f>
        <v>#REF!</v>
      </c>
      <c r="D2068" t="e">
        <f>CONCATENATE(#REF!,
CHAR(13),#REF!,
", ",
TEXT((#REF!),"MMM D"),
CHAR(13),
TEXT((#REF!), "h:mm am/pm"),CHAR(13),#REF!,CHAR(13))</f>
        <v>#REF!</v>
      </c>
    </row>
    <row r="2069" spans="1:4" x14ac:dyDescent="0.25">
      <c r="A2069" t="e">
        <f>VLOOKUP(#REF!,VENUEID!$A$2:$B$28,1,TRUE)</f>
        <v>#REF!</v>
      </c>
      <c r="B2069" t="e">
        <f>IF(#REF!="","",
IF(ISNUMBER(SEARCH("*ADULTS*",#REF!)),"ADULTS",
IF(ISNUMBER(SEARCH("*CHILDREN*",#REF!)),"CHILDREN",
IF(ISNUMBER(SEARCH("*TEENS*",#REF!)),"TEENS"))))</f>
        <v>#REF!</v>
      </c>
      <c r="C2069" t="e">
        <f>#REF!</f>
        <v>#REF!</v>
      </c>
      <c r="D2069" t="e">
        <f>CONCATENATE(#REF!,
CHAR(13),#REF!,
", ",
TEXT((#REF!),"MMM D"),
CHAR(13),
TEXT((#REF!), "h:mm am/pm"),CHAR(13),#REF!,CHAR(13))</f>
        <v>#REF!</v>
      </c>
    </row>
    <row r="2070" spans="1:4" x14ac:dyDescent="0.25">
      <c r="A2070" t="e">
        <f>VLOOKUP(#REF!,VENUEID!$A$2:$B$28,1,TRUE)</f>
        <v>#REF!</v>
      </c>
      <c r="B2070" t="e">
        <f>IF(#REF!="","",
IF(ISNUMBER(SEARCH("*ADULTS*",#REF!)),"ADULTS",
IF(ISNUMBER(SEARCH("*CHILDREN*",#REF!)),"CHILDREN",
IF(ISNUMBER(SEARCH("*TEENS*",#REF!)),"TEENS"))))</f>
        <v>#REF!</v>
      </c>
      <c r="C2070" t="e">
        <f>#REF!</f>
        <v>#REF!</v>
      </c>
      <c r="D2070" t="e">
        <f>CONCATENATE(#REF!,
CHAR(13),#REF!,
", ",
TEXT((#REF!),"MMM D"),
CHAR(13),
TEXT((#REF!), "h:mm am/pm"),CHAR(13),#REF!,CHAR(13))</f>
        <v>#REF!</v>
      </c>
    </row>
    <row r="2071" spans="1:4" x14ac:dyDescent="0.25">
      <c r="A2071" t="e">
        <f>VLOOKUP(#REF!,VENUEID!$A$2:$B$28,1,TRUE)</f>
        <v>#REF!</v>
      </c>
      <c r="B2071" t="e">
        <f>IF(#REF!="","",
IF(ISNUMBER(SEARCH("*ADULTS*",#REF!)),"ADULTS",
IF(ISNUMBER(SEARCH("*CHILDREN*",#REF!)),"CHILDREN",
IF(ISNUMBER(SEARCH("*TEENS*",#REF!)),"TEENS"))))</f>
        <v>#REF!</v>
      </c>
      <c r="C2071" t="e">
        <f>#REF!</f>
        <v>#REF!</v>
      </c>
      <c r="D2071" t="e">
        <f>CONCATENATE(#REF!,
CHAR(13),#REF!,
", ",
TEXT((#REF!),"MMM D"),
CHAR(13),
TEXT((#REF!), "h:mm am/pm"),CHAR(13),#REF!,CHAR(13))</f>
        <v>#REF!</v>
      </c>
    </row>
    <row r="2072" spans="1:4" x14ac:dyDescent="0.25">
      <c r="A2072" t="e">
        <f>VLOOKUP(#REF!,VENUEID!$A$2:$B$28,1,TRUE)</f>
        <v>#REF!</v>
      </c>
      <c r="B2072" t="e">
        <f>IF(#REF!="","",
IF(ISNUMBER(SEARCH("*ADULTS*",#REF!)),"ADULTS",
IF(ISNUMBER(SEARCH("*CHILDREN*",#REF!)),"CHILDREN",
IF(ISNUMBER(SEARCH("*TEENS*",#REF!)),"TEENS"))))</f>
        <v>#REF!</v>
      </c>
      <c r="C2072" t="e">
        <f>#REF!</f>
        <v>#REF!</v>
      </c>
      <c r="D2072" t="e">
        <f>CONCATENATE(#REF!,
CHAR(13),#REF!,
", ",
TEXT((#REF!),"MMM D"),
CHAR(13),
TEXT((#REF!), "h:mm am/pm"),CHAR(13),#REF!,CHAR(13))</f>
        <v>#REF!</v>
      </c>
    </row>
    <row r="2073" spans="1:4" x14ac:dyDescent="0.25">
      <c r="A2073" t="e">
        <f>VLOOKUP(#REF!,VENUEID!$A$2:$B$28,1,TRUE)</f>
        <v>#REF!</v>
      </c>
      <c r="B2073" t="e">
        <f>IF(#REF!="","",
IF(ISNUMBER(SEARCH("*ADULTS*",#REF!)),"ADULTS",
IF(ISNUMBER(SEARCH("*CHILDREN*",#REF!)),"CHILDREN",
IF(ISNUMBER(SEARCH("*TEENS*",#REF!)),"TEENS"))))</f>
        <v>#REF!</v>
      </c>
      <c r="C2073" t="e">
        <f>#REF!</f>
        <v>#REF!</v>
      </c>
      <c r="D2073" t="e">
        <f>CONCATENATE(#REF!,
CHAR(13),#REF!,
", ",
TEXT((#REF!),"MMM D"),
CHAR(13),
TEXT((#REF!), "h:mm am/pm"),CHAR(13),#REF!,CHAR(13))</f>
        <v>#REF!</v>
      </c>
    </row>
    <row r="2074" spans="1:4" x14ac:dyDescent="0.25">
      <c r="A2074" t="e">
        <f>VLOOKUP(#REF!,VENUEID!$A$2:$B$28,1,TRUE)</f>
        <v>#REF!</v>
      </c>
      <c r="B2074" t="e">
        <f>IF(#REF!="","",
IF(ISNUMBER(SEARCH("*ADULTS*",#REF!)),"ADULTS",
IF(ISNUMBER(SEARCH("*CHILDREN*",#REF!)),"CHILDREN",
IF(ISNUMBER(SEARCH("*TEENS*",#REF!)),"TEENS"))))</f>
        <v>#REF!</v>
      </c>
      <c r="C2074" t="e">
        <f>#REF!</f>
        <v>#REF!</v>
      </c>
      <c r="D2074" t="e">
        <f>CONCATENATE(#REF!,
CHAR(13),#REF!,
", ",
TEXT((#REF!),"MMM D"),
CHAR(13),
TEXT((#REF!), "h:mm am/pm"),CHAR(13),#REF!,CHAR(13))</f>
        <v>#REF!</v>
      </c>
    </row>
    <row r="2075" spans="1:4" x14ac:dyDescent="0.25">
      <c r="A2075" t="e">
        <f>VLOOKUP(#REF!,VENUEID!$A$2:$B$28,1,TRUE)</f>
        <v>#REF!</v>
      </c>
      <c r="B2075" t="e">
        <f>IF(#REF!="","",
IF(ISNUMBER(SEARCH("*ADULTS*",#REF!)),"ADULTS",
IF(ISNUMBER(SEARCH("*CHILDREN*",#REF!)),"CHILDREN",
IF(ISNUMBER(SEARCH("*TEENS*",#REF!)),"TEENS"))))</f>
        <v>#REF!</v>
      </c>
      <c r="C2075" t="e">
        <f>#REF!</f>
        <v>#REF!</v>
      </c>
      <c r="D2075" t="e">
        <f>CONCATENATE(#REF!,
CHAR(13),#REF!,
", ",
TEXT((#REF!),"MMM D"),
CHAR(13),
TEXT((#REF!), "h:mm am/pm"),CHAR(13),#REF!,CHAR(13))</f>
        <v>#REF!</v>
      </c>
    </row>
    <row r="2076" spans="1:4" x14ac:dyDescent="0.25">
      <c r="A2076" t="e">
        <f>VLOOKUP(#REF!,VENUEID!$A$2:$B$28,1,TRUE)</f>
        <v>#REF!</v>
      </c>
      <c r="B2076" t="e">
        <f>IF(#REF!="","",
IF(ISNUMBER(SEARCH("*ADULTS*",#REF!)),"ADULTS",
IF(ISNUMBER(SEARCH("*CHILDREN*",#REF!)),"CHILDREN",
IF(ISNUMBER(SEARCH("*TEENS*",#REF!)),"TEENS"))))</f>
        <v>#REF!</v>
      </c>
      <c r="C2076" t="e">
        <f>#REF!</f>
        <v>#REF!</v>
      </c>
      <c r="D2076" t="e">
        <f>CONCATENATE(#REF!,
CHAR(13),#REF!,
", ",
TEXT((#REF!),"MMM D"),
CHAR(13),
TEXT((#REF!), "h:mm am/pm"),CHAR(13),#REF!,CHAR(13))</f>
        <v>#REF!</v>
      </c>
    </row>
    <row r="2077" spans="1:4" x14ac:dyDescent="0.25">
      <c r="A2077" t="e">
        <f>VLOOKUP(#REF!,VENUEID!$A$2:$B$28,1,TRUE)</f>
        <v>#REF!</v>
      </c>
      <c r="B2077" t="e">
        <f>IF(#REF!="","",
IF(ISNUMBER(SEARCH("*ADULTS*",#REF!)),"ADULTS",
IF(ISNUMBER(SEARCH("*CHILDREN*",#REF!)),"CHILDREN",
IF(ISNUMBER(SEARCH("*TEENS*",#REF!)),"TEENS"))))</f>
        <v>#REF!</v>
      </c>
      <c r="C2077" t="e">
        <f>#REF!</f>
        <v>#REF!</v>
      </c>
      <c r="D2077" t="e">
        <f>CONCATENATE(#REF!,
CHAR(13),#REF!,
", ",
TEXT((#REF!),"MMM D"),
CHAR(13),
TEXT((#REF!), "h:mm am/pm"),CHAR(13),#REF!,CHAR(13))</f>
        <v>#REF!</v>
      </c>
    </row>
    <row r="2078" spans="1:4" x14ac:dyDescent="0.25">
      <c r="A2078" t="e">
        <f>VLOOKUP(#REF!,VENUEID!$A$2:$B$28,1,TRUE)</f>
        <v>#REF!</v>
      </c>
      <c r="B2078" t="e">
        <f>IF(#REF!="","",
IF(ISNUMBER(SEARCH("*ADULTS*",#REF!)),"ADULTS",
IF(ISNUMBER(SEARCH("*CHILDREN*",#REF!)),"CHILDREN",
IF(ISNUMBER(SEARCH("*TEENS*",#REF!)),"TEENS"))))</f>
        <v>#REF!</v>
      </c>
      <c r="C2078" t="e">
        <f>#REF!</f>
        <v>#REF!</v>
      </c>
      <c r="D2078" t="e">
        <f>CONCATENATE(#REF!,
CHAR(13),#REF!,
", ",
TEXT((#REF!),"MMM D"),
CHAR(13),
TEXT((#REF!), "h:mm am/pm"),CHAR(13),#REF!,CHAR(13))</f>
        <v>#REF!</v>
      </c>
    </row>
    <row r="2079" spans="1:4" x14ac:dyDescent="0.25">
      <c r="A2079" t="e">
        <f>VLOOKUP(#REF!,VENUEID!$A$2:$B$28,1,TRUE)</f>
        <v>#REF!</v>
      </c>
      <c r="B2079" t="e">
        <f>IF(#REF!="","",
IF(ISNUMBER(SEARCH("*ADULTS*",#REF!)),"ADULTS",
IF(ISNUMBER(SEARCH("*CHILDREN*",#REF!)),"CHILDREN",
IF(ISNUMBER(SEARCH("*TEENS*",#REF!)),"TEENS"))))</f>
        <v>#REF!</v>
      </c>
      <c r="C2079" t="e">
        <f>#REF!</f>
        <v>#REF!</v>
      </c>
      <c r="D2079" t="e">
        <f>CONCATENATE(#REF!,
CHAR(13),#REF!,
", ",
TEXT((#REF!),"MMM D"),
CHAR(13),
TEXT((#REF!), "h:mm am/pm"),CHAR(13),#REF!,CHAR(13))</f>
        <v>#REF!</v>
      </c>
    </row>
    <row r="2080" spans="1:4" x14ac:dyDescent="0.25">
      <c r="A2080" t="e">
        <f>VLOOKUP(#REF!,VENUEID!$A$2:$B$28,1,TRUE)</f>
        <v>#REF!</v>
      </c>
      <c r="B2080" t="e">
        <f>IF(#REF!="","",
IF(ISNUMBER(SEARCH("*ADULTS*",#REF!)),"ADULTS",
IF(ISNUMBER(SEARCH("*CHILDREN*",#REF!)),"CHILDREN",
IF(ISNUMBER(SEARCH("*TEENS*",#REF!)),"TEENS"))))</f>
        <v>#REF!</v>
      </c>
      <c r="C2080" t="e">
        <f>#REF!</f>
        <v>#REF!</v>
      </c>
      <c r="D2080" t="e">
        <f>CONCATENATE(#REF!,
CHAR(13),#REF!,
", ",
TEXT((#REF!),"MMM D"),
CHAR(13),
TEXT((#REF!), "h:mm am/pm"),CHAR(13),#REF!,CHAR(13))</f>
        <v>#REF!</v>
      </c>
    </row>
    <row r="2081" spans="1:4" x14ac:dyDescent="0.25">
      <c r="A2081" t="e">
        <f>VLOOKUP(#REF!,VENUEID!$A$2:$B$28,1,TRUE)</f>
        <v>#REF!</v>
      </c>
      <c r="B2081" t="e">
        <f>IF(#REF!="","",
IF(ISNUMBER(SEARCH("*ADULTS*",#REF!)),"ADULTS",
IF(ISNUMBER(SEARCH("*CHILDREN*",#REF!)),"CHILDREN",
IF(ISNUMBER(SEARCH("*TEENS*",#REF!)),"TEENS"))))</f>
        <v>#REF!</v>
      </c>
      <c r="C2081" t="e">
        <f>#REF!</f>
        <v>#REF!</v>
      </c>
      <c r="D2081" t="e">
        <f>CONCATENATE(#REF!,
CHAR(13),#REF!,
", ",
TEXT((#REF!),"MMM D"),
CHAR(13),
TEXT((#REF!), "h:mm am/pm"),CHAR(13),#REF!,CHAR(13))</f>
        <v>#REF!</v>
      </c>
    </row>
    <row r="2082" spans="1:4" x14ac:dyDescent="0.25">
      <c r="A2082" t="e">
        <f>VLOOKUP(#REF!,VENUEID!$A$2:$B$28,1,TRUE)</f>
        <v>#REF!</v>
      </c>
      <c r="B2082" t="e">
        <f>IF(#REF!="","",
IF(ISNUMBER(SEARCH("*ADULTS*",#REF!)),"ADULTS",
IF(ISNUMBER(SEARCH("*CHILDREN*",#REF!)),"CHILDREN",
IF(ISNUMBER(SEARCH("*TEENS*",#REF!)),"TEENS"))))</f>
        <v>#REF!</v>
      </c>
      <c r="C2082" t="e">
        <f>#REF!</f>
        <v>#REF!</v>
      </c>
      <c r="D2082" t="e">
        <f>CONCATENATE(#REF!,
CHAR(13),#REF!,
", ",
TEXT((#REF!),"MMM D"),
CHAR(13),
TEXT((#REF!), "h:mm am/pm"),CHAR(13),#REF!,CHAR(13))</f>
        <v>#REF!</v>
      </c>
    </row>
    <row r="2083" spans="1:4" x14ac:dyDescent="0.25">
      <c r="A2083" t="e">
        <f>VLOOKUP(#REF!,VENUEID!$A$2:$B$28,1,TRUE)</f>
        <v>#REF!</v>
      </c>
      <c r="B2083" t="e">
        <f>IF(#REF!="","",
IF(ISNUMBER(SEARCH("*ADULTS*",#REF!)),"ADULTS",
IF(ISNUMBER(SEARCH("*CHILDREN*",#REF!)),"CHILDREN",
IF(ISNUMBER(SEARCH("*TEENS*",#REF!)),"TEENS"))))</f>
        <v>#REF!</v>
      </c>
      <c r="C2083" t="e">
        <f>#REF!</f>
        <v>#REF!</v>
      </c>
      <c r="D2083" t="e">
        <f>CONCATENATE(#REF!,
CHAR(13),#REF!,
", ",
TEXT((#REF!),"MMM D"),
CHAR(13),
TEXT((#REF!), "h:mm am/pm"),CHAR(13),#REF!,CHAR(13))</f>
        <v>#REF!</v>
      </c>
    </row>
    <row r="2084" spans="1:4" x14ac:dyDescent="0.25">
      <c r="A2084" t="e">
        <f>VLOOKUP(#REF!,VENUEID!$A$2:$B$28,1,TRUE)</f>
        <v>#REF!</v>
      </c>
      <c r="B2084" t="e">
        <f>IF(#REF!="","",
IF(ISNUMBER(SEARCH("*ADULTS*",#REF!)),"ADULTS",
IF(ISNUMBER(SEARCH("*CHILDREN*",#REF!)),"CHILDREN",
IF(ISNUMBER(SEARCH("*TEENS*",#REF!)),"TEENS"))))</f>
        <v>#REF!</v>
      </c>
      <c r="C2084" t="e">
        <f>#REF!</f>
        <v>#REF!</v>
      </c>
      <c r="D2084" t="e">
        <f>CONCATENATE(#REF!,
CHAR(13),#REF!,
", ",
TEXT((#REF!),"MMM D"),
CHAR(13),
TEXT((#REF!), "h:mm am/pm"),CHAR(13),#REF!,CHAR(13))</f>
        <v>#REF!</v>
      </c>
    </row>
    <row r="2085" spans="1:4" x14ac:dyDescent="0.25">
      <c r="A2085" t="e">
        <f>VLOOKUP(#REF!,VENUEID!$A$2:$B$28,1,TRUE)</f>
        <v>#REF!</v>
      </c>
      <c r="B2085" t="e">
        <f>IF(#REF!="","",
IF(ISNUMBER(SEARCH("*ADULTS*",#REF!)),"ADULTS",
IF(ISNUMBER(SEARCH("*CHILDREN*",#REF!)),"CHILDREN",
IF(ISNUMBER(SEARCH("*TEENS*",#REF!)),"TEENS"))))</f>
        <v>#REF!</v>
      </c>
      <c r="C2085" t="e">
        <f>#REF!</f>
        <v>#REF!</v>
      </c>
      <c r="D2085" t="e">
        <f>CONCATENATE(#REF!,
CHAR(13),#REF!,
", ",
TEXT((#REF!),"MMM D"),
CHAR(13),
TEXT((#REF!), "h:mm am/pm"),CHAR(13),#REF!,CHAR(13))</f>
        <v>#REF!</v>
      </c>
    </row>
    <row r="2086" spans="1:4" x14ac:dyDescent="0.25">
      <c r="A2086" t="e">
        <f>VLOOKUP(#REF!,VENUEID!$A$2:$B$28,1,TRUE)</f>
        <v>#REF!</v>
      </c>
      <c r="B2086" t="e">
        <f>IF(#REF!="","",
IF(ISNUMBER(SEARCH("*ADULTS*",#REF!)),"ADULTS",
IF(ISNUMBER(SEARCH("*CHILDREN*",#REF!)),"CHILDREN",
IF(ISNUMBER(SEARCH("*TEENS*",#REF!)),"TEENS"))))</f>
        <v>#REF!</v>
      </c>
      <c r="C2086" t="e">
        <f>#REF!</f>
        <v>#REF!</v>
      </c>
      <c r="D2086" t="e">
        <f>CONCATENATE(#REF!,
CHAR(13),#REF!,
", ",
TEXT((#REF!),"MMM D"),
CHAR(13),
TEXT((#REF!), "h:mm am/pm"),CHAR(13),#REF!,CHAR(13))</f>
        <v>#REF!</v>
      </c>
    </row>
    <row r="2087" spans="1:4" x14ac:dyDescent="0.25">
      <c r="A2087" t="e">
        <f>VLOOKUP(#REF!,VENUEID!$A$2:$B$28,1,TRUE)</f>
        <v>#REF!</v>
      </c>
      <c r="B2087" t="e">
        <f>IF(#REF!="","",
IF(ISNUMBER(SEARCH("*ADULTS*",#REF!)),"ADULTS",
IF(ISNUMBER(SEARCH("*CHILDREN*",#REF!)),"CHILDREN",
IF(ISNUMBER(SEARCH("*TEENS*",#REF!)),"TEENS"))))</f>
        <v>#REF!</v>
      </c>
      <c r="C2087" t="e">
        <f>#REF!</f>
        <v>#REF!</v>
      </c>
      <c r="D2087" t="e">
        <f>CONCATENATE(#REF!,
CHAR(13),#REF!,
", ",
TEXT((#REF!),"MMM D"),
CHAR(13),
TEXT((#REF!), "h:mm am/pm"),CHAR(13),#REF!,CHAR(13))</f>
        <v>#REF!</v>
      </c>
    </row>
    <row r="2088" spans="1:4" x14ac:dyDescent="0.25">
      <c r="A2088" t="e">
        <f>VLOOKUP(#REF!,VENUEID!$A$2:$B$28,1,TRUE)</f>
        <v>#REF!</v>
      </c>
      <c r="B2088" t="e">
        <f>IF(#REF!="","",
IF(ISNUMBER(SEARCH("*ADULTS*",#REF!)),"ADULTS",
IF(ISNUMBER(SEARCH("*CHILDREN*",#REF!)),"CHILDREN",
IF(ISNUMBER(SEARCH("*TEENS*",#REF!)),"TEENS"))))</f>
        <v>#REF!</v>
      </c>
      <c r="C2088" t="e">
        <f>#REF!</f>
        <v>#REF!</v>
      </c>
      <c r="D2088" t="e">
        <f>CONCATENATE(#REF!,
CHAR(13),#REF!,
", ",
TEXT((#REF!),"MMM D"),
CHAR(13),
TEXT((#REF!), "h:mm am/pm"),CHAR(13),#REF!,CHAR(13))</f>
        <v>#REF!</v>
      </c>
    </row>
    <row r="2089" spans="1:4" x14ac:dyDescent="0.25">
      <c r="A2089" t="e">
        <f>VLOOKUP(#REF!,VENUEID!$A$2:$B$28,1,TRUE)</f>
        <v>#REF!</v>
      </c>
      <c r="B2089" t="e">
        <f>IF(#REF!="","",
IF(ISNUMBER(SEARCH("*ADULTS*",#REF!)),"ADULTS",
IF(ISNUMBER(SEARCH("*CHILDREN*",#REF!)),"CHILDREN",
IF(ISNUMBER(SEARCH("*TEENS*",#REF!)),"TEENS"))))</f>
        <v>#REF!</v>
      </c>
      <c r="C2089" t="e">
        <f>#REF!</f>
        <v>#REF!</v>
      </c>
      <c r="D2089" t="e">
        <f>CONCATENATE(#REF!,
CHAR(13),#REF!,
", ",
TEXT((#REF!),"MMM D"),
CHAR(13),
TEXT((#REF!), "h:mm am/pm"),CHAR(13),#REF!,CHAR(13))</f>
        <v>#REF!</v>
      </c>
    </row>
    <row r="2090" spans="1:4" x14ac:dyDescent="0.25">
      <c r="A2090" t="e">
        <f>VLOOKUP(#REF!,VENUEID!$A$2:$B$28,1,TRUE)</f>
        <v>#REF!</v>
      </c>
      <c r="B2090" t="e">
        <f>IF(#REF!="","",
IF(ISNUMBER(SEARCH("*ADULTS*",#REF!)),"ADULTS",
IF(ISNUMBER(SEARCH("*CHILDREN*",#REF!)),"CHILDREN",
IF(ISNUMBER(SEARCH("*TEENS*",#REF!)),"TEENS"))))</f>
        <v>#REF!</v>
      </c>
      <c r="C2090" t="e">
        <f>#REF!</f>
        <v>#REF!</v>
      </c>
      <c r="D2090" t="e">
        <f>CONCATENATE(#REF!,
CHAR(13),#REF!,
", ",
TEXT((#REF!),"MMM D"),
CHAR(13),
TEXT((#REF!), "h:mm am/pm"),CHAR(13),#REF!,CHAR(13))</f>
        <v>#REF!</v>
      </c>
    </row>
    <row r="2091" spans="1:4" x14ac:dyDescent="0.25">
      <c r="A2091" t="e">
        <f>VLOOKUP(#REF!,VENUEID!$A$2:$B$28,1,TRUE)</f>
        <v>#REF!</v>
      </c>
      <c r="B2091" t="e">
        <f>IF(#REF!="","",
IF(ISNUMBER(SEARCH("*ADULTS*",#REF!)),"ADULTS",
IF(ISNUMBER(SEARCH("*CHILDREN*",#REF!)),"CHILDREN",
IF(ISNUMBER(SEARCH("*TEENS*",#REF!)),"TEENS"))))</f>
        <v>#REF!</v>
      </c>
      <c r="C2091" t="e">
        <f>#REF!</f>
        <v>#REF!</v>
      </c>
      <c r="D2091" t="e">
        <f>CONCATENATE(#REF!,
CHAR(13),#REF!,
", ",
TEXT((#REF!),"MMM D"),
CHAR(13),
TEXT((#REF!), "h:mm am/pm"),CHAR(13),#REF!,CHAR(13))</f>
        <v>#REF!</v>
      </c>
    </row>
    <row r="2092" spans="1:4" x14ac:dyDescent="0.25">
      <c r="A2092" t="e">
        <f>VLOOKUP(#REF!,VENUEID!$A$2:$B$28,1,TRUE)</f>
        <v>#REF!</v>
      </c>
      <c r="B2092" t="e">
        <f>IF(#REF!="","",
IF(ISNUMBER(SEARCH("*ADULTS*",#REF!)),"ADULTS",
IF(ISNUMBER(SEARCH("*CHILDREN*",#REF!)),"CHILDREN",
IF(ISNUMBER(SEARCH("*TEENS*",#REF!)),"TEENS"))))</f>
        <v>#REF!</v>
      </c>
      <c r="C2092" t="e">
        <f>#REF!</f>
        <v>#REF!</v>
      </c>
      <c r="D2092" t="e">
        <f>CONCATENATE(#REF!,
CHAR(13),#REF!,
", ",
TEXT((#REF!),"MMM D"),
CHAR(13),
TEXT((#REF!), "h:mm am/pm"),CHAR(13),#REF!,CHAR(13))</f>
        <v>#REF!</v>
      </c>
    </row>
    <row r="2093" spans="1:4" x14ac:dyDescent="0.25">
      <c r="A2093" t="e">
        <f>VLOOKUP(#REF!,VENUEID!$A$2:$B$28,1,TRUE)</f>
        <v>#REF!</v>
      </c>
      <c r="B2093" t="e">
        <f>IF(#REF!="","",
IF(ISNUMBER(SEARCH("*ADULTS*",#REF!)),"ADULTS",
IF(ISNUMBER(SEARCH("*CHILDREN*",#REF!)),"CHILDREN",
IF(ISNUMBER(SEARCH("*TEENS*",#REF!)),"TEENS"))))</f>
        <v>#REF!</v>
      </c>
      <c r="C2093" t="e">
        <f>#REF!</f>
        <v>#REF!</v>
      </c>
      <c r="D2093" t="e">
        <f>CONCATENATE(#REF!,
CHAR(13),#REF!,
", ",
TEXT((#REF!),"MMM D"),
CHAR(13),
TEXT((#REF!), "h:mm am/pm"),CHAR(13),#REF!,CHAR(13))</f>
        <v>#REF!</v>
      </c>
    </row>
    <row r="2094" spans="1:4" x14ac:dyDescent="0.25">
      <c r="A2094" t="e">
        <f>VLOOKUP(#REF!,VENUEID!$A$2:$B$28,1,TRUE)</f>
        <v>#REF!</v>
      </c>
      <c r="B2094" t="e">
        <f>IF(#REF!="","",
IF(ISNUMBER(SEARCH("*ADULTS*",#REF!)),"ADULTS",
IF(ISNUMBER(SEARCH("*CHILDREN*",#REF!)),"CHILDREN",
IF(ISNUMBER(SEARCH("*TEENS*",#REF!)),"TEENS"))))</f>
        <v>#REF!</v>
      </c>
      <c r="C2094" t="e">
        <f>#REF!</f>
        <v>#REF!</v>
      </c>
      <c r="D2094" t="e">
        <f>CONCATENATE(#REF!,
CHAR(13),#REF!,
", ",
TEXT((#REF!),"MMM D"),
CHAR(13),
TEXT((#REF!), "h:mm am/pm"),CHAR(13),#REF!,CHAR(13))</f>
        <v>#REF!</v>
      </c>
    </row>
    <row r="2095" spans="1:4" x14ac:dyDescent="0.25">
      <c r="A2095" t="e">
        <f>VLOOKUP(#REF!,VENUEID!$A$2:$B$28,1,TRUE)</f>
        <v>#REF!</v>
      </c>
      <c r="B2095" t="e">
        <f>IF(#REF!="","",
IF(ISNUMBER(SEARCH("*ADULTS*",#REF!)),"ADULTS",
IF(ISNUMBER(SEARCH("*CHILDREN*",#REF!)),"CHILDREN",
IF(ISNUMBER(SEARCH("*TEENS*",#REF!)),"TEENS"))))</f>
        <v>#REF!</v>
      </c>
      <c r="C2095" t="e">
        <f>#REF!</f>
        <v>#REF!</v>
      </c>
      <c r="D2095" t="e">
        <f>CONCATENATE(#REF!,
CHAR(13),#REF!,
", ",
TEXT((#REF!),"MMM D"),
CHAR(13),
TEXT((#REF!), "h:mm am/pm"),CHAR(13),#REF!,CHAR(13))</f>
        <v>#REF!</v>
      </c>
    </row>
    <row r="2096" spans="1:4" x14ac:dyDescent="0.25">
      <c r="A2096" t="e">
        <f>VLOOKUP(#REF!,VENUEID!$A$2:$B$28,1,TRUE)</f>
        <v>#REF!</v>
      </c>
      <c r="B2096" t="e">
        <f>IF(#REF!="","",
IF(ISNUMBER(SEARCH("*ADULTS*",#REF!)),"ADULTS",
IF(ISNUMBER(SEARCH("*CHILDREN*",#REF!)),"CHILDREN",
IF(ISNUMBER(SEARCH("*TEENS*",#REF!)),"TEENS"))))</f>
        <v>#REF!</v>
      </c>
      <c r="C2096" t="e">
        <f>#REF!</f>
        <v>#REF!</v>
      </c>
      <c r="D2096" t="e">
        <f>CONCATENATE(#REF!,
CHAR(13),#REF!,
", ",
TEXT((#REF!),"MMM D"),
CHAR(13),
TEXT((#REF!), "h:mm am/pm"),CHAR(13),#REF!,CHAR(13))</f>
        <v>#REF!</v>
      </c>
    </row>
    <row r="2097" spans="1:4" x14ac:dyDescent="0.25">
      <c r="A2097" t="e">
        <f>VLOOKUP(#REF!,VENUEID!$A$2:$B$28,1,TRUE)</f>
        <v>#REF!</v>
      </c>
      <c r="B2097" t="e">
        <f>IF(#REF!="","",
IF(ISNUMBER(SEARCH("*ADULTS*",#REF!)),"ADULTS",
IF(ISNUMBER(SEARCH("*CHILDREN*",#REF!)),"CHILDREN",
IF(ISNUMBER(SEARCH("*TEENS*",#REF!)),"TEENS"))))</f>
        <v>#REF!</v>
      </c>
      <c r="C2097" t="e">
        <f>#REF!</f>
        <v>#REF!</v>
      </c>
      <c r="D2097" t="e">
        <f>CONCATENATE(#REF!,
CHAR(13),#REF!,
", ",
TEXT((#REF!),"MMM D"),
CHAR(13),
TEXT((#REF!), "h:mm am/pm"),CHAR(13),#REF!,CHAR(13))</f>
        <v>#REF!</v>
      </c>
    </row>
    <row r="2098" spans="1:4" x14ac:dyDescent="0.25">
      <c r="A2098" t="e">
        <f>VLOOKUP(#REF!,VENUEID!$A$2:$B$28,1,TRUE)</f>
        <v>#REF!</v>
      </c>
      <c r="B2098" t="e">
        <f>IF(#REF!="","",
IF(ISNUMBER(SEARCH("*ADULTS*",#REF!)),"ADULTS",
IF(ISNUMBER(SEARCH("*CHILDREN*",#REF!)),"CHILDREN",
IF(ISNUMBER(SEARCH("*TEENS*",#REF!)),"TEENS"))))</f>
        <v>#REF!</v>
      </c>
      <c r="C2098" t="e">
        <f>#REF!</f>
        <v>#REF!</v>
      </c>
      <c r="D2098" t="e">
        <f>CONCATENATE(#REF!,
CHAR(13),#REF!,
", ",
TEXT((#REF!),"MMM D"),
CHAR(13),
TEXT((#REF!), "h:mm am/pm"),CHAR(13),#REF!,CHAR(13))</f>
        <v>#REF!</v>
      </c>
    </row>
    <row r="2099" spans="1:4" x14ac:dyDescent="0.25">
      <c r="A2099" t="e">
        <f>VLOOKUP(#REF!,VENUEID!$A$2:$B$28,1,TRUE)</f>
        <v>#REF!</v>
      </c>
      <c r="B2099" t="e">
        <f>IF(#REF!="","",
IF(ISNUMBER(SEARCH("*ADULTS*",#REF!)),"ADULTS",
IF(ISNUMBER(SEARCH("*CHILDREN*",#REF!)),"CHILDREN",
IF(ISNUMBER(SEARCH("*TEENS*",#REF!)),"TEENS"))))</f>
        <v>#REF!</v>
      </c>
      <c r="C2099" t="e">
        <f>#REF!</f>
        <v>#REF!</v>
      </c>
      <c r="D2099" t="e">
        <f>CONCATENATE(#REF!,
CHAR(13),#REF!,
", ",
TEXT((#REF!),"MMM D"),
CHAR(13),
TEXT((#REF!), "h:mm am/pm"),CHAR(13),#REF!,CHAR(13))</f>
        <v>#REF!</v>
      </c>
    </row>
    <row r="2100" spans="1:4" x14ac:dyDescent="0.25">
      <c r="A2100" t="e">
        <f>VLOOKUP(#REF!,VENUEID!$A$2:$B$28,1,TRUE)</f>
        <v>#REF!</v>
      </c>
      <c r="B2100" t="e">
        <f>IF(#REF!="","",
IF(ISNUMBER(SEARCH("*ADULTS*",#REF!)),"ADULTS",
IF(ISNUMBER(SEARCH("*CHILDREN*",#REF!)),"CHILDREN",
IF(ISNUMBER(SEARCH("*TEENS*",#REF!)),"TEENS"))))</f>
        <v>#REF!</v>
      </c>
      <c r="C2100" t="e">
        <f>#REF!</f>
        <v>#REF!</v>
      </c>
      <c r="D2100" t="e">
        <f>CONCATENATE(#REF!,
CHAR(13),#REF!,
", ",
TEXT((#REF!),"MMM D"),
CHAR(13),
TEXT((#REF!), "h:mm am/pm"),CHAR(13),#REF!,CHAR(13))</f>
        <v>#REF!</v>
      </c>
    </row>
    <row r="2101" spans="1:4" x14ac:dyDescent="0.25">
      <c r="A2101" t="e">
        <f>VLOOKUP(#REF!,VENUEID!$A$2:$B$28,1,TRUE)</f>
        <v>#REF!</v>
      </c>
      <c r="B2101" t="e">
        <f>IF(#REF!="","",
IF(ISNUMBER(SEARCH("*ADULTS*",#REF!)),"ADULTS",
IF(ISNUMBER(SEARCH("*CHILDREN*",#REF!)),"CHILDREN",
IF(ISNUMBER(SEARCH("*TEENS*",#REF!)),"TEENS"))))</f>
        <v>#REF!</v>
      </c>
      <c r="C2101" t="e">
        <f>#REF!</f>
        <v>#REF!</v>
      </c>
      <c r="D2101" t="e">
        <f>CONCATENATE(#REF!,
CHAR(13),#REF!,
", ",
TEXT((#REF!),"MMM D"),
CHAR(13),
TEXT((#REF!), "h:mm am/pm"),CHAR(13),#REF!,CHAR(13))</f>
        <v>#REF!</v>
      </c>
    </row>
    <row r="2102" spans="1:4" x14ac:dyDescent="0.25">
      <c r="A2102" t="e">
        <f>VLOOKUP(#REF!,VENUEID!$A$2:$B$28,1,TRUE)</f>
        <v>#REF!</v>
      </c>
      <c r="B2102" t="e">
        <f>IF(#REF!="","",
IF(ISNUMBER(SEARCH("*ADULTS*",#REF!)),"ADULTS",
IF(ISNUMBER(SEARCH("*CHILDREN*",#REF!)),"CHILDREN",
IF(ISNUMBER(SEARCH("*TEENS*",#REF!)),"TEENS"))))</f>
        <v>#REF!</v>
      </c>
      <c r="C2102" t="e">
        <f>#REF!</f>
        <v>#REF!</v>
      </c>
      <c r="D2102" t="e">
        <f>CONCATENATE(#REF!,
CHAR(13),#REF!,
", ",
TEXT((#REF!),"MMM D"),
CHAR(13),
TEXT((#REF!), "h:mm am/pm"),CHAR(13),#REF!,CHAR(13))</f>
        <v>#REF!</v>
      </c>
    </row>
    <row r="2103" spans="1:4" x14ac:dyDescent="0.25">
      <c r="A2103" t="e">
        <f>VLOOKUP(#REF!,VENUEID!$A$2:$B$28,1,TRUE)</f>
        <v>#REF!</v>
      </c>
      <c r="B2103" t="e">
        <f>IF(#REF!="","",
IF(ISNUMBER(SEARCH("*ADULTS*",#REF!)),"ADULTS",
IF(ISNUMBER(SEARCH("*CHILDREN*",#REF!)),"CHILDREN",
IF(ISNUMBER(SEARCH("*TEENS*",#REF!)),"TEENS"))))</f>
        <v>#REF!</v>
      </c>
      <c r="C2103" t="e">
        <f>#REF!</f>
        <v>#REF!</v>
      </c>
      <c r="D2103" t="e">
        <f>CONCATENATE(#REF!,
CHAR(13),#REF!,
", ",
TEXT((#REF!),"MMM D"),
CHAR(13),
TEXT((#REF!), "h:mm am/pm"),CHAR(13),#REF!,CHAR(13))</f>
        <v>#REF!</v>
      </c>
    </row>
    <row r="2104" spans="1:4" x14ac:dyDescent="0.25">
      <c r="A2104" t="e">
        <f>VLOOKUP(#REF!,VENUEID!$A$2:$B$28,1,TRUE)</f>
        <v>#REF!</v>
      </c>
      <c r="B2104" t="e">
        <f>IF(#REF!="","",
IF(ISNUMBER(SEARCH("*ADULTS*",#REF!)),"ADULTS",
IF(ISNUMBER(SEARCH("*CHILDREN*",#REF!)),"CHILDREN",
IF(ISNUMBER(SEARCH("*TEENS*",#REF!)),"TEENS"))))</f>
        <v>#REF!</v>
      </c>
      <c r="C2104" t="e">
        <f>#REF!</f>
        <v>#REF!</v>
      </c>
      <c r="D2104" t="e">
        <f>CONCATENATE(#REF!,
CHAR(13),#REF!,
", ",
TEXT((#REF!),"MMM D"),
CHAR(13),
TEXT((#REF!), "h:mm am/pm"),CHAR(13),#REF!,CHAR(13))</f>
        <v>#REF!</v>
      </c>
    </row>
    <row r="2105" spans="1:4" x14ac:dyDescent="0.25">
      <c r="A2105" t="e">
        <f>VLOOKUP(#REF!,VENUEID!$A$2:$B$28,1,TRUE)</f>
        <v>#REF!</v>
      </c>
      <c r="B2105" t="e">
        <f>IF(#REF!="","",
IF(ISNUMBER(SEARCH("*ADULTS*",#REF!)),"ADULTS",
IF(ISNUMBER(SEARCH("*CHILDREN*",#REF!)),"CHILDREN",
IF(ISNUMBER(SEARCH("*TEENS*",#REF!)),"TEENS"))))</f>
        <v>#REF!</v>
      </c>
      <c r="C2105" t="e">
        <f>#REF!</f>
        <v>#REF!</v>
      </c>
      <c r="D2105" t="e">
        <f>CONCATENATE(#REF!,
CHAR(13),#REF!,
", ",
TEXT((#REF!),"MMM D"),
CHAR(13),
TEXT((#REF!), "h:mm am/pm"),CHAR(13),#REF!,CHAR(13))</f>
        <v>#REF!</v>
      </c>
    </row>
    <row r="2106" spans="1:4" x14ac:dyDescent="0.25">
      <c r="A2106" t="e">
        <f>VLOOKUP(#REF!,VENUEID!$A$2:$B$28,1,TRUE)</f>
        <v>#REF!</v>
      </c>
      <c r="B2106" t="e">
        <f>IF(#REF!="","",
IF(ISNUMBER(SEARCH("*ADULTS*",#REF!)),"ADULTS",
IF(ISNUMBER(SEARCH("*CHILDREN*",#REF!)),"CHILDREN",
IF(ISNUMBER(SEARCH("*TEENS*",#REF!)),"TEENS"))))</f>
        <v>#REF!</v>
      </c>
      <c r="C2106" t="e">
        <f>#REF!</f>
        <v>#REF!</v>
      </c>
      <c r="D2106" t="e">
        <f>CONCATENATE(#REF!,
CHAR(13),#REF!,
", ",
TEXT((#REF!),"MMM D"),
CHAR(13),
TEXT((#REF!), "h:mm am/pm"),CHAR(13),#REF!,CHAR(13))</f>
        <v>#REF!</v>
      </c>
    </row>
    <row r="2107" spans="1:4" x14ac:dyDescent="0.25">
      <c r="A2107" t="e">
        <f>VLOOKUP(#REF!,VENUEID!$A$2:$B$28,1,TRUE)</f>
        <v>#REF!</v>
      </c>
      <c r="B2107" t="e">
        <f>IF(#REF!="","",
IF(ISNUMBER(SEARCH("*ADULTS*",#REF!)),"ADULTS",
IF(ISNUMBER(SEARCH("*CHILDREN*",#REF!)),"CHILDREN",
IF(ISNUMBER(SEARCH("*TEENS*",#REF!)),"TEENS"))))</f>
        <v>#REF!</v>
      </c>
      <c r="C2107" t="e">
        <f>#REF!</f>
        <v>#REF!</v>
      </c>
      <c r="D2107" t="e">
        <f>CONCATENATE(#REF!,
CHAR(13),#REF!,
", ",
TEXT((#REF!),"MMM D"),
CHAR(13),
TEXT((#REF!), "h:mm am/pm"),CHAR(13),#REF!,CHAR(13))</f>
        <v>#REF!</v>
      </c>
    </row>
    <row r="2108" spans="1:4" x14ac:dyDescent="0.25">
      <c r="A2108" t="e">
        <f>VLOOKUP(#REF!,VENUEID!$A$2:$B$28,1,TRUE)</f>
        <v>#REF!</v>
      </c>
      <c r="B2108" t="e">
        <f>IF(#REF!="","",
IF(ISNUMBER(SEARCH("*ADULTS*",#REF!)),"ADULTS",
IF(ISNUMBER(SEARCH("*CHILDREN*",#REF!)),"CHILDREN",
IF(ISNUMBER(SEARCH("*TEENS*",#REF!)),"TEENS"))))</f>
        <v>#REF!</v>
      </c>
      <c r="C2108" t="e">
        <f>#REF!</f>
        <v>#REF!</v>
      </c>
      <c r="D2108" t="e">
        <f>CONCATENATE(#REF!,
CHAR(13),#REF!,
", ",
TEXT((#REF!),"MMM D"),
CHAR(13),
TEXT((#REF!), "h:mm am/pm"),CHAR(13),#REF!,CHAR(13))</f>
        <v>#REF!</v>
      </c>
    </row>
    <row r="2109" spans="1:4" x14ac:dyDescent="0.25">
      <c r="A2109" t="e">
        <f>VLOOKUP(#REF!,VENUEID!$A$2:$B$28,1,TRUE)</f>
        <v>#REF!</v>
      </c>
      <c r="B2109" t="e">
        <f>IF(#REF!="","",
IF(ISNUMBER(SEARCH("*ADULTS*",#REF!)),"ADULTS",
IF(ISNUMBER(SEARCH("*CHILDREN*",#REF!)),"CHILDREN",
IF(ISNUMBER(SEARCH("*TEENS*",#REF!)),"TEENS"))))</f>
        <v>#REF!</v>
      </c>
      <c r="C2109" t="e">
        <f>#REF!</f>
        <v>#REF!</v>
      </c>
      <c r="D2109" t="e">
        <f>CONCATENATE(#REF!,
CHAR(13),#REF!,
", ",
TEXT((#REF!),"MMM D"),
CHAR(13),
TEXT((#REF!), "h:mm am/pm"),CHAR(13),#REF!,CHAR(13))</f>
        <v>#REF!</v>
      </c>
    </row>
    <row r="2110" spans="1:4" x14ac:dyDescent="0.25">
      <c r="A2110" t="e">
        <f>VLOOKUP(#REF!,VENUEID!$A$2:$B$28,1,TRUE)</f>
        <v>#REF!</v>
      </c>
      <c r="B2110" t="e">
        <f>IF(#REF!="","",
IF(ISNUMBER(SEARCH("*ADULTS*",#REF!)),"ADULTS",
IF(ISNUMBER(SEARCH("*CHILDREN*",#REF!)),"CHILDREN",
IF(ISNUMBER(SEARCH("*TEENS*",#REF!)),"TEENS"))))</f>
        <v>#REF!</v>
      </c>
      <c r="C2110" t="e">
        <f>#REF!</f>
        <v>#REF!</v>
      </c>
      <c r="D2110" t="e">
        <f>CONCATENATE(#REF!,
CHAR(13),#REF!,
", ",
TEXT((#REF!),"MMM D"),
CHAR(13),
TEXT((#REF!), "h:mm am/pm"),CHAR(13),#REF!,CHAR(13))</f>
        <v>#REF!</v>
      </c>
    </row>
    <row r="2111" spans="1:4" x14ac:dyDescent="0.25">
      <c r="A2111" t="e">
        <f>VLOOKUP(#REF!,VENUEID!$A$2:$B$28,1,TRUE)</f>
        <v>#REF!</v>
      </c>
      <c r="B2111" t="e">
        <f>IF(#REF!="","",
IF(ISNUMBER(SEARCH("*ADULTS*",#REF!)),"ADULTS",
IF(ISNUMBER(SEARCH("*CHILDREN*",#REF!)),"CHILDREN",
IF(ISNUMBER(SEARCH("*TEENS*",#REF!)),"TEENS"))))</f>
        <v>#REF!</v>
      </c>
      <c r="C2111" t="e">
        <f>#REF!</f>
        <v>#REF!</v>
      </c>
      <c r="D2111" t="e">
        <f>CONCATENATE(#REF!,
CHAR(13),#REF!,
", ",
TEXT((#REF!),"MMM D"),
CHAR(13),
TEXT((#REF!), "h:mm am/pm"),CHAR(13),#REF!,CHAR(13))</f>
        <v>#REF!</v>
      </c>
    </row>
    <row r="2112" spans="1:4" x14ac:dyDescent="0.25">
      <c r="A2112" t="e">
        <f>VLOOKUP(#REF!,VENUEID!$A$2:$B$28,1,TRUE)</f>
        <v>#REF!</v>
      </c>
      <c r="B2112" t="e">
        <f>IF(#REF!="","",
IF(ISNUMBER(SEARCH("*ADULTS*",#REF!)),"ADULTS",
IF(ISNUMBER(SEARCH("*CHILDREN*",#REF!)),"CHILDREN",
IF(ISNUMBER(SEARCH("*TEENS*",#REF!)),"TEENS"))))</f>
        <v>#REF!</v>
      </c>
      <c r="C2112" t="e">
        <f>#REF!</f>
        <v>#REF!</v>
      </c>
      <c r="D2112" t="e">
        <f>CONCATENATE(#REF!,
CHAR(13),#REF!,
", ",
TEXT((#REF!),"MMM D"),
CHAR(13),
TEXT((#REF!), "h:mm am/pm"),CHAR(13),#REF!,CHAR(13))</f>
        <v>#REF!</v>
      </c>
    </row>
    <row r="2113" spans="1:4" x14ac:dyDescent="0.25">
      <c r="A2113" t="e">
        <f>VLOOKUP(#REF!,VENUEID!$A$2:$B$28,1,TRUE)</f>
        <v>#REF!</v>
      </c>
      <c r="B2113" t="e">
        <f>IF(#REF!="","",
IF(ISNUMBER(SEARCH("*ADULTS*",#REF!)),"ADULTS",
IF(ISNUMBER(SEARCH("*CHILDREN*",#REF!)),"CHILDREN",
IF(ISNUMBER(SEARCH("*TEENS*",#REF!)),"TEENS"))))</f>
        <v>#REF!</v>
      </c>
      <c r="C2113" t="e">
        <f>#REF!</f>
        <v>#REF!</v>
      </c>
      <c r="D2113" t="e">
        <f>CONCATENATE(#REF!,
CHAR(13),#REF!,
", ",
TEXT((#REF!),"MMM D"),
CHAR(13),
TEXT((#REF!), "h:mm am/pm"),CHAR(13),#REF!,CHAR(13))</f>
        <v>#REF!</v>
      </c>
    </row>
    <row r="2114" spans="1:4" x14ac:dyDescent="0.25">
      <c r="A2114" t="e">
        <f>VLOOKUP(#REF!,VENUEID!$A$2:$B$28,1,TRUE)</f>
        <v>#REF!</v>
      </c>
      <c r="B2114" t="e">
        <f>IF(#REF!="","",
IF(ISNUMBER(SEARCH("*ADULTS*",#REF!)),"ADULTS",
IF(ISNUMBER(SEARCH("*CHILDREN*",#REF!)),"CHILDREN",
IF(ISNUMBER(SEARCH("*TEENS*",#REF!)),"TEENS"))))</f>
        <v>#REF!</v>
      </c>
      <c r="C2114" t="e">
        <f>#REF!</f>
        <v>#REF!</v>
      </c>
      <c r="D2114" t="e">
        <f>CONCATENATE(#REF!,
CHAR(13),#REF!,
", ",
TEXT((#REF!),"MMM D"),
CHAR(13),
TEXT((#REF!), "h:mm am/pm"),CHAR(13),#REF!,CHAR(13))</f>
        <v>#REF!</v>
      </c>
    </row>
    <row r="2115" spans="1:4" x14ac:dyDescent="0.25">
      <c r="A2115" t="e">
        <f>VLOOKUP(#REF!,VENUEID!$A$2:$B$28,1,TRUE)</f>
        <v>#REF!</v>
      </c>
      <c r="B2115" t="e">
        <f>IF(#REF!="","",
IF(ISNUMBER(SEARCH("*ADULTS*",#REF!)),"ADULTS",
IF(ISNUMBER(SEARCH("*CHILDREN*",#REF!)),"CHILDREN",
IF(ISNUMBER(SEARCH("*TEENS*",#REF!)),"TEENS"))))</f>
        <v>#REF!</v>
      </c>
      <c r="C2115" t="e">
        <f>#REF!</f>
        <v>#REF!</v>
      </c>
      <c r="D2115" t="e">
        <f>CONCATENATE(#REF!,
CHAR(13),#REF!,
", ",
TEXT((#REF!),"MMM D"),
CHAR(13),
TEXT((#REF!), "h:mm am/pm"),CHAR(13),#REF!,CHAR(13))</f>
        <v>#REF!</v>
      </c>
    </row>
    <row r="2116" spans="1:4" x14ac:dyDescent="0.25">
      <c r="A2116" t="e">
        <f>VLOOKUP(#REF!,VENUEID!$A$2:$B$28,1,TRUE)</f>
        <v>#REF!</v>
      </c>
      <c r="B2116" t="e">
        <f>IF(#REF!="","",
IF(ISNUMBER(SEARCH("*ADULTS*",#REF!)),"ADULTS",
IF(ISNUMBER(SEARCH("*CHILDREN*",#REF!)),"CHILDREN",
IF(ISNUMBER(SEARCH("*TEENS*",#REF!)),"TEENS"))))</f>
        <v>#REF!</v>
      </c>
      <c r="C2116" t="e">
        <f>#REF!</f>
        <v>#REF!</v>
      </c>
      <c r="D2116" t="e">
        <f>CONCATENATE(#REF!,
CHAR(13),#REF!,
", ",
TEXT((#REF!),"MMM D"),
CHAR(13),
TEXT((#REF!), "h:mm am/pm"),CHAR(13),#REF!,CHAR(13))</f>
        <v>#REF!</v>
      </c>
    </row>
    <row r="2117" spans="1:4" x14ac:dyDescent="0.25">
      <c r="A2117" t="e">
        <f>VLOOKUP(#REF!,VENUEID!$A$2:$B$28,1,TRUE)</f>
        <v>#REF!</v>
      </c>
      <c r="B2117" t="e">
        <f>IF(#REF!="","",
IF(ISNUMBER(SEARCH("*ADULTS*",#REF!)),"ADULTS",
IF(ISNUMBER(SEARCH("*CHILDREN*",#REF!)),"CHILDREN",
IF(ISNUMBER(SEARCH("*TEENS*",#REF!)),"TEENS"))))</f>
        <v>#REF!</v>
      </c>
      <c r="C2117" t="e">
        <f>#REF!</f>
        <v>#REF!</v>
      </c>
      <c r="D2117" t="e">
        <f>CONCATENATE(#REF!,
CHAR(13),#REF!,
", ",
TEXT((#REF!),"MMM D"),
CHAR(13),
TEXT((#REF!), "h:mm am/pm"),CHAR(13),#REF!,CHAR(13))</f>
        <v>#REF!</v>
      </c>
    </row>
    <row r="2118" spans="1:4" x14ac:dyDescent="0.25">
      <c r="A2118" t="e">
        <f>VLOOKUP(#REF!,VENUEID!$A$2:$B$28,1,TRUE)</f>
        <v>#REF!</v>
      </c>
      <c r="B2118" t="e">
        <f>IF(#REF!="","",
IF(ISNUMBER(SEARCH("*ADULTS*",#REF!)),"ADULTS",
IF(ISNUMBER(SEARCH("*CHILDREN*",#REF!)),"CHILDREN",
IF(ISNUMBER(SEARCH("*TEENS*",#REF!)),"TEENS"))))</f>
        <v>#REF!</v>
      </c>
      <c r="C2118" t="e">
        <f>#REF!</f>
        <v>#REF!</v>
      </c>
      <c r="D2118" t="e">
        <f>CONCATENATE(#REF!,
CHAR(13),#REF!,
", ",
TEXT((#REF!),"MMM D"),
CHAR(13),
TEXT((#REF!), "h:mm am/pm"),CHAR(13),#REF!,CHAR(13))</f>
        <v>#REF!</v>
      </c>
    </row>
    <row r="2119" spans="1:4" x14ac:dyDescent="0.25">
      <c r="A2119" t="e">
        <f>VLOOKUP(#REF!,VENUEID!$A$2:$B$28,1,TRUE)</f>
        <v>#REF!</v>
      </c>
      <c r="B2119" t="e">
        <f>IF(#REF!="","",
IF(ISNUMBER(SEARCH("*ADULTS*",#REF!)),"ADULTS",
IF(ISNUMBER(SEARCH("*CHILDREN*",#REF!)),"CHILDREN",
IF(ISNUMBER(SEARCH("*TEENS*",#REF!)),"TEENS"))))</f>
        <v>#REF!</v>
      </c>
      <c r="C2119" t="e">
        <f>#REF!</f>
        <v>#REF!</v>
      </c>
      <c r="D2119" t="e">
        <f>CONCATENATE(#REF!,
CHAR(13),#REF!,
", ",
TEXT((#REF!),"MMM D"),
CHAR(13),
TEXT((#REF!), "h:mm am/pm"),CHAR(13),#REF!,CHAR(13))</f>
        <v>#REF!</v>
      </c>
    </row>
    <row r="2120" spans="1:4" x14ac:dyDescent="0.25">
      <c r="A2120" t="e">
        <f>VLOOKUP(#REF!,VENUEID!$A$2:$B$28,1,TRUE)</f>
        <v>#REF!</v>
      </c>
      <c r="B2120" t="e">
        <f>IF(#REF!="","",
IF(ISNUMBER(SEARCH("*ADULTS*",#REF!)),"ADULTS",
IF(ISNUMBER(SEARCH("*CHILDREN*",#REF!)),"CHILDREN",
IF(ISNUMBER(SEARCH("*TEENS*",#REF!)),"TEENS"))))</f>
        <v>#REF!</v>
      </c>
      <c r="C2120" t="e">
        <f>#REF!</f>
        <v>#REF!</v>
      </c>
      <c r="D2120" t="e">
        <f>CONCATENATE(#REF!,
CHAR(13),#REF!,
", ",
TEXT((#REF!),"MMM D"),
CHAR(13),
TEXT((#REF!), "h:mm am/pm"),CHAR(13),#REF!,CHAR(13))</f>
        <v>#REF!</v>
      </c>
    </row>
    <row r="2121" spans="1:4" x14ac:dyDescent="0.25">
      <c r="A2121" t="e">
        <f>VLOOKUP(#REF!,VENUEID!$A$2:$B$28,1,TRUE)</f>
        <v>#REF!</v>
      </c>
      <c r="B2121" t="e">
        <f>IF(#REF!="","",
IF(ISNUMBER(SEARCH("*ADULTS*",#REF!)),"ADULTS",
IF(ISNUMBER(SEARCH("*CHILDREN*",#REF!)),"CHILDREN",
IF(ISNUMBER(SEARCH("*TEENS*",#REF!)),"TEENS"))))</f>
        <v>#REF!</v>
      </c>
      <c r="C2121" t="e">
        <f>#REF!</f>
        <v>#REF!</v>
      </c>
      <c r="D2121" t="e">
        <f>CONCATENATE(#REF!,
CHAR(13),#REF!,
", ",
TEXT((#REF!),"MMM D"),
CHAR(13),
TEXT((#REF!), "h:mm am/pm"),CHAR(13),#REF!,CHAR(13))</f>
        <v>#REF!</v>
      </c>
    </row>
    <row r="2122" spans="1:4" x14ac:dyDescent="0.25">
      <c r="A2122" t="e">
        <f>VLOOKUP(#REF!,VENUEID!$A$2:$B$28,1,TRUE)</f>
        <v>#REF!</v>
      </c>
      <c r="B2122" t="e">
        <f>IF(#REF!="","",
IF(ISNUMBER(SEARCH("*ADULTS*",#REF!)),"ADULTS",
IF(ISNUMBER(SEARCH("*CHILDREN*",#REF!)),"CHILDREN",
IF(ISNUMBER(SEARCH("*TEENS*",#REF!)),"TEENS"))))</f>
        <v>#REF!</v>
      </c>
      <c r="C2122" t="e">
        <f>#REF!</f>
        <v>#REF!</v>
      </c>
      <c r="D2122" t="e">
        <f>CONCATENATE(#REF!,
CHAR(13),#REF!,
", ",
TEXT((#REF!),"MMM D"),
CHAR(13),
TEXT((#REF!), "h:mm am/pm"),CHAR(13),#REF!,CHAR(13))</f>
        <v>#REF!</v>
      </c>
    </row>
    <row r="2123" spans="1:4" x14ac:dyDescent="0.25">
      <c r="A2123" t="e">
        <f>VLOOKUP(#REF!,VENUEID!$A$2:$B$28,1,TRUE)</f>
        <v>#REF!</v>
      </c>
      <c r="B2123" t="e">
        <f>IF(#REF!="","",
IF(ISNUMBER(SEARCH("*ADULTS*",#REF!)),"ADULTS",
IF(ISNUMBER(SEARCH("*CHILDREN*",#REF!)),"CHILDREN",
IF(ISNUMBER(SEARCH("*TEENS*",#REF!)),"TEENS"))))</f>
        <v>#REF!</v>
      </c>
      <c r="C2123" t="e">
        <f>#REF!</f>
        <v>#REF!</v>
      </c>
      <c r="D2123" t="e">
        <f>CONCATENATE(#REF!,
CHAR(13),#REF!,
", ",
TEXT((#REF!),"MMM D"),
CHAR(13),
TEXT((#REF!), "h:mm am/pm"),CHAR(13),#REF!,CHAR(13))</f>
        <v>#REF!</v>
      </c>
    </row>
    <row r="2124" spans="1:4" x14ac:dyDescent="0.25">
      <c r="A2124" t="e">
        <f>VLOOKUP(#REF!,VENUEID!$A$2:$B$28,1,TRUE)</f>
        <v>#REF!</v>
      </c>
      <c r="B2124" t="e">
        <f>IF(#REF!="","",
IF(ISNUMBER(SEARCH("*ADULTS*",#REF!)),"ADULTS",
IF(ISNUMBER(SEARCH("*CHILDREN*",#REF!)),"CHILDREN",
IF(ISNUMBER(SEARCH("*TEENS*",#REF!)),"TEENS"))))</f>
        <v>#REF!</v>
      </c>
      <c r="C2124" t="e">
        <f>#REF!</f>
        <v>#REF!</v>
      </c>
      <c r="D2124" t="e">
        <f>CONCATENATE(#REF!,
CHAR(13),#REF!,
", ",
TEXT((#REF!),"MMM D"),
CHAR(13),
TEXT((#REF!), "h:mm am/pm"),CHAR(13),#REF!,CHAR(13))</f>
        <v>#REF!</v>
      </c>
    </row>
    <row r="2125" spans="1:4" x14ac:dyDescent="0.25">
      <c r="A2125" t="e">
        <f>VLOOKUP(#REF!,VENUEID!$A$2:$B$28,1,TRUE)</f>
        <v>#REF!</v>
      </c>
      <c r="B2125" t="e">
        <f>IF(#REF!="","",
IF(ISNUMBER(SEARCH("*ADULTS*",#REF!)),"ADULTS",
IF(ISNUMBER(SEARCH("*CHILDREN*",#REF!)),"CHILDREN",
IF(ISNUMBER(SEARCH("*TEENS*",#REF!)),"TEENS"))))</f>
        <v>#REF!</v>
      </c>
      <c r="C2125" t="e">
        <f>#REF!</f>
        <v>#REF!</v>
      </c>
      <c r="D2125" t="e">
        <f>CONCATENATE(#REF!,
CHAR(13),#REF!,
", ",
TEXT((#REF!),"MMM D"),
CHAR(13),
TEXT((#REF!), "h:mm am/pm"),CHAR(13),#REF!,CHAR(13))</f>
        <v>#REF!</v>
      </c>
    </row>
    <row r="2126" spans="1:4" x14ac:dyDescent="0.25">
      <c r="A2126" t="e">
        <f>VLOOKUP(#REF!,VENUEID!$A$2:$B$28,1,TRUE)</f>
        <v>#REF!</v>
      </c>
      <c r="B2126" t="e">
        <f>IF(#REF!="","",
IF(ISNUMBER(SEARCH("*ADULTS*",#REF!)),"ADULTS",
IF(ISNUMBER(SEARCH("*CHILDREN*",#REF!)),"CHILDREN",
IF(ISNUMBER(SEARCH("*TEENS*",#REF!)),"TEENS"))))</f>
        <v>#REF!</v>
      </c>
      <c r="C2126" t="e">
        <f>#REF!</f>
        <v>#REF!</v>
      </c>
      <c r="D2126" t="e">
        <f>CONCATENATE(#REF!,
CHAR(13),#REF!,
", ",
TEXT((#REF!),"MMM D"),
CHAR(13),
TEXT((#REF!), "h:mm am/pm"),CHAR(13),#REF!,CHAR(13))</f>
        <v>#REF!</v>
      </c>
    </row>
    <row r="2127" spans="1:4" x14ac:dyDescent="0.25">
      <c r="A2127" t="e">
        <f>VLOOKUP(#REF!,VENUEID!$A$2:$B$28,1,TRUE)</f>
        <v>#REF!</v>
      </c>
      <c r="B2127" t="e">
        <f>IF(#REF!="","",
IF(ISNUMBER(SEARCH("*ADULTS*",#REF!)),"ADULTS",
IF(ISNUMBER(SEARCH("*CHILDREN*",#REF!)),"CHILDREN",
IF(ISNUMBER(SEARCH("*TEENS*",#REF!)),"TEENS"))))</f>
        <v>#REF!</v>
      </c>
      <c r="C2127" t="e">
        <f>#REF!</f>
        <v>#REF!</v>
      </c>
      <c r="D2127" t="e">
        <f>CONCATENATE(#REF!,
CHAR(13),#REF!,
", ",
TEXT((#REF!),"MMM D"),
CHAR(13),
TEXT((#REF!), "h:mm am/pm"),CHAR(13),#REF!,CHAR(13))</f>
        <v>#REF!</v>
      </c>
    </row>
    <row r="2128" spans="1:4" x14ac:dyDescent="0.25">
      <c r="A2128" t="e">
        <f>VLOOKUP(#REF!,VENUEID!$A$2:$B$28,1,TRUE)</f>
        <v>#REF!</v>
      </c>
      <c r="B2128" t="e">
        <f>IF(#REF!="","",
IF(ISNUMBER(SEARCH("*ADULTS*",#REF!)),"ADULTS",
IF(ISNUMBER(SEARCH("*CHILDREN*",#REF!)),"CHILDREN",
IF(ISNUMBER(SEARCH("*TEENS*",#REF!)),"TEENS"))))</f>
        <v>#REF!</v>
      </c>
      <c r="C2128" t="e">
        <f>#REF!</f>
        <v>#REF!</v>
      </c>
      <c r="D2128" t="e">
        <f>CONCATENATE(#REF!,
CHAR(13),#REF!,
", ",
TEXT((#REF!),"MMM D"),
CHAR(13),
TEXT((#REF!), "h:mm am/pm"),CHAR(13),#REF!,CHAR(13))</f>
        <v>#REF!</v>
      </c>
    </row>
    <row r="2129" spans="1:4" x14ac:dyDescent="0.25">
      <c r="A2129" t="e">
        <f>VLOOKUP(#REF!,VENUEID!$A$2:$B$28,1,TRUE)</f>
        <v>#REF!</v>
      </c>
      <c r="B2129" t="e">
        <f>IF(#REF!="","",
IF(ISNUMBER(SEARCH("*ADULTS*",#REF!)),"ADULTS",
IF(ISNUMBER(SEARCH("*CHILDREN*",#REF!)),"CHILDREN",
IF(ISNUMBER(SEARCH("*TEENS*",#REF!)),"TEENS"))))</f>
        <v>#REF!</v>
      </c>
      <c r="C2129" t="e">
        <f>#REF!</f>
        <v>#REF!</v>
      </c>
      <c r="D2129" t="e">
        <f>CONCATENATE(#REF!,
CHAR(13),#REF!,
", ",
TEXT((#REF!),"MMM D"),
CHAR(13),
TEXT((#REF!), "h:mm am/pm"),CHAR(13),#REF!,CHAR(13))</f>
        <v>#REF!</v>
      </c>
    </row>
    <row r="2130" spans="1:4" x14ac:dyDescent="0.25">
      <c r="A2130" t="e">
        <f>VLOOKUP(#REF!,VENUEID!$A$2:$B$28,1,TRUE)</f>
        <v>#REF!</v>
      </c>
      <c r="B2130" t="e">
        <f>IF(#REF!="","",
IF(ISNUMBER(SEARCH("*ADULTS*",#REF!)),"ADULTS",
IF(ISNUMBER(SEARCH("*CHILDREN*",#REF!)),"CHILDREN",
IF(ISNUMBER(SEARCH("*TEENS*",#REF!)),"TEENS"))))</f>
        <v>#REF!</v>
      </c>
      <c r="C2130" t="e">
        <f>#REF!</f>
        <v>#REF!</v>
      </c>
      <c r="D2130" t="e">
        <f>CONCATENATE(#REF!,
CHAR(13),#REF!,
", ",
TEXT((#REF!),"MMM D"),
CHAR(13),
TEXT((#REF!), "h:mm am/pm"),CHAR(13),#REF!,CHAR(13))</f>
        <v>#REF!</v>
      </c>
    </row>
    <row r="2131" spans="1:4" x14ac:dyDescent="0.25">
      <c r="A2131" t="e">
        <f>VLOOKUP(#REF!,VENUEID!$A$2:$B$28,1,TRUE)</f>
        <v>#REF!</v>
      </c>
      <c r="B2131" t="e">
        <f>IF(#REF!="","",
IF(ISNUMBER(SEARCH("*ADULTS*",#REF!)),"ADULTS",
IF(ISNUMBER(SEARCH("*CHILDREN*",#REF!)),"CHILDREN",
IF(ISNUMBER(SEARCH("*TEENS*",#REF!)),"TEENS"))))</f>
        <v>#REF!</v>
      </c>
      <c r="C2131" t="e">
        <f>#REF!</f>
        <v>#REF!</v>
      </c>
      <c r="D2131" t="e">
        <f>CONCATENATE(#REF!,
CHAR(13),#REF!,
", ",
TEXT((#REF!),"MMM D"),
CHAR(13),
TEXT((#REF!), "h:mm am/pm"),CHAR(13),#REF!,CHAR(13))</f>
        <v>#REF!</v>
      </c>
    </row>
    <row r="2132" spans="1:4" x14ac:dyDescent="0.25">
      <c r="A2132" t="e">
        <f>VLOOKUP(#REF!,VENUEID!$A$2:$B$28,1,TRUE)</f>
        <v>#REF!</v>
      </c>
      <c r="B2132" t="e">
        <f>IF(#REF!="","",
IF(ISNUMBER(SEARCH("*ADULTS*",#REF!)),"ADULTS",
IF(ISNUMBER(SEARCH("*CHILDREN*",#REF!)),"CHILDREN",
IF(ISNUMBER(SEARCH("*TEENS*",#REF!)),"TEENS"))))</f>
        <v>#REF!</v>
      </c>
      <c r="C2132" t="e">
        <f>#REF!</f>
        <v>#REF!</v>
      </c>
      <c r="D2132" t="e">
        <f>CONCATENATE(#REF!,
CHAR(13),#REF!,
", ",
TEXT((#REF!),"MMM D"),
CHAR(13),
TEXT((#REF!), "h:mm am/pm"),CHAR(13),#REF!,CHAR(13))</f>
        <v>#REF!</v>
      </c>
    </row>
    <row r="2133" spans="1:4" x14ac:dyDescent="0.25">
      <c r="A2133" t="e">
        <f>VLOOKUP(#REF!,VENUEID!$A$2:$B$28,1,TRUE)</f>
        <v>#REF!</v>
      </c>
      <c r="B2133" t="e">
        <f>IF(#REF!="","",
IF(ISNUMBER(SEARCH("*ADULTS*",#REF!)),"ADULTS",
IF(ISNUMBER(SEARCH("*CHILDREN*",#REF!)),"CHILDREN",
IF(ISNUMBER(SEARCH("*TEENS*",#REF!)),"TEENS"))))</f>
        <v>#REF!</v>
      </c>
      <c r="C2133" t="e">
        <f>#REF!</f>
        <v>#REF!</v>
      </c>
      <c r="D2133" t="e">
        <f>CONCATENATE(#REF!,
CHAR(13),#REF!,
", ",
TEXT((#REF!),"MMM D"),
CHAR(13),
TEXT((#REF!), "h:mm am/pm"),CHAR(13),#REF!,CHAR(13))</f>
        <v>#REF!</v>
      </c>
    </row>
    <row r="2134" spans="1:4" x14ac:dyDescent="0.25">
      <c r="A2134" t="e">
        <f>VLOOKUP(#REF!,VENUEID!$A$2:$B$28,1,TRUE)</f>
        <v>#REF!</v>
      </c>
      <c r="B2134" t="e">
        <f>IF(#REF!="","",
IF(ISNUMBER(SEARCH("*ADULTS*",#REF!)),"ADULTS",
IF(ISNUMBER(SEARCH("*CHILDREN*",#REF!)),"CHILDREN",
IF(ISNUMBER(SEARCH("*TEENS*",#REF!)),"TEENS"))))</f>
        <v>#REF!</v>
      </c>
      <c r="C2134" t="e">
        <f>#REF!</f>
        <v>#REF!</v>
      </c>
      <c r="D2134" t="e">
        <f>CONCATENATE(#REF!,
CHAR(13),#REF!,
", ",
TEXT((#REF!),"MMM D"),
CHAR(13),
TEXT((#REF!), "h:mm am/pm"),CHAR(13),#REF!,CHAR(13))</f>
        <v>#REF!</v>
      </c>
    </row>
    <row r="2135" spans="1:4" x14ac:dyDescent="0.25">
      <c r="A2135" t="e">
        <f>VLOOKUP(#REF!,VENUEID!$A$2:$B$28,1,TRUE)</f>
        <v>#REF!</v>
      </c>
      <c r="B2135" t="e">
        <f>IF(#REF!="","",
IF(ISNUMBER(SEARCH("*ADULTS*",#REF!)),"ADULTS",
IF(ISNUMBER(SEARCH("*CHILDREN*",#REF!)),"CHILDREN",
IF(ISNUMBER(SEARCH("*TEENS*",#REF!)),"TEENS"))))</f>
        <v>#REF!</v>
      </c>
      <c r="C2135" t="e">
        <f>#REF!</f>
        <v>#REF!</v>
      </c>
      <c r="D2135" t="e">
        <f>CONCATENATE(#REF!,
CHAR(13),#REF!,
", ",
TEXT((#REF!),"MMM D"),
CHAR(13),
TEXT((#REF!), "h:mm am/pm"),CHAR(13),#REF!,CHAR(13))</f>
        <v>#REF!</v>
      </c>
    </row>
    <row r="2136" spans="1:4" x14ac:dyDescent="0.25">
      <c r="A2136" t="e">
        <f>VLOOKUP(#REF!,VENUEID!$A$2:$B$28,1,TRUE)</f>
        <v>#REF!</v>
      </c>
      <c r="B2136" t="e">
        <f>IF(#REF!="","",
IF(ISNUMBER(SEARCH("*ADULTS*",#REF!)),"ADULTS",
IF(ISNUMBER(SEARCH("*CHILDREN*",#REF!)),"CHILDREN",
IF(ISNUMBER(SEARCH("*TEENS*",#REF!)),"TEENS"))))</f>
        <v>#REF!</v>
      </c>
      <c r="C2136" t="e">
        <f>#REF!</f>
        <v>#REF!</v>
      </c>
      <c r="D2136" t="e">
        <f>CONCATENATE(#REF!,
CHAR(13),#REF!,
", ",
TEXT((#REF!),"MMM D"),
CHAR(13),
TEXT((#REF!), "h:mm am/pm"),CHAR(13),#REF!,CHAR(13))</f>
        <v>#REF!</v>
      </c>
    </row>
    <row r="2137" spans="1:4" x14ac:dyDescent="0.25">
      <c r="A2137" t="e">
        <f>VLOOKUP(#REF!,VENUEID!$A$2:$B$28,1,TRUE)</f>
        <v>#REF!</v>
      </c>
      <c r="B2137" t="e">
        <f>IF(#REF!="","",
IF(ISNUMBER(SEARCH("*ADULTS*",#REF!)),"ADULTS",
IF(ISNUMBER(SEARCH("*CHILDREN*",#REF!)),"CHILDREN",
IF(ISNUMBER(SEARCH("*TEENS*",#REF!)),"TEENS"))))</f>
        <v>#REF!</v>
      </c>
      <c r="C2137" t="e">
        <f>#REF!</f>
        <v>#REF!</v>
      </c>
      <c r="D2137" t="e">
        <f>CONCATENATE(#REF!,
CHAR(13),#REF!,
", ",
TEXT((#REF!),"MMM D"),
CHAR(13),
TEXT((#REF!), "h:mm am/pm"),CHAR(13),#REF!,CHAR(13))</f>
        <v>#REF!</v>
      </c>
    </row>
    <row r="2138" spans="1:4" x14ac:dyDescent="0.25">
      <c r="A2138" t="e">
        <f>VLOOKUP(#REF!,VENUEID!$A$2:$B$28,1,TRUE)</f>
        <v>#REF!</v>
      </c>
      <c r="B2138" t="e">
        <f>IF(#REF!="","",
IF(ISNUMBER(SEARCH("*ADULTS*",#REF!)),"ADULTS",
IF(ISNUMBER(SEARCH("*CHILDREN*",#REF!)),"CHILDREN",
IF(ISNUMBER(SEARCH("*TEENS*",#REF!)),"TEENS"))))</f>
        <v>#REF!</v>
      </c>
      <c r="C2138" t="e">
        <f>#REF!</f>
        <v>#REF!</v>
      </c>
      <c r="D2138" t="e">
        <f>CONCATENATE(#REF!,
CHAR(13),#REF!,
", ",
TEXT((#REF!),"MMM D"),
CHAR(13),
TEXT((#REF!), "h:mm am/pm"),CHAR(13),#REF!,CHAR(13))</f>
        <v>#REF!</v>
      </c>
    </row>
    <row r="2139" spans="1:4" x14ac:dyDescent="0.25">
      <c r="A2139" t="e">
        <f>VLOOKUP(#REF!,VENUEID!$A$2:$B$28,1,TRUE)</f>
        <v>#REF!</v>
      </c>
      <c r="B2139" t="e">
        <f>IF(#REF!="","",
IF(ISNUMBER(SEARCH("*ADULTS*",#REF!)),"ADULTS",
IF(ISNUMBER(SEARCH("*CHILDREN*",#REF!)),"CHILDREN",
IF(ISNUMBER(SEARCH("*TEENS*",#REF!)),"TEENS"))))</f>
        <v>#REF!</v>
      </c>
      <c r="C2139" t="e">
        <f>#REF!</f>
        <v>#REF!</v>
      </c>
      <c r="D2139" t="e">
        <f>CONCATENATE(#REF!,
CHAR(13),#REF!,
", ",
TEXT((#REF!),"MMM D"),
CHAR(13),
TEXT((#REF!), "h:mm am/pm"),CHAR(13),#REF!,CHAR(13))</f>
        <v>#REF!</v>
      </c>
    </row>
    <row r="2140" spans="1:4" x14ac:dyDescent="0.25">
      <c r="A2140" t="e">
        <f>VLOOKUP(#REF!,VENUEID!$A$2:$B$28,1,TRUE)</f>
        <v>#REF!</v>
      </c>
      <c r="B2140" t="e">
        <f>IF(#REF!="","",
IF(ISNUMBER(SEARCH("*ADULTS*",#REF!)),"ADULTS",
IF(ISNUMBER(SEARCH("*CHILDREN*",#REF!)),"CHILDREN",
IF(ISNUMBER(SEARCH("*TEENS*",#REF!)),"TEENS"))))</f>
        <v>#REF!</v>
      </c>
      <c r="C2140" t="e">
        <f>#REF!</f>
        <v>#REF!</v>
      </c>
      <c r="D2140" t="e">
        <f>CONCATENATE(#REF!,
CHAR(13),#REF!,
", ",
TEXT((#REF!),"MMM D"),
CHAR(13),
TEXT((#REF!), "h:mm am/pm"),CHAR(13),#REF!,CHAR(13))</f>
        <v>#REF!</v>
      </c>
    </row>
    <row r="2141" spans="1:4" x14ac:dyDescent="0.25">
      <c r="A2141" t="e">
        <f>VLOOKUP(#REF!,VENUEID!$A$2:$B$28,1,TRUE)</f>
        <v>#REF!</v>
      </c>
      <c r="B2141" t="e">
        <f>IF(#REF!="","",
IF(ISNUMBER(SEARCH("*ADULTS*",#REF!)),"ADULTS",
IF(ISNUMBER(SEARCH("*CHILDREN*",#REF!)),"CHILDREN",
IF(ISNUMBER(SEARCH("*TEENS*",#REF!)),"TEENS"))))</f>
        <v>#REF!</v>
      </c>
      <c r="C2141" t="e">
        <f>#REF!</f>
        <v>#REF!</v>
      </c>
      <c r="D2141" t="e">
        <f>CONCATENATE(#REF!,
CHAR(13),#REF!,
", ",
TEXT((#REF!),"MMM D"),
CHAR(13),
TEXT((#REF!), "h:mm am/pm"),CHAR(13),#REF!,CHAR(13))</f>
        <v>#REF!</v>
      </c>
    </row>
    <row r="2142" spans="1:4" x14ac:dyDescent="0.25">
      <c r="A2142" t="e">
        <f>VLOOKUP(#REF!,VENUEID!$A$2:$B$28,1,TRUE)</f>
        <v>#REF!</v>
      </c>
      <c r="B2142" t="e">
        <f>IF(#REF!="","",
IF(ISNUMBER(SEARCH("*ADULTS*",#REF!)),"ADULTS",
IF(ISNUMBER(SEARCH("*CHILDREN*",#REF!)),"CHILDREN",
IF(ISNUMBER(SEARCH("*TEENS*",#REF!)),"TEENS"))))</f>
        <v>#REF!</v>
      </c>
      <c r="C2142" t="e">
        <f>#REF!</f>
        <v>#REF!</v>
      </c>
      <c r="D2142" t="e">
        <f>CONCATENATE(#REF!,
CHAR(13),#REF!,
", ",
TEXT((#REF!),"MMM D"),
CHAR(13),
TEXT((#REF!), "h:mm am/pm"),CHAR(13),#REF!,CHAR(13))</f>
        <v>#REF!</v>
      </c>
    </row>
    <row r="2143" spans="1:4" x14ac:dyDescent="0.25">
      <c r="A2143" t="e">
        <f>VLOOKUP(#REF!,VENUEID!$A$2:$B$28,1,TRUE)</f>
        <v>#REF!</v>
      </c>
      <c r="B2143" t="e">
        <f>IF(#REF!="","",
IF(ISNUMBER(SEARCH("*ADULTS*",#REF!)),"ADULTS",
IF(ISNUMBER(SEARCH("*CHILDREN*",#REF!)),"CHILDREN",
IF(ISNUMBER(SEARCH("*TEENS*",#REF!)),"TEENS"))))</f>
        <v>#REF!</v>
      </c>
      <c r="C2143" t="e">
        <f>#REF!</f>
        <v>#REF!</v>
      </c>
      <c r="D2143" t="e">
        <f>CONCATENATE(#REF!,
CHAR(13),#REF!,
", ",
TEXT((#REF!),"MMM D"),
CHAR(13),
TEXT((#REF!), "h:mm am/pm"),CHAR(13),#REF!,CHAR(13))</f>
        <v>#REF!</v>
      </c>
    </row>
    <row r="2144" spans="1:4" x14ac:dyDescent="0.25">
      <c r="A2144" t="e">
        <f>VLOOKUP(#REF!,VENUEID!$A$2:$B$28,1,TRUE)</f>
        <v>#REF!</v>
      </c>
      <c r="B2144" t="e">
        <f>IF(#REF!="","",
IF(ISNUMBER(SEARCH("*ADULTS*",#REF!)),"ADULTS",
IF(ISNUMBER(SEARCH("*CHILDREN*",#REF!)),"CHILDREN",
IF(ISNUMBER(SEARCH("*TEENS*",#REF!)),"TEENS"))))</f>
        <v>#REF!</v>
      </c>
      <c r="C2144" t="e">
        <f>#REF!</f>
        <v>#REF!</v>
      </c>
      <c r="D2144" t="e">
        <f>CONCATENATE(#REF!,
CHAR(13),#REF!,
", ",
TEXT((#REF!),"MMM D"),
CHAR(13),
TEXT((#REF!), "h:mm am/pm"),CHAR(13),#REF!,CHAR(13))</f>
        <v>#REF!</v>
      </c>
    </row>
    <row r="2145" spans="1:4" x14ac:dyDescent="0.25">
      <c r="A2145" t="e">
        <f>VLOOKUP(#REF!,VENUEID!$A$2:$B$28,1,TRUE)</f>
        <v>#REF!</v>
      </c>
      <c r="B2145" t="e">
        <f>IF(#REF!="","",
IF(ISNUMBER(SEARCH("*ADULTS*",#REF!)),"ADULTS",
IF(ISNUMBER(SEARCH("*CHILDREN*",#REF!)),"CHILDREN",
IF(ISNUMBER(SEARCH("*TEENS*",#REF!)),"TEENS"))))</f>
        <v>#REF!</v>
      </c>
      <c r="C2145" t="e">
        <f>#REF!</f>
        <v>#REF!</v>
      </c>
      <c r="D2145" t="e">
        <f>CONCATENATE(#REF!,
CHAR(13),#REF!,
", ",
TEXT((#REF!),"MMM D"),
CHAR(13),
TEXT((#REF!), "h:mm am/pm"),CHAR(13),#REF!,CHAR(13))</f>
        <v>#REF!</v>
      </c>
    </row>
    <row r="2146" spans="1:4" x14ac:dyDescent="0.25">
      <c r="A2146" t="e">
        <f>VLOOKUP(#REF!,VENUEID!$A$2:$B$28,1,TRUE)</f>
        <v>#REF!</v>
      </c>
      <c r="B2146" t="e">
        <f>IF(#REF!="","",
IF(ISNUMBER(SEARCH("*ADULTS*",#REF!)),"ADULTS",
IF(ISNUMBER(SEARCH("*CHILDREN*",#REF!)),"CHILDREN",
IF(ISNUMBER(SEARCH("*TEENS*",#REF!)),"TEENS"))))</f>
        <v>#REF!</v>
      </c>
      <c r="C2146" t="e">
        <f>#REF!</f>
        <v>#REF!</v>
      </c>
      <c r="D2146" t="e">
        <f>CONCATENATE(#REF!,
CHAR(13),#REF!,
", ",
TEXT((#REF!),"MMM D"),
CHAR(13),
TEXT((#REF!), "h:mm am/pm"),CHAR(13),#REF!,CHAR(13))</f>
        <v>#REF!</v>
      </c>
    </row>
    <row r="2147" spans="1:4" x14ac:dyDescent="0.25">
      <c r="A2147" t="e">
        <f>VLOOKUP(#REF!,VENUEID!$A$2:$B$28,1,TRUE)</f>
        <v>#REF!</v>
      </c>
      <c r="B2147" t="e">
        <f>IF(#REF!="","",
IF(ISNUMBER(SEARCH("*ADULTS*",#REF!)),"ADULTS",
IF(ISNUMBER(SEARCH("*CHILDREN*",#REF!)),"CHILDREN",
IF(ISNUMBER(SEARCH("*TEENS*",#REF!)),"TEENS"))))</f>
        <v>#REF!</v>
      </c>
      <c r="C2147" t="e">
        <f>#REF!</f>
        <v>#REF!</v>
      </c>
      <c r="D2147" t="e">
        <f>CONCATENATE(#REF!,
CHAR(13),#REF!,
", ",
TEXT((#REF!),"MMM D"),
CHAR(13),
TEXT((#REF!), "h:mm am/pm"),CHAR(13),#REF!,CHAR(13))</f>
        <v>#REF!</v>
      </c>
    </row>
    <row r="2148" spans="1:4" x14ac:dyDescent="0.25">
      <c r="A2148" t="e">
        <f>VLOOKUP(#REF!,VENUEID!$A$2:$B$28,1,TRUE)</f>
        <v>#REF!</v>
      </c>
      <c r="B2148" t="e">
        <f>IF(#REF!="","",
IF(ISNUMBER(SEARCH("*ADULTS*",#REF!)),"ADULTS",
IF(ISNUMBER(SEARCH("*CHILDREN*",#REF!)),"CHILDREN",
IF(ISNUMBER(SEARCH("*TEENS*",#REF!)),"TEENS"))))</f>
        <v>#REF!</v>
      </c>
      <c r="C2148" t="e">
        <f>#REF!</f>
        <v>#REF!</v>
      </c>
      <c r="D2148" t="e">
        <f>CONCATENATE(#REF!,
CHAR(13),#REF!,
", ",
TEXT((#REF!),"MMM D"),
CHAR(13),
TEXT((#REF!), "h:mm am/pm"),CHAR(13),#REF!,CHAR(13))</f>
        <v>#REF!</v>
      </c>
    </row>
    <row r="2149" spans="1:4" x14ac:dyDescent="0.25">
      <c r="A2149" t="e">
        <f>VLOOKUP(#REF!,VENUEID!$A$2:$B$28,1,TRUE)</f>
        <v>#REF!</v>
      </c>
      <c r="B2149" t="e">
        <f>IF(#REF!="","",
IF(ISNUMBER(SEARCH("*ADULTS*",#REF!)),"ADULTS",
IF(ISNUMBER(SEARCH("*CHILDREN*",#REF!)),"CHILDREN",
IF(ISNUMBER(SEARCH("*TEENS*",#REF!)),"TEENS"))))</f>
        <v>#REF!</v>
      </c>
      <c r="C2149" t="e">
        <f>#REF!</f>
        <v>#REF!</v>
      </c>
      <c r="D2149" t="e">
        <f>CONCATENATE(#REF!,
CHAR(13),#REF!,
", ",
TEXT((#REF!),"MMM D"),
CHAR(13),
TEXT((#REF!), "h:mm am/pm"),CHAR(13),#REF!,CHAR(13))</f>
        <v>#REF!</v>
      </c>
    </row>
    <row r="2150" spans="1:4" x14ac:dyDescent="0.25">
      <c r="A2150" t="e">
        <f>VLOOKUP(#REF!,VENUEID!$A$2:$B$28,1,TRUE)</f>
        <v>#REF!</v>
      </c>
      <c r="B2150" t="e">
        <f>IF(#REF!="","",
IF(ISNUMBER(SEARCH("*ADULTS*",#REF!)),"ADULTS",
IF(ISNUMBER(SEARCH("*CHILDREN*",#REF!)),"CHILDREN",
IF(ISNUMBER(SEARCH("*TEENS*",#REF!)),"TEENS"))))</f>
        <v>#REF!</v>
      </c>
      <c r="C2150" t="e">
        <f>#REF!</f>
        <v>#REF!</v>
      </c>
      <c r="D2150" t="e">
        <f>CONCATENATE(#REF!,
CHAR(13),#REF!,
", ",
TEXT((#REF!),"MMM D"),
CHAR(13),
TEXT((#REF!), "h:mm am/pm"),CHAR(13),#REF!,CHAR(13))</f>
        <v>#REF!</v>
      </c>
    </row>
    <row r="2151" spans="1:4" x14ac:dyDescent="0.25">
      <c r="A2151" t="e">
        <f>VLOOKUP(#REF!,VENUEID!$A$2:$B$28,1,TRUE)</f>
        <v>#REF!</v>
      </c>
      <c r="B2151" t="e">
        <f>IF(#REF!="","",
IF(ISNUMBER(SEARCH("*ADULTS*",#REF!)),"ADULTS",
IF(ISNUMBER(SEARCH("*CHILDREN*",#REF!)),"CHILDREN",
IF(ISNUMBER(SEARCH("*TEENS*",#REF!)),"TEENS"))))</f>
        <v>#REF!</v>
      </c>
      <c r="C2151" t="e">
        <f>#REF!</f>
        <v>#REF!</v>
      </c>
      <c r="D2151" t="e">
        <f>CONCATENATE(#REF!,
CHAR(13),#REF!,
", ",
TEXT((#REF!),"MMM D"),
CHAR(13),
TEXT((#REF!), "h:mm am/pm"),CHAR(13),#REF!,CHAR(13))</f>
        <v>#REF!</v>
      </c>
    </row>
    <row r="2152" spans="1:4" x14ac:dyDescent="0.25">
      <c r="A2152" t="e">
        <f>VLOOKUP(#REF!,VENUEID!$A$2:$B$28,1,TRUE)</f>
        <v>#REF!</v>
      </c>
      <c r="B2152" t="e">
        <f>IF(#REF!="","",
IF(ISNUMBER(SEARCH("*ADULTS*",#REF!)),"ADULTS",
IF(ISNUMBER(SEARCH("*CHILDREN*",#REF!)),"CHILDREN",
IF(ISNUMBER(SEARCH("*TEENS*",#REF!)),"TEENS"))))</f>
        <v>#REF!</v>
      </c>
      <c r="C2152" t="e">
        <f>#REF!</f>
        <v>#REF!</v>
      </c>
      <c r="D2152" t="e">
        <f>CONCATENATE(#REF!,
CHAR(13),#REF!,
", ",
TEXT((#REF!),"MMM D"),
CHAR(13),
TEXT((#REF!), "h:mm am/pm"),CHAR(13),#REF!,CHAR(13))</f>
        <v>#REF!</v>
      </c>
    </row>
    <row r="2153" spans="1:4" x14ac:dyDescent="0.25">
      <c r="A2153" t="e">
        <f>VLOOKUP(#REF!,VENUEID!$A$2:$B$28,1,TRUE)</f>
        <v>#REF!</v>
      </c>
      <c r="B2153" t="e">
        <f>IF(#REF!="","",
IF(ISNUMBER(SEARCH("*ADULTS*",#REF!)),"ADULTS",
IF(ISNUMBER(SEARCH("*CHILDREN*",#REF!)),"CHILDREN",
IF(ISNUMBER(SEARCH("*TEENS*",#REF!)),"TEENS"))))</f>
        <v>#REF!</v>
      </c>
      <c r="C2153" t="e">
        <f>#REF!</f>
        <v>#REF!</v>
      </c>
      <c r="D2153" t="e">
        <f>CONCATENATE(#REF!,
CHAR(13),#REF!,
", ",
TEXT((#REF!),"MMM D"),
CHAR(13),
TEXT((#REF!), "h:mm am/pm"),CHAR(13),#REF!,CHAR(13))</f>
        <v>#REF!</v>
      </c>
    </row>
    <row r="2154" spans="1:4" x14ac:dyDescent="0.25">
      <c r="A2154" t="e">
        <f>VLOOKUP(#REF!,VENUEID!$A$2:$B$28,1,TRUE)</f>
        <v>#REF!</v>
      </c>
      <c r="B2154" t="e">
        <f>IF(#REF!="","",
IF(ISNUMBER(SEARCH("*ADULTS*",#REF!)),"ADULTS",
IF(ISNUMBER(SEARCH("*CHILDREN*",#REF!)),"CHILDREN",
IF(ISNUMBER(SEARCH("*TEENS*",#REF!)),"TEENS"))))</f>
        <v>#REF!</v>
      </c>
      <c r="C2154" t="e">
        <f>#REF!</f>
        <v>#REF!</v>
      </c>
      <c r="D2154" t="e">
        <f>CONCATENATE(#REF!,
CHAR(13),#REF!,
", ",
TEXT((#REF!),"MMM D"),
CHAR(13),
TEXT((#REF!), "h:mm am/pm"),CHAR(13),#REF!,CHAR(13))</f>
        <v>#REF!</v>
      </c>
    </row>
    <row r="2155" spans="1:4" x14ac:dyDescent="0.25">
      <c r="A2155" t="e">
        <f>VLOOKUP(#REF!,VENUEID!$A$2:$B$28,1,TRUE)</f>
        <v>#REF!</v>
      </c>
      <c r="B2155" t="e">
        <f>IF(#REF!="","",
IF(ISNUMBER(SEARCH("*ADULTS*",#REF!)),"ADULTS",
IF(ISNUMBER(SEARCH("*CHILDREN*",#REF!)),"CHILDREN",
IF(ISNUMBER(SEARCH("*TEENS*",#REF!)),"TEENS"))))</f>
        <v>#REF!</v>
      </c>
      <c r="C2155" t="e">
        <f>#REF!</f>
        <v>#REF!</v>
      </c>
      <c r="D2155" t="e">
        <f>CONCATENATE(#REF!,
CHAR(13),#REF!,
", ",
TEXT((#REF!),"MMM D"),
CHAR(13),
TEXT((#REF!), "h:mm am/pm"),CHAR(13),#REF!,CHAR(13))</f>
        <v>#REF!</v>
      </c>
    </row>
    <row r="2156" spans="1:4" x14ac:dyDescent="0.25">
      <c r="A2156" t="e">
        <f>VLOOKUP(#REF!,VENUEID!$A$2:$B$28,1,TRUE)</f>
        <v>#REF!</v>
      </c>
      <c r="B2156" t="e">
        <f>IF(#REF!="","",
IF(ISNUMBER(SEARCH("*ADULTS*",#REF!)),"ADULTS",
IF(ISNUMBER(SEARCH("*CHILDREN*",#REF!)),"CHILDREN",
IF(ISNUMBER(SEARCH("*TEENS*",#REF!)),"TEENS"))))</f>
        <v>#REF!</v>
      </c>
      <c r="C2156" t="e">
        <f>#REF!</f>
        <v>#REF!</v>
      </c>
      <c r="D2156" t="e">
        <f>CONCATENATE(#REF!,
CHAR(13),#REF!,
", ",
TEXT((#REF!),"MMM D"),
CHAR(13),
TEXT((#REF!), "h:mm am/pm"),CHAR(13),#REF!,CHAR(13))</f>
        <v>#REF!</v>
      </c>
    </row>
    <row r="2157" spans="1:4" x14ac:dyDescent="0.25">
      <c r="A2157" t="e">
        <f>VLOOKUP(#REF!,VENUEID!$A$2:$B$28,1,TRUE)</f>
        <v>#REF!</v>
      </c>
      <c r="B2157" t="e">
        <f>IF(#REF!="","",
IF(ISNUMBER(SEARCH("*ADULTS*",#REF!)),"ADULTS",
IF(ISNUMBER(SEARCH("*CHILDREN*",#REF!)),"CHILDREN",
IF(ISNUMBER(SEARCH("*TEENS*",#REF!)),"TEENS"))))</f>
        <v>#REF!</v>
      </c>
      <c r="C2157" t="e">
        <f>#REF!</f>
        <v>#REF!</v>
      </c>
      <c r="D2157" t="e">
        <f>CONCATENATE(#REF!,
CHAR(13),#REF!,
", ",
TEXT((#REF!),"MMM D"),
CHAR(13),
TEXT((#REF!), "h:mm am/pm"),CHAR(13),#REF!,CHAR(13))</f>
        <v>#REF!</v>
      </c>
    </row>
    <row r="2158" spans="1:4" x14ac:dyDescent="0.25">
      <c r="A2158" t="e">
        <f>VLOOKUP(#REF!,VENUEID!$A$2:$B$28,1,TRUE)</f>
        <v>#REF!</v>
      </c>
      <c r="B2158" t="e">
        <f>IF(#REF!="","",
IF(ISNUMBER(SEARCH("*ADULTS*",#REF!)),"ADULTS",
IF(ISNUMBER(SEARCH("*CHILDREN*",#REF!)),"CHILDREN",
IF(ISNUMBER(SEARCH("*TEENS*",#REF!)),"TEENS"))))</f>
        <v>#REF!</v>
      </c>
      <c r="C2158" t="e">
        <f>#REF!</f>
        <v>#REF!</v>
      </c>
      <c r="D2158" t="e">
        <f>CONCATENATE(#REF!,
CHAR(13),#REF!,
", ",
TEXT((#REF!),"MMM D"),
CHAR(13),
TEXT((#REF!), "h:mm am/pm"),CHAR(13),#REF!,CHAR(13))</f>
        <v>#REF!</v>
      </c>
    </row>
    <row r="2159" spans="1:4" x14ac:dyDescent="0.25">
      <c r="A2159" t="e">
        <f>VLOOKUP(#REF!,VENUEID!$A$2:$B$28,1,TRUE)</f>
        <v>#REF!</v>
      </c>
      <c r="B2159" t="e">
        <f>IF(#REF!="","",
IF(ISNUMBER(SEARCH("*ADULTS*",#REF!)),"ADULTS",
IF(ISNUMBER(SEARCH("*CHILDREN*",#REF!)),"CHILDREN",
IF(ISNUMBER(SEARCH("*TEENS*",#REF!)),"TEENS"))))</f>
        <v>#REF!</v>
      </c>
      <c r="C2159" t="e">
        <f>#REF!</f>
        <v>#REF!</v>
      </c>
      <c r="D2159" t="e">
        <f>CONCATENATE(#REF!,
CHAR(13),#REF!,
", ",
TEXT((#REF!),"MMM D"),
CHAR(13),
TEXT((#REF!), "h:mm am/pm"),CHAR(13),#REF!,CHAR(13))</f>
        <v>#REF!</v>
      </c>
    </row>
    <row r="2160" spans="1:4" x14ac:dyDescent="0.25">
      <c r="A2160" t="e">
        <f>VLOOKUP(#REF!,VENUEID!$A$2:$B$28,1,TRUE)</f>
        <v>#REF!</v>
      </c>
      <c r="B2160" t="e">
        <f>IF(#REF!="","",
IF(ISNUMBER(SEARCH("*ADULTS*",#REF!)),"ADULTS",
IF(ISNUMBER(SEARCH("*CHILDREN*",#REF!)),"CHILDREN",
IF(ISNUMBER(SEARCH("*TEENS*",#REF!)),"TEENS"))))</f>
        <v>#REF!</v>
      </c>
      <c r="C2160" t="e">
        <f>#REF!</f>
        <v>#REF!</v>
      </c>
      <c r="D2160" t="e">
        <f>CONCATENATE(#REF!,
CHAR(13),#REF!,
", ",
TEXT((#REF!),"MMM D"),
CHAR(13),
TEXT((#REF!), "h:mm am/pm"),CHAR(13),#REF!,CHAR(13))</f>
        <v>#REF!</v>
      </c>
    </row>
    <row r="2161" spans="1:4" x14ac:dyDescent="0.25">
      <c r="A2161" t="e">
        <f>VLOOKUP(#REF!,VENUEID!$A$2:$B$28,1,TRUE)</f>
        <v>#REF!</v>
      </c>
      <c r="B2161" t="e">
        <f>IF(#REF!="","",
IF(ISNUMBER(SEARCH("*ADULTS*",#REF!)),"ADULTS",
IF(ISNUMBER(SEARCH("*CHILDREN*",#REF!)),"CHILDREN",
IF(ISNUMBER(SEARCH("*TEENS*",#REF!)),"TEENS"))))</f>
        <v>#REF!</v>
      </c>
      <c r="C2161" t="e">
        <f>#REF!</f>
        <v>#REF!</v>
      </c>
      <c r="D2161" t="e">
        <f>CONCATENATE(#REF!,
CHAR(13),#REF!,
", ",
TEXT((#REF!),"MMM D"),
CHAR(13),
TEXT((#REF!), "h:mm am/pm"),CHAR(13),#REF!,CHAR(13))</f>
        <v>#REF!</v>
      </c>
    </row>
    <row r="2162" spans="1:4" x14ac:dyDescent="0.25">
      <c r="A2162" t="e">
        <f>VLOOKUP(#REF!,VENUEID!$A$2:$B$28,1,TRUE)</f>
        <v>#REF!</v>
      </c>
      <c r="B2162" t="e">
        <f>IF(#REF!="","",
IF(ISNUMBER(SEARCH("*ADULTS*",#REF!)),"ADULTS",
IF(ISNUMBER(SEARCH("*CHILDREN*",#REF!)),"CHILDREN",
IF(ISNUMBER(SEARCH("*TEENS*",#REF!)),"TEENS"))))</f>
        <v>#REF!</v>
      </c>
      <c r="C2162" t="e">
        <f>#REF!</f>
        <v>#REF!</v>
      </c>
      <c r="D2162" t="e">
        <f>CONCATENATE(#REF!,
CHAR(13),#REF!,
", ",
TEXT((#REF!),"MMM D"),
CHAR(13),
TEXT((#REF!), "h:mm am/pm"),CHAR(13),#REF!,CHAR(13))</f>
        <v>#REF!</v>
      </c>
    </row>
    <row r="2163" spans="1:4" x14ac:dyDescent="0.25">
      <c r="A2163" t="e">
        <f>VLOOKUP(#REF!,VENUEID!$A$2:$B$28,1,TRUE)</f>
        <v>#REF!</v>
      </c>
      <c r="B2163" t="e">
        <f>IF(#REF!="","",
IF(ISNUMBER(SEARCH("*ADULTS*",#REF!)),"ADULTS",
IF(ISNUMBER(SEARCH("*CHILDREN*",#REF!)),"CHILDREN",
IF(ISNUMBER(SEARCH("*TEENS*",#REF!)),"TEENS"))))</f>
        <v>#REF!</v>
      </c>
      <c r="C2163" t="e">
        <f>#REF!</f>
        <v>#REF!</v>
      </c>
      <c r="D2163" t="e">
        <f>CONCATENATE(#REF!,
CHAR(13),#REF!,
", ",
TEXT((#REF!),"MMM D"),
CHAR(13),
TEXT((#REF!), "h:mm am/pm"),CHAR(13),#REF!,CHAR(13))</f>
        <v>#REF!</v>
      </c>
    </row>
    <row r="2164" spans="1:4" x14ac:dyDescent="0.25">
      <c r="A2164" t="e">
        <f>VLOOKUP(#REF!,VENUEID!$A$2:$B$28,1,TRUE)</f>
        <v>#REF!</v>
      </c>
      <c r="B2164" t="e">
        <f>IF(#REF!="","",
IF(ISNUMBER(SEARCH("*ADULTS*",#REF!)),"ADULTS",
IF(ISNUMBER(SEARCH("*CHILDREN*",#REF!)),"CHILDREN",
IF(ISNUMBER(SEARCH("*TEENS*",#REF!)),"TEENS"))))</f>
        <v>#REF!</v>
      </c>
      <c r="C2164" t="e">
        <f>#REF!</f>
        <v>#REF!</v>
      </c>
      <c r="D2164" t="e">
        <f>CONCATENATE(#REF!,
CHAR(13),#REF!,
", ",
TEXT((#REF!),"MMM D"),
CHAR(13),
TEXT((#REF!), "h:mm am/pm"),CHAR(13),#REF!,CHAR(13))</f>
        <v>#REF!</v>
      </c>
    </row>
    <row r="2165" spans="1:4" x14ac:dyDescent="0.25">
      <c r="A2165" t="e">
        <f>VLOOKUP(#REF!,VENUEID!$A$2:$B$28,1,TRUE)</f>
        <v>#REF!</v>
      </c>
      <c r="B2165" t="e">
        <f>IF(#REF!="","",
IF(ISNUMBER(SEARCH("*ADULTS*",#REF!)),"ADULTS",
IF(ISNUMBER(SEARCH("*CHILDREN*",#REF!)),"CHILDREN",
IF(ISNUMBER(SEARCH("*TEENS*",#REF!)),"TEENS"))))</f>
        <v>#REF!</v>
      </c>
      <c r="C2165" t="e">
        <f>#REF!</f>
        <v>#REF!</v>
      </c>
      <c r="D2165" t="e">
        <f>CONCATENATE(#REF!,
CHAR(13),#REF!,
", ",
TEXT((#REF!),"MMM D"),
CHAR(13),
TEXT((#REF!), "h:mm am/pm"),CHAR(13),#REF!,CHAR(13))</f>
        <v>#REF!</v>
      </c>
    </row>
    <row r="2166" spans="1:4" x14ac:dyDescent="0.25">
      <c r="A2166" t="e">
        <f>VLOOKUP(#REF!,VENUEID!$A$2:$B$28,1,TRUE)</f>
        <v>#REF!</v>
      </c>
      <c r="B2166" t="e">
        <f>IF(#REF!="","",
IF(ISNUMBER(SEARCH("*ADULTS*",#REF!)),"ADULTS",
IF(ISNUMBER(SEARCH("*CHILDREN*",#REF!)),"CHILDREN",
IF(ISNUMBER(SEARCH("*TEENS*",#REF!)),"TEENS"))))</f>
        <v>#REF!</v>
      </c>
      <c r="C2166" t="e">
        <f>#REF!</f>
        <v>#REF!</v>
      </c>
      <c r="D2166" t="e">
        <f>CONCATENATE(#REF!,
CHAR(13),#REF!,
", ",
TEXT((#REF!),"MMM D"),
CHAR(13),
TEXT((#REF!), "h:mm am/pm"),CHAR(13),#REF!,CHAR(13))</f>
        <v>#REF!</v>
      </c>
    </row>
    <row r="2167" spans="1:4" x14ac:dyDescent="0.25">
      <c r="A2167" t="e">
        <f>VLOOKUP(#REF!,VENUEID!$A$2:$B$28,1,TRUE)</f>
        <v>#REF!</v>
      </c>
      <c r="B2167" t="e">
        <f>IF(#REF!="","",
IF(ISNUMBER(SEARCH("*ADULTS*",#REF!)),"ADULTS",
IF(ISNUMBER(SEARCH("*CHILDREN*",#REF!)),"CHILDREN",
IF(ISNUMBER(SEARCH("*TEENS*",#REF!)),"TEENS"))))</f>
        <v>#REF!</v>
      </c>
      <c r="C2167" t="e">
        <f>#REF!</f>
        <v>#REF!</v>
      </c>
      <c r="D2167" t="e">
        <f>CONCATENATE(#REF!,
CHAR(13),#REF!,
", ",
TEXT((#REF!),"MMM D"),
CHAR(13),
TEXT((#REF!), "h:mm am/pm"),CHAR(13),#REF!,CHAR(13))</f>
        <v>#REF!</v>
      </c>
    </row>
    <row r="2168" spans="1:4" x14ac:dyDescent="0.25">
      <c r="A2168" t="e">
        <f>VLOOKUP(#REF!,VENUEID!$A$2:$B$28,1,TRUE)</f>
        <v>#REF!</v>
      </c>
      <c r="B2168" t="e">
        <f>IF(#REF!="","",
IF(ISNUMBER(SEARCH("*ADULTS*",#REF!)),"ADULTS",
IF(ISNUMBER(SEARCH("*CHILDREN*",#REF!)),"CHILDREN",
IF(ISNUMBER(SEARCH("*TEENS*",#REF!)),"TEENS"))))</f>
        <v>#REF!</v>
      </c>
      <c r="C2168" t="e">
        <f>#REF!</f>
        <v>#REF!</v>
      </c>
      <c r="D2168" t="e">
        <f>CONCATENATE(#REF!,
CHAR(13),#REF!,
", ",
TEXT((#REF!),"MMM D"),
CHAR(13),
TEXT((#REF!), "h:mm am/pm"),CHAR(13),#REF!,CHAR(13))</f>
        <v>#REF!</v>
      </c>
    </row>
    <row r="2169" spans="1:4" x14ac:dyDescent="0.25">
      <c r="A2169" t="e">
        <f>VLOOKUP(#REF!,VENUEID!$A$2:$B$28,1,TRUE)</f>
        <v>#REF!</v>
      </c>
      <c r="B2169" t="e">
        <f>IF(#REF!="","",
IF(ISNUMBER(SEARCH("*ADULTS*",#REF!)),"ADULTS",
IF(ISNUMBER(SEARCH("*CHILDREN*",#REF!)),"CHILDREN",
IF(ISNUMBER(SEARCH("*TEENS*",#REF!)),"TEENS"))))</f>
        <v>#REF!</v>
      </c>
      <c r="C2169" t="e">
        <f>#REF!</f>
        <v>#REF!</v>
      </c>
      <c r="D2169" t="e">
        <f>CONCATENATE(#REF!,
CHAR(13),#REF!,
", ",
TEXT((#REF!),"MMM D"),
CHAR(13),
TEXT((#REF!), "h:mm am/pm"),CHAR(13),#REF!,CHAR(13))</f>
        <v>#REF!</v>
      </c>
    </row>
    <row r="2170" spans="1:4" x14ac:dyDescent="0.25">
      <c r="A2170" t="e">
        <f>VLOOKUP(#REF!,VENUEID!$A$2:$B$28,1,TRUE)</f>
        <v>#REF!</v>
      </c>
      <c r="B2170" t="e">
        <f>IF(#REF!="","",
IF(ISNUMBER(SEARCH("*ADULTS*",#REF!)),"ADULTS",
IF(ISNUMBER(SEARCH("*CHILDREN*",#REF!)),"CHILDREN",
IF(ISNUMBER(SEARCH("*TEENS*",#REF!)),"TEENS"))))</f>
        <v>#REF!</v>
      </c>
      <c r="C2170" t="e">
        <f>#REF!</f>
        <v>#REF!</v>
      </c>
      <c r="D2170" t="e">
        <f>CONCATENATE(#REF!,
CHAR(13),#REF!,
", ",
TEXT((#REF!),"MMM D"),
CHAR(13),
TEXT((#REF!), "h:mm am/pm"),CHAR(13),#REF!,CHAR(13))</f>
        <v>#REF!</v>
      </c>
    </row>
    <row r="2171" spans="1:4" x14ac:dyDescent="0.25">
      <c r="A2171" t="e">
        <f>VLOOKUP(#REF!,VENUEID!$A$2:$B$28,1,TRUE)</f>
        <v>#REF!</v>
      </c>
      <c r="B2171" t="e">
        <f>IF(#REF!="","",
IF(ISNUMBER(SEARCH("*ADULTS*",#REF!)),"ADULTS",
IF(ISNUMBER(SEARCH("*CHILDREN*",#REF!)),"CHILDREN",
IF(ISNUMBER(SEARCH("*TEENS*",#REF!)),"TEENS"))))</f>
        <v>#REF!</v>
      </c>
      <c r="C2171" t="e">
        <f>#REF!</f>
        <v>#REF!</v>
      </c>
      <c r="D2171" t="e">
        <f>CONCATENATE(#REF!,
CHAR(13),#REF!,
", ",
TEXT((#REF!),"MMM D"),
CHAR(13),
TEXT((#REF!), "h:mm am/pm"),CHAR(13),#REF!,CHAR(13))</f>
        <v>#REF!</v>
      </c>
    </row>
    <row r="2172" spans="1:4" x14ac:dyDescent="0.25">
      <c r="A2172" t="e">
        <f>VLOOKUP(#REF!,VENUEID!$A$2:$B$28,1,TRUE)</f>
        <v>#REF!</v>
      </c>
      <c r="B2172" t="e">
        <f>IF(#REF!="","",
IF(ISNUMBER(SEARCH("*ADULTS*",#REF!)),"ADULTS",
IF(ISNUMBER(SEARCH("*CHILDREN*",#REF!)),"CHILDREN",
IF(ISNUMBER(SEARCH("*TEENS*",#REF!)),"TEENS"))))</f>
        <v>#REF!</v>
      </c>
      <c r="C2172" t="e">
        <f>#REF!</f>
        <v>#REF!</v>
      </c>
      <c r="D2172" t="e">
        <f>CONCATENATE(#REF!,
CHAR(13),#REF!,
", ",
TEXT((#REF!),"MMM D"),
CHAR(13),
TEXT((#REF!), "h:mm am/pm"),CHAR(13),#REF!,CHAR(13))</f>
        <v>#REF!</v>
      </c>
    </row>
    <row r="2173" spans="1:4" x14ac:dyDescent="0.25">
      <c r="A2173" t="e">
        <f>VLOOKUP(#REF!,VENUEID!$A$2:$B$28,1,TRUE)</f>
        <v>#REF!</v>
      </c>
      <c r="B2173" t="e">
        <f>IF(#REF!="","",
IF(ISNUMBER(SEARCH("*ADULTS*",#REF!)),"ADULTS",
IF(ISNUMBER(SEARCH("*CHILDREN*",#REF!)),"CHILDREN",
IF(ISNUMBER(SEARCH("*TEENS*",#REF!)),"TEENS"))))</f>
        <v>#REF!</v>
      </c>
      <c r="C2173" t="e">
        <f>#REF!</f>
        <v>#REF!</v>
      </c>
      <c r="D2173" t="e">
        <f>CONCATENATE(#REF!,
CHAR(13),#REF!,
", ",
TEXT((#REF!),"MMM D"),
CHAR(13),
TEXT((#REF!), "h:mm am/pm"),CHAR(13),#REF!,CHAR(13))</f>
        <v>#REF!</v>
      </c>
    </row>
    <row r="2174" spans="1:4" x14ac:dyDescent="0.25">
      <c r="A2174" t="e">
        <f>VLOOKUP(#REF!,VENUEID!$A$2:$B$28,1,TRUE)</f>
        <v>#REF!</v>
      </c>
      <c r="B2174" t="e">
        <f>IF(#REF!="","",
IF(ISNUMBER(SEARCH("*ADULTS*",#REF!)),"ADULTS",
IF(ISNUMBER(SEARCH("*CHILDREN*",#REF!)),"CHILDREN",
IF(ISNUMBER(SEARCH("*TEENS*",#REF!)),"TEENS"))))</f>
        <v>#REF!</v>
      </c>
      <c r="C2174" t="e">
        <f>#REF!</f>
        <v>#REF!</v>
      </c>
      <c r="D2174" t="e">
        <f>CONCATENATE(#REF!,
CHAR(13),#REF!,
", ",
TEXT((#REF!),"MMM D"),
CHAR(13),
TEXT((#REF!), "h:mm am/pm"),CHAR(13),#REF!,CHAR(13))</f>
        <v>#REF!</v>
      </c>
    </row>
    <row r="2175" spans="1:4" x14ac:dyDescent="0.25">
      <c r="A2175" t="e">
        <f>VLOOKUP(#REF!,VENUEID!$A$2:$B$28,1,TRUE)</f>
        <v>#REF!</v>
      </c>
      <c r="B2175" t="e">
        <f>IF(#REF!="","",
IF(ISNUMBER(SEARCH("*ADULTS*",#REF!)),"ADULTS",
IF(ISNUMBER(SEARCH("*CHILDREN*",#REF!)),"CHILDREN",
IF(ISNUMBER(SEARCH("*TEENS*",#REF!)),"TEENS"))))</f>
        <v>#REF!</v>
      </c>
      <c r="C2175" t="e">
        <f>#REF!</f>
        <v>#REF!</v>
      </c>
      <c r="D2175" t="e">
        <f>CONCATENATE(#REF!,
CHAR(13),#REF!,
", ",
TEXT((#REF!),"MMM D"),
CHAR(13),
TEXT((#REF!), "h:mm am/pm"),CHAR(13),#REF!,CHAR(13))</f>
        <v>#REF!</v>
      </c>
    </row>
    <row r="2176" spans="1:4" x14ac:dyDescent="0.25">
      <c r="A2176" t="e">
        <f>VLOOKUP(#REF!,VENUEID!$A$2:$B$28,1,TRUE)</f>
        <v>#REF!</v>
      </c>
      <c r="B2176" t="e">
        <f>IF(#REF!="","",
IF(ISNUMBER(SEARCH("*ADULTS*",#REF!)),"ADULTS",
IF(ISNUMBER(SEARCH("*CHILDREN*",#REF!)),"CHILDREN",
IF(ISNUMBER(SEARCH("*TEENS*",#REF!)),"TEENS"))))</f>
        <v>#REF!</v>
      </c>
      <c r="C2176" t="e">
        <f>#REF!</f>
        <v>#REF!</v>
      </c>
      <c r="D2176" t="e">
        <f>CONCATENATE(#REF!,
CHAR(13),#REF!,
", ",
TEXT((#REF!),"MMM D"),
CHAR(13),
TEXT((#REF!), "h:mm am/pm"),CHAR(13),#REF!,CHAR(13))</f>
        <v>#REF!</v>
      </c>
    </row>
    <row r="2177" spans="1:4" x14ac:dyDescent="0.25">
      <c r="A2177" t="e">
        <f>VLOOKUP(#REF!,VENUEID!$A$2:$B$28,1,TRUE)</f>
        <v>#REF!</v>
      </c>
      <c r="B2177" t="e">
        <f>IF(#REF!="","",
IF(ISNUMBER(SEARCH("*ADULTS*",#REF!)),"ADULTS",
IF(ISNUMBER(SEARCH("*CHILDREN*",#REF!)),"CHILDREN",
IF(ISNUMBER(SEARCH("*TEENS*",#REF!)),"TEENS"))))</f>
        <v>#REF!</v>
      </c>
      <c r="C2177" t="e">
        <f>#REF!</f>
        <v>#REF!</v>
      </c>
      <c r="D2177" t="e">
        <f>CONCATENATE(#REF!,
CHAR(13),#REF!,
", ",
TEXT((#REF!),"MMM D"),
CHAR(13),
TEXT((#REF!), "h:mm am/pm"),CHAR(13),#REF!,CHAR(13))</f>
        <v>#REF!</v>
      </c>
    </row>
    <row r="2178" spans="1:4" x14ac:dyDescent="0.25">
      <c r="A2178" t="e">
        <f>VLOOKUP(#REF!,VENUEID!$A$2:$B$28,1,TRUE)</f>
        <v>#REF!</v>
      </c>
      <c r="B2178" t="e">
        <f>IF(#REF!="","",
IF(ISNUMBER(SEARCH("*ADULTS*",#REF!)),"ADULTS",
IF(ISNUMBER(SEARCH("*CHILDREN*",#REF!)),"CHILDREN",
IF(ISNUMBER(SEARCH("*TEENS*",#REF!)),"TEENS"))))</f>
        <v>#REF!</v>
      </c>
      <c r="C2178" t="e">
        <f>#REF!</f>
        <v>#REF!</v>
      </c>
      <c r="D2178" t="e">
        <f>CONCATENATE(#REF!,
CHAR(13),#REF!,
", ",
TEXT((#REF!),"MMM D"),
CHAR(13),
TEXT((#REF!), "h:mm am/pm"),CHAR(13),#REF!,CHAR(13))</f>
        <v>#REF!</v>
      </c>
    </row>
    <row r="2179" spans="1:4" x14ac:dyDescent="0.25">
      <c r="A2179" t="e">
        <f>VLOOKUP(#REF!,VENUEID!$A$2:$B$28,1,TRUE)</f>
        <v>#REF!</v>
      </c>
      <c r="B2179" t="e">
        <f>IF(#REF!="","",
IF(ISNUMBER(SEARCH("*ADULTS*",#REF!)),"ADULTS",
IF(ISNUMBER(SEARCH("*CHILDREN*",#REF!)),"CHILDREN",
IF(ISNUMBER(SEARCH("*TEENS*",#REF!)),"TEENS"))))</f>
        <v>#REF!</v>
      </c>
      <c r="C2179" t="e">
        <f>#REF!</f>
        <v>#REF!</v>
      </c>
      <c r="D2179" t="e">
        <f>CONCATENATE(#REF!,
CHAR(13),#REF!,
", ",
TEXT((#REF!),"MMM D"),
CHAR(13),
TEXT((#REF!), "h:mm am/pm"),CHAR(13),#REF!,CHAR(13))</f>
        <v>#REF!</v>
      </c>
    </row>
    <row r="2180" spans="1:4" x14ac:dyDescent="0.25">
      <c r="A2180" t="e">
        <f>VLOOKUP(#REF!,VENUEID!$A$2:$B$28,1,TRUE)</f>
        <v>#REF!</v>
      </c>
      <c r="B2180" t="e">
        <f>IF(#REF!="","",
IF(ISNUMBER(SEARCH("*ADULTS*",#REF!)),"ADULTS",
IF(ISNUMBER(SEARCH("*CHILDREN*",#REF!)),"CHILDREN",
IF(ISNUMBER(SEARCH("*TEENS*",#REF!)),"TEENS"))))</f>
        <v>#REF!</v>
      </c>
      <c r="C2180" t="e">
        <f>#REF!</f>
        <v>#REF!</v>
      </c>
      <c r="D2180" t="e">
        <f>CONCATENATE(#REF!,
CHAR(13),#REF!,
", ",
TEXT((#REF!),"MMM D"),
CHAR(13),
TEXT((#REF!), "h:mm am/pm"),CHAR(13),#REF!,CHAR(13))</f>
        <v>#REF!</v>
      </c>
    </row>
    <row r="2181" spans="1:4" x14ac:dyDescent="0.25">
      <c r="A2181" t="e">
        <f>VLOOKUP(#REF!,VENUEID!$A$2:$B$28,1,TRUE)</f>
        <v>#REF!</v>
      </c>
      <c r="B2181" t="e">
        <f>IF(#REF!="","",
IF(ISNUMBER(SEARCH("*ADULTS*",#REF!)),"ADULTS",
IF(ISNUMBER(SEARCH("*CHILDREN*",#REF!)),"CHILDREN",
IF(ISNUMBER(SEARCH("*TEENS*",#REF!)),"TEENS"))))</f>
        <v>#REF!</v>
      </c>
      <c r="C2181" t="e">
        <f>#REF!</f>
        <v>#REF!</v>
      </c>
      <c r="D2181" t="e">
        <f>CONCATENATE(#REF!,
CHAR(13),#REF!,
", ",
TEXT((#REF!),"MMM D"),
CHAR(13),
TEXT((#REF!), "h:mm am/pm"),CHAR(13),#REF!,CHAR(13))</f>
        <v>#REF!</v>
      </c>
    </row>
    <row r="2182" spans="1:4" x14ac:dyDescent="0.25">
      <c r="A2182" t="e">
        <f>VLOOKUP(#REF!,VENUEID!$A$2:$B$28,1,TRUE)</f>
        <v>#REF!</v>
      </c>
      <c r="B2182" t="e">
        <f>IF(#REF!="","",
IF(ISNUMBER(SEARCH("*ADULTS*",#REF!)),"ADULTS",
IF(ISNUMBER(SEARCH("*CHILDREN*",#REF!)),"CHILDREN",
IF(ISNUMBER(SEARCH("*TEENS*",#REF!)),"TEENS"))))</f>
        <v>#REF!</v>
      </c>
      <c r="C2182" t="e">
        <f>#REF!</f>
        <v>#REF!</v>
      </c>
      <c r="D2182" t="e">
        <f>CONCATENATE(#REF!,
CHAR(13),#REF!,
", ",
TEXT((#REF!),"MMM D"),
CHAR(13),
TEXT((#REF!), "h:mm am/pm"),CHAR(13),#REF!,CHAR(13))</f>
        <v>#REF!</v>
      </c>
    </row>
    <row r="2183" spans="1:4" x14ac:dyDescent="0.25">
      <c r="A2183" t="e">
        <f>VLOOKUP(#REF!,VENUEID!$A$2:$B$28,1,TRUE)</f>
        <v>#REF!</v>
      </c>
      <c r="B2183" t="e">
        <f>IF(#REF!="","",
IF(ISNUMBER(SEARCH("*ADULTS*",#REF!)),"ADULTS",
IF(ISNUMBER(SEARCH("*CHILDREN*",#REF!)),"CHILDREN",
IF(ISNUMBER(SEARCH("*TEENS*",#REF!)),"TEENS"))))</f>
        <v>#REF!</v>
      </c>
      <c r="C2183" t="e">
        <f>#REF!</f>
        <v>#REF!</v>
      </c>
      <c r="D2183" t="e">
        <f>CONCATENATE(#REF!,
CHAR(13),#REF!,
", ",
TEXT((#REF!),"MMM D"),
CHAR(13),
TEXT((#REF!), "h:mm am/pm"),CHAR(13),#REF!,CHAR(13))</f>
        <v>#REF!</v>
      </c>
    </row>
    <row r="2184" spans="1:4" x14ac:dyDescent="0.25">
      <c r="A2184" t="e">
        <f>VLOOKUP(#REF!,VENUEID!$A$2:$B$28,1,TRUE)</f>
        <v>#REF!</v>
      </c>
      <c r="B2184" t="e">
        <f>IF(#REF!="","",
IF(ISNUMBER(SEARCH("*ADULTS*",#REF!)),"ADULTS",
IF(ISNUMBER(SEARCH("*CHILDREN*",#REF!)),"CHILDREN",
IF(ISNUMBER(SEARCH("*TEENS*",#REF!)),"TEENS"))))</f>
        <v>#REF!</v>
      </c>
      <c r="C2184" t="e">
        <f>#REF!</f>
        <v>#REF!</v>
      </c>
      <c r="D2184" t="e">
        <f>CONCATENATE(#REF!,
CHAR(13),#REF!,
", ",
TEXT((#REF!),"MMM D"),
CHAR(13),
TEXT((#REF!), "h:mm am/pm"),CHAR(13),#REF!,CHAR(13))</f>
        <v>#REF!</v>
      </c>
    </row>
    <row r="2185" spans="1:4" x14ac:dyDescent="0.25">
      <c r="A2185" t="e">
        <f>VLOOKUP(#REF!,VENUEID!$A$2:$B$28,1,TRUE)</f>
        <v>#REF!</v>
      </c>
      <c r="B2185" t="e">
        <f>IF(#REF!="","",
IF(ISNUMBER(SEARCH("*ADULTS*",#REF!)),"ADULTS",
IF(ISNUMBER(SEARCH("*CHILDREN*",#REF!)),"CHILDREN",
IF(ISNUMBER(SEARCH("*TEENS*",#REF!)),"TEENS"))))</f>
        <v>#REF!</v>
      </c>
      <c r="C2185" t="e">
        <f>#REF!</f>
        <v>#REF!</v>
      </c>
      <c r="D2185" t="e">
        <f>CONCATENATE(#REF!,
CHAR(13),#REF!,
", ",
TEXT((#REF!),"MMM D"),
CHAR(13),
TEXT((#REF!), "h:mm am/pm"),CHAR(13),#REF!,CHAR(13))</f>
        <v>#REF!</v>
      </c>
    </row>
    <row r="2186" spans="1:4" x14ac:dyDescent="0.25">
      <c r="A2186" t="e">
        <f>VLOOKUP(#REF!,VENUEID!$A$2:$B$28,1,TRUE)</f>
        <v>#REF!</v>
      </c>
      <c r="B2186" t="e">
        <f>IF(#REF!="","",
IF(ISNUMBER(SEARCH("*ADULTS*",#REF!)),"ADULTS",
IF(ISNUMBER(SEARCH("*CHILDREN*",#REF!)),"CHILDREN",
IF(ISNUMBER(SEARCH("*TEENS*",#REF!)),"TEENS"))))</f>
        <v>#REF!</v>
      </c>
      <c r="C2186" t="e">
        <f>#REF!</f>
        <v>#REF!</v>
      </c>
      <c r="D2186" t="e">
        <f>CONCATENATE(#REF!,
CHAR(13),#REF!,
", ",
TEXT((#REF!),"MMM D"),
CHAR(13),
TEXT((#REF!), "h:mm am/pm"),CHAR(13),#REF!,CHAR(13))</f>
        <v>#REF!</v>
      </c>
    </row>
    <row r="2187" spans="1:4" x14ac:dyDescent="0.25">
      <c r="A2187" t="e">
        <f>VLOOKUP(#REF!,VENUEID!$A$2:$B$28,1,TRUE)</f>
        <v>#REF!</v>
      </c>
      <c r="B2187" t="e">
        <f>IF(#REF!="","",
IF(ISNUMBER(SEARCH("*ADULTS*",#REF!)),"ADULTS",
IF(ISNUMBER(SEARCH("*CHILDREN*",#REF!)),"CHILDREN",
IF(ISNUMBER(SEARCH("*TEENS*",#REF!)),"TEENS"))))</f>
        <v>#REF!</v>
      </c>
      <c r="C2187" t="e">
        <f>#REF!</f>
        <v>#REF!</v>
      </c>
      <c r="D2187" t="e">
        <f>CONCATENATE(#REF!,
CHAR(13),#REF!,
", ",
TEXT((#REF!),"MMM D"),
CHAR(13),
TEXT((#REF!), "h:mm am/pm"),CHAR(13),#REF!,CHAR(13))</f>
        <v>#REF!</v>
      </c>
    </row>
    <row r="2188" spans="1:4" x14ac:dyDescent="0.25">
      <c r="A2188" t="e">
        <f>VLOOKUP(#REF!,VENUEID!$A$2:$B$28,1,TRUE)</f>
        <v>#REF!</v>
      </c>
      <c r="B2188" t="e">
        <f>IF(#REF!="","",
IF(ISNUMBER(SEARCH("*ADULTS*",#REF!)),"ADULTS",
IF(ISNUMBER(SEARCH("*CHILDREN*",#REF!)),"CHILDREN",
IF(ISNUMBER(SEARCH("*TEENS*",#REF!)),"TEENS"))))</f>
        <v>#REF!</v>
      </c>
      <c r="C2188" t="e">
        <f>#REF!</f>
        <v>#REF!</v>
      </c>
      <c r="D2188" t="e">
        <f>CONCATENATE(#REF!,
CHAR(13),#REF!,
", ",
TEXT((#REF!),"MMM D"),
CHAR(13),
TEXT((#REF!), "h:mm am/pm"),CHAR(13),#REF!,CHAR(13))</f>
        <v>#REF!</v>
      </c>
    </row>
    <row r="2189" spans="1:4" x14ac:dyDescent="0.25">
      <c r="A2189" t="e">
        <f>VLOOKUP(#REF!,VENUEID!$A$2:$B$28,1,TRUE)</f>
        <v>#REF!</v>
      </c>
      <c r="B2189" t="e">
        <f>IF(#REF!="","",
IF(ISNUMBER(SEARCH("*ADULTS*",#REF!)),"ADULTS",
IF(ISNUMBER(SEARCH("*CHILDREN*",#REF!)),"CHILDREN",
IF(ISNUMBER(SEARCH("*TEENS*",#REF!)),"TEENS"))))</f>
        <v>#REF!</v>
      </c>
      <c r="C2189" t="e">
        <f>#REF!</f>
        <v>#REF!</v>
      </c>
      <c r="D2189" t="e">
        <f>CONCATENATE(#REF!,
CHAR(13),#REF!,
", ",
TEXT((#REF!),"MMM D"),
CHAR(13),
TEXT((#REF!), "h:mm am/pm"),CHAR(13),#REF!,CHAR(13))</f>
        <v>#REF!</v>
      </c>
    </row>
    <row r="2190" spans="1:4" x14ac:dyDescent="0.25">
      <c r="A2190" t="e">
        <f>VLOOKUP(#REF!,VENUEID!$A$2:$B$28,1,TRUE)</f>
        <v>#REF!</v>
      </c>
      <c r="B2190" t="e">
        <f>IF(#REF!="","",
IF(ISNUMBER(SEARCH("*ADULTS*",#REF!)),"ADULTS",
IF(ISNUMBER(SEARCH("*CHILDREN*",#REF!)),"CHILDREN",
IF(ISNUMBER(SEARCH("*TEENS*",#REF!)),"TEENS"))))</f>
        <v>#REF!</v>
      </c>
      <c r="C2190" t="e">
        <f>#REF!</f>
        <v>#REF!</v>
      </c>
      <c r="D2190" t="e">
        <f>CONCATENATE(#REF!,
CHAR(13),#REF!,
", ",
TEXT((#REF!),"MMM D"),
CHAR(13),
TEXT((#REF!), "h:mm am/pm"),CHAR(13),#REF!,CHAR(13))</f>
        <v>#REF!</v>
      </c>
    </row>
    <row r="2191" spans="1:4" x14ac:dyDescent="0.25">
      <c r="A2191" t="e">
        <f>VLOOKUP(#REF!,VENUEID!$A$2:$B$28,1,TRUE)</f>
        <v>#REF!</v>
      </c>
      <c r="B2191" t="e">
        <f>IF(#REF!="","",
IF(ISNUMBER(SEARCH("*ADULTS*",#REF!)),"ADULTS",
IF(ISNUMBER(SEARCH("*CHILDREN*",#REF!)),"CHILDREN",
IF(ISNUMBER(SEARCH("*TEENS*",#REF!)),"TEENS"))))</f>
        <v>#REF!</v>
      </c>
      <c r="C2191" t="e">
        <f>#REF!</f>
        <v>#REF!</v>
      </c>
      <c r="D2191" t="e">
        <f>CONCATENATE(#REF!,
CHAR(13),#REF!,
", ",
TEXT((#REF!),"MMM D"),
CHAR(13),
TEXT((#REF!), "h:mm am/pm"),CHAR(13),#REF!,CHAR(13))</f>
        <v>#REF!</v>
      </c>
    </row>
    <row r="2192" spans="1:4" x14ac:dyDescent="0.25">
      <c r="A2192" t="e">
        <f>VLOOKUP(#REF!,VENUEID!$A$2:$B$28,1,TRUE)</f>
        <v>#REF!</v>
      </c>
      <c r="B2192" t="e">
        <f>IF(#REF!="","",
IF(ISNUMBER(SEARCH("*ADULTS*",#REF!)),"ADULTS",
IF(ISNUMBER(SEARCH("*CHILDREN*",#REF!)),"CHILDREN",
IF(ISNUMBER(SEARCH("*TEENS*",#REF!)),"TEENS"))))</f>
        <v>#REF!</v>
      </c>
      <c r="C2192" t="e">
        <f>#REF!</f>
        <v>#REF!</v>
      </c>
      <c r="D2192" t="e">
        <f>CONCATENATE(#REF!,
CHAR(13),#REF!,
", ",
TEXT((#REF!),"MMM D"),
CHAR(13),
TEXT((#REF!), "h:mm am/pm"),CHAR(13),#REF!,CHAR(13))</f>
        <v>#REF!</v>
      </c>
    </row>
    <row r="2193" spans="1:4" x14ac:dyDescent="0.25">
      <c r="A2193" t="e">
        <f>VLOOKUP(#REF!,VENUEID!$A$2:$B$28,1,TRUE)</f>
        <v>#REF!</v>
      </c>
      <c r="B2193" t="e">
        <f>IF(#REF!="","",
IF(ISNUMBER(SEARCH("*ADULTS*",#REF!)),"ADULTS",
IF(ISNUMBER(SEARCH("*CHILDREN*",#REF!)),"CHILDREN",
IF(ISNUMBER(SEARCH("*TEENS*",#REF!)),"TEENS"))))</f>
        <v>#REF!</v>
      </c>
      <c r="C2193" t="e">
        <f>#REF!</f>
        <v>#REF!</v>
      </c>
      <c r="D2193" t="e">
        <f>CONCATENATE(#REF!,
CHAR(13),#REF!,
", ",
TEXT((#REF!),"MMM D"),
CHAR(13),
TEXT((#REF!), "h:mm am/pm"),CHAR(13),#REF!,CHAR(13))</f>
        <v>#REF!</v>
      </c>
    </row>
    <row r="2194" spans="1:4" x14ac:dyDescent="0.25">
      <c r="A2194" t="e">
        <f>VLOOKUP(#REF!,VENUEID!$A$2:$B$28,1,TRUE)</f>
        <v>#REF!</v>
      </c>
      <c r="B2194" t="e">
        <f>IF(#REF!="","",
IF(ISNUMBER(SEARCH("*ADULTS*",#REF!)),"ADULTS",
IF(ISNUMBER(SEARCH("*CHILDREN*",#REF!)),"CHILDREN",
IF(ISNUMBER(SEARCH("*TEENS*",#REF!)),"TEENS"))))</f>
        <v>#REF!</v>
      </c>
      <c r="C2194" t="e">
        <f>#REF!</f>
        <v>#REF!</v>
      </c>
      <c r="D2194" t="e">
        <f>CONCATENATE(#REF!,
CHAR(13),#REF!,
", ",
TEXT((#REF!),"MMM D"),
CHAR(13),
TEXT((#REF!), "h:mm am/pm"),CHAR(13),#REF!,CHAR(13))</f>
        <v>#REF!</v>
      </c>
    </row>
    <row r="2195" spans="1:4" x14ac:dyDescent="0.25">
      <c r="A2195" t="e">
        <f>VLOOKUP(#REF!,VENUEID!$A$2:$B$28,1,TRUE)</f>
        <v>#REF!</v>
      </c>
      <c r="B2195" t="e">
        <f>IF(#REF!="","",
IF(ISNUMBER(SEARCH("*ADULTS*",#REF!)),"ADULTS",
IF(ISNUMBER(SEARCH("*CHILDREN*",#REF!)),"CHILDREN",
IF(ISNUMBER(SEARCH("*TEENS*",#REF!)),"TEENS"))))</f>
        <v>#REF!</v>
      </c>
      <c r="C2195" t="e">
        <f>#REF!</f>
        <v>#REF!</v>
      </c>
      <c r="D2195" t="e">
        <f>CONCATENATE(#REF!,
CHAR(13),#REF!,
", ",
TEXT((#REF!),"MMM D"),
CHAR(13),
TEXT((#REF!), "h:mm am/pm"),CHAR(13),#REF!,CHAR(13))</f>
        <v>#REF!</v>
      </c>
    </row>
    <row r="2196" spans="1:4" x14ac:dyDescent="0.25">
      <c r="A2196" t="e">
        <f>VLOOKUP(#REF!,VENUEID!$A$2:$B$28,1,TRUE)</f>
        <v>#REF!</v>
      </c>
      <c r="B2196" t="e">
        <f>IF(#REF!="","",
IF(ISNUMBER(SEARCH("*ADULTS*",#REF!)),"ADULTS",
IF(ISNUMBER(SEARCH("*CHILDREN*",#REF!)),"CHILDREN",
IF(ISNUMBER(SEARCH("*TEENS*",#REF!)),"TEENS"))))</f>
        <v>#REF!</v>
      </c>
      <c r="C2196" t="e">
        <f>#REF!</f>
        <v>#REF!</v>
      </c>
      <c r="D2196" t="e">
        <f>CONCATENATE(#REF!,
CHAR(13),#REF!,
", ",
TEXT((#REF!),"MMM D"),
CHAR(13),
TEXT((#REF!), "h:mm am/pm"),CHAR(13),#REF!,CHAR(13))</f>
        <v>#REF!</v>
      </c>
    </row>
    <row r="2197" spans="1:4" x14ac:dyDescent="0.25">
      <c r="A2197" t="e">
        <f>VLOOKUP(#REF!,VENUEID!$A$2:$B$28,1,TRUE)</f>
        <v>#REF!</v>
      </c>
      <c r="B2197" t="e">
        <f>IF(#REF!="","",
IF(ISNUMBER(SEARCH("*ADULTS*",#REF!)),"ADULTS",
IF(ISNUMBER(SEARCH("*CHILDREN*",#REF!)),"CHILDREN",
IF(ISNUMBER(SEARCH("*TEENS*",#REF!)),"TEENS"))))</f>
        <v>#REF!</v>
      </c>
      <c r="C2197" t="e">
        <f>#REF!</f>
        <v>#REF!</v>
      </c>
      <c r="D2197" t="e">
        <f>CONCATENATE(#REF!,
CHAR(13),#REF!,
", ",
TEXT((#REF!),"MMM D"),
CHAR(13),
TEXT((#REF!), "h:mm am/pm"),CHAR(13),#REF!,CHAR(13))</f>
        <v>#REF!</v>
      </c>
    </row>
    <row r="2198" spans="1:4" x14ac:dyDescent="0.25">
      <c r="A2198" t="e">
        <f>VLOOKUP(#REF!,VENUEID!$A$2:$B$28,1,TRUE)</f>
        <v>#REF!</v>
      </c>
      <c r="B2198" t="e">
        <f>IF(#REF!="","",
IF(ISNUMBER(SEARCH("*ADULTS*",#REF!)),"ADULTS",
IF(ISNUMBER(SEARCH("*CHILDREN*",#REF!)),"CHILDREN",
IF(ISNUMBER(SEARCH("*TEENS*",#REF!)),"TEENS"))))</f>
        <v>#REF!</v>
      </c>
      <c r="C2198" t="e">
        <f>#REF!</f>
        <v>#REF!</v>
      </c>
      <c r="D2198" t="e">
        <f>CONCATENATE(#REF!,
CHAR(13),#REF!,
", ",
TEXT((#REF!),"MMM D"),
CHAR(13),
TEXT((#REF!), "h:mm am/pm"),CHAR(13),#REF!,CHAR(13))</f>
        <v>#REF!</v>
      </c>
    </row>
    <row r="2199" spans="1:4" x14ac:dyDescent="0.25">
      <c r="A2199" t="e">
        <f>VLOOKUP(#REF!,VENUEID!$A$2:$B$28,1,TRUE)</f>
        <v>#REF!</v>
      </c>
      <c r="B2199" t="e">
        <f>IF(#REF!="","",
IF(ISNUMBER(SEARCH("*ADULTS*",#REF!)),"ADULTS",
IF(ISNUMBER(SEARCH("*CHILDREN*",#REF!)),"CHILDREN",
IF(ISNUMBER(SEARCH("*TEENS*",#REF!)),"TEENS"))))</f>
        <v>#REF!</v>
      </c>
      <c r="C2199" t="e">
        <f>#REF!</f>
        <v>#REF!</v>
      </c>
      <c r="D2199" t="e">
        <f>CONCATENATE(#REF!,
CHAR(13),#REF!,
", ",
TEXT((#REF!),"MMM D"),
CHAR(13),
TEXT((#REF!), "h:mm am/pm"),CHAR(13),#REF!,CHAR(13))</f>
        <v>#REF!</v>
      </c>
    </row>
    <row r="2200" spans="1:4" x14ac:dyDescent="0.25">
      <c r="A2200" t="e">
        <f>VLOOKUP(#REF!,VENUEID!$A$2:$B$28,1,TRUE)</f>
        <v>#REF!</v>
      </c>
      <c r="B2200" t="e">
        <f>IF(#REF!="","",
IF(ISNUMBER(SEARCH("*ADULTS*",#REF!)),"ADULTS",
IF(ISNUMBER(SEARCH("*CHILDREN*",#REF!)),"CHILDREN",
IF(ISNUMBER(SEARCH("*TEENS*",#REF!)),"TEENS"))))</f>
        <v>#REF!</v>
      </c>
      <c r="C2200" t="e">
        <f>#REF!</f>
        <v>#REF!</v>
      </c>
      <c r="D2200" t="e">
        <f>CONCATENATE(#REF!,
CHAR(13),#REF!,
", ",
TEXT((#REF!),"MMM D"),
CHAR(13),
TEXT((#REF!), "h:mm am/pm"),CHAR(13),#REF!,CHAR(13))</f>
        <v>#REF!</v>
      </c>
    </row>
    <row r="2201" spans="1:4" x14ac:dyDescent="0.25">
      <c r="A2201" t="e">
        <f>VLOOKUP(#REF!,VENUEID!$A$2:$B$28,1,TRUE)</f>
        <v>#REF!</v>
      </c>
      <c r="B2201" t="e">
        <f>IF(#REF!="","",
IF(ISNUMBER(SEARCH("*ADULTS*",#REF!)),"ADULTS",
IF(ISNUMBER(SEARCH("*CHILDREN*",#REF!)),"CHILDREN",
IF(ISNUMBER(SEARCH("*TEENS*",#REF!)),"TEENS"))))</f>
        <v>#REF!</v>
      </c>
      <c r="C2201" t="e">
        <f>#REF!</f>
        <v>#REF!</v>
      </c>
      <c r="D2201" t="e">
        <f>CONCATENATE(#REF!,
CHAR(13),#REF!,
", ",
TEXT((#REF!),"MMM D"),
CHAR(13),
TEXT((#REF!), "h:mm am/pm"),CHAR(13),#REF!,CHAR(13))</f>
        <v>#REF!</v>
      </c>
    </row>
    <row r="2202" spans="1:4" x14ac:dyDescent="0.25">
      <c r="A2202" t="e">
        <f>VLOOKUP(#REF!,VENUEID!$A$2:$B$28,1,TRUE)</f>
        <v>#REF!</v>
      </c>
      <c r="B2202" t="e">
        <f>IF(#REF!="","",
IF(ISNUMBER(SEARCH("*ADULTS*",#REF!)),"ADULTS",
IF(ISNUMBER(SEARCH("*CHILDREN*",#REF!)),"CHILDREN",
IF(ISNUMBER(SEARCH("*TEENS*",#REF!)),"TEENS"))))</f>
        <v>#REF!</v>
      </c>
      <c r="C2202" t="e">
        <f>#REF!</f>
        <v>#REF!</v>
      </c>
      <c r="D2202" t="e">
        <f>CONCATENATE(#REF!,
CHAR(13),#REF!,
", ",
TEXT((#REF!),"MMM D"),
CHAR(13),
TEXT((#REF!), "h:mm am/pm"),CHAR(13),#REF!,CHAR(13))</f>
        <v>#REF!</v>
      </c>
    </row>
    <row r="2203" spans="1:4" x14ac:dyDescent="0.25">
      <c r="A2203" t="e">
        <f>VLOOKUP(#REF!,VENUEID!$A$2:$B$28,1,TRUE)</f>
        <v>#REF!</v>
      </c>
      <c r="B2203" t="e">
        <f>IF(#REF!="","",
IF(ISNUMBER(SEARCH("*ADULTS*",#REF!)),"ADULTS",
IF(ISNUMBER(SEARCH("*CHILDREN*",#REF!)),"CHILDREN",
IF(ISNUMBER(SEARCH("*TEENS*",#REF!)),"TEENS"))))</f>
        <v>#REF!</v>
      </c>
      <c r="C2203" t="e">
        <f>#REF!</f>
        <v>#REF!</v>
      </c>
      <c r="D2203" t="e">
        <f>CONCATENATE(#REF!,
CHAR(13),#REF!,
", ",
TEXT((#REF!),"MMM D"),
CHAR(13),
TEXT((#REF!), "h:mm am/pm"),CHAR(13),#REF!,CHAR(13))</f>
        <v>#REF!</v>
      </c>
    </row>
    <row r="2204" spans="1:4" x14ac:dyDescent="0.25">
      <c r="A2204" t="e">
        <f>VLOOKUP(#REF!,VENUEID!$A$2:$B$28,1,TRUE)</f>
        <v>#REF!</v>
      </c>
      <c r="B2204" t="e">
        <f>IF(#REF!="","",
IF(ISNUMBER(SEARCH("*ADULTS*",#REF!)),"ADULTS",
IF(ISNUMBER(SEARCH("*CHILDREN*",#REF!)),"CHILDREN",
IF(ISNUMBER(SEARCH("*TEENS*",#REF!)),"TEENS"))))</f>
        <v>#REF!</v>
      </c>
      <c r="C2204" t="e">
        <f>#REF!</f>
        <v>#REF!</v>
      </c>
      <c r="D2204" t="e">
        <f>CONCATENATE(#REF!,
CHAR(13),#REF!,
", ",
TEXT((#REF!),"MMM D"),
CHAR(13),
TEXT((#REF!), "h:mm am/pm"),CHAR(13),#REF!,CHAR(13))</f>
        <v>#REF!</v>
      </c>
    </row>
    <row r="2205" spans="1:4" x14ac:dyDescent="0.25">
      <c r="A2205" t="e">
        <f>VLOOKUP(#REF!,VENUEID!$A$2:$B$28,1,TRUE)</f>
        <v>#REF!</v>
      </c>
      <c r="B2205" t="e">
        <f>IF(#REF!="","",
IF(ISNUMBER(SEARCH("*ADULTS*",#REF!)),"ADULTS",
IF(ISNUMBER(SEARCH("*CHILDREN*",#REF!)),"CHILDREN",
IF(ISNUMBER(SEARCH("*TEENS*",#REF!)),"TEENS"))))</f>
        <v>#REF!</v>
      </c>
      <c r="C2205" t="e">
        <f>#REF!</f>
        <v>#REF!</v>
      </c>
      <c r="D2205" t="e">
        <f>CONCATENATE(#REF!,
CHAR(13),#REF!,
", ",
TEXT((#REF!),"MMM D"),
CHAR(13),
TEXT((#REF!), "h:mm am/pm"),CHAR(13),#REF!,CHAR(13))</f>
        <v>#REF!</v>
      </c>
    </row>
    <row r="2206" spans="1:4" x14ac:dyDescent="0.25">
      <c r="A2206" t="e">
        <f>VLOOKUP(#REF!,VENUEID!$A$2:$B$28,1,TRUE)</f>
        <v>#REF!</v>
      </c>
      <c r="B2206" t="e">
        <f>IF(#REF!="","",
IF(ISNUMBER(SEARCH("*ADULTS*",#REF!)),"ADULTS",
IF(ISNUMBER(SEARCH("*CHILDREN*",#REF!)),"CHILDREN",
IF(ISNUMBER(SEARCH("*TEENS*",#REF!)),"TEENS"))))</f>
        <v>#REF!</v>
      </c>
      <c r="C2206" t="e">
        <f>#REF!</f>
        <v>#REF!</v>
      </c>
      <c r="D2206" t="e">
        <f>CONCATENATE(#REF!,
CHAR(13),#REF!,
", ",
TEXT((#REF!),"MMM D"),
CHAR(13),
TEXT((#REF!), "h:mm am/pm"),CHAR(13),#REF!,CHAR(13))</f>
        <v>#REF!</v>
      </c>
    </row>
    <row r="2207" spans="1:4" x14ac:dyDescent="0.25">
      <c r="A2207" t="e">
        <f>VLOOKUP(#REF!,VENUEID!$A$2:$B$28,1,TRUE)</f>
        <v>#REF!</v>
      </c>
      <c r="B2207" t="e">
        <f>IF(#REF!="","",
IF(ISNUMBER(SEARCH("*ADULTS*",#REF!)),"ADULTS",
IF(ISNUMBER(SEARCH("*CHILDREN*",#REF!)),"CHILDREN",
IF(ISNUMBER(SEARCH("*TEENS*",#REF!)),"TEENS"))))</f>
        <v>#REF!</v>
      </c>
      <c r="C2207" t="e">
        <f>#REF!</f>
        <v>#REF!</v>
      </c>
      <c r="D2207" t="e">
        <f>CONCATENATE(#REF!,
CHAR(13),#REF!,
", ",
TEXT((#REF!),"MMM D"),
CHAR(13),
TEXT((#REF!), "h:mm am/pm"),CHAR(13),#REF!,CHAR(13))</f>
        <v>#REF!</v>
      </c>
    </row>
    <row r="2208" spans="1:4" x14ac:dyDescent="0.25">
      <c r="A2208" t="e">
        <f>VLOOKUP(#REF!,VENUEID!$A$2:$B$28,1,TRUE)</f>
        <v>#REF!</v>
      </c>
      <c r="B2208" t="e">
        <f>IF(#REF!="","",
IF(ISNUMBER(SEARCH("*ADULTS*",#REF!)),"ADULTS",
IF(ISNUMBER(SEARCH("*CHILDREN*",#REF!)),"CHILDREN",
IF(ISNUMBER(SEARCH("*TEENS*",#REF!)),"TEENS"))))</f>
        <v>#REF!</v>
      </c>
      <c r="C2208" t="e">
        <f>#REF!</f>
        <v>#REF!</v>
      </c>
      <c r="D2208" t="e">
        <f>CONCATENATE(#REF!,
CHAR(13),#REF!,
", ",
TEXT((#REF!),"MMM D"),
CHAR(13),
TEXT((#REF!), "h:mm am/pm"),CHAR(13),#REF!,CHAR(13))</f>
        <v>#REF!</v>
      </c>
    </row>
    <row r="2209" spans="1:4" x14ac:dyDescent="0.25">
      <c r="A2209" t="e">
        <f>VLOOKUP(#REF!,VENUEID!$A$2:$B$28,1,TRUE)</f>
        <v>#REF!</v>
      </c>
      <c r="B2209" t="e">
        <f>IF(#REF!="","",
IF(ISNUMBER(SEARCH("*ADULTS*",#REF!)),"ADULTS",
IF(ISNUMBER(SEARCH("*CHILDREN*",#REF!)),"CHILDREN",
IF(ISNUMBER(SEARCH("*TEENS*",#REF!)),"TEENS"))))</f>
        <v>#REF!</v>
      </c>
      <c r="C2209" t="e">
        <f>#REF!</f>
        <v>#REF!</v>
      </c>
      <c r="D2209" t="e">
        <f>CONCATENATE(#REF!,
CHAR(13),#REF!,
", ",
TEXT((#REF!),"MMM D"),
CHAR(13),
TEXT((#REF!), "h:mm am/pm"),CHAR(13),#REF!,CHAR(13))</f>
        <v>#REF!</v>
      </c>
    </row>
    <row r="2210" spans="1:4" x14ac:dyDescent="0.25">
      <c r="A2210" t="e">
        <f>VLOOKUP(#REF!,VENUEID!$A$2:$B$28,1,TRUE)</f>
        <v>#REF!</v>
      </c>
      <c r="B2210" t="e">
        <f>IF(#REF!="","",
IF(ISNUMBER(SEARCH("*ADULTS*",#REF!)),"ADULTS",
IF(ISNUMBER(SEARCH("*CHILDREN*",#REF!)),"CHILDREN",
IF(ISNUMBER(SEARCH("*TEENS*",#REF!)),"TEENS"))))</f>
        <v>#REF!</v>
      </c>
      <c r="C2210" t="e">
        <f>#REF!</f>
        <v>#REF!</v>
      </c>
      <c r="D2210" t="e">
        <f>CONCATENATE(#REF!,
CHAR(13),#REF!,
", ",
TEXT((#REF!),"MMM D"),
CHAR(13),
TEXT((#REF!), "h:mm am/pm"),CHAR(13),#REF!,CHAR(13))</f>
        <v>#REF!</v>
      </c>
    </row>
    <row r="2211" spans="1:4" x14ac:dyDescent="0.25">
      <c r="A2211" t="e">
        <f>VLOOKUP(#REF!,VENUEID!$A$2:$B$28,1,TRUE)</f>
        <v>#REF!</v>
      </c>
      <c r="B2211" t="e">
        <f>IF(#REF!="","",
IF(ISNUMBER(SEARCH("*ADULTS*",#REF!)),"ADULTS",
IF(ISNUMBER(SEARCH("*CHILDREN*",#REF!)),"CHILDREN",
IF(ISNUMBER(SEARCH("*TEENS*",#REF!)),"TEENS"))))</f>
        <v>#REF!</v>
      </c>
      <c r="C2211" t="e">
        <f>#REF!</f>
        <v>#REF!</v>
      </c>
      <c r="D2211" t="e">
        <f>CONCATENATE(#REF!,
CHAR(13),#REF!,
", ",
TEXT((#REF!),"MMM D"),
CHAR(13),
TEXT((#REF!), "h:mm am/pm"),CHAR(13),#REF!,CHAR(13))</f>
        <v>#REF!</v>
      </c>
    </row>
    <row r="2212" spans="1:4" x14ac:dyDescent="0.25">
      <c r="A2212" t="e">
        <f>VLOOKUP(#REF!,VENUEID!$A$2:$B$28,1,TRUE)</f>
        <v>#REF!</v>
      </c>
      <c r="B2212" t="e">
        <f>IF(#REF!="","",
IF(ISNUMBER(SEARCH("*ADULTS*",#REF!)),"ADULTS",
IF(ISNUMBER(SEARCH("*CHILDREN*",#REF!)),"CHILDREN",
IF(ISNUMBER(SEARCH("*TEENS*",#REF!)),"TEENS"))))</f>
        <v>#REF!</v>
      </c>
      <c r="C2212" t="e">
        <f>#REF!</f>
        <v>#REF!</v>
      </c>
      <c r="D2212" t="e">
        <f>CONCATENATE(#REF!,
CHAR(13),#REF!,
", ",
TEXT((#REF!),"MMM D"),
CHAR(13),
TEXT((#REF!), "h:mm am/pm"),CHAR(13),#REF!,CHAR(13))</f>
        <v>#REF!</v>
      </c>
    </row>
    <row r="2213" spans="1:4" x14ac:dyDescent="0.25">
      <c r="A2213" t="e">
        <f>VLOOKUP(#REF!,VENUEID!$A$2:$B$28,1,TRUE)</f>
        <v>#REF!</v>
      </c>
      <c r="B2213" t="e">
        <f>IF(#REF!="","",
IF(ISNUMBER(SEARCH("*ADULTS*",#REF!)),"ADULTS",
IF(ISNUMBER(SEARCH("*CHILDREN*",#REF!)),"CHILDREN",
IF(ISNUMBER(SEARCH("*TEENS*",#REF!)),"TEENS"))))</f>
        <v>#REF!</v>
      </c>
      <c r="C2213" t="e">
        <f>#REF!</f>
        <v>#REF!</v>
      </c>
      <c r="D2213" t="e">
        <f>CONCATENATE(#REF!,
CHAR(13),#REF!,
", ",
TEXT((#REF!),"MMM D"),
CHAR(13),
TEXT((#REF!), "h:mm am/pm"),CHAR(13),#REF!,CHAR(13))</f>
        <v>#REF!</v>
      </c>
    </row>
    <row r="2214" spans="1:4" x14ac:dyDescent="0.25">
      <c r="A2214" t="e">
        <f>VLOOKUP(#REF!,VENUEID!$A$2:$B$28,1,TRUE)</f>
        <v>#REF!</v>
      </c>
      <c r="B2214" t="e">
        <f>IF(#REF!="","",
IF(ISNUMBER(SEARCH("*ADULTS*",#REF!)),"ADULTS",
IF(ISNUMBER(SEARCH("*CHILDREN*",#REF!)),"CHILDREN",
IF(ISNUMBER(SEARCH("*TEENS*",#REF!)),"TEENS"))))</f>
        <v>#REF!</v>
      </c>
      <c r="C2214" t="e">
        <f>#REF!</f>
        <v>#REF!</v>
      </c>
      <c r="D2214" t="e">
        <f>CONCATENATE(#REF!,
CHAR(13),#REF!,
", ",
TEXT((#REF!),"MMM D"),
CHAR(13),
TEXT((#REF!), "h:mm am/pm"),CHAR(13),#REF!,CHAR(13))</f>
        <v>#REF!</v>
      </c>
    </row>
    <row r="2215" spans="1:4" x14ac:dyDescent="0.25">
      <c r="A2215" t="e">
        <f>VLOOKUP(#REF!,VENUEID!$A$2:$B$28,1,TRUE)</f>
        <v>#REF!</v>
      </c>
      <c r="B2215" t="e">
        <f>IF(#REF!="","",
IF(ISNUMBER(SEARCH("*ADULTS*",#REF!)),"ADULTS",
IF(ISNUMBER(SEARCH("*CHILDREN*",#REF!)),"CHILDREN",
IF(ISNUMBER(SEARCH("*TEENS*",#REF!)),"TEENS"))))</f>
        <v>#REF!</v>
      </c>
      <c r="C2215" t="e">
        <f>#REF!</f>
        <v>#REF!</v>
      </c>
      <c r="D2215" t="e">
        <f>CONCATENATE(#REF!,
CHAR(13),#REF!,
", ",
TEXT((#REF!),"MMM D"),
CHAR(13),
TEXT((#REF!), "h:mm am/pm"),CHAR(13),#REF!,CHAR(13))</f>
        <v>#REF!</v>
      </c>
    </row>
    <row r="2216" spans="1:4" x14ac:dyDescent="0.25">
      <c r="A2216" t="e">
        <f>VLOOKUP(#REF!,VENUEID!$A$2:$B$28,1,TRUE)</f>
        <v>#REF!</v>
      </c>
      <c r="B2216" t="e">
        <f>IF(#REF!="","",
IF(ISNUMBER(SEARCH("*ADULTS*",#REF!)),"ADULTS",
IF(ISNUMBER(SEARCH("*CHILDREN*",#REF!)),"CHILDREN",
IF(ISNUMBER(SEARCH("*TEENS*",#REF!)),"TEENS"))))</f>
        <v>#REF!</v>
      </c>
      <c r="C2216" t="e">
        <f>#REF!</f>
        <v>#REF!</v>
      </c>
      <c r="D2216" t="e">
        <f>CONCATENATE(#REF!,
CHAR(13),#REF!,
", ",
TEXT((#REF!),"MMM D"),
CHAR(13),
TEXT((#REF!), "h:mm am/pm"),CHAR(13),#REF!,CHAR(13))</f>
        <v>#REF!</v>
      </c>
    </row>
    <row r="2217" spans="1:4" x14ac:dyDescent="0.25">
      <c r="A2217" t="e">
        <f>VLOOKUP(#REF!,VENUEID!$A$2:$B$28,1,TRUE)</f>
        <v>#REF!</v>
      </c>
      <c r="B2217" t="e">
        <f>IF(#REF!="","",
IF(ISNUMBER(SEARCH("*ADULTS*",#REF!)),"ADULTS",
IF(ISNUMBER(SEARCH("*CHILDREN*",#REF!)),"CHILDREN",
IF(ISNUMBER(SEARCH("*TEENS*",#REF!)),"TEENS"))))</f>
        <v>#REF!</v>
      </c>
      <c r="C2217" t="e">
        <f>#REF!</f>
        <v>#REF!</v>
      </c>
      <c r="D2217" t="e">
        <f>CONCATENATE(#REF!,
CHAR(13),#REF!,
", ",
TEXT((#REF!),"MMM D"),
CHAR(13),
TEXT((#REF!), "h:mm am/pm"),CHAR(13),#REF!,CHAR(13))</f>
        <v>#REF!</v>
      </c>
    </row>
    <row r="2218" spans="1:4" x14ac:dyDescent="0.25">
      <c r="A2218" t="e">
        <f>VLOOKUP(#REF!,VENUEID!$A$2:$B$28,1,TRUE)</f>
        <v>#REF!</v>
      </c>
      <c r="B2218" t="e">
        <f>IF(#REF!="","",
IF(ISNUMBER(SEARCH("*ADULTS*",#REF!)),"ADULTS",
IF(ISNUMBER(SEARCH("*CHILDREN*",#REF!)),"CHILDREN",
IF(ISNUMBER(SEARCH("*TEENS*",#REF!)),"TEENS"))))</f>
        <v>#REF!</v>
      </c>
      <c r="C2218" t="e">
        <f>#REF!</f>
        <v>#REF!</v>
      </c>
      <c r="D2218" t="e">
        <f>CONCATENATE(#REF!,
CHAR(13),#REF!,
", ",
TEXT((#REF!),"MMM D"),
CHAR(13),
TEXT((#REF!), "h:mm am/pm"),CHAR(13),#REF!,CHAR(13))</f>
        <v>#REF!</v>
      </c>
    </row>
    <row r="2219" spans="1:4" x14ac:dyDescent="0.25">
      <c r="A2219" t="e">
        <f>VLOOKUP(#REF!,VENUEID!$A$2:$B$28,1,TRUE)</f>
        <v>#REF!</v>
      </c>
      <c r="B2219" t="e">
        <f>IF(#REF!="","",
IF(ISNUMBER(SEARCH("*ADULTS*",#REF!)),"ADULTS",
IF(ISNUMBER(SEARCH("*CHILDREN*",#REF!)),"CHILDREN",
IF(ISNUMBER(SEARCH("*TEENS*",#REF!)),"TEENS"))))</f>
        <v>#REF!</v>
      </c>
      <c r="C2219" t="e">
        <f>#REF!</f>
        <v>#REF!</v>
      </c>
      <c r="D2219" t="e">
        <f>CONCATENATE(#REF!,
CHAR(13),#REF!,
", ",
TEXT((#REF!),"MMM D"),
CHAR(13),
TEXT((#REF!), "h:mm am/pm"),CHAR(13),#REF!,CHAR(13))</f>
        <v>#REF!</v>
      </c>
    </row>
    <row r="2220" spans="1:4" x14ac:dyDescent="0.25">
      <c r="A2220" t="e">
        <f>VLOOKUP(#REF!,VENUEID!$A$2:$B$28,1,TRUE)</f>
        <v>#REF!</v>
      </c>
      <c r="B2220" t="e">
        <f>IF(#REF!="","",
IF(ISNUMBER(SEARCH("*ADULTS*",#REF!)),"ADULTS",
IF(ISNUMBER(SEARCH("*CHILDREN*",#REF!)),"CHILDREN",
IF(ISNUMBER(SEARCH("*TEENS*",#REF!)),"TEENS"))))</f>
        <v>#REF!</v>
      </c>
      <c r="C2220" t="e">
        <f>#REF!</f>
        <v>#REF!</v>
      </c>
      <c r="D2220" t="e">
        <f>CONCATENATE(#REF!,
CHAR(13),#REF!,
", ",
TEXT((#REF!),"MMM D"),
CHAR(13),
TEXT((#REF!), "h:mm am/pm"),CHAR(13),#REF!,CHAR(13))</f>
        <v>#REF!</v>
      </c>
    </row>
    <row r="2221" spans="1:4" x14ac:dyDescent="0.25">
      <c r="A2221" t="e">
        <f>VLOOKUP(#REF!,VENUEID!$A$2:$B$28,1,TRUE)</f>
        <v>#REF!</v>
      </c>
      <c r="B2221" t="e">
        <f>IF(#REF!="","",
IF(ISNUMBER(SEARCH("*ADULTS*",#REF!)),"ADULTS",
IF(ISNUMBER(SEARCH("*CHILDREN*",#REF!)),"CHILDREN",
IF(ISNUMBER(SEARCH("*TEENS*",#REF!)),"TEENS"))))</f>
        <v>#REF!</v>
      </c>
      <c r="C2221" t="e">
        <f>#REF!</f>
        <v>#REF!</v>
      </c>
      <c r="D2221" t="e">
        <f>CONCATENATE(#REF!,
CHAR(13),#REF!,
", ",
TEXT((#REF!),"MMM D"),
CHAR(13),
TEXT((#REF!), "h:mm am/pm"),CHAR(13),#REF!,CHAR(13))</f>
        <v>#REF!</v>
      </c>
    </row>
    <row r="2222" spans="1:4" x14ac:dyDescent="0.25">
      <c r="A2222" t="e">
        <f>VLOOKUP(#REF!,VENUEID!$A$2:$B$28,1,TRUE)</f>
        <v>#REF!</v>
      </c>
      <c r="B2222" t="e">
        <f>IF(#REF!="","",
IF(ISNUMBER(SEARCH("*ADULTS*",#REF!)),"ADULTS",
IF(ISNUMBER(SEARCH("*CHILDREN*",#REF!)),"CHILDREN",
IF(ISNUMBER(SEARCH("*TEENS*",#REF!)),"TEENS"))))</f>
        <v>#REF!</v>
      </c>
      <c r="C2222" t="e">
        <f>#REF!</f>
        <v>#REF!</v>
      </c>
      <c r="D2222" t="e">
        <f>CONCATENATE(#REF!,
CHAR(13),#REF!,
", ",
TEXT((#REF!),"MMM D"),
CHAR(13),
TEXT((#REF!), "h:mm am/pm"),CHAR(13),#REF!,CHAR(13))</f>
        <v>#REF!</v>
      </c>
    </row>
    <row r="2223" spans="1:4" x14ac:dyDescent="0.25">
      <c r="A2223" t="e">
        <f>VLOOKUP(#REF!,VENUEID!$A$2:$B$28,1,TRUE)</f>
        <v>#REF!</v>
      </c>
      <c r="B2223" t="e">
        <f>IF(#REF!="","",
IF(ISNUMBER(SEARCH("*ADULTS*",#REF!)),"ADULTS",
IF(ISNUMBER(SEARCH("*CHILDREN*",#REF!)),"CHILDREN",
IF(ISNUMBER(SEARCH("*TEENS*",#REF!)),"TEENS"))))</f>
        <v>#REF!</v>
      </c>
      <c r="C2223" t="e">
        <f>#REF!</f>
        <v>#REF!</v>
      </c>
      <c r="D2223" t="e">
        <f>CONCATENATE(#REF!,
CHAR(13),#REF!,
", ",
TEXT((#REF!),"MMM D"),
CHAR(13),
TEXT((#REF!), "h:mm am/pm"),CHAR(13),#REF!,CHAR(13))</f>
        <v>#REF!</v>
      </c>
    </row>
    <row r="2224" spans="1:4" x14ac:dyDescent="0.25">
      <c r="A2224" t="e">
        <f>VLOOKUP(#REF!,VENUEID!$A$2:$B$28,1,TRUE)</f>
        <v>#REF!</v>
      </c>
      <c r="B2224" t="e">
        <f>IF(#REF!="","",
IF(ISNUMBER(SEARCH("*ADULTS*",#REF!)),"ADULTS",
IF(ISNUMBER(SEARCH("*CHILDREN*",#REF!)),"CHILDREN",
IF(ISNUMBER(SEARCH("*TEENS*",#REF!)),"TEENS"))))</f>
        <v>#REF!</v>
      </c>
      <c r="C2224" t="e">
        <f>#REF!</f>
        <v>#REF!</v>
      </c>
      <c r="D2224" t="e">
        <f>CONCATENATE(#REF!,
CHAR(13),#REF!,
", ",
TEXT((#REF!),"MMM D"),
CHAR(13),
TEXT((#REF!), "h:mm am/pm"),CHAR(13),#REF!,CHAR(13))</f>
        <v>#REF!</v>
      </c>
    </row>
    <row r="2225" spans="1:4" x14ac:dyDescent="0.25">
      <c r="A2225" t="e">
        <f>VLOOKUP(#REF!,VENUEID!$A$2:$B$28,1,TRUE)</f>
        <v>#REF!</v>
      </c>
      <c r="B2225" t="e">
        <f>IF(#REF!="","",
IF(ISNUMBER(SEARCH("*ADULTS*",#REF!)),"ADULTS",
IF(ISNUMBER(SEARCH("*CHILDREN*",#REF!)),"CHILDREN",
IF(ISNUMBER(SEARCH("*TEENS*",#REF!)),"TEENS"))))</f>
        <v>#REF!</v>
      </c>
      <c r="C2225" t="e">
        <f>#REF!</f>
        <v>#REF!</v>
      </c>
      <c r="D2225" t="e">
        <f>CONCATENATE(#REF!,
CHAR(13),#REF!,
", ",
TEXT((#REF!),"MMM D"),
CHAR(13),
TEXT((#REF!), "h:mm am/pm"),CHAR(13),#REF!,CHAR(13))</f>
        <v>#REF!</v>
      </c>
    </row>
    <row r="2226" spans="1:4" x14ac:dyDescent="0.25">
      <c r="A2226" t="e">
        <f>VLOOKUP(#REF!,VENUEID!$A$2:$B$28,1,TRUE)</f>
        <v>#REF!</v>
      </c>
      <c r="B2226" t="e">
        <f>IF(#REF!="","",
IF(ISNUMBER(SEARCH("*ADULTS*",#REF!)),"ADULTS",
IF(ISNUMBER(SEARCH("*CHILDREN*",#REF!)),"CHILDREN",
IF(ISNUMBER(SEARCH("*TEENS*",#REF!)),"TEENS"))))</f>
        <v>#REF!</v>
      </c>
      <c r="C2226" t="e">
        <f>#REF!</f>
        <v>#REF!</v>
      </c>
      <c r="D2226" t="e">
        <f>CONCATENATE(#REF!,
CHAR(13),#REF!,
", ",
TEXT((#REF!),"MMM D"),
CHAR(13),
TEXT((#REF!), "h:mm am/pm"),CHAR(13),#REF!,CHAR(13))</f>
        <v>#REF!</v>
      </c>
    </row>
    <row r="2227" spans="1:4" x14ac:dyDescent="0.25">
      <c r="A2227" t="e">
        <f>VLOOKUP(#REF!,VENUEID!$A$2:$B$28,1,TRUE)</f>
        <v>#REF!</v>
      </c>
      <c r="B2227" t="e">
        <f>IF(#REF!="","",
IF(ISNUMBER(SEARCH("*ADULTS*",#REF!)),"ADULTS",
IF(ISNUMBER(SEARCH("*CHILDREN*",#REF!)),"CHILDREN",
IF(ISNUMBER(SEARCH("*TEENS*",#REF!)),"TEENS"))))</f>
        <v>#REF!</v>
      </c>
      <c r="C2227" t="e">
        <f>#REF!</f>
        <v>#REF!</v>
      </c>
      <c r="D2227" t="e">
        <f>CONCATENATE(#REF!,
CHAR(13),#REF!,
", ",
TEXT((#REF!),"MMM D"),
CHAR(13),
TEXT((#REF!), "h:mm am/pm"),CHAR(13),#REF!,CHAR(13))</f>
        <v>#REF!</v>
      </c>
    </row>
    <row r="2228" spans="1:4" x14ac:dyDescent="0.25">
      <c r="A2228" t="e">
        <f>VLOOKUP(#REF!,VENUEID!$A$2:$B$28,1,TRUE)</f>
        <v>#REF!</v>
      </c>
      <c r="B2228" t="e">
        <f>IF(#REF!="","",
IF(ISNUMBER(SEARCH("*ADULTS*",#REF!)),"ADULTS",
IF(ISNUMBER(SEARCH("*CHILDREN*",#REF!)),"CHILDREN",
IF(ISNUMBER(SEARCH("*TEENS*",#REF!)),"TEENS"))))</f>
        <v>#REF!</v>
      </c>
      <c r="C2228" t="e">
        <f>#REF!</f>
        <v>#REF!</v>
      </c>
      <c r="D2228" t="e">
        <f>CONCATENATE(#REF!,
CHAR(13),#REF!,
", ",
TEXT((#REF!),"MMM D"),
CHAR(13),
TEXT((#REF!), "h:mm am/pm"),CHAR(13),#REF!,CHAR(13))</f>
        <v>#REF!</v>
      </c>
    </row>
    <row r="2229" spans="1:4" x14ac:dyDescent="0.25">
      <c r="A2229" t="e">
        <f>VLOOKUP(#REF!,VENUEID!$A$2:$B$28,1,TRUE)</f>
        <v>#REF!</v>
      </c>
      <c r="B2229" t="e">
        <f>IF(#REF!="","",
IF(ISNUMBER(SEARCH("*ADULTS*",#REF!)),"ADULTS",
IF(ISNUMBER(SEARCH("*CHILDREN*",#REF!)),"CHILDREN",
IF(ISNUMBER(SEARCH("*TEENS*",#REF!)),"TEENS"))))</f>
        <v>#REF!</v>
      </c>
      <c r="C2229" t="e">
        <f>#REF!</f>
        <v>#REF!</v>
      </c>
      <c r="D2229" t="e">
        <f>CONCATENATE(#REF!,
CHAR(13),#REF!,
", ",
TEXT((#REF!),"MMM D"),
CHAR(13),
TEXT((#REF!), "h:mm am/pm"),CHAR(13),#REF!,CHAR(13))</f>
        <v>#REF!</v>
      </c>
    </row>
    <row r="2230" spans="1:4" x14ac:dyDescent="0.25">
      <c r="A2230" t="e">
        <f>VLOOKUP(#REF!,VENUEID!$A$2:$B$28,1,TRUE)</f>
        <v>#REF!</v>
      </c>
      <c r="B2230" t="e">
        <f>IF(#REF!="","",
IF(ISNUMBER(SEARCH("*ADULTS*",#REF!)),"ADULTS",
IF(ISNUMBER(SEARCH("*CHILDREN*",#REF!)),"CHILDREN",
IF(ISNUMBER(SEARCH("*TEENS*",#REF!)),"TEENS"))))</f>
        <v>#REF!</v>
      </c>
      <c r="C2230" t="e">
        <f>#REF!</f>
        <v>#REF!</v>
      </c>
      <c r="D2230" t="e">
        <f>CONCATENATE(#REF!,
CHAR(13),#REF!,
", ",
TEXT((#REF!),"MMM D"),
CHAR(13),
TEXT((#REF!), "h:mm am/pm"),CHAR(13),#REF!,CHAR(13))</f>
        <v>#REF!</v>
      </c>
    </row>
    <row r="2231" spans="1:4" x14ac:dyDescent="0.25">
      <c r="A2231" t="e">
        <f>VLOOKUP(#REF!,VENUEID!$A$2:$B$28,1,TRUE)</f>
        <v>#REF!</v>
      </c>
      <c r="B2231" t="e">
        <f>IF(#REF!="","",
IF(ISNUMBER(SEARCH("*ADULTS*",#REF!)),"ADULTS",
IF(ISNUMBER(SEARCH("*CHILDREN*",#REF!)),"CHILDREN",
IF(ISNUMBER(SEARCH("*TEENS*",#REF!)),"TEENS"))))</f>
        <v>#REF!</v>
      </c>
      <c r="C2231" t="e">
        <f>#REF!</f>
        <v>#REF!</v>
      </c>
      <c r="D2231" t="e">
        <f>CONCATENATE(#REF!,
CHAR(13),#REF!,
", ",
TEXT((#REF!),"MMM D"),
CHAR(13),
TEXT((#REF!), "h:mm am/pm"),CHAR(13),#REF!,CHAR(13))</f>
        <v>#REF!</v>
      </c>
    </row>
    <row r="2232" spans="1:4" x14ac:dyDescent="0.25">
      <c r="A2232" t="e">
        <f>VLOOKUP(#REF!,VENUEID!$A$2:$B$28,1,TRUE)</f>
        <v>#REF!</v>
      </c>
      <c r="B2232" t="e">
        <f>IF(#REF!="","",
IF(ISNUMBER(SEARCH("*ADULTS*",#REF!)),"ADULTS",
IF(ISNUMBER(SEARCH("*CHILDREN*",#REF!)),"CHILDREN",
IF(ISNUMBER(SEARCH("*TEENS*",#REF!)),"TEENS"))))</f>
        <v>#REF!</v>
      </c>
      <c r="C2232" t="e">
        <f>#REF!</f>
        <v>#REF!</v>
      </c>
      <c r="D2232" t="e">
        <f>CONCATENATE(#REF!,
CHAR(13),#REF!,
", ",
TEXT((#REF!),"MMM D"),
CHAR(13),
TEXT((#REF!), "h:mm am/pm"),CHAR(13),#REF!,CHAR(13))</f>
        <v>#REF!</v>
      </c>
    </row>
    <row r="2233" spans="1:4" x14ac:dyDescent="0.25">
      <c r="A2233" t="e">
        <f>VLOOKUP(#REF!,VENUEID!$A$2:$B$28,1,TRUE)</f>
        <v>#REF!</v>
      </c>
      <c r="B2233" t="e">
        <f>IF(#REF!="","",
IF(ISNUMBER(SEARCH("*ADULTS*",#REF!)),"ADULTS",
IF(ISNUMBER(SEARCH("*CHILDREN*",#REF!)),"CHILDREN",
IF(ISNUMBER(SEARCH("*TEENS*",#REF!)),"TEENS"))))</f>
        <v>#REF!</v>
      </c>
      <c r="C2233" t="e">
        <f>#REF!</f>
        <v>#REF!</v>
      </c>
      <c r="D2233" t="e">
        <f>CONCATENATE(#REF!,
CHAR(13),#REF!,
", ",
TEXT((#REF!),"MMM D"),
CHAR(13),
TEXT((#REF!), "h:mm am/pm"),CHAR(13),#REF!,CHAR(13))</f>
        <v>#REF!</v>
      </c>
    </row>
    <row r="2234" spans="1:4" x14ac:dyDescent="0.25">
      <c r="A2234" t="e">
        <f>VLOOKUP(#REF!,VENUEID!$A$2:$B$28,1,TRUE)</f>
        <v>#REF!</v>
      </c>
      <c r="B2234" t="e">
        <f>IF(#REF!="","",
IF(ISNUMBER(SEARCH("*ADULTS*",#REF!)),"ADULTS",
IF(ISNUMBER(SEARCH("*CHILDREN*",#REF!)),"CHILDREN",
IF(ISNUMBER(SEARCH("*TEENS*",#REF!)),"TEENS"))))</f>
        <v>#REF!</v>
      </c>
      <c r="C2234" t="e">
        <f>#REF!</f>
        <v>#REF!</v>
      </c>
      <c r="D2234" t="e">
        <f>CONCATENATE(#REF!,
CHAR(13),#REF!,
", ",
TEXT((#REF!),"MMM D"),
CHAR(13),
TEXT((#REF!), "h:mm am/pm"),CHAR(13),#REF!,CHAR(13))</f>
        <v>#REF!</v>
      </c>
    </row>
    <row r="2235" spans="1:4" x14ac:dyDescent="0.25">
      <c r="A2235" t="e">
        <f>VLOOKUP(#REF!,VENUEID!$A$2:$B$28,1,TRUE)</f>
        <v>#REF!</v>
      </c>
      <c r="B2235" t="e">
        <f>IF(#REF!="","",
IF(ISNUMBER(SEARCH("*ADULTS*",#REF!)),"ADULTS",
IF(ISNUMBER(SEARCH("*CHILDREN*",#REF!)),"CHILDREN",
IF(ISNUMBER(SEARCH("*TEENS*",#REF!)),"TEENS"))))</f>
        <v>#REF!</v>
      </c>
      <c r="C2235" t="e">
        <f>#REF!</f>
        <v>#REF!</v>
      </c>
      <c r="D2235" t="e">
        <f>CONCATENATE(#REF!,
CHAR(13),#REF!,
", ",
TEXT((#REF!),"MMM D"),
CHAR(13),
TEXT((#REF!), "h:mm am/pm"),CHAR(13),#REF!,CHAR(13))</f>
        <v>#REF!</v>
      </c>
    </row>
    <row r="2236" spans="1:4" x14ac:dyDescent="0.25">
      <c r="A2236" t="e">
        <f>VLOOKUP(#REF!,VENUEID!$A$2:$B$28,1,TRUE)</f>
        <v>#REF!</v>
      </c>
      <c r="B2236" t="e">
        <f>IF(#REF!="","",
IF(ISNUMBER(SEARCH("*ADULTS*",#REF!)),"ADULTS",
IF(ISNUMBER(SEARCH("*CHILDREN*",#REF!)),"CHILDREN",
IF(ISNUMBER(SEARCH("*TEENS*",#REF!)),"TEENS"))))</f>
        <v>#REF!</v>
      </c>
      <c r="C2236" t="e">
        <f>#REF!</f>
        <v>#REF!</v>
      </c>
      <c r="D2236" t="e">
        <f>CONCATENATE(#REF!,
CHAR(13),#REF!,
", ",
TEXT((#REF!),"MMM D"),
CHAR(13),
TEXT((#REF!), "h:mm am/pm"),CHAR(13),#REF!,CHAR(13))</f>
        <v>#REF!</v>
      </c>
    </row>
    <row r="2237" spans="1:4" x14ac:dyDescent="0.25">
      <c r="A2237" t="e">
        <f>VLOOKUP(#REF!,VENUEID!$A$2:$B$28,1,TRUE)</f>
        <v>#REF!</v>
      </c>
      <c r="B2237" t="e">
        <f>IF(#REF!="","",
IF(ISNUMBER(SEARCH("*ADULTS*",#REF!)),"ADULTS",
IF(ISNUMBER(SEARCH("*CHILDREN*",#REF!)),"CHILDREN",
IF(ISNUMBER(SEARCH("*TEENS*",#REF!)),"TEENS"))))</f>
        <v>#REF!</v>
      </c>
      <c r="C2237" t="e">
        <f>#REF!</f>
        <v>#REF!</v>
      </c>
      <c r="D2237" t="e">
        <f>CONCATENATE(#REF!,
CHAR(13),#REF!,
", ",
TEXT((#REF!),"MMM D"),
CHAR(13),
TEXT((#REF!), "h:mm am/pm"),CHAR(13),#REF!,CHAR(13))</f>
        <v>#REF!</v>
      </c>
    </row>
    <row r="2238" spans="1:4" x14ac:dyDescent="0.25">
      <c r="A2238" t="e">
        <f>VLOOKUP(#REF!,VENUEID!$A$2:$B$28,1,TRUE)</f>
        <v>#REF!</v>
      </c>
      <c r="B2238" t="e">
        <f>IF(#REF!="","",
IF(ISNUMBER(SEARCH("*ADULTS*",#REF!)),"ADULTS",
IF(ISNUMBER(SEARCH("*CHILDREN*",#REF!)),"CHILDREN",
IF(ISNUMBER(SEARCH("*TEENS*",#REF!)),"TEENS"))))</f>
        <v>#REF!</v>
      </c>
      <c r="C2238" t="e">
        <f>#REF!</f>
        <v>#REF!</v>
      </c>
      <c r="D2238" t="e">
        <f>CONCATENATE(#REF!,
CHAR(13),#REF!,
", ",
TEXT((#REF!),"MMM D"),
CHAR(13),
TEXT((#REF!), "h:mm am/pm"),CHAR(13),#REF!,CHAR(13))</f>
        <v>#REF!</v>
      </c>
    </row>
    <row r="2239" spans="1:4" x14ac:dyDescent="0.25">
      <c r="A2239" t="e">
        <f>VLOOKUP(#REF!,VENUEID!$A$2:$B$28,1,TRUE)</f>
        <v>#REF!</v>
      </c>
      <c r="B2239" t="e">
        <f>IF(#REF!="","",
IF(ISNUMBER(SEARCH("*ADULTS*",#REF!)),"ADULTS",
IF(ISNUMBER(SEARCH("*CHILDREN*",#REF!)),"CHILDREN",
IF(ISNUMBER(SEARCH("*TEENS*",#REF!)),"TEENS"))))</f>
        <v>#REF!</v>
      </c>
      <c r="C2239" t="e">
        <f>#REF!</f>
        <v>#REF!</v>
      </c>
      <c r="D2239" t="e">
        <f>CONCATENATE(#REF!,
CHAR(13),#REF!,
", ",
TEXT((#REF!),"MMM D"),
CHAR(13),
TEXT((#REF!), "h:mm am/pm"),CHAR(13),#REF!,CHAR(13))</f>
        <v>#REF!</v>
      </c>
    </row>
    <row r="2240" spans="1:4" x14ac:dyDescent="0.25">
      <c r="A2240" t="e">
        <f>VLOOKUP(#REF!,VENUEID!$A$2:$B$28,1,TRUE)</f>
        <v>#REF!</v>
      </c>
      <c r="B2240" t="e">
        <f>IF(#REF!="","",
IF(ISNUMBER(SEARCH("*ADULTS*",#REF!)),"ADULTS",
IF(ISNUMBER(SEARCH("*CHILDREN*",#REF!)),"CHILDREN",
IF(ISNUMBER(SEARCH("*TEENS*",#REF!)),"TEENS"))))</f>
        <v>#REF!</v>
      </c>
      <c r="C2240" t="e">
        <f>#REF!</f>
        <v>#REF!</v>
      </c>
      <c r="D2240" t="e">
        <f>CONCATENATE(#REF!,
CHAR(13),#REF!,
", ",
TEXT((#REF!),"MMM D"),
CHAR(13),
TEXT((#REF!), "h:mm am/pm"),CHAR(13),#REF!,CHAR(13))</f>
        <v>#REF!</v>
      </c>
    </row>
    <row r="2241" spans="1:4" x14ac:dyDescent="0.25">
      <c r="A2241" t="e">
        <f>VLOOKUP(#REF!,VENUEID!$A$2:$B$28,1,TRUE)</f>
        <v>#REF!</v>
      </c>
      <c r="B2241" t="e">
        <f>IF(#REF!="","",
IF(ISNUMBER(SEARCH("*ADULTS*",#REF!)),"ADULTS",
IF(ISNUMBER(SEARCH("*CHILDREN*",#REF!)),"CHILDREN",
IF(ISNUMBER(SEARCH("*TEENS*",#REF!)),"TEENS"))))</f>
        <v>#REF!</v>
      </c>
      <c r="C2241" t="e">
        <f>#REF!</f>
        <v>#REF!</v>
      </c>
      <c r="D2241" t="e">
        <f>CONCATENATE(#REF!,
CHAR(13),#REF!,
", ",
TEXT((#REF!),"MMM D"),
CHAR(13),
TEXT((#REF!), "h:mm am/pm"),CHAR(13),#REF!,CHAR(13))</f>
        <v>#REF!</v>
      </c>
    </row>
    <row r="2242" spans="1:4" x14ac:dyDescent="0.25">
      <c r="A2242" t="e">
        <f>VLOOKUP(#REF!,VENUEID!$A$2:$B$28,1,TRUE)</f>
        <v>#REF!</v>
      </c>
      <c r="B2242" t="e">
        <f>IF(#REF!="","",
IF(ISNUMBER(SEARCH("*ADULTS*",#REF!)),"ADULTS",
IF(ISNUMBER(SEARCH("*CHILDREN*",#REF!)),"CHILDREN",
IF(ISNUMBER(SEARCH("*TEENS*",#REF!)),"TEENS"))))</f>
        <v>#REF!</v>
      </c>
      <c r="C2242" t="e">
        <f>#REF!</f>
        <v>#REF!</v>
      </c>
      <c r="D2242" t="e">
        <f>CONCATENATE(#REF!,
CHAR(13),#REF!,
", ",
TEXT((#REF!),"MMM D"),
CHAR(13),
TEXT((#REF!), "h:mm am/pm"),CHAR(13),#REF!,CHAR(13))</f>
        <v>#REF!</v>
      </c>
    </row>
    <row r="2243" spans="1:4" x14ac:dyDescent="0.25">
      <c r="A2243" t="e">
        <f>VLOOKUP(#REF!,VENUEID!$A$2:$B$28,1,TRUE)</f>
        <v>#REF!</v>
      </c>
      <c r="B2243" t="e">
        <f>IF(#REF!="","",
IF(ISNUMBER(SEARCH("*ADULTS*",#REF!)),"ADULTS",
IF(ISNUMBER(SEARCH("*CHILDREN*",#REF!)),"CHILDREN",
IF(ISNUMBER(SEARCH("*TEENS*",#REF!)),"TEENS"))))</f>
        <v>#REF!</v>
      </c>
      <c r="C2243" t="e">
        <f>#REF!</f>
        <v>#REF!</v>
      </c>
      <c r="D2243" t="e">
        <f>CONCATENATE(#REF!,
CHAR(13),#REF!,
", ",
TEXT((#REF!),"MMM D"),
CHAR(13),
TEXT((#REF!), "h:mm am/pm"),CHAR(13),#REF!,CHAR(13))</f>
        <v>#REF!</v>
      </c>
    </row>
    <row r="2244" spans="1:4" x14ac:dyDescent="0.25">
      <c r="A2244" t="e">
        <f>VLOOKUP(#REF!,VENUEID!$A$2:$B$28,1,TRUE)</f>
        <v>#REF!</v>
      </c>
      <c r="B2244" t="e">
        <f>IF(#REF!="","",
IF(ISNUMBER(SEARCH("*ADULTS*",#REF!)),"ADULTS",
IF(ISNUMBER(SEARCH("*CHILDREN*",#REF!)),"CHILDREN",
IF(ISNUMBER(SEARCH("*TEENS*",#REF!)),"TEENS"))))</f>
        <v>#REF!</v>
      </c>
      <c r="C2244" t="e">
        <f>#REF!</f>
        <v>#REF!</v>
      </c>
      <c r="D2244" t="e">
        <f>CONCATENATE(#REF!,
CHAR(13),#REF!,
", ",
TEXT((#REF!),"MMM D"),
CHAR(13),
TEXT((#REF!), "h:mm am/pm"),CHAR(13),#REF!,CHAR(13))</f>
        <v>#REF!</v>
      </c>
    </row>
    <row r="2245" spans="1:4" x14ac:dyDescent="0.25">
      <c r="A2245" t="e">
        <f>VLOOKUP(#REF!,VENUEID!$A$2:$B$28,1,TRUE)</f>
        <v>#REF!</v>
      </c>
      <c r="B2245" t="e">
        <f>IF(#REF!="","",
IF(ISNUMBER(SEARCH("*ADULTS*",#REF!)),"ADULTS",
IF(ISNUMBER(SEARCH("*CHILDREN*",#REF!)),"CHILDREN",
IF(ISNUMBER(SEARCH("*TEENS*",#REF!)),"TEENS"))))</f>
        <v>#REF!</v>
      </c>
      <c r="C2245" t="e">
        <f>#REF!</f>
        <v>#REF!</v>
      </c>
      <c r="D2245" t="e">
        <f>CONCATENATE(#REF!,
CHAR(13),#REF!,
", ",
TEXT((#REF!),"MMM D"),
CHAR(13),
TEXT((#REF!), "h:mm am/pm"),CHAR(13),#REF!,CHAR(13))</f>
        <v>#REF!</v>
      </c>
    </row>
    <row r="2246" spans="1:4" x14ac:dyDescent="0.25">
      <c r="A2246" t="e">
        <f>VLOOKUP(#REF!,VENUEID!$A$2:$B$28,1,TRUE)</f>
        <v>#REF!</v>
      </c>
      <c r="B2246" t="e">
        <f>IF(#REF!="","",
IF(ISNUMBER(SEARCH("*ADULTS*",#REF!)),"ADULTS",
IF(ISNUMBER(SEARCH("*CHILDREN*",#REF!)),"CHILDREN",
IF(ISNUMBER(SEARCH("*TEENS*",#REF!)),"TEENS"))))</f>
        <v>#REF!</v>
      </c>
      <c r="C2246" t="e">
        <f>#REF!</f>
        <v>#REF!</v>
      </c>
      <c r="D2246" t="e">
        <f>CONCATENATE(#REF!,
CHAR(13),#REF!,
", ",
TEXT((#REF!),"MMM D"),
CHAR(13),
TEXT((#REF!), "h:mm am/pm"),CHAR(13),#REF!,CHAR(13))</f>
        <v>#REF!</v>
      </c>
    </row>
    <row r="2247" spans="1:4" x14ac:dyDescent="0.25">
      <c r="A2247" t="e">
        <f>VLOOKUP(#REF!,VENUEID!$A$2:$B$28,1,TRUE)</f>
        <v>#REF!</v>
      </c>
      <c r="B2247" t="e">
        <f>IF(#REF!="","",
IF(ISNUMBER(SEARCH("*ADULTS*",#REF!)),"ADULTS",
IF(ISNUMBER(SEARCH("*CHILDREN*",#REF!)),"CHILDREN",
IF(ISNUMBER(SEARCH("*TEENS*",#REF!)),"TEENS"))))</f>
        <v>#REF!</v>
      </c>
      <c r="C2247" t="e">
        <f>#REF!</f>
        <v>#REF!</v>
      </c>
      <c r="D2247" t="e">
        <f>CONCATENATE(#REF!,
CHAR(13),#REF!,
", ",
TEXT((#REF!),"MMM D"),
CHAR(13),
TEXT((#REF!), "h:mm am/pm"),CHAR(13),#REF!,CHAR(13))</f>
        <v>#REF!</v>
      </c>
    </row>
    <row r="2248" spans="1:4" x14ac:dyDescent="0.25">
      <c r="A2248" t="e">
        <f>VLOOKUP(#REF!,VENUEID!$A$2:$B$28,1,TRUE)</f>
        <v>#REF!</v>
      </c>
      <c r="B2248" t="e">
        <f>IF(#REF!="","",
IF(ISNUMBER(SEARCH("*ADULTS*",#REF!)),"ADULTS",
IF(ISNUMBER(SEARCH("*CHILDREN*",#REF!)),"CHILDREN",
IF(ISNUMBER(SEARCH("*TEENS*",#REF!)),"TEENS"))))</f>
        <v>#REF!</v>
      </c>
      <c r="C2248" t="e">
        <f>#REF!</f>
        <v>#REF!</v>
      </c>
      <c r="D2248" t="e">
        <f>CONCATENATE(#REF!,
CHAR(13),#REF!,
", ",
TEXT((#REF!),"MMM D"),
CHAR(13),
TEXT((#REF!), "h:mm am/pm"),CHAR(13),#REF!,CHAR(13))</f>
        <v>#REF!</v>
      </c>
    </row>
    <row r="2249" spans="1:4" x14ac:dyDescent="0.25">
      <c r="A2249" t="e">
        <f>VLOOKUP(#REF!,VENUEID!$A$2:$B$28,1,TRUE)</f>
        <v>#REF!</v>
      </c>
      <c r="B2249" t="e">
        <f>IF(#REF!="","",
IF(ISNUMBER(SEARCH("*ADULTS*",#REF!)),"ADULTS",
IF(ISNUMBER(SEARCH("*CHILDREN*",#REF!)),"CHILDREN",
IF(ISNUMBER(SEARCH("*TEENS*",#REF!)),"TEENS"))))</f>
        <v>#REF!</v>
      </c>
      <c r="C2249" t="e">
        <f>#REF!</f>
        <v>#REF!</v>
      </c>
      <c r="D2249" t="e">
        <f>CONCATENATE(#REF!,
CHAR(13),#REF!,
", ",
TEXT((#REF!),"MMM D"),
CHAR(13),
TEXT((#REF!), "h:mm am/pm"),CHAR(13),#REF!,CHAR(13))</f>
        <v>#REF!</v>
      </c>
    </row>
    <row r="2250" spans="1:4" x14ac:dyDescent="0.25">
      <c r="A2250" t="e">
        <f>VLOOKUP(#REF!,VENUEID!$A$2:$B$28,1,TRUE)</f>
        <v>#REF!</v>
      </c>
      <c r="B2250" t="e">
        <f>IF(#REF!="","",
IF(ISNUMBER(SEARCH("*ADULTS*",#REF!)),"ADULTS",
IF(ISNUMBER(SEARCH("*CHILDREN*",#REF!)),"CHILDREN",
IF(ISNUMBER(SEARCH("*TEENS*",#REF!)),"TEENS"))))</f>
        <v>#REF!</v>
      </c>
      <c r="C2250" t="e">
        <f>#REF!</f>
        <v>#REF!</v>
      </c>
      <c r="D2250" t="e">
        <f>CONCATENATE(#REF!,
CHAR(13),#REF!,
", ",
TEXT((#REF!),"MMM D"),
CHAR(13),
TEXT((#REF!), "h:mm am/pm"),CHAR(13),#REF!,CHAR(13))</f>
        <v>#REF!</v>
      </c>
    </row>
    <row r="2251" spans="1:4" x14ac:dyDescent="0.25">
      <c r="A2251" t="e">
        <f>VLOOKUP(#REF!,VENUEID!$A$2:$B$28,1,TRUE)</f>
        <v>#REF!</v>
      </c>
      <c r="B2251" t="e">
        <f>IF(#REF!="","",
IF(ISNUMBER(SEARCH("*ADULTS*",#REF!)),"ADULTS",
IF(ISNUMBER(SEARCH("*CHILDREN*",#REF!)),"CHILDREN",
IF(ISNUMBER(SEARCH("*TEENS*",#REF!)),"TEENS"))))</f>
        <v>#REF!</v>
      </c>
      <c r="C2251" t="e">
        <f>#REF!</f>
        <v>#REF!</v>
      </c>
      <c r="D2251" t="e">
        <f>CONCATENATE(#REF!,
CHAR(13),#REF!,
", ",
TEXT((#REF!),"MMM D"),
CHAR(13),
TEXT((#REF!), "h:mm am/pm"),CHAR(13),#REF!,CHAR(13))</f>
        <v>#REF!</v>
      </c>
    </row>
    <row r="2252" spans="1:4" x14ac:dyDescent="0.25">
      <c r="A2252" t="e">
        <f>VLOOKUP(#REF!,VENUEID!$A$2:$B$28,1,TRUE)</f>
        <v>#REF!</v>
      </c>
      <c r="B2252" t="e">
        <f>IF(#REF!="","",
IF(ISNUMBER(SEARCH("*ADULTS*",#REF!)),"ADULTS",
IF(ISNUMBER(SEARCH("*CHILDREN*",#REF!)),"CHILDREN",
IF(ISNUMBER(SEARCH("*TEENS*",#REF!)),"TEENS"))))</f>
        <v>#REF!</v>
      </c>
      <c r="C2252" t="e">
        <f>#REF!</f>
        <v>#REF!</v>
      </c>
      <c r="D2252" t="e">
        <f>CONCATENATE(#REF!,
CHAR(13),#REF!,
", ",
TEXT((#REF!),"MMM D"),
CHAR(13),
TEXT((#REF!), "h:mm am/pm"),CHAR(13),#REF!,CHAR(13))</f>
        <v>#REF!</v>
      </c>
    </row>
    <row r="2253" spans="1:4" x14ac:dyDescent="0.25">
      <c r="A2253" t="e">
        <f>VLOOKUP(#REF!,VENUEID!$A$2:$B$28,1,TRUE)</f>
        <v>#REF!</v>
      </c>
      <c r="B2253" t="e">
        <f>IF(#REF!="","",
IF(ISNUMBER(SEARCH("*ADULTS*",#REF!)),"ADULTS",
IF(ISNUMBER(SEARCH("*CHILDREN*",#REF!)),"CHILDREN",
IF(ISNUMBER(SEARCH("*TEENS*",#REF!)),"TEENS"))))</f>
        <v>#REF!</v>
      </c>
      <c r="C2253" t="e">
        <f>#REF!</f>
        <v>#REF!</v>
      </c>
      <c r="D2253" t="e">
        <f>CONCATENATE(#REF!,
CHAR(13),#REF!,
", ",
TEXT((#REF!),"MMM D"),
CHAR(13),
TEXT((#REF!), "h:mm am/pm"),CHAR(13),#REF!,CHAR(13))</f>
        <v>#REF!</v>
      </c>
    </row>
    <row r="2254" spans="1:4" x14ac:dyDescent="0.25">
      <c r="A2254" t="e">
        <f>VLOOKUP(#REF!,VENUEID!$A$2:$B$28,1,TRUE)</f>
        <v>#REF!</v>
      </c>
      <c r="B2254" t="e">
        <f>IF(#REF!="","",
IF(ISNUMBER(SEARCH("*ADULTS*",#REF!)),"ADULTS",
IF(ISNUMBER(SEARCH("*CHILDREN*",#REF!)),"CHILDREN",
IF(ISNUMBER(SEARCH("*TEENS*",#REF!)),"TEENS"))))</f>
        <v>#REF!</v>
      </c>
      <c r="C2254" t="e">
        <f>#REF!</f>
        <v>#REF!</v>
      </c>
      <c r="D2254" t="e">
        <f>CONCATENATE(#REF!,
CHAR(13),#REF!,
", ",
TEXT((#REF!),"MMM D"),
CHAR(13),
TEXT((#REF!), "h:mm am/pm"),CHAR(13),#REF!,CHAR(13))</f>
        <v>#REF!</v>
      </c>
    </row>
    <row r="2255" spans="1:4" x14ac:dyDescent="0.25">
      <c r="A2255" t="e">
        <f>VLOOKUP(#REF!,VENUEID!$A$2:$B$28,1,TRUE)</f>
        <v>#REF!</v>
      </c>
      <c r="B2255" t="e">
        <f>IF(#REF!="","",
IF(ISNUMBER(SEARCH("*ADULTS*",#REF!)),"ADULTS",
IF(ISNUMBER(SEARCH("*CHILDREN*",#REF!)),"CHILDREN",
IF(ISNUMBER(SEARCH("*TEENS*",#REF!)),"TEENS"))))</f>
        <v>#REF!</v>
      </c>
      <c r="C2255" t="e">
        <f>#REF!</f>
        <v>#REF!</v>
      </c>
      <c r="D2255" t="e">
        <f>CONCATENATE(#REF!,
CHAR(13),#REF!,
", ",
TEXT((#REF!),"MMM D"),
CHAR(13),
TEXT((#REF!), "h:mm am/pm"),CHAR(13),#REF!,CHAR(13))</f>
        <v>#REF!</v>
      </c>
    </row>
    <row r="2256" spans="1:4" x14ac:dyDescent="0.25">
      <c r="A2256" t="e">
        <f>VLOOKUP(#REF!,VENUEID!$A$2:$B$28,1,TRUE)</f>
        <v>#REF!</v>
      </c>
      <c r="B2256" t="e">
        <f>IF(#REF!="","",
IF(ISNUMBER(SEARCH("*ADULTS*",#REF!)),"ADULTS",
IF(ISNUMBER(SEARCH("*CHILDREN*",#REF!)),"CHILDREN",
IF(ISNUMBER(SEARCH("*TEENS*",#REF!)),"TEENS"))))</f>
        <v>#REF!</v>
      </c>
      <c r="C2256" t="e">
        <f>#REF!</f>
        <v>#REF!</v>
      </c>
      <c r="D2256" t="e">
        <f>CONCATENATE(#REF!,
CHAR(13),#REF!,
", ",
TEXT((#REF!),"MMM D"),
CHAR(13),
TEXT((#REF!), "h:mm am/pm"),CHAR(13),#REF!,CHAR(13))</f>
        <v>#REF!</v>
      </c>
    </row>
    <row r="2257" spans="1:4" x14ac:dyDescent="0.25">
      <c r="A2257" t="e">
        <f>VLOOKUP(#REF!,VENUEID!$A$2:$B$28,1,TRUE)</f>
        <v>#REF!</v>
      </c>
      <c r="B2257" t="e">
        <f>IF(#REF!="","",
IF(ISNUMBER(SEARCH("*ADULTS*",#REF!)),"ADULTS",
IF(ISNUMBER(SEARCH("*CHILDREN*",#REF!)),"CHILDREN",
IF(ISNUMBER(SEARCH("*TEENS*",#REF!)),"TEENS"))))</f>
        <v>#REF!</v>
      </c>
      <c r="C2257" t="e">
        <f>#REF!</f>
        <v>#REF!</v>
      </c>
      <c r="D2257" t="e">
        <f>CONCATENATE(#REF!,
CHAR(13),#REF!,
", ",
TEXT((#REF!),"MMM D"),
CHAR(13),
TEXT((#REF!), "h:mm am/pm"),CHAR(13),#REF!,CHAR(13))</f>
        <v>#REF!</v>
      </c>
    </row>
    <row r="2258" spans="1:4" x14ac:dyDescent="0.25">
      <c r="A2258" t="e">
        <f>VLOOKUP(#REF!,VENUEID!$A$2:$B$28,1,TRUE)</f>
        <v>#REF!</v>
      </c>
      <c r="B2258" t="e">
        <f>IF(#REF!="","",
IF(ISNUMBER(SEARCH("*ADULTS*",#REF!)),"ADULTS",
IF(ISNUMBER(SEARCH("*CHILDREN*",#REF!)),"CHILDREN",
IF(ISNUMBER(SEARCH("*TEENS*",#REF!)),"TEENS"))))</f>
        <v>#REF!</v>
      </c>
      <c r="C2258" t="e">
        <f>#REF!</f>
        <v>#REF!</v>
      </c>
      <c r="D2258" t="e">
        <f>CONCATENATE(#REF!,
CHAR(13),#REF!,
", ",
TEXT((#REF!),"MMM D"),
CHAR(13),
TEXT((#REF!), "h:mm am/pm"),CHAR(13),#REF!,CHAR(13))</f>
        <v>#REF!</v>
      </c>
    </row>
    <row r="2259" spans="1:4" x14ac:dyDescent="0.25">
      <c r="A2259" t="e">
        <f>VLOOKUP(#REF!,VENUEID!$A$2:$B$28,1,TRUE)</f>
        <v>#REF!</v>
      </c>
      <c r="B2259" t="e">
        <f>IF(#REF!="","",
IF(ISNUMBER(SEARCH("*ADULTS*",#REF!)),"ADULTS",
IF(ISNUMBER(SEARCH("*CHILDREN*",#REF!)),"CHILDREN",
IF(ISNUMBER(SEARCH("*TEENS*",#REF!)),"TEENS"))))</f>
        <v>#REF!</v>
      </c>
      <c r="C2259" t="e">
        <f>#REF!</f>
        <v>#REF!</v>
      </c>
      <c r="D2259" t="e">
        <f>CONCATENATE(#REF!,
CHAR(13),#REF!,
", ",
TEXT((#REF!),"MMM D"),
CHAR(13),
TEXT((#REF!), "h:mm am/pm"),CHAR(13),#REF!,CHAR(13))</f>
        <v>#REF!</v>
      </c>
    </row>
    <row r="2260" spans="1:4" x14ac:dyDescent="0.25">
      <c r="A2260" t="e">
        <f>VLOOKUP(#REF!,VENUEID!$A$2:$B$28,1,TRUE)</f>
        <v>#REF!</v>
      </c>
      <c r="B2260" t="e">
        <f>IF(#REF!="","",
IF(ISNUMBER(SEARCH("*ADULTS*",#REF!)),"ADULTS",
IF(ISNUMBER(SEARCH("*CHILDREN*",#REF!)),"CHILDREN",
IF(ISNUMBER(SEARCH("*TEENS*",#REF!)),"TEENS"))))</f>
        <v>#REF!</v>
      </c>
      <c r="C2260" t="e">
        <f>#REF!</f>
        <v>#REF!</v>
      </c>
      <c r="D2260" t="e">
        <f>CONCATENATE(#REF!,
CHAR(13),#REF!,
", ",
TEXT((#REF!),"MMM D"),
CHAR(13),
TEXT((#REF!), "h:mm am/pm"),CHAR(13),#REF!,CHAR(13))</f>
        <v>#REF!</v>
      </c>
    </row>
    <row r="2261" spans="1:4" x14ac:dyDescent="0.25">
      <c r="A2261" t="e">
        <f>VLOOKUP(#REF!,VENUEID!$A$2:$B$28,1,TRUE)</f>
        <v>#REF!</v>
      </c>
      <c r="B2261" t="e">
        <f>IF(#REF!="","",
IF(ISNUMBER(SEARCH("*ADULTS*",#REF!)),"ADULTS",
IF(ISNUMBER(SEARCH("*CHILDREN*",#REF!)),"CHILDREN",
IF(ISNUMBER(SEARCH("*TEENS*",#REF!)),"TEENS"))))</f>
        <v>#REF!</v>
      </c>
      <c r="C2261" t="e">
        <f>#REF!</f>
        <v>#REF!</v>
      </c>
      <c r="D2261" t="e">
        <f>CONCATENATE(#REF!,
CHAR(13),#REF!,
", ",
TEXT((#REF!),"MMM D"),
CHAR(13),
TEXT((#REF!), "h:mm am/pm"),CHAR(13),#REF!,CHAR(13))</f>
        <v>#REF!</v>
      </c>
    </row>
    <row r="2262" spans="1:4" x14ac:dyDescent="0.25">
      <c r="A2262" t="e">
        <f>VLOOKUP(#REF!,VENUEID!$A$2:$B$28,1,TRUE)</f>
        <v>#REF!</v>
      </c>
      <c r="B2262" t="e">
        <f>IF(#REF!="","",
IF(ISNUMBER(SEARCH("*ADULTS*",#REF!)),"ADULTS",
IF(ISNUMBER(SEARCH("*CHILDREN*",#REF!)),"CHILDREN",
IF(ISNUMBER(SEARCH("*TEENS*",#REF!)),"TEENS"))))</f>
        <v>#REF!</v>
      </c>
      <c r="C2262" t="e">
        <f>#REF!</f>
        <v>#REF!</v>
      </c>
      <c r="D2262" t="e">
        <f>CONCATENATE(#REF!,
CHAR(13),#REF!,
", ",
TEXT((#REF!),"MMM D"),
CHAR(13),
TEXT((#REF!), "h:mm am/pm"),CHAR(13),#REF!,CHAR(13))</f>
        <v>#REF!</v>
      </c>
    </row>
    <row r="2263" spans="1:4" x14ac:dyDescent="0.25">
      <c r="A2263" t="e">
        <f>VLOOKUP(#REF!,VENUEID!$A$2:$B$28,1,TRUE)</f>
        <v>#REF!</v>
      </c>
      <c r="B2263" t="e">
        <f>IF(#REF!="","",
IF(ISNUMBER(SEARCH("*ADULTS*",#REF!)),"ADULTS",
IF(ISNUMBER(SEARCH("*CHILDREN*",#REF!)),"CHILDREN",
IF(ISNUMBER(SEARCH("*TEENS*",#REF!)),"TEENS"))))</f>
        <v>#REF!</v>
      </c>
      <c r="C2263" t="e">
        <f>#REF!</f>
        <v>#REF!</v>
      </c>
      <c r="D2263" t="e">
        <f>CONCATENATE(#REF!,
CHAR(13),#REF!,
", ",
TEXT((#REF!),"MMM D"),
CHAR(13),
TEXT((#REF!), "h:mm am/pm"),CHAR(13),#REF!,CHAR(13))</f>
        <v>#REF!</v>
      </c>
    </row>
    <row r="2264" spans="1:4" x14ac:dyDescent="0.25">
      <c r="A2264" t="e">
        <f>VLOOKUP(#REF!,VENUEID!$A$2:$B$28,1,TRUE)</f>
        <v>#REF!</v>
      </c>
      <c r="B2264" t="e">
        <f>IF(#REF!="","",
IF(ISNUMBER(SEARCH("*ADULTS*",#REF!)),"ADULTS",
IF(ISNUMBER(SEARCH("*CHILDREN*",#REF!)),"CHILDREN",
IF(ISNUMBER(SEARCH("*TEENS*",#REF!)),"TEENS"))))</f>
        <v>#REF!</v>
      </c>
      <c r="C2264" t="e">
        <f>#REF!</f>
        <v>#REF!</v>
      </c>
      <c r="D2264" t="e">
        <f>CONCATENATE(#REF!,
CHAR(13),#REF!,
", ",
TEXT((#REF!),"MMM D"),
CHAR(13),
TEXT((#REF!), "h:mm am/pm"),CHAR(13),#REF!,CHAR(13))</f>
        <v>#REF!</v>
      </c>
    </row>
    <row r="2265" spans="1:4" x14ac:dyDescent="0.25">
      <c r="A2265" t="e">
        <f>VLOOKUP(#REF!,VENUEID!$A$2:$B$28,1,TRUE)</f>
        <v>#REF!</v>
      </c>
      <c r="B2265" t="e">
        <f>IF(#REF!="","",
IF(ISNUMBER(SEARCH("*ADULTS*",#REF!)),"ADULTS",
IF(ISNUMBER(SEARCH("*CHILDREN*",#REF!)),"CHILDREN",
IF(ISNUMBER(SEARCH("*TEENS*",#REF!)),"TEENS"))))</f>
        <v>#REF!</v>
      </c>
      <c r="C2265" t="e">
        <f>#REF!</f>
        <v>#REF!</v>
      </c>
      <c r="D2265" t="e">
        <f>CONCATENATE(#REF!,
CHAR(13),#REF!,
", ",
TEXT((#REF!),"MMM D"),
CHAR(13),
TEXT((#REF!), "h:mm am/pm"),CHAR(13),#REF!,CHAR(13))</f>
        <v>#REF!</v>
      </c>
    </row>
    <row r="2266" spans="1:4" x14ac:dyDescent="0.25">
      <c r="A2266" t="e">
        <f>VLOOKUP(#REF!,VENUEID!$A$2:$B$28,1,TRUE)</f>
        <v>#REF!</v>
      </c>
      <c r="B2266" t="e">
        <f>IF(#REF!="","",
IF(ISNUMBER(SEARCH("*ADULTS*",#REF!)),"ADULTS",
IF(ISNUMBER(SEARCH("*CHILDREN*",#REF!)),"CHILDREN",
IF(ISNUMBER(SEARCH("*TEENS*",#REF!)),"TEENS"))))</f>
        <v>#REF!</v>
      </c>
      <c r="C2266" t="e">
        <f>#REF!</f>
        <v>#REF!</v>
      </c>
      <c r="D2266" t="e">
        <f>CONCATENATE(#REF!,
CHAR(13),#REF!,
", ",
TEXT((#REF!),"MMM D"),
CHAR(13),
TEXT((#REF!), "h:mm am/pm"),CHAR(13),#REF!,CHAR(13))</f>
        <v>#REF!</v>
      </c>
    </row>
    <row r="2267" spans="1:4" x14ac:dyDescent="0.25">
      <c r="A2267" t="e">
        <f>VLOOKUP(#REF!,VENUEID!$A$2:$B$28,1,TRUE)</f>
        <v>#REF!</v>
      </c>
      <c r="B2267" t="e">
        <f>IF(#REF!="","",
IF(ISNUMBER(SEARCH("*ADULTS*",#REF!)),"ADULTS",
IF(ISNUMBER(SEARCH("*CHILDREN*",#REF!)),"CHILDREN",
IF(ISNUMBER(SEARCH("*TEENS*",#REF!)),"TEENS"))))</f>
        <v>#REF!</v>
      </c>
      <c r="C2267" t="e">
        <f>#REF!</f>
        <v>#REF!</v>
      </c>
      <c r="D2267" t="e">
        <f>CONCATENATE(#REF!,
CHAR(13),#REF!,
", ",
TEXT((#REF!),"MMM D"),
CHAR(13),
TEXT((#REF!), "h:mm am/pm"),CHAR(13),#REF!,CHAR(13))</f>
        <v>#REF!</v>
      </c>
    </row>
    <row r="2268" spans="1:4" x14ac:dyDescent="0.25">
      <c r="A2268" t="e">
        <f>VLOOKUP(#REF!,VENUEID!$A$2:$B$28,1,TRUE)</f>
        <v>#REF!</v>
      </c>
      <c r="B2268" t="e">
        <f>IF(#REF!="","",
IF(ISNUMBER(SEARCH("*ADULTS*",#REF!)),"ADULTS",
IF(ISNUMBER(SEARCH("*CHILDREN*",#REF!)),"CHILDREN",
IF(ISNUMBER(SEARCH("*TEENS*",#REF!)),"TEENS"))))</f>
        <v>#REF!</v>
      </c>
      <c r="C2268" t="e">
        <f>#REF!</f>
        <v>#REF!</v>
      </c>
      <c r="D2268" t="e">
        <f>CONCATENATE(#REF!,
CHAR(13),#REF!,
", ",
TEXT((#REF!),"MMM D"),
CHAR(13),
TEXT((#REF!), "h:mm am/pm"),CHAR(13),#REF!,CHAR(13))</f>
        <v>#REF!</v>
      </c>
    </row>
    <row r="2269" spans="1:4" x14ac:dyDescent="0.25">
      <c r="A2269" t="e">
        <f>VLOOKUP(#REF!,VENUEID!$A$2:$B$28,1,TRUE)</f>
        <v>#REF!</v>
      </c>
      <c r="B2269" t="e">
        <f>IF(#REF!="","",
IF(ISNUMBER(SEARCH("*ADULTS*",#REF!)),"ADULTS",
IF(ISNUMBER(SEARCH("*CHILDREN*",#REF!)),"CHILDREN",
IF(ISNUMBER(SEARCH("*TEENS*",#REF!)),"TEENS"))))</f>
        <v>#REF!</v>
      </c>
      <c r="C2269" t="e">
        <f>#REF!</f>
        <v>#REF!</v>
      </c>
      <c r="D2269" t="e">
        <f>CONCATENATE(#REF!,
CHAR(13),#REF!,
", ",
TEXT((#REF!),"MMM D"),
CHAR(13),
TEXT((#REF!), "h:mm am/pm"),CHAR(13),#REF!,CHAR(13))</f>
        <v>#REF!</v>
      </c>
    </row>
    <row r="2270" spans="1:4" x14ac:dyDescent="0.25">
      <c r="A2270" t="e">
        <f>VLOOKUP(#REF!,VENUEID!$A$2:$B$28,1,TRUE)</f>
        <v>#REF!</v>
      </c>
      <c r="B2270" t="e">
        <f>IF(#REF!="","",
IF(ISNUMBER(SEARCH("*ADULTS*",#REF!)),"ADULTS",
IF(ISNUMBER(SEARCH("*CHILDREN*",#REF!)),"CHILDREN",
IF(ISNUMBER(SEARCH("*TEENS*",#REF!)),"TEENS"))))</f>
        <v>#REF!</v>
      </c>
      <c r="C2270" t="e">
        <f>#REF!</f>
        <v>#REF!</v>
      </c>
      <c r="D2270" t="e">
        <f>CONCATENATE(#REF!,
CHAR(13),#REF!,
", ",
TEXT((#REF!),"MMM D"),
CHAR(13),
TEXT((#REF!), "h:mm am/pm"),CHAR(13),#REF!,CHAR(13))</f>
        <v>#REF!</v>
      </c>
    </row>
    <row r="2271" spans="1:4" x14ac:dyDescent="0.25">
      <c r="A2271" t="e">
        <f>VLOOKUP(#REF!,VENUEID!$A$2:$B$28,1,TRUE)</f>
        <v>#REF!</v>
      </c>
      <c r="B2271" t="e">
        <f>IF(#REF!="","",
IF(ISNUMBER(SEARCH("*ADULTS*",#REF!)),"ADULTS",
IF(ISNUMBER(SEARCH("*CHILDREN*",#REF!)),"CHILDREN",
IF(ISNUMBER(SEARCH("*TEENS*",#REF!)),"TEENS"))))</f>
        <v>#REF!</v>
      </c>
      <c r="C2271" t="e">
        <f>#REF!</f>
        <v>#REF!</v>
      </c>
      <c r="D2271" t="e">
        <f>CONCATENATE(#REF!,
CHAR(13),#REF!,
", ",
TEXT((#REF!),"MMM D"),
CHAR(13),
TEXT((#REF!), "h:mm am/pm"),CHAR(13),#REF!,CHAR(13))</f>
        <v>#REF!</v>
      </c>
    </row>
    <row r="2272" spans="1:4" x14ac:dyDescent="0.25">
      <c r="A2272" t="e">
        <f>VLOOKUP(#REF!,VENUEID!$A$2:$B$28,1,TRUE)</f>
        <v>#REF!</v>
      </c>
      <c r="B2272" t="e">
        <f>IF(#REF!="","",
IF(ISNUMBER(SEARCH("*ADULTS*",#REF!)),"ADULTS",
IF(ISNUMBER(SEARCH("*CHILDREN*",#REF!)),"CHILDREN",
IF(ISNUMBER(SEARCH("*TEENS*",#REF!)),"TEENS"))))</f>
        <v>#REF!</v>
      </c>
      <c r="C2272" t="e">
        <f>#REF!</f>
        <v>#REF!</v>
      </c>
      <c r="D2272" t="e">
        <f>CONCATENATE(#REF!,
CHAR(13),#REF!,
", ",
TEXT((#REF!),"MMM D"),
CHAR(13),
TEXT((#REF!), "h:mm am/pm"),CHAR(13),#REF!,CHAR(13))</f>
        <v>#REF!</v>
      </c>
    </row>
    <row r="2273" spans="1:4" x14ac:dyDescent="0.25">
      <c r="A2273" t="e">
        <f>VLOOKUP(#REF!,VENUEID!$A$2:$B$28,1,TRUE)</f>
        <v>#REF!</v>
      </c>
      <c r="B2273" t="e">
        <f>IF(#REF!="","",
IF(ISNUMBER(SEARCH("*ADULTS*",#REF!)),"ADULTS",
IF(ISNUMBER(SEARCH("*CHILDREN*",#REF!)),"CHILDREN",
IF(ISNUMBER(SEARCH("*TEENS*",#REF!)),"TEENS"))))</f>
        <v>#REF!</v>
      </c>
      <c r="C2273" t="e">
        <f>#REF!</f>
        <v>#REF!</v>
      </c>
      <c r="D2273" t="e">
        <f>CONCATENATE(#REF!,
CHAR(13),#REF!,
", ",
TEXT((#REF!),"MMM D"),
CHAR(13),
TEXT((#REF!), "h:mm am/pm"),CHAR(13),#REF!,CHAR(13))</f>
        <v>#REF!</v>
      </c>
    </row>
    <row r="2274" spans="1:4" x14ac:dyDescent="0.25">
      <c r="A2274" t="e">
        <f>VLOOKUP(#REF!,VENUEID!$A$2:$B$28,1,TRUE)</f>
        <v>#REF!</v>
      </c>
      <c r="B2274" t="e">
        <f>IF(#REF!="","",
IF(ISNUMBER(SEARCH("*ADULTS*",#REF!)),"ADULTS",
IF(ISNUMBER(SEARCH("*CHILDREN*",#REF!)),"CHILDREN",
IF(ISNUMBER(SEARCH("*TEENS*",#REF!)),"TEENS"))))</f>
        <v>#REF!</v>
      </c>
      <c r="C2274" t="e">
        <f>#REF!</f>
        <v>#REF!</v>
      </c>
      <c r="D2274" t="e">
        <f>CONCATENATE(#REF!,
CHAR(13),#REF!,
", ",
TEXT((#REF!),"MMM D"),
CHAR(13),
TEXT((#REF!), "h:mm am/pm"),CHAR(13),#REF!,CHAR(13))</f>
        <v>#REF!</v>
      </c>
    </row>
    <row r="2275" spans="1:4" x14ac:dyDescent="0.25">
      <c r="A2275" t="e">
        <f>VLOOKUP(#REF!,VENUEID!$A$2:$B$28,1,TRUE)</f>
        <v>#REF!</v>
      </c>
      <c r="B2275" t="e">
        <f>IF(#REF!="","",
IF(ISNUMBER(SEARCH("*ADULTS*",#REF!)),"ADULTS",
IF(ISNUMBER(SEARCH("*CHILDREN*",#REF!)),"CHILDREN",
IF(ISNUMBER(SEARCH("*TEENS*",#REF!)),"TEENS"))))</f>
        <v>#REF!</v>
      </c>
      <c r="C2275" t="e">
        <f>#REF!</f>
        <v>#REF!</v>
      </c>
      <c r="D2275" t="e">
        <f>CONCATENATE(#REF!,
CHAR(13),#REF!,
", ",
TEXT((#REF!),"MMM D"),
CHAR(13),
TEXT((#REF!), "h:mm am/pm"),CHAR(13),#REF!,CHAR(13))</f>
        <v>#REF!</v>
      </c>
    </row>
    <row r="2276" spans="1:4" x14ac:dyDescent="0.25">
      <c r="A2276" t="e">
        <f>VLOOKUP(#REF!,VENUEID!$A$2:$B$28,1,TRUE)</f>
        <v>#REF!</v>
      </c>
      <c r="B2276" t="e">
        <f>IF(#REF!="","",
IF(ISNUMBER(SEARCH("*ADULTS*",#REF!)),"ADULTS",
IF(ISNUMBER(SEARCH("*CHILDREN*",#REF!)),"CHILDREN",
IF(ISNUMBER(SEARCH("*TEENS*",#REF!)),"TEENS"))))</f>
        <v>#REF!</v>
      </c>
      <c r="C2276" t="e">
        <f>#REF!</f>
        <v>#REF!</v>
      </c>
      <c r="D2276" t="e">
        <f>CONCATENATE(#REF!,
CHAR(13),#REF!,
", ",
TEXT((#REF!),"MMM D"),
CHAR(13),
TEXT((#REF!), "h:mm am/pm"),CHAR(13),#REF!,CHAR(13))</f>
        <v>#REF!</v>
      </c>
    </row>
    <row r="2277" spans="1:4" x14ac:dyDescent="0.25">
      <c r="A2277" t="e">
        <f>VLOOKUP(#REF!,VENUEID!$A$2:$B$28,1,TRUE)</f>
        <v>#REF!</v>
      </c>
      <c r="B2277" t="e">
        <f>IF(#REF!="","",
IF(ISNUMBER(SEARCH("*ADULTS*",#REF!)),"ADULTS",
IF(ISNUMBER(SEARCH("*CHILDREN*",#REF!)),"CHILDREN",
IF(ISNUMBER(SEARCH("*TEENS*",#REF!)),"TEENS"))))</f>
        <v>#REF!</v>
      </c>
      <c r="C2277" t="e">
        <f>#REF!</f>
        <v>#REF!</v>
      </c>
      <c r="D2277" t="e">
        <f>CONCATENATE(#REF!,
CHAR(13),#REF!,
", ",
TEXT((#REF!),"MMM D"),
CHAR(13),
TEXT((#REF!), "h:mm am/pm"),CHAR(13),#REF!,CHAR(13))</f>
        <v>#REF!</v>
      </c>
    </row>
    <row r="2278" spans="1:4" x14ac:dyDescent="0.25">
      <c r="A2278" t="e">
        <f>VLOOKUP(#REF!,VENUEID!$A$2:$B$28,1,TRUE)</f>
        <v>#REF!</v>
      </c>
      <c r="B2278" t="e">
        <f>IF(#REF!="","",
IF(ISNUMBER(SEARCH("*ADULTS*",#REF!)),"ADULTS",
IF(ISNUMBER(SEARCH("*CHILDREN*",#REF!)),"CHILDREN",
IF(ISNUMBER(SEARCH("*TEENS*",#REF!)),"TEENS"))))</f>
        <v>#REF!</v>
      </c>
      <c r="C2278" t="e">
        <f>#REF!</f>
        <v>#REF!</v>
      </c>
      <c r="D2278" t="e">
        <f>CONCATENATE(#REF!,
CHAR(13),#REF!,
", ",
TEXT((#REF!),"MMM D"),
CHAR(13),
TEXT((#REF!), "h:mm am/pm"),CHAR(13),#REF!,CHAR(13))</f>
        <v>#REF!</v>
      </c>
    </row>
    <row r="2279" spans="1:4" x14ac:dyDescent="0.25">
      <c r="A2279" t="e">
        <f>VLOOKUP(#REF!,VENUEID!$A$2:$B$28,1,TRUE)</f>
        <v>#REF!</v>
      </c>
      <c r="B2279" t="e">
        <f>IF(#REF!="","",
IF(ISNUMBER(SEARCH("*ADULTS*",#REF!)),"ADULTS",
IF(ISNUMBER(SEARCH("*CHILDREN*",#REF!)),"CHILDREN",
IF(ISNUMBER(SEARCH("*TEENS*",#REF!)),"TEENS"))))</f>
        <v>#REF!</v>
      </c>
      <c r="C2279" t="e">
        <f>#REF!</f>
        <v>#REF!</v>
      </c>
      <c r="D2279" t="e">
        <f>CONCATENATE(#REF!,
CHAR(13),#REF!,
", ",
TEXT((#REF!),"MMM D"),
CHAR(13),
TEXT((#REF!), "h:mm am/pm"),CHAR(13),#REF!,CHAR(13))</f>
        <v>#REF!</v>
      </c>
    </row>
    <row r="2280" spans="1:4" x14ac:dyDescent="0.25">
      <c r="A2280" t="e">
        <f>VLOOKUP(#REF!,VENUEID!$A$2:$B$28,1,TRUE)</f>
        <v>#REF!</v>
      </c>
      <c r="B2280" t="e">
        <f>IF(#REF!="","",
IF(ISNUMBER(SEARCH("*ADULTS*",#REF!)),"ADULTS",
IF(ISNUMBER(SEARCH("*CHILDREN*",#REF!)),"CHILDREN",
IF(ISNUMBER(SEARCH("*TEENS*",#REF!)),"TEENS"))))</f>
        <v>#REF!</v>
      </c>
      <c r="C2280" t="e">
        <f>#REF!</f>
        <v>#REF!</v>
      </c>
      <c r="D2280" t="e">
        <f>CONCATENATE(#REF!,
CHAR(13),#REF!,
", ",
TEXT((#REF!),"MMM D"),
CHAR(13),
TEXT((#REF!), "h:mm am/pm"),CHAR(13),#REF!,CHAR(13))</f>
        <v>#REF!</v>
      </c>
    </row>
    <row r="2281" spans="1:4" x14ac:dyDescent="0.25">
      <c r="A2281" t="e">
        <f>VLOOKUP(#REF!,VENUEID!$A$2:$B$28,1,TRUE)</f>
        <v>#REF!</v>
      </c>
      <c r="B2281" t="e">
        <f>IF(#REF!="","",
IF(ISNUMBER(SEARCH("*ADULTS*",#REF!)),"ADULTS",
IF(ISNUMBER(SEARCH("*CHILDREN*",#REF!)),"CHILDREN",
IF(ISNUMBER(SEARCH("*TEENS*",#REF!)),"TEENS"))))</f>
        <v>#REF!</v>
      </c>
      <c r="C2281" t="e">
        <f>#REF!</f>
        <v>#REF!</v>
      </c>
      <c r="D2281" t="e">
        <f>CONCATENATE(#REF!,
CHAR(13),#REF!,
", ",
TEXT((#REF!),"MMM D"),
CHAR(13),
TEXT((#REF!), "h:mm am/pm"),CHAR(13),#REF!,CHAR(13))</f>
        <v>#REF!</v>
      </c>
    </row>
    <row r="2282" spans="1:4" x14ac:dyDescent="0.25">
      <c r="A2282" t="e">
        <f>VLOOKUP(#REF!,VENUEID!$A$2:$B$28,1,TRUE)</f>
        <v>#REF!</v>
      </c>
      <c r="B2282" t="e">
        <f>IF(#REF!="","",
IF(ISNUMBER(SEARCH("*ADULTS*",#REF!)),"ADULTS",
IF(ISNUMBER(SEARCH("*CHILDREN*",#REF!)),"CHILDREN",
IF(ISNUMBER(SEARCH("*TEENS*",#REF!)),"TEENS"))))</f>
        <v>#REF!</v>
      </c>
      <c r="C2282" t="e">
        <f>#REF!</f>
        <v>#REF!</v>
      </c>
      <c r="D2282" t="e">
        <f>CONCATENATE(#REF!,
CHAR(13),#REF!,
", ",
TEXT((#REF!),"MMM D"),
CHAR(13),
TEXT((#REF!), "h:mm am/pm"),CHAR(13),#REF!,CHAR(13))</f>
        <v>#REF!</v>
      </c>
    </row>
    <row r="2283" spans="1:4" x14ac:dyDescent="0.25">
      <c r="A2283" t="e">
        <f>VLOOKUP(#REF!,VENUEID!$A$2:$B$28,1,TRUE)</f>
        <v>#REF!</v>
      </c>
      <c r="B2283" t="e">
        <f>IF(#REF!="","",
IF(ISNUMBER(SEARCH("*ADULTS*",#REF!)),"ADULTS",
IF(ISNUMBER(SEARCH("*CHILDREN*",#REF!)),"CHILDREN",
IF(ISNUMBER(SEARCH("*TEENS*",#REF!)),"TEENS"))))</f>
        <v>#REF!</v>
      </c>
      <c r="C2283" t="e">
        <f>#REF!</f>
        <v>#REF!</v>
      </c>
      <c r="D2283" t="e">
        <f>CONCATENATE(#REF!,
CHAR(13),#REF!,
", ",
TEXT((#REF!),"MMM D"),
CHAR(13),
TEXT((#REF!), "h:mm am/pm"),CHAR(13),#REF!,CHAR(13))</f>
        <v>#REF!</v>
      </c>
    </row>
    <row r="2284" spans="1:4" x14ac:dyDescent="0.25">
      <c r="A2284" t="e">
        <f>VLOOKUP(#REF!,VENUEID!$A$2:$B$28,1,TRUE)</f>
        <v>#REF!</v>
      </c>
      <c r="B2284" t="e">
        <f>IF(#REF!="","",
IF(ISNUMBER(SEARCH("*ADULTS*",#REF!)),"ADULTS",
IF(ISNUMBER(SEARCH("*CHILDREN*",#REF!)),"CHILDREN",
IF(ISNUMBER(SEARCH("*TEENS*",#REF!)),"TEENS"))))</f>
        <v>#REF!</v>
      </c>
      <c r="C2284" t="e">
        <f>#REF!</f>
        <v>#REF!</v>
      </c>
      <c r="D2284" t="e">
        <f>CONCATENATE(#REF!,
CHAR(13),#REF!,
", ",
TEXT((#REF!),"MMM D"),
CHAR(13),
TEXT((#REF!), "h:mm am/pm"),CHAR(13),#REF!,CHAR(13))</f>
        <v>#REF!</v>
      </c>
    </row>
    <row r="2285" spans="1:4" x14ac:dyDescent="0.25">
      <c r="A2285" t="e">
        <f>VLOOKUP(#REF!,VENUEID!$A$2:$B$28,1,TRUE)</f>
        <v>#REF!</v>
      </c>
      <c r="B2285" t="e">
        <f>IF(#REF!="","",
IF(ISNUMBER(SEARCH("*ADULTS*",#REF!)),"ADULTS",
IF(ISNUMBER(SEARCH("*CHILDREN*",#REF!)),"CHILDREN",
IF(ISNUMBER(SEARCH("*TEENS*",#REF!)),"TEENS"))))</f>
        <v>#REF!</v>
      </c>
      <c r="C2285" t="e">
        <f>#REF!</f>
        <v>#REF!</v>
      </c>
      <c r="D2285" t="e">
        <f>CONCATENATE(#REF!,
CHAR(13),#REF!,
", ",
TEXT((#REF!),"MMM D"),
CHAR(13),
TEXT((#REF!), "h:mm am/pm"),CHAR(13),#REF!,CHAR(13))</f>
        <v>#REF!</v>
      </c>
    </row>
    <row r="2286" spans="1:4" x14ac:dyDescent="0.25">
      <c r="A2286" t="e">
        <f>VLOOKUP(#REF!,VENUEID!$A$2:$B$28,1,TRUE)</f>
        <v>#REF!</v>
      </c>
      <c r="B2286" t="e">
        <f>IF(#REF!="","",
IF(ISNUMBER(SEARCH("*ADULTS*",#REF!)),"ADULTS",
IF(ISNUMBER(SEARCH("*CHILDREN*",#REF!)),"CHILDREN",
IF(ISNUMBER(SEARCH("*TEENS*",#REF!)),"TEENS"))))</f>
        <v>#REF!</v>
      </c>
      <c r="C2286" t="e">
        <f>#REF!</f>
        <v>#REF!</v>
      </c>
      <c r="D2286" t="e">
        <f>CONCATENATE(#REF!,
CHAR(13),#REF!,
", ",
TEXT((#REF!),"MMM D"),
CHAR(13),
TEXT((#REF!), "h:mm am/pm"),CHAR(13),#REF!,CHAR(13))</f>
        <v>#REF!</v>
      </c>
    </row>
    <row r="2287" spans="1:4" x14ac:dyDescent="0.25">
      <c r="A2287" t="e">
        <f>VLOOKUP(#REF!,VENUEID!$A$2:$B$28,1,TRUE)</f>
        <v>#REF!</v>
      </c>
      <c r="B2287" t="e">
        <f>IF(#REF!="","",
IF(ISNUMBER(SEARCH("*ADULTS*",#REF!)),"ADULTS",
IF(ISNUMBER(SEARCH("*CHILDREN*",#REF!)),"CHILDREN",
IF(ISNUMBER(SEARCH("*TEENS*",#REF!)),"TEENS"))))</f>
        <v>#REF!</v>
      </c>
      <c r="C2287" t="e">
        <f>#REF!</f>
        <v>#REF!</v>
      </c>
      <c r="D2287" t="e">
        <f>CONCATENATE(#REF!,
CHAR(13),#REF!,
", ",
TEXT((#REF!),"MMM D"),
CHAR(13),
TEXT((#REF!), "h:mm am/pm"),CHAR(13),#REF!,CHAR(13))</f>
        <v>#REF!</v>
      </c>
    </row>
    <row r="2288" spans="1:4" x14ac:dyDescent="0.25">
      <c r="A2288" t="e">
        <f>VLOOKUP(#REF!,VENUEID!$A$2:$B$28,1,TRUE)</f>
        <v>#REF!</v>
      </c>
      <c r="B2288" t="e">
        <f>IF(#REF!="","",
IF(ISNUMBER(SEARCH("*ADULTS*",#REF!)),"ADULTS",
IF(ISNUMBER(SEARCH("*CHILDREN*",#REF!)),"CHILDREN",
IF(ISNUMBER(SEARCH("*TEENS*",#REF!)),"TEENS"))))</f>
        <v>#REF!</v>
      </c>
      <c r="C2288" t="e">
        <f>#REF!</f>
        <v>#REF!</v>
      </c>
      <c r="D2288" t="e">
        <f>CONCATENATE(#REF!,
CHAR(13),#REF!,
", ",
TEXT((#REF!),"MMM D"),
CHAR(13),
TEXT((#REF!), "h:mm am/pm"),CHAR(13),#REF!,CHAR(13))</f>
        <v>#REF!</v>
      </c>
    </row>
    <row r="2289" spans="1:4" x14ac:dyDescent="0.25">
      <c r="A2289" t="e">
        <f>VLOOKUP(#REF!,VENUEID!$A$2:$B$28,1,TRUE)</f>
        <v>#REF!</v>
      </c>
      <c r="B2289" t="e">
        <f>IF(#REF!="","",
IF(ISNUMBER(SEARCH("*ADULTS*",#REF!)),"ADULTS",
IF(ISNUMBER(SEARCH("*CHILDREN*",#REF!)),"CHILDREN",
IF(ISNUMBER(SEARCH("*TEENS*",#REF!)),"TEENS"))))</f>
        <v>#REF!</v>
      </c>
      <c r="C2289" t="e">
        <f>#REF!</f>
        <v>#REF!</v>
      </c>
      <c r="D2289" t="e">
        <f>CONCATENATE(#REF!,
CHAR(13),#REF!,
", ",
TEXT((#REF!),"MMM D"),
CHAR(13),
TEXT((#REF!), "h:mm am/pm"),CHAR(13),#REF!,CHAR(13))</f>
        <v>#REF!</v>
      </c>
    </row>
    <row r="2290" spans="1:4" x14ac:dyDescent="0.25">
      <c r="A2290" t="e">
        <f>VLOOKUP(#REF!,VENUEID!$A$2:$B$28,1,TRUE)</f>
        <v>#REF!</v>
      </c>
      <c r="B2290" t="e">
        <f>IF(#REF!="","",
IF(ISNUMBER(SEARCH("*ADULTS*",#REF!)),"ADULTS",
IF(ISNUMBER(SEARCH("*CHILDREN*",#REF!)),"CHILDREN",
IF(ISNUMBER(SEARCH("*TEENS*",#REF!)),"TEENS"))))</f>
        <v>#REF!</v>
      </c>
      <c r="C2290" t="e">
        <f>#REF!</f>
        <v>#REF!</v>
      </c>
      <c r="D2290" t="e">
        <f>CONCATENATE(#REF!,
CHAR(13),#REF!,
", ",
TEXT((#REF!),"MMM D"),
CHAR(13),
TEXT((#REF!), "h:mm am/pm"),CHAR(13),#REF!,CHAR(13))</f>
        <v>#REF!</v>
      </c>
    </row>
    <row r="2291" spans="1:4" x14ac:dyDescent="0.25">
      <c r="A2291" t="e">
        <f>VLOOKUP(#REF!,VENUEID!$A$2:$B$28,1,TRUE)</f>
        <v>#REF!</v>
      </c>
      <c r="B2291" t="e">
        <f>IF(#REF!="","",
IF(ISNUMBER(SEARCH("*ADULTS*",#REF!)),"ADULTS",
IF(ISNUMBER(SEARCH("*CHILDREN*",#REF!)),"CHILDREN",
IF(ISNUMBER(SEARCH("*TEENS*",#REF!)),"TEENS"))))</f>
        <v>#REF!</v>
      </c>
      <c r="C2291" t="e">
        <f>#REF!</f>
        <v>#REF!</v>
      </c>
      <c r="D2291" t="e">
        <f>CONCATENATE(#REF!,
CHAR(13),#REF!,
", ",
TEXT((#REF!),"MMM D"),
CHAR(13),
TEXT((#REF!), "h:mm am/pm"),CHAR(13),#REF!,CHAR(13))</f>
        <v>#REF!</v>
      </c>
    </row>
    <row r="2292" spans="1:4" x14ac:dyDescent="0.25">
      <c r="A2292" t="e">
        <f>VLOOKUP(#REF!,VENUEID!$A$2:$B$28,1,TRUE)</f>
        <v>#REF!</v>
      </c>
      <c r="B2292" t="e">
        <f>IF(#REF!="","",
IF(ISNUMBER(SEARCH("*ADULTS*",#REF!)),"ADULTS",
IF(ISNUMBER(SEARCH("*CHILDREN*",#REF!)),"CHILDREN",
IF(ISNUMBER(SEARCH("*TEENS*",#REF!)),"TEENS"))))</f>
        <v>#REF!</v>
      </c>
      <c r="C2292" t="e">
        <f>#REF!</f>
        <v>#REF!</v>
      </c>
      <c r="D2292" t="e">
        <f>CONCATENATE(#REF!,
CHAR(13),#REF!,
", ",
TEXT((#REF!),"MMM D"),
CHAR(13),
TEXT((#REF!), "h:mm am/pm"),CHAR(13),#REF!,CHAR(13))</f>
        <v>#REF!</v>
      </c>
    </row>
    <row r="2293" spans="1:4" x14ac:dyDescent="0.25">
      <c r="A2293" t="e">
        <f>VLOOKUP(#REF!,VENUEID!$A$2:$B$28,1,TRUE)</f>
        <v>#REF!</v>
      </c>
      <c r="B2293" t="e">
        <f>IF(#REF!="","",
IF(ISNUMBER(SEARCH("*ADULTS*",#REF!)),"ADULTS",
IF(ISNUMBER(SEARCH("*CHILDREN*",#REF!)),"CHILDREN",
IF(ISNUMBER(SEARCH("*TEENS*",#REF!)),"TEENS"))))</f>
        <v>#REF!</v>
      </c>
      <c r="C2293" t="e">
        <f>#REF!</f>
        <v>#REF!</v>
      </c>
      <c r="D2293" t="e">
        <f>CONCATENATE(#REF!,
CHAR(13),#REF!,
", ",
TEXT((#REF!),"MMM D"),
CHAR(13),
TEXT((#REF!), "h:mm am/pm"),CHAR(13),#REF!,CHAR(13))</f>
        <v>#REF!</v>
      </c>
    </row>
    <row r="2294" spans="1:4" x14ac:dyDescent="0.25">
      <c r="A2294" t="e">
        <f>VLOOKUP(#REF!,VENUEID!$A$2:$B$28,1,TRUE)</f>
        <v>#REF!</v>
      </c>
      <c r="B2294" t="e">
        <f>IF(#REF!="","",
IF(ISNUMBER(SEARCH("*ADULTS*",#REF!)),"ADULTS",
IF(ISNUMBER(SEARCH("*CHILDREN*",#REF!)),"CHILDREN",
IF(ISNUMBER(SEARCH("*TEENS*",#REF!)),"TEENS"))))</f>
        <v>#REF!</v>
      </c>
      <c r="C2294" t="e">
        <f>#REF!</f>
        <v>#REF!</v>
      </c>
      <c r="D2294" t="e">
        <f>CONCATENATE(#REF!,
CHAR(13),#REF!,
", ",
TEXT((#REF!),"MMM D"),
CHAR(13),
TEXT((#REF!), "h:mm am/pm"),CHAR(13),#REF!,CHAR(13))</f>
        <v>#REF!</v>
      </c>
    </row>
    <row r="2295" spans="1:4" x14ac:dyDescent="0.25">
      <c r="A2295" t="e">
        <f>VLOOKUP(#REF!,VENUEID!$A$2:$B$28,1,TRUE)</f>
        <v>#REF!</v>
      </c>
      <c r="B2295" t="e">
        <f>IF(#REF!="","",
IF(ISNUMBER(SEARCH("*ADULTS*",#REF!)),"ADULTS",
IF(ISNUMBER(SEARCH("*CHILDREN*",#REF!)),"CHILDREN",
IF(ISNUMBER(SEARCH("*TEENS*",#REF!)),"TEENS"))))</f>
        <v>#REF!</v>
      </c>
      <c r="C2295" t="e">
        <f>#REF!</f>
        <v>#REF!</v>
      </c>
      <c r="D2295" t="e">
        <f>CONCATENATE(#REF!,
CHAR(13),#REF!,
", ",
TEXT((#REF!),"MMM D"),
CHAR(13),
TEXT((#REF!), "h:mm am/pm"),CHAR(13),#REF!,CHAR(13))</f>
        <v>#REF!</v>
      </c>
    </row>
    <row r="2296" spans="1:4" x14ac:dyDescent="0.25">
      <c r="A2296" t="e">
        <f>VLOOKUP(#REF!,VENUEID!$A$2:$B$28,1,TRUE)</f>
        <v>#REF!</v>
      </c>
      <c r="B2296" t="e">
        <f>IF(#REF!="","",
IF(ISNUMBER(SEARCH("*ADULTS*",#REF!)),"ADULTS",
IF(ISNUMBER(SEARCH("*CHILDREN*",#REF!)),"CHILDREN",
IF(ISNUMBER(SEARCH("*TEENS*",#REF!)),"TEENS"))))</f>
        <v>#REF!</v>
      </c>
      <c r="C2296" t="e">
        <f>#REF!</f>
        <v>#REF!</v>
      </c>
      <c r="D2296" t="e">
        <f>CONCATENATE(#REF!,
CHAR(13),#REF!,
", ",
TEXT((#REF!),"MMM D"),
CHAR(13),
TEXT((#REF!), "h:mm am/pm"),CHAR(13),#REF!,CHAR(13))</f>
        <v>#REF!</v>
      </c>
    </row>
    <row r="2297" spans="1:4" x14ac:dyDescent="0.25">
      <c r="A2297" t="e">
        <f>VLOOKUP(#REF!,VENUEID!$A$2:$B$28,1,TRUE)</f>
        <v>#REF!</v>
      </c>
      <c r="B2297" t="e">
        <f>IF(#REF!="","",
IF(ISNUMBER(SEARCH("*ADULTS*",#REF!)),"ADULTS",
IF(ISNUMBER(SEARCH("*CHILDREN*",#REF!)),"CHILDREN",
IF(ISNUMBER(SEARCH("*TEENS*",#REF!)),"TEENS"))))</f>
        <v>#REF!</v>
      </c>
      <c r="C2297" t="e">
        <f>#REF!</f>
        <v>#REF!</v>
      </c>
      <c r="D2297" t="e">
        <f>CONCATENATE(#REF!,
CHAR(13),#REF!,
", ",
TEXT((#REF!),"MMM D"),
CHAR(13),
TEXT((#REF!), "h:mm am/pm"),CHAR(13),#REF!,CHAR(13))</f>
        <v>#REF!</v>
      </c>
    </row>
    <row r="2298" spans="1:4" x14ac:dyDescent="0.25">
      <c r="A2298" t="e">
        <f>VLOOKUP(#REF!,VENUEID!$A$2:$B$28,1,TRUE)</f>
        <v>#REF!</v>
      </c>
      <c r="B2298" t="e">
        <f>IF(#REF!="","",
IF(ISNUMBER(SEARCH("*ADULTS*",#REF!)),"ADULTS",
IF(ISNUMBER(SEARCH("*CHILDREN*",#REF!)),"CHILDREN",
IF(ISNUMBER(SEARCH("*TEENS*",#REF!)),"TEENS"))))</f>
        <v>#REF!</v>
      </c>
      <c r="C2298" t="e">
        <f>#REF!</f>
        <v>#REF!</v>
      </c>
      <c r="D2298" t="e">
        <f>CONCATENATE(#REF!,
CHAR(13),#REF!,
", ",
TEXT((#REF!),"MMM D"),
CHAR(13),
TEXT((#REF!), "h:mm am/pm"),CHAR(13),#REF!,CHAR(13))</f>
        <v>#REF!</v>
      </c>
    </row>
    <row r="2299" spans="1:4" x14ac:dyDescent="0.25">
      <c r="A2299" t="e">
        <f>VLOOKUP(#REF!,VENUEID!$A$2:$B$28,1,TRUE)</f>
        <v>#REF!</v>
      </c>
      <c r="B2299" t="e">
        <f>IF(#REF!="","",
IF(ISNUMBER(SEARCH("*ADULTS*",#REF!)),"ADULTS",
IF(ISNUMBER(SEARCH("*CHILDREN*",#REF!)),"CHILDREN",
IF(ISNUMBER(SEARCH("*TEENS*",#REF!)),"TEENS"))))</f>
        <v>#REF!</v>
      </c>
      <c r="C2299" t="e">
        <f>#REF!</f>
        <v>#REF!</v>
      </c>
      <c r="D2299" t="e">
        <f>CONCATENATE(#REF!,
CHAR(13),#REF!,
", ",
TEXT((#REF!),"MMM D"),
CHAR(13),
TEXT((#REF!), "h:mm am/pm"),CHAR(13),#REF!,CHAR(13))</f>
        <v>#REF!</v>
      </c>
    </row>
    <row r="2300" spans="1:4" x14ac:dyDescent="0.25">
      <c r="A2300" t="e">
        <f>VLOOKUP(#REF!,VENUEID!$A$2:$B$28,1,TRUE)</f>
        <v>#REF!</v>
      </c>
      <c r="B2300" t="e">
        <f>IF(#REF!="","",
IF(ISNUMBER(SEARCH("*ADULTS*",#REF!)),"ADULTS",
IF(ISNUMBER(SEARCH("*CHILDREN*",#REF!)),"CHILDREN",
IF(ISNUMBER(SEARCH("*TEENS*",#REF!)),"TEENS"))))</f>
        <v>#REF!</v>
      </c>
      <c r="C2300" t="e">
        <f>#REF!</f>
        <v>#REF!</v>
      </c>
      <c r="D2300" t="e">
        <f>CONCATENATE(#REF!,
CHAR(13),#REF!,
", ",
TEXT((#REF!),"MMM D"),
CHAR(13),
TEXT((#REF!), "h:mm am/pm"),CHAR(13),#REF!,CHAR(13))</f>
        <v>#REF!</v>
      </c>
    </row>
    <row r="2301" spans="1:4" x14ac:dyDescent="0.25">
      <c r="A2301" t="e">
        <f>VLOOKUP(#REF!,VENUEID!$A$2:$B$28,1,TRUE)</f>
        <v>#REF!</v>
      </c>
      <c r="B2301" t="e">
        <f>IF(#REF!="","",
IF(ISNUMBER(SEARCH("*ADULTS*",#REF!)),"ADULTS",
IF(ISNUMBER(SEARCH("*CHILDREN*",#REF!)),"CHILDREN",
IF(ISNUMBER(SEARCH("*TEENS*",#REF!)),"TEENS"))))</f>
        <v>#REF!</v>
      </c>
      <c r="C2301" t="e">
        <f>#REF!</f>
        <v>#REF!</v>
      </c>
      <c r="D2301" t="e">
        <f>CONCATENATE(#REF!,
CHAR(13),#REF!,
", ",
TEXT((#REF!),"MMM D"),
CHAR(13),
TEXT((#REF!), "h:mm am/pm"),CHAR(13),#REF!,CHAR(13))</f>
        <v>#REF!</v>
      </c>
    </row>
    <row r="2302" spans="1:4" x14ac:dyDescent="0.25">
      <c r="A2302" t="e">
        <f>VLOOKUP(#REF!,VENUEID!$A$2:$B$28,1,TRUE)</f>
        <v>#REF!</v>
      </c>
      <c r="B2302" t="e">
        <f>IF(#REF!="","",
IF(ISNUMBER(SEARCH("*ADULTS*",#REF!)),"ADULTS",
IF(ISNUMBER(SEARCH("*CHILDREN*",#REF!)),"CHILDREN",
IF(ISNUMBER(SEARCH("*TEENS*",#REF!)),"TEENS"))))</f>
        <v>#REF!</v>
      </c>
      <c r="C2302" t="e">
        <f>#REF!</f>
        <v>#REF!</v>
      </c>
      <c r="D2302" t="e">
        <f>CONCATENATE(#REF!,
CHAR(13),#REF!,
", ",
TEXT((#REF!),"MMM D"),
CHAR(13),
TEXT((#REF!), "h:mm am/pm"),CHAR(13),#REF!,CHAR(13))</f>
        <v>#REF!</v>
      </c>
    </row>
    <row r="2303" spans="1:4" x14ac:dyDescent="0.25">
      <c r="A2303" t="e">
        <f>VLOOKUP(#REF!,VENUEID!$A$2:$B$28,1,TRUE)</f>
        <v>#REF!</v>
      </c>
      <c r="B2303" t="e">
        <f>IF(#REF!="","",
IF(ISNUMBER(SEARCH("*ADULTS*",#REF!)),"ADULTS",
IF(ISNUMBER(SEARCH("*CHILDREN*",#REF!)),"CHILDREN",
IF(ISNUMBER(SEARCH("*TEENS*",#REF!)),"TEENS"))))</f>
        <v>#REF!</v>
      </c>
      <c r="C2303" t="e">
        <f>#REF!</f>
        <v>#REF!</v>
      </c>
      <c r="D2303" t="e">
        <f>CONCATENATE(#REF!,
CHAR(13),#REF!,
", ",
TEXT((#REF!),"MMM D"),
CHAR(13),
TEXT((#REF!), "h:mm am/pm"),CHAR(13),#REF!,CHAR(13))</f>
        <v>#REF!</v>
      </c>
    </row>
    <row r="2304" spans="1:4" x14ac:dyDescent="0.25">
      <c r="A2304" t="e">
        <f>VLOOKUP(#REF!,VENUEID!$A$2:$B$28,1,TRUE)</f>
        <v>#REF!</v>
      </c>
      <c r="B2304" t="e">
        <f>IF(#REF!="","",
IF(ISNUMBER(SEARCH("*ADULTS*",#REF!)),"ADULTS",
IF(ISNUMBER(SEARCH("*CHILDREN*",#REF!)),"CHILDREN",
IF(ISNUMBER(SEARCH("*TEENS*",#REF!)),"TEENS"))))</f>
        <v>#REF!</v>
      </c>
      <c r="C2304" t="e">
        <f>#REF!</f>
        <v>#REF!</v>
      </c>
      <c r="D2304" t="e">
        <f>CONCATENATE(#REF!,
CHAR(13),#REF!,
", ",
TEXT((#REF!),"MMM D"),
CHAR(13),
TEXT((#REF!), "h:mm am/pm"),CHAR(13),#REF!,CHAR(13))</f>
        <v>#REF!</v>
      </c>
    </row>
    <row r="2305" spans="1:4" x14ac:dyDescent="0.25">
      <c r="A2305" t="e">
        <f>VLOOKUP(#REF!,VENUEID!$A$2:$B$28,1,TRUE)</f>
        <v>#REF!</v>
      </c>
      <c r="B2305" t="e">
        <f>IF(#REF!="","",
IF(ISNUMBER(SEARCH("*ADULTS*",#REF!)),"ADULTS",
IF(ISNUMBER(SEARCH("*CHILDREN*",#REF!)),"CHILDREN",
IF(ISNUMBER(SEARCH("*TEENS*",#REF!)),"TEENS"))))</f>
        <v>#REF!</v>
      </c>
      <c r="C2305" t="e">
        <f>#REF!</f>
        <v>#REF!</v>
      </c>
      <c r="D2305" t="e">
        <f>CONCATENATE(#REF!,
CHAR(13),#REF!,
", ",
TEXT((#REF!),"MMM D"),
CHAR(13),
TEXT((#REF!), "h:mm am/pm"),CHAR(13),#REF!,CHAR(13))</f>
        <v>#REF!</v>
      </c>
    </row>
    <row r="2306" spans="1:4" x14ac:dyDescent="0.25">
      <c r="A2306" t="e">
        <f>VLOOKUP(#REF!,VENUEID!$A$2:$B$28,1,TRUE)</f>
        <v>#REF!</v>
      </c>
      <c r="B2306" t="e">
        <f>IF(#REF!="","",
IF(ISNUMBER(SEARCH("*ADULTS*",#REF!)),"ADULTS",
IF(ISNUMBER(SEARCH("*CHILDREN*",#REF!)),"CHILDREN",
IF(ISNUMBER(SEARCH("*TEENS*",#REF!)),"TEENS"))))</f>
        <v>#REF!</v>
      </c>
      <c r="C2306" t="e">
        <f>#REF!</f>
        <v>#REF!</v>
      </c>
      <c r="D2306" t="e">
        <f>CONCATENATE(#REF!,
CHAR(13),#REF!,
", ",
TEXT((#REF!),"MMM D"),
CHAR(13),
TEXT((#REF!), "h:mm am/pm"),CHAR(13),#REF!,CHAR(13))</f>
        <v>#REF!</v>
      </c>
    </row>
    <row r="2307" spans="1:4" x14ac:dyDescent="0.25">
      <c r="A2307" t="e">
        <f>VLOOKUP(#REF!,VENUEID!$A$2:$B$28,1,TRUE)</f>
        <v>#REF!</v>
      </c>
      <c r="B2307" t="e">
        <f>IF(#REF!="","",
IF(ISNUMBER(SEARCH("*ADULTS*",#REF!)),"ADULTS",
IF(ISNUMBER(SEARCH("*CHILDREN*",#REF!)),"CHILDREN",
IF(ISNUMBER(SEARCH("*TEENS*",#REF!)),"TEENS"))))</f>
        <v>#REF!</v>
      </c>
      <c r="C2307" t="e">
        <f>#REF!</f>
        <v>#REF!</v>
      </c>
      <c r="D2307" t="e">
        <f>CONCATENATE(#REF!,
CHAR(13),#REF!,
", ",
TEXT((#REF!),"MMM D"),
CHAR(13),
TEXT((#REF!), "h:mm am/pm"),CHAR(13),#REF!,CHAR(13))</f>
        <v>#REF!</v>
      </c>
    </row>
    <row r="2308" spans="1:4" x14ac:dyDescent="0.25">
      <c r="A2308" t="e">
        <f>VLOOKUP(#REF!,VENUEID!$A$2:$B$28,1,TRUE)</f>
        <v>#REF!</v>
      </c>
      <c r="B2308" t="e">
        <f>IF(#REF!="","",
IF(ISNUMBER(SEARCH("*ADULTS*",#REF!)),"ADULTS",
IF(ISNUMBER(SEARCH("*CHILDREN*",#REF!)),"CHILDREN",
IF(ISNUMBER(SEARCH("*TEENS*",#REF!)),"TEENS"))))</f>
        <v>#REF!</v>
      </c>
      <c r="C2308" t="e">
        <f>#REF!</f>
        <v>#REF!</v>
      </c>
      <c r="D2308" t="e">
        <f>CONCATENATE(#REF!,
CHAR(13),#REF!,
", ",
TEXT((#REF!),"MMM D"),
CHAR(13),
TEXT((#REF!), "h:mm am/pm"),CHAR(13),#REF!,CHAR(13))</f>
        <v>#REF!</v>
      </c>
    </row>
    <row r="2309" spans="1:4" x14ac:dyDescent="0.25">
      <c r="A2309" t="e">
        <f>VLOOKUP(#REF!,VENUEID!$A$2:$B$28,1,TRUE)</f>
        <v>#REF!</v>
      </c>
      <c r="B2309" t="e">
        <f>IF(#REF!="","",
IF(ISNUMBER(SEARCH("*ADULTS*",#REF!)),"ADULTS",
IF(ISNUMBER(SEARCH("*CHILDREN*",#REF!)),"CHILDREN",
IF(ISNUMBER(SEARCH("*TEENS*",#REF!)),"TEENS"))))</f>
        <v>#REF!</v>
      </c>
      <c r="C2309" t="e">
        <f>#REF!</f>
        <v>#REF!</v>
      </c>
      <c r="D2309" t="e">
        <f>CONCATENATE(#REF!,
CHAR(13),#REF!,
", ",
TEXT((#REF!),"MMM D"),
CHAR(13),
TEXT((#REF!), "h:mm am/pm"),CHAR(13),#REF!,CHAR(13))</f>
        <v>#REF!</v>
      </c>
    </row>
    <row r="2310" spans="1:4" x14ac:dyDescent="0.25">
      <c r="A2310" t="e">
        <f>VLOOKUP(#REF!,VENUEID!$A$2:$B$28,1,TRUE)</f>
        <v>#REF!</v>
      </c>
      <c r="B2310" t="e">
        <f>IF(#REF!="","",
IF(ISNUMBER(SEARCH("*ADULTS*",#REF!)),"ADULTS",
IF(ISNUMBER(SEARCH("*CHILDREN*",#REF!)),"CHILDREN",
IF(ISNUMBER(SEARCH("*TEENS*",#REF!)),"TEENS"))))</f>
        <v>#REF!</v>
      </c>
      <c r="C2310" t="e">
        <f>#REF!</f>
        <v>#REF!</v>
      </c>
      <c r="D2310" t="e">
        <f>CONCATENATE(#REF!,
CHAR(13),#REF!,
", ",
TEXT((#REF!),"MMM D"),
CHAR(13),
TEXT((#REF!), "h:mm am/pm"),CHAR(13),#REF!,CHAR(13))</f>
        <v>#REF!</v>
      </c>
    </row>
    <row r="2311" spans="1:4" x14ac:dyDescent="0.25">
      <c r="A2311" t="e">
        <f>VLOOKUP(#REF!,VENUEID!$A$2:$B$28,1,TRUE)</f>
        <v>#REF!</v>
      </c>
      <c r="B2311" t="e">
        <f>IF(#REF!="","",
IF(ISNUMBER(SEARCH("*ADULTS*",#REF!)),"ADULTS",
IF(ISNUMBER(SEARCH("*CHILDREN*",#REF!)),"CHILDREN",
IF(ISNUMBER(SEARCH("*TEENS*",#REF!)),"TEENS"))))</f>
        <v>#REF!</v>
      </c>
      <c r="C2311" t="e">
        <f>#REF!</f>
        <v>#REF!</v>
      </c>
      <c r="D2311" t="e">
        <f>CONCATENATE(#REF!,
CHAR(13),#REF!,
", ",
TEXT((#REF!),"MMM D"),
CHAR(13),
TEXT((#REF!), "h:mm am/pm"),CHAR(13),#REF!,CHAR(13))</f>
        <v>#REF!</v>
      </c>
    </row>
    <row r="2312" spans="1:4" x14ac:dyDescent="0.25">
      <c r="A2312" t="e">
        <f>VLOOKUP(#REF!,VENUEID!$A$2:$B$28,1,TRUE)</f>
        <v>#REF!</v>
      </c>
      <c r="B2312" t="e">
        <f>IF(#REF!="","",
IF(ISNUMBER(SEARCH("*ADULTS*",#REF!)),"ADULTS",
IF(ISNUMBER(SEARCH("*CHILDREN*",#REF!)),"CHILDREN",
IF(ISNUMBER(SEARCH("*TEENS*",#REF!)),"TEENS"))))</f>
        <v>#REF!</v>
      </c>
      <c r="C2312" t="e">
        <f>#REF!</f>
        <v>#REF!</v>
      </c>
      <c r="D2312" t="e">
        <f>CONCATENATE(#REF!,
CHAR(13),#REF!,
", ",
TEXT((#REF!),"MMM D"),
CHAR(13),
TEXT((#REF!), "h:mm am/pm"),CHAR(13),#REF!,CHAR(13))</f>
        <v>#REF!</v>
      </c>
    </row>
    <row r="2313" spans="1:4" x14ac:dyDescent="0.25">
      <c r="A2313" t="e">
        <f>VLOOKUP(#REF!,VENUEID!$A$2:$B$28,1,TRUE)</f>
        <v>#REF!</v>
      </c>
      <c r="B2313" t="e">
        <f>IF(#REF!="","",
IF(ISNUMBER(SEARCH("*ADULTS*",#REF!)),"ADULTS",
IF(ISNUMBER(SEARCH("*CHILDREN*",#REF!)),"CHILDREN",
IF(ISNUMBER(SEARCH("*TEENS*",#REF!)),"TEENS"))))</f>
        <v>#REF!</v>
      </c>
      <c r="C2313" t="e">
        <f>#REF!</f>
        <v>#REF!</v>
      </c>
      <c r="D2313" t="e">
        <f>CONCATENATE(#REF!,
CHAR(13),#REF!,
", ",
TEXT((#REF!),"MMM D"),
CHAR(13),
TEXT((#REF!), "h:mm am/pm"),CHAR(13),#REF!,CHAR(13))</f>
        <v>#REF!</v>
      </c>
    </row>
    <row r="2314" spans="1:4" x14ac:dyDescent="0.25">
      <c r="A2314" t="e">
        <f>VLOOKUP(#REF!,VENUEID!$A$2:$B$28,1,TRUE)</f>
        <v>#REF!</v>
      </c>
      <c r="B2314" t="e">
        <f>IF(#REF!="","",
IF(ISNUMBER(SEARCH("*ADULTS*",#REF!)),"ADULTS",
IF(ISNUMBER(SEARCH("*CHILDREN*",#REF!)),"CHILDREN",
IF(ISNUMBER(SEARCH("*TEENS*",#REF!)),"TEENS"))))</f>
        <v>#REF!</v>
      </c>
      <c r="C2314" t="e">
        <f>#REF!</f>
        <v>#REF!</v>
      </c>
      <c r="D2314" t="e">
        <f>CONCATENATE(#REF!,
CHAR(13),#REF!,
", ",
TEXT((#REF!),"MMM D"),
CHAR(13),
TEXT((#REF!), "h:mm am/pm"),CHAR(13),#REF!,CHAR(13))</f>
        <v>#REF!</v>
      </c>
    </row>
    <row r="2315" spans="1:4" x14ac:dyDescent="0.25">
      <c r="A2315" t="e">
        <f>VLOOKUP(#REF!,VENUEID!$A$2:$B$28,1,TRUE)</f>
        <v>#REF!</v>
      </c>
      <c r="B2315" t="e">
        <f>IF(#REF!="","",
IF(ISNUMBER(SEARCH("*ADULTS*",#REF!)),"ADULTS",
IF(ISNUMBER(SEARCH("*CHILDREN*",#REF!)),"CHILDREN",
IF(ISNUMBER(SEARCH("*TEENS*",#REF!)),"TEENS"))))</f>
        <v>#REF!</v>
      </c>
      <c r="C2315" t="e">
        <f>#REF!</f>
        <v>#REF!</v>
      </c>
      <c r="D2315" t="e">
        <f>CONCATENATE(#REF!,
CHAR(13),#REF!,
", ",
TEXT((#REF!),"MMM D"),
CHAR(13),
TEXT((#REF!), "h:mm am/pm"),CHAR(13),#REF!,CHAR(13))</f>
        <v>#REF!</v>
      </c>
    </row>
    <row r="2316" spans="1:4" x14ac:dyDescent="0.25">
      <c r="A2316" t="e">
        <f>VLOOKUP(#REF!,VENUEID!$A$2:$B$28,1,TRUE)</f>
        <v>#REF!</v>
      </c>
      <c r="B2316" t="e">
        <f>IF(#REF!="","",
IF(ISNUMBER(SEARCH("*ADULTS*",#REF!)),"ADULTS",
IF(ISNUMBER(SEARCH("*CHILDREN*",#REF!)),"CHILDREN",
IF(ISNUMBER(SEARCH("*TEENS*",#REF!)),"TEENS"))))</f>
        <v>#REF!</v>
      </c>
      <c r="C2316" t="e">
        <f>#REF!</f>
        <v>#REF!</v>
      </c>
      <c r="D2316" t="e">
        <f>CONCATENATE(#REF!,
CHAR(13),#REF!,
", ",
TEXT((#REF!),"MMM D"),
CHAR(13),
TEXT((#REF!), "h:mm am/pm"),CHAR(13),#REF!,CHAR(13))</f>
        <v>#REF!</v>
      </c>
    </row>
    <row r="2317" spans="1:4" x14ac:dyDescent="0.25">
      <c r="A2317" t="e">
        <f>VLOOKUP(#REF!,VENUEID!$A$2:$B$28,1,TRUE)</f>
        <v>#REF!</v>
      </c>
      <c r="B2317" t="e">
        <f>IF(#REF!="","",
IF(ISNUMBER(SEARCH("*ADULTS*",#REF!)),"ADULTS",
IF(ISNUMBER(SEARCH("*CHILDREN*",#REF!)),"CHILDREN",
IF(ISNUMBER(SEARCH("*TEENS*",#REF!)),"TEENS"))))</f>
        <v>#REF!</v>
      </c>
      <c r="C2317" t="e">
        <f>#REF!</f>
        <v>#REF!</v>
      </c>
      <c r="D2317" t="e">
        <f>CONCATENATE(#REF!,
CHAR(13),#REF!,
", ",
TEXT((#REF!),"MMM D"),
CHAR(13),
TEXT((#REF!), "h:mm am/pm"),CHAR(13),#REF!,CHAR(13))</f>
        <v>#REF!</v>
      </c>
    </row>
    <row r="2318" spans="1:4" x14ac:dyDescent="0.25">
      <c r="A2318" t="e">
        <f>VLOOKUP(#REF!,VENUEID!$A$2:$B$28,1,TRUE)</f>
        <v>#REF!</v>
      </c>
      <c r="B2318" t="e">
        <f>IF(#REF!="","",
IF(ISNUMBER(SEARCH("*ADULTS*",#REF!)),"ADULTS",
IF(ISNUMBER(SEARCH("*CHILDREN*",#REF!)),"CHILDREN",
IF(ISNUMBER(SEARCH("*TEENS*",#REF!)),"TEENS"))))</f>
        <v>#REF!</v>
      </c>
      <c r="C2318" t="e">
        <f>#REF!</f>
        <v>#REF!</v>
      </c>
      <c r="D2318" t="e">
        <f>CONCATENATE(#REF!,
CHAR(13),#REF!,
", ",
TEXT((#REF!),"MMM D"),
CHAR(13),
TEXT((#REF!), "h:mm am/pm"),CHAR(13),#REF!,CHAR(13))</f>
        <v>#REF!</v>
      </c>
    </row>
    <row r="2319" spans="1:4" x14ac:dyDescent="0.25">
      <c r="A2319" t="e">
        <f>VLOOKUP(#REF!,VENUEID!$A$2:$B$28,1,TRUE)</f>
        <v>#REF!</v>
      </c>
      <c r="B2319" t="e">
        <f>IF(#REF!="","",
IF(ISNUMBER(SEARCH("*ADULTS*",#REF!)),"ADULTS",
IF(ISNUMBER(SEARCH("*CHILDREN*",#REF!)),"CHILDREN",
IF(ISNUMBER(SEARCH("*TEENS*",#REF!)),"TEENS"))))</f>
        <v>#REF!</v>
      </c>
      <c r="C2319" t="e">
        <f>#REF!</f>
        <v>#REF!</v>
      </c>
      <c r="D2319" t="e">
        <f>CONCATENATE(#REF!,
CHAR(13),#REF!,
", ",
TEXT((#REF!),"MMM D"),
CHAR(13),
TEXT((#REF!), "h:mm am/pm"),CHAR(13),#REF!,CHAR(13))</f>
        <v>#REF!</v>
      </c>
    </row>
    <row r="2320" spans="1:4" x14ac:dyDescent="0.25">
      <c r="A2320" t="e">
        <f>VLOOKUP(#REF!,VENUEID!$A$2:$B$28,1,TRUE)</f>
        <v>#REF!</v>
      </c>
      <c r="B2320" t="e">
        <f>IF(#REF!="","",
IF(ISNUMBER(SEARCH("*ADULTS*",#REF!)),"ADULTS",
IF(ISNUMBER(SEARCH("*CHILDREN*",#REF!)),"CHILDREN",
IF(ISNUMBER(SEARCH("*TEENS*",#REF!)),"TEENS"))))</f>
        <v>#REF!</v>
      </c>
      <c r="C2320" t="e">
        <f>#REF!</f>
        <v>#REF!</v>
      </c>
      <c r="D2320" t="e">
        <f>CONCATENATE(#REF!,
CHAR(13),#REF!,
", ",
TEXT((#REF!),"MMM D"),
CHAR(13),
TEXT((#REF!), "h:mm am/pm"),CHAR(13),#REF!,CHAR(13))</f>
        <v>#REF!</v>
      </c>
    </row>
    <row r="2321" spans="1:4" x14ac:dyDescent="0.25">
      <c r="A2321" t="e">
        <f>VLOOKUP(#REF!,VENUEID!$A$2:$B$28,1,TRUE)</f>
        <v>#REF!</v>
      </c>
      <c r="B2321" t="e">
        <f>IF(#REF!="","",
IF(ISNUMBER(SEARCH("*ADULTS*",#REF!)),"ADULTS",
IF(ISNUMBER(SEARCH("*CHILDREN*",#REF!)),"CHILDREN",
IF(ISNUMBER(SEARCH("*TEENS*",#REF!)),"TEENS"))))</f>
        <v>#REF!</v>
      </c>
      <c r="C2321" t="e">
        <f>#REF!</f>
        <v>#REF!</v>
      </c>
      <c r="D2321" t="e">
        <f>CONCATENATE(#REF!,
CHAR(13),#REF!,
", ",
TEXT((#REF!),"MMM D"),
CHAR(13),
TEXT((#REF!), "h:mm am/pm"),CHAR(13),#REF!,CHAR(13))</f>
        <v>#REF!</v>
      </c>
    </row>
    <row r="2322" spans="1:4" x14ac:dyDescent="0.25">
      <c r="A2322" t="e">
        <f>VLOOKUP(#REF!,VENUEID!$A$2:$B$28,1,TRUE)</f>
        <v>#REF!</v>
      </c>
      <c r="B2322" t="e">
        <f>IF(#REF!="","",
IF(ISNUMBER(SEARCH("*ADULTS*",#REF!)),"ADULTS",
IF(ISNUMBER(SEARCH("*CHILDREN*",#REF!)),"CHILDREN",
IF(ISNUMBER(SEARCH("*TEENS*",#REF!)),"TEENS"))))</f>
        <v>#REF!</v>
      </c>
      <c r="C2322" t="e">
        <f>#REF!</f>
        <v>#REF!</v>
      </c>
      <c r="D2322" t="e">
        <f>CONCATENATE(#REF!,
CHAR(13),#REF!,
", ",
TEXT((#REF!),"MMM D"),
CHAR(13),
TEXT((#REF!), "h:mm am/pm"),CHAR(13),#REF!,CHAR(13))</f>
        <v>#REF!</v>
      </c>
    </row>
    <row r="2323" spans="1:4" x14ac:dyDescent="0.25">
      <c r="A2323" t="e">
        <f>VLOOKUP(#REF!,VENUEID!$A$2:$B$28,1,TRUE)</f>
        <v>#REF!</v>
      </c>
      <c r="B2323" t="e">
        <f>IF(#REF!="","",
IF(ISNUMBER(SEARCH("*ADULTS*",#REF!)),"ADULTS",
IF(ISNUMBER(SEARCH("*CHILDREN*",#REF!)),"CHILDREN",
IF(ISNUMBER(SEARCH("*TEENS*",#REF!)),"TEENS"))))</f>
        <v>#REF!</v>
      </c>
      <c r="C2323" t="e">
        <f>#REF!</f>
        <v>#REF!</v>
      </c>
      <c r="D2323" t="e">
        <f>CONCATENATE(#REF!,
CHAR(13),#REF!,
", ",
TEXT((#REF!),"MMM D"),
CHAR(13),
TEXT((#REF!), "h:mm am/pm"),CHAR(13),#REF!,CHAR(13))</f>
        <v>#REF!</v>
      </c>
    </row>
    <row r="2324" spans="1:4" x14ac:dyDescent="0.25">
      <c r="A2324" t="e">
        <f>VLOOKUP(#REF!,VENUEID!$A$2:$B$28,1,TRUE)</f>
        <v>#REF!</v>
      </c>
      <c r="B2324" t="e">
        <f>IF(#REF!="","",
IF(ISNUMBER(SEARCH("*ADULTS*",#REF!)),"ADULTS",
IF(ISNUMBER(SEARCH("*CHILDREN*",#REF!)),"CHILDREN",
IF(ISNUMBER(SEARCH("*TEENS*",#REF!)),"TEENS"))))</f>
        <v>#REF!</v>
      </c>
      <c r="C2324" t="e">
        <f>#REF!</f>
        <v>#REF!</v>
      </c>
      <c r="D2324" t="e">
        <f>CONCATENATE(#REF!,
CHAR(13),#REF!,
", ",
TEXT((#REF!),"MMM D"),
CHAR(13),
TEXT((#REF!), "h:mm am/pm"),CHAR(13),#REF!,CHAR(13))</f>
        <v>#REF!</v>
      </c>
    </row>
    <row r="2325" spans="1:4" x14ac:dyDescent="0.25">
      <c r="A2325" t="e">
        <f>VLOOKUP(#REF!,VENUEID!$A$2:$B$28,1,TRUE)</f>
        <v>#REF!</v>
      </c>
      <c r="B2325" t="e">
        <f>IF(#REF!="","",
IF(ISNUMBER(SEARCH("*ADULTS*",#REF!)),"ADULTS",
IF(ISNUMBER(SEARCH("*CHILDREN*",#REF!)),"CHILDREN",
IF(ISNUMBER(SEARCH("*TEENS*",#REF!)),"TEENS"))))</f>
        <v>#REF!</v>
      </c>
      <c r="C2325" t="e">
        <f>#REF!</f>
        <v>#REF!</v>
      </c>
      <c r="D2325" t="e">
        <f>CONCATENATE(#REF!,
CHAR(13),#REF!,
", ",
TEXT((#REF!),"MMM D"),
CHAR(13),
TEXT((#REF!), "h:mm am/pm"),CHAR(13),#REF!,CHAR(13))</f>
        <v>#REF!</v>
      </c>
    </row>
    <row r="2326" spans="1:4" x14ac:dyDescent="0.25">
      <c r="A2326" t="e">
        <f>VLOOKUP(#REF!,VENUEID!$A$2:$B$28,1,TRUE)</f>
        <v>#REF!</v>
      </c>
      <c r="B2326" t="e">
        <f>IF(#REF!="","",
IF(ISNUMBER(SEARCH("*ADULTS*",#REF!)),"ADULTS",
IF(ISNUMBER(SEARCH("*CHILDREN*",#REF!)),"CHILDREN",
IF(ISNUMBER(SEARCH("*TEENS*",#REF!)),"TEENS"))))</f>
        <v>#REF!</v>
      </c>
      <c r="C2326" t="e">
        <f>#REF!</f>
        <v>#REF!</v>
      </c>
      <c r="D2326" t="e">
        <f>CONCATENATE(#REF!,
CHAR(13),#REF!,
", ",
TEXT((#REF!),"MMM D"),
CHAR(13),
TEXT((#REF!), "h:mm am/pm"),CHAR(13),#REF!,CHAR(13))</f>
        <v>#REF!</v>
      </c>
    </row>
    <row r="2327" spans="1:4" x14ac:dyDescent="0.25">
      <c r="A2327" t="e">
        <f>VLOOKUP(#REF!,VENUEID!$A$2:$B$28,1,TRUE)</f>
        <v>#REF!</v>
      </c>
      <c r="B2327" t="e">
        <f>IF(#REF!="","",
IF(ISNUMBER(SEARCH("*ADULTS*",#REF!)),"ADULTS",
IF(ISNUMBER(SEARCH("*CHILDREN*",#REF!)),"CHILDREN",
IF(ISNUMBER(SEARCH("*TEENS*",#REF!)),"TEENS"))))</f>
        <v>#REF!</v>
      </c>
      <c r="C2327" t="e">
        <f>#REF!</f>
        <v>#REF!</v>
      </c>
      <c r="D2327" t="e">
        <f>CONCATENATE(#REF!,
CHAR(13),#REF!,
", ",
TEXT((#REF!),"MMM D"),
CHAR(13),
TEXT((#REF!), "h:mm am/pm"),CHAR(13),#REF!,CHAR(13))</f>
        <v>#REF!</v>
      </c>
    </row>
    <row r="2328" spans="1:4" x14ac:dyDescent="0.25">
      <c r="A2328" t="e">
        <f>VLOOKUP(#REF!,VENUEID!$A$2:$B$28,1,TRUE)</f>
        <v>#REF!</v>
      </c>
      <c r="B2328" t="e">
        <f>IF(#REF!="","",
IF(ISNUMBER(SEARCH("*ADULTS*",#REF!)),"ADULTS",
IF(ISNUMBER(SEARCH("*CHILDREN*",#REF!)),"CHILDREN",
IF(ISNUMBER(SEARCH("*TEENS*",#REF!)),"TEENS"))))</f>
        <v>#REF!</v>
      </c>
      <c r="C2328" t="e">
        <f>#REF!</f>
        <v>#REF!</v>
      </c>
      <c r="D2328" t="e">
        <f>CONCATENATE(#REF!,
CHAR(13),#REF!,
", ",
TEXT((#REF!),"MMM D"),
CHAR(13),
TEXT((#REF!), "h:mm am/pm"),CHAR(13),#REF!,CHAR(13))</f>
        <v>#REF!</v>
      </c>
    </row>
    <row r="2329" spans="1:4" x14ac:dyDescent="0.25">
      <c r="A2329" t="e">
        <f>VLOOKUP(#REF!,VENUEID!$A$2:$B$28,1,TRUE)</f>
        <v>#REF!</v>
      </c>
      <c r="B2329" t="e">
        <f>IF(#REF!="","",
IF(ISNUMBER(SEARCH("*ADULTS*",#REF!)),"ADULTS",
IF(ISNUMBER(SEARCH("*CHILDREN*",#REF!)),"CHILDREN",
IF(ISNUMBER(SEARCH("*TEENS*",#REF!)),"TEENS"))))</f>
        <v>#REF!</v>
      </c>
      <c r="C2329" t="e">
        <f>#REF!</f>
        <v>#REF!</v>
      </c>
      <c r="D2329" t="e">
        <f>CONCATENATE(#REF!,
CHAR(13),#REF!,
", ",
TEXT((#REF!),"MMM D"),
CHAR(13),
TEXT((#REF!), "h:mm am/pm"),CHAR(13),#REF!,CHAR(13))</f>
        <v>#REF!</v>
      </c>
    </row>
    <row r="2330" spans="1:4" x14ac:dyDescent="0.25">
      <c r="A2330" t="e">
        <f>VLOOKUP(#REF!,VENUEID!$A$2:$B$28,1,TRUE)</f>
        <v>#REF!</v>
      </c>
      <c r="B2330" t="e">
        <f>IF(#REF!="","",
IF(ISNUMBER(SEARCH("*ADULTS*",#REF!)),"ADULTS",
IF(ISNUMBER(SEARCH("*CHILDREN*",#REF!)),"CHILDREN",
IF(ISNUMBER(SEARCH("*TEENS*",#REF!)),"TEENS"))))</f>
        <v>#REF!</v>
      </c>
      <c r="C2330" t="e">
        <f>#REF!</f>
        <v>#REF!</v>
      </c>
      <c r="D2330" t="e">
        <f>CONCATENATE(#REF!,
CHAR(13),#REF!,
", ",
TEXT((#REF!),"MMM D"),
CHAR(13),
TEXT((#REF!), "h:mm am/pm"),CHAR(13),#REF!,CHAR(13))</f>
        <v>#REF!</v>
      </c>
    </row>
    <row r="2331" spans="1:4" x14ac:dyDescent="0.25">
      <c r="A2331" t="e">
        <f>VLOOKUP(#REF!,VENUEID!$A$2:$B$28,1,TRUE)</f>
        <v>#REF!</v>
      </c>
      <c r="B2331" t="e">
        <f>IF(#REF!="","",
IF(ISNUMBER(SEARCH("*ADULTS*",#REF!)),"ADULTS",
IF(ISNUMBER(SEARCH("*CHILDREN*",#REF!)),"CHILDREN",
IF(ISNUMBER(SEARCH("*TEENS*",#REF!)),"TEENS"))))</f>
        <v>#REF!</v>
      </c>
      <c r="C2331" t="e">
        <f>#REF!</f>
        <v>#REF!</v>
      </c>
      <c r="D2331" t="e">
        <f>CONCATENATE(#REF!,
CHAR(13),#REF!,
", ",
TEXT((#REF!),"MMM D"),
CHAR(13),
TEXT((#REF!), "h:mm am/pm"),CHAR(13),#REF!,CHAR(13))</f>
        <v>#REF!</v>
      </c>
    </row>
    <row r="2332" spans="1:4" x14ac:dyDescent="0.25">
      <c r="A2332" t="e">
        <f>VLOOKUP(#REF!,VENUEID!$A$2:$B$28,1,TRUE)</f>
        <v>#REF!</v>
      </c>
      <c r="B2332" t="e">
        <f>IF(#REF!="","",
IF(ISNUMBER(SEARCH("*ADULTS*",#REF!)),"ADULTS",
IF(ISNUMBER(SEARCH("*CHILDREN*",#REF!)),"CHILDREN",
IF(ISNUMBER(SEARCH("*TEENS*",#REF!)),"TEENS"))))</f>
        <v>#REF!</v>
      </c>
      <c r="C2332" t="e">
        <f>#REF!</f>
        <v>#REF!</v>
      </c>
      <c r="D2332" t="e">
        <f>CONCATENATE(#REF!,
CHAR(13),#REF!,
", ",
TEXT((#REF!),"MMM D"),
CHAR(13),
TEXT((#REF!), "h:mm am/pm"),CHAR(13),#REF!,CHAR(13))</f>
        <v>#REF!</v>
      </c>
    </row>
    <row r="2333" spans="1:4" x14ac:dyDescent="0.25">
      <c r="A2333" t="e">
        <f>VLOOKUP(#REF!,VENUEID!$A$2:$B$28,1,TRUE)</f>
        <v>#REF!</v>
      </c>
      <c r="B2333" t="e">
        <f>IF(#REF!="","",
IF(ISNUMBER(SEARCH("*ADULTS*",#REF!)),"ADULTS",
IF(ISNUMBER(SEARCH("*CHILDREN*",#REF!)),"CHILDREN",
IF(ISNUMBER(SEARCH("*TEENS*",#REF!)),"TEENS"))))</f>
        <v>#REF!</v>
      </c>
      <c r="C2333" t="e">
        <f>#REF!</f>
        <v>#REF!</v>
      </c>
      <c r="D2333" t="e">
        <f>CONCATENATE(#REF!,
CHAR(13),#REF!,
", ",
TEXT((#REF!),"MMM D"),
CHAR(13),
TEXT((#REF!), "h:mm am/pm"),CHAR(13),#REF!,CHAR(13))</f>
        <v>#REF!</v>
      </c>
    </row>
    <row r="2334" spans="1:4" x14ac:dyDescent="0.25">
      <c r="A2334" t="e">
        <f>VLOOKUP(#REF!,VENUEID!$A$2:$B$28,1,TRUE)</f>
        <v>#REF!</v>
      </c>
      <c r="B2334" t="e">
        <f>IF(#REF!="","",
IF(ISNUMBER(SEARCH("*ADULTS*",#REF!)),"ADULTS",
IF(ISNUMBER(SEARCH("*CHILDREN*",#REF!)),"CHILDREN",
IF(ISNUMBER(SEARCH("*TEENS*",#REF!)),"TEENS"))))</f>
        <v>#REF!</v>
      </c>
      <c r="C2334" t="e">
        <f>#REF!</f>
        <v>#REF!</v>
      </c>
      <c r="D2334" t="e">
        <f>CONCATENATE(#REF!,
CHAR(13),#REF!,
", ",
TEXT((#REF!),"MMM D"),
CHAR(13),
TEXT((#REF!), "h:mm am/pm"),CHAR(13),#REF!,CHAR(13))</f>
        <v>#REF!</v>
      </c>
    </row>
    <row r="2335" spans="1:4" x14ac:dyDescent="0.25">
      <c r="A2335" t="e">
        <f>VLOOKUP(#REF!,VENUEID!$A$2:$B$28,1,TRUE)</f>
        <v>#REF!</v>
      </c>
      <c r="B2335" t="e">
        <f>IF(#REF!="","",
IF(ISNUMBER(SEARCH("*ADULTS*",#REF!)),"ADULTS",
IF(ISNUMBER(SEARCH("*CHILDREN*",#REF!)),"CHILDREN",
IF(ISNUMBER(SEARCH("*TEENS*",#REF!)),"TEENS"))))</f>
        <v>#REF!</v>
      </c>
      <c r="C2335" t="e">
        <f>#REF!</f>
        <v>#REF!</v>
      </c>
      <c r="D2335" t="e">
        <f>CONCATENATE(#REF!,
CHAR(13),#REF!,
", ",
TEXT((#REF!),"MMM D"),
CHAR(13),
TEXT((#REF!), "h:mm am/pm"),CHAR(13),#REF!,CHAR(13))</f>
        <v>#REF!</v>
      </c>
    </row>
    <row r="2336" spans="1:4" x14ac:dyDescent="0.25">
      <c r="A2336" t="e">
        <f>VLOOKUP(#REF!,VENUEID!$A$2:$B$28,1,TRUE)</f>
        <v>#REF!</v>
      </c>
      <c r="B2336" t="e">
        <f>IF(#REF!="","",
IF(ISNUMBER(SEARCH("*ADULTS*",#REF!)),"ADULTS",
IF(ISNUMBER(SEARCH("*CHILDREN*",#REF!)),"CHILDREN",
IF(ISNUMBER(SEARCH("*TEENS*",#REF!)),"TEENS"))))</f>
        <v>#REF!</v>
      </c>
      <c r="C2336" t="e">
        <f>#REF!</f>
        <v>#REF!</v>
      </c>
      <c r="D2336" t="e">
        <f>CONCATENATE(#REF!,
CHAR(13),#REF!,
", ",
TEXT((#REF!),"MMM D"),
CHAR(13),
TEXT((#REF!), "h:mm am/pm"),CHAR(13),#REF!,CHAR(13))</f>
        <v>#REF!</v>
      </c>
    </row>
    <row r="2337" spans="1:4" x14ac:dyDescent="0.25">
      <c r="A2337" t="e">
        <f>VLOOKUP(#REF!,VENUEID!$A$2:$B$28,1,TRUE)</f>
        <v>#REF!</v>
      </c>
      <c r="B2337" t="e">
        <f>IF(#REF!="","",
IF(ISNUMBER(SEARCH("*ADULTS*",#REF!)),"ADULTS",
IF(ISNUMBER(SEARCH("*CHILDREN*",#REF!)),"CHILDREN",
IF(ISNUMBER(SEARCH("*TEENS*",#REF!)),"TEENS"))))</f>
        <v>#REF!</v>
      </c>
      <c r="C2337" t="e">
        <f>#REF!</f>
        <v>#REF!</v>
      </c>
      <c r="D2337" t="e">
        <f>CONCATENATE(#REF!,
CHAR(13),#REF!,
", ",
TEXT((#REF!),"MMM D"),
CHAR(13),
TEXT((#REF!), "h:mm am/pm"),CHAR(13),#REF!,CHAR(13))</f>
        <v>#REF!</v>
      </c>
    </row>
    <row r="2338" spans="1:4" x14ac:dyDescent="0.25">
      <c r="A2338" t="e">
        <f>VLOOKUP(#REF!,VENUEID!$A$2:$B$28,1,TRUE)</f>
        <v>#REF!</v>
      </c>
      <c r="B2338" t="e">
        <f>IF(#REF!="","",
IF(ISNUMBER(SEARCH("*ADULTS*",#REF!)),"ADULTS",
IF(ISNUMBER(SEARCH("*CHILDREN*",#REF!)),"CHILDREN",
IF(ISNUMBER(SEARCH("*TEENS*",#REF!)),"TEENS"))))</f>
        <v>#REF!</v>
      </c>
      <c r="C2338" t="e">
        <f>#REF!</f>
        <v>#REF!</v>
      </c>
      <c r="D2338" t="e">
        <f>CONCATENATE(#REF!,
CHAR(13),#REF!,
", ",
TEXT((#REF!),"MMM D"),
CHAR(13),
TEXT((#REF!), "h:mm am/pm"),CHAR(13),#REF!,CHAR(13))</f>
        <v>#REF!</v>
      </c>
    </row>
    <row r="2339" spans="1:4" x14ac:dyDescent="0.25">
      <c r="A2339" t="e">
        <f>VLOOKUP(#REF!,VENUEID!$A$2:$B$28,1,TRUE)</f>
        <v>#REF!</v>
      </c>
      <c r="B2339" t="e">
        <f>IF(#REF!="","",
IF(ISNUMBER(SEARCH("*ADULTS*",#REF!)),"ADULTS",
IF(ISNUMBER(SEARCH("*CHILDREN*",#REF!)),"CHILDREN",
IF(ISNUMBER(SEARCH("*TEENS*",#REF!)),"TEENS"))))</f>
        <v>#REF!</v>
      </c>
      <c r="C2339" t="e">
        <f>#REF!</f>
        <v>#REF!</v>
      </c>
      <c r="D2339" t="e">
        <f>CONCATENATE(#REF!,
CHAR(13),#REF!,
", ",
TEXT((#REF!),"MMM D"),
CHAR(13),
TEXT((#REF!), "h:mm am/pm"),CHAR(13),#REF!,CHAR(13))</f>
        <v>#REF!</v>
      </c>
    </row>
    <row r="2340" spans="1:4" x14ac:dyDescent="0.25">
      <c r="A2340" t="e">
        <f>VLOOKUP(#REF!,VENUEID!$A$2:$B$28,1,TRUE)</f>
        <v>#REF!</v>
      </c>
      <c r="B2340" t="e">
        <f>IF(#REF!="","",
IF(ISNUMBER(SEARCH("*ADULTS*",#REF!)),"ADULTS",
IF(ISNUMBER(SEARCH("*CHILDREN*",#REF!)),"CHILDREN",
IF(ISNUMBER(SEARCH("*TEENS*",#REF!)),"TEENS"))))</f>
        <v>#REF!</v>
      </c>
      <c r="C2340" t="e">
        <f>#REF!</f>
        <v>#REF!</v>
      </c>
      <c r="D2340" t="e">
        <f>CONCATENATE(#REF!,
CHAR(13),#REF!,
", ",
TEXT((#REF!),"MMM D"),
CHAR(13),
TEXT((#REF!), "h:mm am/pm"),CHAR(13),#REF!,CHAR(13))</f>
        <v>#REF!</v>
      </c>
    </row>
    <row r="2341" spans="1:4" x14ac:dyDescent="0.25">
      <c r="A2341" t="e">
        <f>VLOOKUP(#REF!,VENUEID!$A$2:$B$28,1,TRUE)</f>
        <v>#REF!</v>
      </c>
      <c r="B2341" t="e">
        <f>IF(#REF!="","",
IF(ISNUMBER(SEARCH("*ADULTS*",#REF!)),"ADULTS",
IF(ISNUMBER(SEARCH("*CHILDREN*",#REF!)),"CHILDREN",
IF(ISNUMBER(SEARCH("*TEENS*",#REF!)),"TEENS"))))</f>
        <v>#REF!</v>
      </c>
      <c r="C2341" t="e">
        <f>#REF!</f>
        <v>#REF!</v>
      </c>
      <c r="D2341" t="e">
        <f>CONCATENATE(#REF!,
CHAR(13),#REF!,
", ",
TEXT((#REF!),"MMM D"),
CHAR(13),
TEXT((#REF!), "h:mm am/pm"),CHAR(13),#REF!,CHAR(13))</f>
        <v>#REF!</v>
      </c>
    </row>
    <row r="2342" spans="1:4" x14ac:dyDescent="0.25">
      <c r="A2342" t="e">
        <f>VLOOKUP(#REF!,VENUEID!$A$2:$B$28,1,TRUE)</f>
        <v>#REF!</v>
      </c>
      <c r="B2342" t="e">
        <f>IF(#REF!="","",
IF(ISNUMBER(SEARCH("*ADULTS*",#REF!)),"ADULTS",
IF(ISNUMBER(SEARCH("*CHILDREN*",#REF!)),"CHILDREN",
IF(ISNUMBER(SEARCH("*TEENS*",#REF!)),"TEENS"))))</f>
        <v>#REF!</v>
      </c>
      <c r="C2342" t="e">
        <f>#REF!</f>
        <v>#REF!</v>
      </c>
      <c r="D2342" t="e">
        <f>CONCATENATE(#REF!,
CHAR(13),#REF!,
", ",
TEXT((#REF!),"MMM D"),
CHAR(13),
TEXT((#REF!), "h:mm am/pm"),CHAR(13),#REF!,CHAR(13))</f>
        <v>#REF!</v>
      </c>
    </row>
    <row r="2343" spans="1:4" x14ac:dyDescent="0.25">
      <c r="A2343" t="e">
        <f>VLOOKUP(#REF!,VENUEID!$A$2:$B$28,1,TRUE)</f>
        <v>#REF!</v>
      </c>
      <c r="B2343" t="e">
        <f>IF(#REF!="","",
IF(ISNUMBER(SEARCH("*ADULTS*",#REF!)),"ADULTS",
IF(ISNUMBER(SEARCH("*CHILDREN*",#REF!)),"CHILDREN",
IF(ISNUMBER(SEARCH("*TEENS*",#REF!)),"TEENS"))))</f>
        <v>#REF!</v>
      </c>
      <c r="C2343" t="e">
        <f>#REF!</f>
        <v>#REF!</v>
      </c>
      <c r="D2343" t="e">
        <f>CONCATENATE(#REF!,
CHAR(13),#REF!,
", ",
TEXT((#REF!),"MMM D"),
CHAR(13),
TEXT((#REF!), "h:mm am/pm"),CHAR(13),#REF!,CHAR(13))</f>
        <v>#REF!</v>
      </c>
    </row>
    <row r="2344" spans="1:4" x14ac:dyDescent="0.25">
      <c r="A2344" t="e">
        <f>VLOOKUP(#REF!,VENUEID!$A$2:$B$28,1,TRUE)</f>
        <v>#REF!</v>
      </c>
      <c r="B2344" t="e">
        <f>IF(#REF!="","",
IF(ISNUMBER(SEARCH("*ADULTS*",#REF!)),"ADULTS",
IF(ISNUMBER(SEARCH("*CHILDREN*",#REF!)),"CHILDREN",
IF(ISNUMBER(SEARCH("*TEENS*",#REF!)),"TEENS"))))</f>
        <v>#REF!</v>
      </c>
      <c r="C2344" t="e">
        <f>#REF!</f>
        <v>#REF!</v>
      </c>
      <c r="D2344" t="e">
        <f>CONCATENATE(#REF!,
CHAR(13),#REF!,
", ",
TEXT((#REF!),"MMM D"),
CHAR(13),
TEXT((#REF!), "h:mm am/pm"),CHAR(13),#REF!,CHAR(13))</f>
        <v>#REF!</v>
      </c>
    </row>
    <row r="2345" spans="1:4" x14ac:dyDescent="0.25">
      <c r="A2345" t="e">
        <f>VLOOKUP(#REF!,VENUEID!$A$2:$B$28,1,TRUE)</f>
        <v>#REF!</v>
      </c>
      <c r="B2345" t="e">
        <f>IF(#REF!="","",
IF(ISNUMBER(SEARCH("*ADULTS*",#REF!)),"ADULTS",
IF(ISNUMBER(SEARCH("*CHILDREN*",#REF!)),"CHILDREN",
IF(ISNUMBER(SEARCH("*TEENS*",#REF!)),"TEENS"))))</f>
        <v>#REF!</v>
      </c>
      <c r="C2345" t="e">
        <f>#REF!</f>
        <v>#REF!</v>
      </c>
      <c r="D2345" t="e">
        <f>CONCATENATE(#REF!,
CHAR(13),#REF!,
", ",
TEXT((#REF!),"MMM D"),
CHAR(13),
TEXT((#REF!), "h:mm am/pm"),CHAR(13),#REF!,CHAR(13))</f>
        <v>#REF!</v>
      </c>
    </row>
    <row r="2346" spans="1:4" x14ac:dyDescent="0.25">
      <c r="A2346" t="e">
        <f>VLOOKUP(#REF!,VENUEID!$A$2:$B$28,1,TRUE)</f>
        <v>#REF!</v>
      </c>
      <c r="B2346" t="e">
        <f>IF(#REF!="","",
IF(ISNUMBER(SEARCH("*ADULTS*",#REF!)),"ADULTS",
IF(ISNUMBER(SEARCH("*CHILDREN*",#REF!)),"CHILDREN",
IF(ISNUMBER(SEARCH("*TEENS*",#REF!)),"TEENS"))))</f>
        <v>#REF!</v>
      </c>
      <c r="C2346" t="e">
        <f>#REF!</f>
        <v>#REF!</v>
      </c>
      <c r="D2346" t="e">
        <f>CONCATENATE(#REF!,
CHAR(13),#REF!,
", ",
TEXT((#REF!),"MMM D"),
CHAR(13),
TEXT((#REF!), "h:mm am/pm"),CHAR(13),#REF!,CHAR(13))</f>
        <v>#REF!</v>
      </c>
    </row>
    <row r="2347" spans="1:4" x14ac:dyDescent="0.25">
      <c r="A2347" t="e">
        <f>VLOOKUP(#REF!,VENUEID!$A$2:$B$28,1,TRUE)</f>
        <v>#REF!</v>
      </c>
      <c r="B2347" t="e">
        <f>IF(#REF!="","",
IF(ISNUMBER(SEARCH("*ADULTS*",#REF!)),"ADULTS",
IF(ISNUMBER(SEARCH("*CHILDREN*",#REF!)),"CHILDREN",
IF(ISNUMBER(SEARCH("*TEENS*",#REF!)),"TEENS"))))</f>
        <v>#REF!</v>
      </c>
      <c r="C2347" t="e">
        <f>#REF!</f>
        <v>#REF!</v>
      </c>
      <c r="D2347" t="e">
        <f>CONCATENATE(#REF!,
CHAR(13),#REF!,
", ",
TEXT((#REF!),"MMM D"),
CHAR(13),
TEXT((#REF!), "h:mm am/pm"),CHAR(13),#REF!,CHAR(13))</f>
        <v>#REF!</v>
      </c>
    </row>
    <row r="2348" spans="1:4" x14ac:dyDescent="0.25">
      <c r="A2348" t="e">
        <f>VLOOKUP(#REF!,VENUEID!$A$2:$B$28,1,TRUE)</f>
        <v>#REF!</v>
      </c>
      <c r="B2348" t="e">
        <f>IF(#REF!="","",
IF(ISNUMBER(SEARCH("*ADULTS*",#REF!)),"ADULTS",
IF(ISNUMBER(SEARCH("*CHILDREN*",#REF!)),"CHILDREN",
IF(ISNUMBER(SEARCH("*TEENS*",#REF!)),"TEENS"))))</f>
        <v>#REF!</v>
      </c>
      <c r="C2348" t="e">
        <f>#REF!</f>
        <v>#REF!</v>
      </c>
      <c r="D2348" t="e">
        <f>CONCATENATE(#REF!,
CHAR(13),#REF!,
", ",
TEXT((#REF!),"MMM D"),
CHAR(13),
TEXT((#REF!), "h:mm am/pm"),CHAR(13),#REF!,CHAR(13))</f>
        <v>#REF!</v>
      </c>
    </row>
    <row r="2349" spans="1:4" x14ac:dyDescent="0.25">
      <c r="A2349" t="e">
        <f>VLOOKUP(#REF!,VENUEID!$A$2:$B$28,1,TRUE)</f>
        <v>#REF!</v>
      </c>
      <c r="B2349" t="e">
        <f>IF(#REF!="","",
IF(ISNUMBER(SEARCH("*ADULTS*",#REF!)),"ADULTS",
IF(ISNUMBER(SEARCH("*CHILDREN*",#REF!)),"CHILDREN",
IF(ISNUMBER(SEARCH("*TEENS*",#REF!)),"TEENS"))))</f>
        <v>#REF!</v>
      </c>
      <c r="C2349" t="e">
        <f>#REF!</f>
        <v>#REF!</v>
      </c>
      <c r="D2349" t="e">
        <f>CONCATENATE(#REF!,
CHAR(13),#REF!,
", ",
TEXT((#REF!),"MMM D"),
CHAR(13),
TEXT((#REF!), "h:mm am/pm"),CHAR(13),#REF!,CHAR(13))</f>
        <v>#REF!</v>
      </c>
    </row>
    <row r="2350" spans="1:4" x14ac:dyDescent="0.25">
      <c r="A2350" t="e">
        <f>VLOOKUP(#REF!,VENUEID!$A$2:$B$28,1,TRUE)</f>
        <v>#REF!</v>
      </c>
      <c r="B2350" t="e">
        <f>IF(#REF!="","",
IF(ISNUMBER(SEARCH("*ADULTS*",#REF!)),"ADULTS",
IF(ISNUMBER(SEARCH("*CHILDREN*",#REF!)),"CHILDREN",
IF(ISNUMBER(SEARCH("*TEENS*",#REF!)),"TEENS"))))</f>
        <v>#REF!</v>
      </c>
      <c r="C2350" t="e">
        <f>#REF!</f>
        <v>#REF!</v>
      </c>
      <c r="D2350" t="e">
        <f>CONCATENATE(#REF!,
CHAR(13),#REF!,
", ",
TEXT((#REF!),"MMM D"),
CHAR(13),
TEXT((#REF!), "h:mm am/pm"),CHAR(13),#REF!,CHAR(13))</f>
        <v>#REF!</v>
      </c>
    </row>
    <row r="2351" spans="1:4" x14ac:dyDescent="0.25">
      <c r="A2351" t="e">
        <f>VLOOKUP(#REF!,VENUEID!$A$2:$B$28,1,TRUE)</f>
        <v>#REF!</v>
      </c>
      <c r="B2351" t="e">
        <f>IF(#REF!="","",
IF(ISNUMBER(SEARCH("*ADULTS*",#REF!)),"ADULTS",
IF(ISNUMBER(SEARCH("*CHILDREN*",#REF!)),"CHILDREN",
IF(ISNUMBER(SEARCH("*TEENS*",#REF!)),"TEENS"))))</f>
        <v>#REF!</v>
      </c>
      <c r="C2351" t="e">
        <f>#REF!</f>
        <v>#REF!</v>
      </c>
      <c r="D2351" t="e">
        <f>CONCATENATE(#REF!,
CHAR(13),#REF!,
", ",
TEXT((#REF!),"MMM D"),
CHAR(13),
TEXT((#REF!), "h:mm am/pm"),CHAR(13),#REF!,CHAR(13))</f>
        <v>#REF!</v>
      </c>
    </row>
    <row r="2352" spans="1:4" x14ac:dyDescent="0.25">
      <c r="A2352" t="e">
        <f>VLOOKUP(#REF!,VENUEID!$A$2:$B$28,1,TRUE)</f>
        <v>#REF!</v>
      </c>
      <c r="B2352" t="e">
        <f>IF(#REF!="","",
IF(ISNUMBER(SEARCH("*ADULTS*",#REF!)),"ADULTS",
IF(ISNUMBER(SEARCH("*CHILDREN*",#REF!)),"CHILDREN",
IF(ISNUMBER(SEARCH("*TEENS*",#REF!)),"TEENS"))))</f>
        <v>#REF!</v>
      </c>
      <c r="C2352" t="e">
        <f>#REF!</f>
        <v>#REF!</v>
      </c>
      <c r="D2352" t="e">
        <f>CONCATENATE(#REF!,
CHAR(13),#REF!,
", ",
TEXT((#REF!),"MMM D"),
CHAR(13),
TEXT((#REF!), "h:mm am/pm"),CHAR(13),#REF!,CHAR(13))</f>
        <v>#REF!</v>
      </c>
    </row>
    <row r="2353" spans="1:4" x14ac:dyDescent="0.25">
      <c r="A2353" t="e">
        <f>VLOOKUP(#REF!,VENUEID!$A$2:$B$28,1,TRUE)</f>
        <v>#REF!</v>
      </c>
      <c r="B2353" t="e">
        <f>IF(#REF!="","",
IF(ISNUMBER(SEARCH("*ADULTS*",#REF!)),"ADULTS",
IF(ISNUMBER(SEARCH("*CHILDREN*",#REF!)),"CHILDREN",
IF(ISNUMBER(SEARCH("*TEENS*",#REF!)),"TEENS"))))</f>
        <v>#REF!</v>
      </c>
      <c r="C2353" t="e">
        <f>#REF!</f>
        <v>#REF!</v>
      </c>
      <c r="D2353" t="e">
        <f>CONCATENATE(#REF!,
CHAR(13),#REF!,
", ",
TEXT((#REF!),"MMM D"),
CHAR(13),
TEXT((#REF!), "h:mm am/pm"),CHAR(13),#REF!,CHAR(13))</f>
        <v>#REF!</v>
      </c>
    </row>
    <row r="2354" spans="1:4" x14ac:dyDescent="0.25">
      <c r="A2354" t="e">
        <f>VLOOKUP(#REF!,VENUEID!$A$2:$B$28,1,TRUE)</f>
        <v>#REF!</v>
      </c>
      <c r="B2354" t="e">
        <f>IF(#REF!="","",
IF(ISNUMBER(SEARCH("*ADULTS*",#REF!)),"ADULTS",
IF(ISNUMBER(SEARCH("*CHILDREN*",#REF!)),"CHILDREN",
IF(ISNUMBER(SEARCH("*TEENS*",#REF!)),"TEENS"))))</f>
        <v>#REF!</v>
      </c>
      <c r="C2354" t="e">
        <f>#REF!</f>
        <v>#REF!</v>
      </c>
      <c r="D2354" t="e">
        <f>CONCATENATE(#REF!,
CHAR(13),#REF!,
", ",
TEXT((#REF!),"MMM D"),
CHAR(13),
TEXT((#REF!), "h:mm am/pm"),CHAR(13),#REF!,CHAR(13))</f>
        <v>#REF!</v>
      </c>
    </row>
    <row r="2355" spans="1:4" x14ac:dyDescent="0.25">
      <c r="A2355" t="e">
        <f>VLOOKUP(#REF!,VENUEID!$A$2:$B$28,1,TRUE)</f>
        <v>#REF!</v>
      </c>
      <c r="B2355" t="e">
        <f>IF(#REF!="","",
IF(ISNUMBER(SEARCH("*ADULTS*",#REF!)),"ADULTS",
IF(ISNUMBER(SEARCH("*CHILDREN*",#REF!)),"CHILDREN",
IF(ISNUMBER(SEARCH("*TEENS*",#REF!)),"TEENS"))))</f>
        <v>#REF!</v>
      </c>
      <c r="C2355" t="e">
        <f>#REF!</f>
        <v>#REF!</v>
      </c>
      <c r="D2355" t="e">
        <f>CONCATENATE(#REF!,
CHAR(13),#REF!,
", ",
TEXT((#REF!),"MMM D"),
CHAR(13),
TEXT((#REF!), "h:mm am/pm"),CHAR(13),#REF!,CHAR(13))</f>
        <v>#REF!</v>
      </c>
    </row>
    <row r="2356" spans="1:4" x14ac:dyDescent="0.25">
      <c r="A2356" t="e">
        <f>VLOOKUP(#REF!,VENUEID!$A$2:$B$28,1,TRUE)</f>
        <v>#REF!</v>
      </c>
      <c r="B2356" t="e">
        <f>IF(#REF!="","",
IF(ISNUMBER(SEARCH("*ADULTS*",#REF!)),"ADULTS",
IF(ISNUMBER(SEARCH("*CHILDREN*",#REF!)),"CHILDREN",
IF(ISNUMBER(SEARCH("*TEENS*",#REF!)),"TEENS"))))</f>
        <v>#REF!</v>
      </c>
      <c r="C2356" t="e">
        <f>#REF!</f>
        <v>#REF!</v>
      </c>
      <c r="D2356" t="e">
        <f>CONCATENATE(#REF!,
CHAR(13),#REF!,
", ",
TEXT((#REF!),"MMM D"),
CHAR(13),
TEXT((#REF!), "h:mm am/pm"),CHAR(13),#REF!,CHAR(13))</f>
        <v>#REF!</v>
      </c>
    </row>
    <row r="2357" spans="1:4" x14ac:dyDescent="0.25">
      <c r="A2357" t="e">
        <f>VLOOKUP(#REF!,VENUEID!$A$2:$B$28,1,TRUE)</f>
        <v>#REF!</v>
      </c>
      <c r="B2357" t="e">
        <f>IF(#REF!="","",
IF(ISNUMBER(SEARCH("*ADULTS*",#REF!)),"ADULTS",
IF(ISNUMBER(SEARCH("*CHILDREN*",#REF!)),"CHILDREN",
IF(ISNUMBER(SEARCH("*TEENS*",#REF!)),"TEENS"))))</f>
        <v>#REF!</v>
      </c>
      <c r="C2357" t="e">
        <f>#REF!</f>
        <v>#REF!</v>
      </c>
      <c r="D2357" t="e">
        <f>CONCATENATE(#REF!,
CHAR(13),#REF!,
", ",
TEXT((#REF!),"MMM D"),
CHAR(13),
TEXT((#REF!), "h:mm am/pm"),CHAR(13),#REF!,CHAR(13))</f>
        <v>#REF!</v>
      </c>
    </row>
    <row r="2358" spans="1:4" x14ac:dyDescent="0.25">
      <c r="A2358" t="e">
        <f>VLOOKUP(#REF!,VENUEID!$A$2:$B$28,1,TRUE)</f>
        <v>#REF!</v>
      </c>
      <c r="B2358" t="e">
        <f>IF(#REF!="","",
IF(ISNUMBER(SEARCH("*ADULTS*",#REF!)),"ADULTS",
IF(ISNUMBER(SEARCH("*CHILDREN*",#REF!)),"CHILDREN",
IF(ISNUMBER(SEARCH("*TEENS*",#REF!)),"TEENS"))))</f>
        <v>#REF!</v>
      </c>
      <c r="C2358" t="e">
        <f>#REF!</f>
        <v>#REF!</v>
      </c>
      <c r="D2358" t="e">
        <f>CONCATENATE(#REF!,
CHAR(13),#REF!,
", ",
TEXT((#REF!),"MMM D"),
CHAR(13),
TEXT((#REF!), "h:mm am/pm"),CHAR(13),#REF!,CHAR(13))</f>
        <v>#REF!</v>
      </c>
    </row>
    <row r="2359" spans="1:4" x14ac:dyDescent="0.25">
      <c r="A2359" t="e">
        <f>VLOOKUP(#REF!,VENUEID!$A$2:$B$28,1,TRUE)</f>
        <v>#REF!</v>
      </c>
      <c r="B2359" t="e">
        <f>IF(#REF!="","",
IF(ISNUMBER(SEARCH("*ADULTS*",#REF!)),"ADULTS",
IF(ISNUMBER(SEARCH("*CHILDREN*",#REF!)),"CHILDREN",
IF(ISNUMBER(SEARCH("*TEENS*",#REF!)),"TEENS"))))</f>
        <v>#REF!</v>
      </c>
      <c r="C2359" t="e">
        <f>#REF!</f>
        <v>#REF!</v>
      </c>
      <c r="D2359" t="e">
        <f>CONCATENATE(#REF!,
CHAR(13),#REF!,
", ",
TEXT((#REF!),"MMM D"),
CHAR(13),
TEXT((#REF!), "h:mm am/pm"),CHAR(13),#REF!,CHAR(13))</f>
        <v>#REF!</v>
      </c>
    </row>
    <row r="2360" spans="1:4" x14ac:dyDescent="0.25">
      <c r="A2360" t="e">
        <f>VLOOKUP(#REF!,VENUEID!$A$2:$B$28,1,TRUE)</f>
        <v>#REF!</v>
      </c>
      <c r="B2360" t="e">
        <f>IF(#REF!="","",
IF(ISNUMBER(SEARCH("*ADULTS*",#REF!)),"ADULTS",
IF(ISNUMBER(SEARCH("*CHILDREN*",#REF!)),"CHILDREN",
IF(ISNUMBER(SEARCH("*TEENS*",#REF!)),"TEENS"))))</f>
        <v>#REF!</v>
      </c>
      <c r="C2360" t="e">
        <f>#REF!</f>
        <v>#REF!</v>
      </c>
      <c r="D2360" t="e">
        <f>CONCATENATE(#REF!,
CHAR(13),#REF!,
", ",
TEXT((#REF!),"MMM D"),
CHAR(13),
TEXT((#REF!), "h:mm am/pm"),CHAR(13),#REF!,CHAR(13))</f>
        <v>#REF!</v>
      </c>
    </row>
    <row r="2361" spans="1:4" x14ac:dyDescent="0.25">
      <c r="A2361" t="e">
        <f>VLOOKUP(#REF!,VENUEID!$A$2:$B$28,1,TRUE)</f>
        <v>#REF!</v>
      </c>
      <c r="B2361" t="e">
        <f>IF(#REF!="","",
IF(ISNUMBER(SEARCH("*ADULTS*",#REF!)),"ADULTS",
IF(ISNUMBER(SEARCH("*CHILDREN*",#REF!)),"CHILDREN",
IF(ISNUMBER(SEARCH("*TEENS*",#REF!)),"TEENS"))))</f>
        <v>#REF!</v>
      </c>
      <c r="C2361" t="e">
        <f>#REF!</f>
        <v>#REF!</v>
      </c>
      <c r="D2361" t="e">
        <f>CONCATENATE(#REF!,
CHAR(13),#REF!,
", ",
TEXT((#REF!),"MMM D"),
CHAR(13),
TEXT((#REF!), "h:mm am/pm"),CHAR(13),#REF!,CHAR(13))</f>
        <v>#REF!</v>
      </c>
    </row>
    <row r="2362" spans="1:4" x14ac:dyDescent="0.25">
      <c r="A2362" t="e">
        <f>VLOOKUP(#REF!,VENUEID!$A$2:$B$28,1,TRUE)</f>
        <v>#REF!</v>
      </c>
      <c r="B2362" t="e">
        <f>IF(#REF!="","",
IF(ISNUMBER(SEARCH("*ADULTS*",#REF!)),"ADULTS",
IF(ISNUMBER(SEARCH("*CHILDREN*",#REF!)),"CHILDREN",
IF(ISNUMBER(SEARCH("*TEENS*",#REF!)),"TEENS"))))</f>
        <v>#REF!</v>
      </c>
      <c r="C2362" t="e">
        <f>#REF!</f>
        <v>#REF!</v>
      </c>
      <c r="D2362" t="e">
        <f>CONCATENATE(#REF!,
CHAR(13),#REF!,
", ",
TEXT((#REF!),"MMM D"),
CHAR(13),
TEXT((#REF!), "h:mm am/pm"),CHAR(13),#REF!,CHAR(13))</f>
        <v>#REF!</v>
      </c>
    </row>
    <row r="2363" spans="1:4" x14ac:dyDescent="0.25">
      <c r="A2363" t="e">
        <f>VLOOKUP(#REF!,VENUEID!$A$2:$B$28,1,TRUE)</f>
        <v>#REF!</v>
      </c>
      <c r="B2363" t="e">
        <f>IF(#REF!="","",
IF(ISNUMBER(SEARCH("*ADULTS*",#REF!)),"ADULTS",
IF(ISNUMBER(SEARCH("*CHILDREN*",#REF!)),"CHILDREN",
IF(ISNUMBER(SEARCH("*TEENS*",#REF!)),"TEENS"))))</f>
        <v>#REF!</v>
      </c>
      <c r="C2363" t="e">
        <f>#REF!</f>
        <v>#REF!</v>
      </c>
      <c r="D2363" t="e">
        <f>CONCATENATE(#REF!,
CHAR(13),#REF!,
", ",
TEXT((#REF!),"MMM D"),
CHAR(13),
TEXT((#REF!), "h:mm am/pm"),CHAR(13),#REF!,CHAR(13))</f>
        <v>#REF!</v>
      </c>
    </row>
    <row r="2364" spans="1:4" x14ac:dyDescent="0.25">
      <c r="A2364" t="e">
        <f>VLOOKUP(#REF!,VENUEID!$A$2:$B$28,1,TRUE)</f>
        <v>#REF!</v>
      </c>
      <c r="B2364" t="e">
        <f>IF(#REF!="","",
IF(ISNUMBER(SEARCH("*ADULTS*",#REF!)),"ADULTS",
IF(ISNUMBER(SEARCH("*CHILDREN*",#REF!)),"CHILDREN",
IF(ISNUMBER(SEARCH("*TEENS*",#REF!)),"TEENS"))))</f>
        <v>#REF!</v>
      </c>
      <c r="C2364" t="e">
        <f>#REF!</f>
        <v>#REF!</v>
      </c>
      <c r="D2364" t="e">
        <f>CONCATENATE(#REF!,
CHAR(13),#REF!,
", ",
TEXT((#REF!),"MMM D"),
CHAR(13),
TEXT((#REF!), "h:mm am/pm"),CHAR(13),#REF!,CHAR(13))</f>
        <v>#REF!</v>
      </c>
    </row>
    <row r="2365" spans="1:4" x14ac:dyDescent="0.25">
      <c r="A2365" t="e">
        <f>VLOOKUP(#REF!,VENUEID!$A$2:$B$28,1,TRUE)</f>
        <v>#REF!</v>
      </c>
      <c r="B2365" t="e">
        <f>IF(#REF!="","",
IF(ISNUMBER(SEARCH("*ADULTS*",#REF!)),"ADULTS",
IF(ISNUMBER(SEARCH("*CHILDREN*",#REF!)),"CHILDREN",
IF(ISNUMBER(SEARCH("*TEENS*",#REF!)),"TEENS"))))</f>
        <v>#REF!</v>
      </c>
      <c r="C2365" t="e">
        <f>#REF!</f>
        <v>#REF!</v>
      </c>
      <c r="D2365" t="e">
        <f>CONCATENATE(#REF!,
CHAR(13),#REF!,
", ",
TEXT((#REF!),"MMM D"),
CHAR(13),
TEXT((#REF!), "h:mm am/pm"),CHAR(13),#REF!,CHAR(13))</f>
        <v>#REF!</v>
      </c>
    </row>
    <row r="2366" spans="1:4" x14ac:dyDescent="0.25">
      <c r="A2366" t="e">
        <f>VLOOKUP(#REF!,VENUEID!$A$2:$B$28,1,TRUE)</f>
        <v>#REF!</v>
      </c>
      <c r="B2366" t="e">
        <f>IF(#REF!="","",
IF(ISNUMBER(SEARCH("*ADULTS*",#REF!)),"ADULTS",
IF(ISNUMBER(SEARCH("*CHILDREN*",#REF!)),"CHILDREN",
IF(ISNUMBER(SEARCH("*TEENS*",#REF!)),"TEENS"))))</f>
        <v>#REF!</v>
      </c>
      <c r="C2366" t="e">
        <f>#REF!</f>
        <v>#REF!</v>
      </c>
      <c r="D2366" t="e">
        <f>CONCATENATE(#REF!,
CHAR(13),#REF!,
", ",
TEXT((#REF!),"MMM D"),
CHAR(13),
TEXT((#REF!), "h:mm am/pm"),CHAR(13),#REF!,CHAR(13))</f>
        <v>#REF!</v>
      </c>
    </row>
    <row r="2367" spans="1:4" x14ac:dyDescent="0.25">
      <c r="A2367" t="e">
        <f>VLOOKUP(#REF!,VENUEID!$A$2:$B$28,1,TRUE)</f>
        <v>#REF!</v>
      </c>
      <c r="B2367" t="e">
        <f>IF(#REF!="","",
IF(ISNUMBER(SEARCH("*ADULTS*",#REF!)),"ADULTS",
IF(ISNUMBER(SEARCH("*CHILDREN*",#REF!)),"CHILDREN",
IF(ISNUMBER(SEARCH("*TEENS*",#REF!)),"TEENS"))))</f>
        <v>#REF!</v>
      </c>
      <c r="C2367" t="e">
        <f>#REF!</f>
        <v>#REF!</v>
      </c>
      <c r="D2367" t="e">
        <f>CONCATENATE(#REF!,
CHAR(13),#REF!,
", ",
TEXT((#REF!),"MMM D"),
CHAR(13),
TEXT((#REF!), "h:mm am/pm"),CHAR(13),#REF!,CHAR(13))</f>
        <v>#REF!</v>
      </c>
    </row>
    <row r="2368" spans="1:4" x14ac:dyDescent="0.25">
      <c r="A2368" t="e">
        <f>VLOOKUP(#REF!,VENUEID!$A$2:$B$28,1,TRUE)</f>
        <v>#REF!</v>
      </c>
      <c r="B2368" t="e">
        <f>IF(#REF!="","",
IF(ISNUMBER(SEARCH("*ADULTS*",#REF!)),"ADULTS",
IF(ISNUMBER(SEARCH("*CHILDREN*",#REF!)),"CHILDREN",
IF(ISNUMBER(SEARCH("*TEENS*",#REF!)),"TEENS"))))</f>
        <v>#REF!</v>
      </c>
      <c r="C2368" t="e">
        <f>#REF!</f>
        <v>#REF!</v>
      </c>
      <c r="D2368" t="e">
        <f>CONCATENATE(#REF!,
CHAR(13),#REF!,
", ",
TEXT((#REF!),"MMM D"),
CHAR(13),
TEXT((#REF!), "h:mm am/pm"),CHAR(13),#REF!,CHAR(13))</f>
        <v>#REF!</v>
      </c>
    </row>
    <row r="2369" spans="1:4" x14ac:dyDescent="0.25">
      <c r="A2369" t="e">
        <f>VLOOKUP(#REF!,VENUEID!$A$2:$B$28,1,TRUE)</f>
        <v>#REF!</v>
      </c>
      <c r="B2369" t="e">
        <f>IF(#REF!="","",
IF(ISNUMBER(SEARCH("*ADULTS*",#REF!)),"ADULTS",
IF(ISNUMBER(SEARCH("*CHILDREN*",#REF!)),"CHILDREN",
IF(ISNUMBER(SEARCH("*TEENS*",#REF!)),"TEENS"))))</f>
        <v>#REF!</v>
      </c>
      <c r="C2369" t="e">
        <f>#REF!</f>
        <v>#REF!</v>
      </c>
      <c r="D2369" t="e">
        <f>CONCATENATE(#REF!,
CHAR(13),#REF!,
", ",
TEXT((#REF!),"MMM D"),
CHAR(13),
TEXT((#REF!), "h:mm am/pm"),CHAR(13),#REF!,CHAR(13))</f>
        <v>#REF!</v>
      </c>
    </row>
    <row r="2370" spans="1:4" x14ac:dyDescent="0.25">
      <c r="A2370" t="e">
        <f>VLOOKUP(#REF!,VENUEID!$A$2:$B$28,1,TRUE)</f>
        <v>#REF!</v>
      </c>
      <c r="B2370" t="e">
        <f>IF(#REF!="","",
IF(ISNUMBER(SEARCH("*ADULTS*",#REF!)),"ADULTS",
IF(ISNUMBER(SEARCH("*CHILDREN*",#REF!)),"CHILDREN",
IF(ISNUMBER(SEARCH("*TEENS*",#REF!)),"TEENS"))))</f>
        <v>#REF!</v>
      </c>
      <c r="C2370" t="e">
        <f>#REF!</f>
        <v>#REF!</v>
      </c>
      <c r="D2370" t="e">
        <f>CONCATENATE(#REF!,
CHAR(13),#REF!,
", ",
TEXT((#REF!),"MMM D"),
CHAR(13),
TEXT((#REF!), "h:mm am/pm"),CHAR(13),#REF!,CHAR(13))</f>
        <v>#REF!</v>
      </c>
    </row>
    <row r="2371" spans="1:4" x14ac:dyDescent="0.25">
      <c r="A2371" t="e">
        <f>VLOOKUP(#REF!,VENUEID!$A$2:$B$28,1,TRUE)</f>
        <v>#REF!</v>
      </c>
      <c r="B2371" t="e">
        <f>IF(#REF!="","",
IF(ISNUMBER(SEARCH("*ADULTS*",#REF!)),"ADULTS",
IF(ISNUMBER(SEARCH("*CHILDREN*",#REF!)),"CHILDREN",
IF(ISNUMBER(SEARCH("*TEENS*",#REF!)),"TEENS"))))</f>
        <v>#REF!</v>
      </c>
      <c r="C2371" t="e">
        <f>#REF!</f>
        <v>#REF!</v>
      </c>
      <c r="D2371" t="e">
        <f>CONCATENATE(#REF!,
CHAR(13),#REF!,
", ",
TEXT((#REF!),"MMM D"),
CHAR(13),
TEXT((#REF!), "h:mm am/pm"),CHAR(13),#REF!,CHAR(13))</f>
        <v>#REF!</v>
      </c>
    </row>
    <row r="2372" spans="1:4" x14ac:dyDescent="0.25">
      <c r="A2372" t="e">
        <f>VLOOKUP(#REF!,VENUEID!$A$2:$B$28,1,TRUE)</f>
        <v>#REF!</v>
      </c>
      <c r="B2372" t="e">
        <f>IF(#REF!="","",
IF(ISNUMBER(SEARCH("*ADULTS*",#REF!)),"ADULTS",
IF(ISNUMBER(SEARCH("*CHILDREN*",#REF!)),"CHILDREN",
IF(ISNUMBER(SEARCH("*TEENS*",#REF!)),"TEENS"))))</f>
        <v>#REF!</v>
      </c>
      <c r="C2372" t="e">
        <f>#REF!</f>
        <v>#REF!</v>
      </c>
      <c r="D2372" t="e">
        <f>CONCATENATE(#REF!,
CHAR(13),#REF!,
", ",
TEXT((#REF!),"MMM D"),
CHAR(13),
TEXT((#REF!), "h:mm am/pm"),CHAR(13),#REF!,CHAR(13))</f>
        <v>#REF!</v>
      </c>
    </row>
    <row r="2373" spans="1:4" x14ac:dyDescent="0.25">
      <c r="A2373" t="e">
        <f>VLOOKUP(#REF!,VENUEID!$A$2:$B$28,1,TRUE)</f>
        <v>#REF!</v>
      </c>
      <c r="B2373" t="e">
        <f>IF(#REF!="","",
IF(ISNUMBER(SEARCH("*ADULTS*",#REF!)),"ADULTS",
IF(ISNUMBER(SEARCH("*CHILDREN*",#REF!)),"CHILDREN",
IF(ISNUMBER(SEARCH("*TEENS*",#REF!)),"TEENS"))))</f>
        <v>#REF!</v>
      </c>
      <c r="C2373" t="e">
        <f>#REF!</f>
        <v>#REF!</v>
      </c>
      <c r="D2373" t="e">
        <f>CONCATENATE(#REF!,
CHAR(13),#REF!,
", ",
TEXT((#REF!),"MMM D"),
CHAR(13),
TEXT((#REF!), "h:mm am/pm"),CHAR(13),#REF!,CHAR(13))</f>
        <v>#REF!</v>
      </c>
    </row>
    <row r="2374" spans="1:4" x14ac:dyDescent="0.25">
      <c r="A2374" t="e">
        <f>VLOOKUP(#REF!,VENUEID!$A$2:$B$28,1,TRUE)</f>
        <v>#REF!</v>
      </c>
      <c r="B2374" t="e">
        <f>IF(#REF!="","",
IF(ISNUMBER(SEARCH("*ADULTS*",#REF!)),"ADULTS",
IF(ISNUMBER(SEARCH("*CHILDREN*",#REF!)),"CHILDREN",
IF(ISNUMBER(SEARCH("*TEENS*",#REF!)),"TEENS"))))</f>
        <v>#REF!</v>
      </c>
      <c r="C2374" t="e">
        <f>#REF!</f>
        <v>#REF!</v>
      </c>
      <c r="D2374" t="e">
        <f>CONCATENATE(#REF!,
CHAR(13),#REF!,
", ",
TEXT((#REF!),"MMM D"),
CHAR(13),
TEXT((#REF!), "h:mm am/pm"),CHAR(13),#REF!,CHAR(13))</f>
        <v>#REF!</v>
      </c>
    </row>
    <row r="2375" spans="1:4" x14ac:dyDescent="0.25">
      <c r="A2375" t="e">
        <f>VLOOKUP(#REF!,VENUEID!$A$2:$B$28,1,TRUE)</f>
        <v>#REF!</v>
      </c>
      <c r="B2375" t="e">
        <f>IF(#REF!="","",
IF(ISNUMBER(SEARCH("*ADULTS*",#REF!)),"ADULTS",
IF(ISNUMBER(SEARCH("*CHILDREN*",#REF!)),"CHILDREN",
IF(ISNUMBER(SEARCH("*TEENS*",#REF!)),"TEENS"))))</f>
        <v>#REF!</v>
      </c>
      <c r="C2375" t="e">
        <f>#REF!</f>
        <v>#REF!</v>
      </c>
      <c r="D2375" t="e">
        <f>CONCATENATE(#REF!,
CHAR(13),#REF!,
", ",
TEXT((#REF!),"MMM D"),
CHAR(13),
TEXT((#REF!), "h:mm am/pm"),CHAR(13),#REF!,CHAR(13))</f>
        <v>#REF!</v>
      </c>
    </row>
    <row r="2376" spans="1:4" x14ac:dyDescent="0.25">
      <c r="A2376" t="e">
        <f>VLOOKUP(#REF!,VENUEID!$A$2:$B$28,1,TRUE)</f>
        <v>#REF!</v>
      </c>
      <c r="B2376" t="e">
        <f>IF(#REF!="","",
IF(ISNUMBER(SEARCH("*ADULTS*",#REF!)),"ADULTS",
IF(ISNUMBER(SEARCH("*CHILDREN*",#REF!)),"CHILDREN",
IF(ISNUMBER(SEARCH("*TEENS*",#REF!)),"TEENS"))))</f>
        <v>#REF!</v>
      </c>
      <c r="C2376" t="e">
        <f>#REF!</f>
        <v>#REF!</v>
      </c>
      <c r="D2376" t="e">
        <f>CONCATENATE(#REF!,
CHAR(13),#REF!,
", ",
TEXT((#REF!),"MMM D"),
CHAR(13),
TEXT((#REF!), "h:mm am/pm"),CHAR(13),#REF!,CHAR(13))</f>
        <v>#REF!</v>
      </c>
    </row>
    <row r="2377" spans="1:4" x14ac:dyDescent="0.25">
      <c r="A2377" t="e">
        <f>VLOOKUP(#REF!,VENUEID!$A$2:$B$28,1,TRUE)</f>
        <v>#REF!</v>
      </c>
      <c r="B2377" t="e">
        <f>IF(#REF!="","",
IF(ISNUMBER(SEARCH("*ADULTS*",#REF!)),"ADULTS",
IF(ISNUMBER(SEARCH("*CHILDREN*",#REF!)),"CHILDREN",
IF(ISNUMBER(SEARCH("*TEENS*",#REF!)),"TEENS"))))</f>
        <v>#REF!</v>
      </c>
      <c r="C2377" t="e">
        <f>#REF!</f>
        <v>#REF!</v>
      </c>
      <c r="D2377" t="e">
        <f>CONCATENATE(#REF!,
CHAR(13),#REF!,
", ",
TEXT((#REF!),"MMM D"),
CHAR(13),
TEXT((#REF!), "h:mm am/pm"),CHAR(13),#REF!,CHAR(13))</f>
        <v>#REF!</v>
      </c>
    </row>
    <row r="2378" spans="1:4" x14ac:dyDescent="0.25">
      <c r="A2378" t="e">
        <f>VLOOKUP(#REF!,VENUEID!$A$2:$B$28,1,TRUE)</f>
        <v>#REF!</v>
      </c>
      <c r="B2378" t="e">
        <f>IF(#REF!="","",
IF(ISNUMBER(SEARCH("*ADULTS*",#REF!)),"ADULTS",
IF(ISNUMBER(SEARCH("*CHILDREN*",#REF!)),"CHILDREN",
IF(ISNUMBER(SEARCH("*TEENS*",#REF!)),"TEENS"))))</f>
        <v>#REF!</v>
      </c>
      <c r="C2378" t="e">
        <f>#REF!</f>
        <v>#REF!</v>
      </c>
      <c r="D2378" t="e">
        <f>CONCATENATE(#REF!,
CHAR(13),#REF!,
", ",
TEXT((#REF!),"MMM D"),
CHAR(13),
TEXT((#REF!), "h:mm am/pm"),CHAR(13),#REF!,CHAR(13))</f>
        <v>#REF!</v>
      </c>
    </row>
    <row r="2379" spans="1:4" x14ac:dyDescent="0.25">
      <c r="A2379" t="e">
        <f>VLOOKUP(#REF!,VENUEID!$A$2:$B$28,1,TRUE)</f>
        <v>#REF!</v>
      </c>
      <c r="B2379" t="e">
        <f>IF(#REF!="","",
IF(ISNUMBER(SEARCH("*ADULTS*",#REF!)),"ADULTS",
IF(ISNUMBER(SEARCH("*CHILDREN*",#REF!)),"CHILDREN",
IF(ISNUMBER(SEARCH("*TEENS*",#REF!)),"TEENS"))))</f>
        <v>#REF!</v>
      </c>
      <c r="C2379" t="e">
        <f>#REF!</f>
        <v>#REF!</v>
      </c>
      <c r="D2379" t="e">
        <f>CONCATENATE(#REF!,
CHAR(13),#REF!,
", ",
TEXT((#REF!),"MMM D"),
CHAR(13),
TEXT((#REF!), "h:mm am/pm"),CHAR(13),#REF!,CHAR(13))</f>
        <v>#REF!</v>
      </c>
    </row>
    <row r="2380" spans="1:4" x14ac:dyDescent="0.25">
      <c r="A2380" t="e">
        <f>VLOOKUP(#REF!,VENUEID!$A$2:$B$28,1,TRUE)</f>
        <v>#REF!</v>
      </c>
      <c r="B2380" t="e">
        <f>IF(#REF!="","",
IF(ISNUMBER(SEARCH("*ADULTS*",#REF!)),"ADULTS",
IF(ISNUMBER(SEARCH("*CHILDREN*",#REF!)),"CHILDREN",
IF(ISNUMBER(SEARCH("*TEENS*",#REF!)),"TEENS"))))</f>
        <v>#REF!</v>
      </c>
      <c r="C2380" t="e">
        <f>#REF!</f>
        <v>#REF!</v>
      </c>
      <c r="D2380" t="e">
        <f>CONCATENATE(#REF!,
CHAR(13),#REF!,
", ",
TEXT((#REF!),"MMM D"),
CHAR(13),
TEXT((#REF!), "h:mm am/pm"),CHAR(13),#REF!,CHAR(13))</f>
        <v>#REF!</v>
      </c>
    </row>
    <row r="2381" spans="1:4" x14ac:dyDescent="0.25">
      <c r="A2381" t="e">
        <f>VLOOKUP(#REF!,VENUEID!$A$2:$B$28,1,TRUE)</f>
        <v>#REF!</v>
      </c>
      <c r="B2381" t="e">
        <f>IF(#REF!="","",
IF(ISNUMBER(SEARCH("*ADULTS*",#REF!)),"ADULTS",
IF(ISNUMBER(SEARCH("*CHILDREN*",#REF!)),"CHILDREN",
IF(ISNUMBER(SEARCH("*TEENS*",#REF!)),"TEENS"))))</f>
        <v>#REF!</v>
      </c>
      <c r="C2381" t="e">
        <f>#REF!</f>
        <v>#REF!</v>
      </c>
      <c r="D2381" t="e">
        <f>CONCATENATE(#REF!,
CHAR(13),#REF!,
", ",
TEXT((#REF!),"MMM D"),
CHAR(13),
TEXT((#REF!), "h:mm am/pm"),CHAR(13),#REF!,CHAR(13))</f>
        <v>#REF!</v>
      </c>
    </row>
    <row r="2382" spans="1:4" x14ac:dyDescent="0.25">
      <c r="A2382" t="e">
        <f>VLOOKUP(#REF!,VENUEID!$A$2:$B$28,1,TRUE)</f>
        <v>#REF!</v>
      </c>
      <c r="B2382" t="e">
        <f>IF(#REF!="","",
IF(ISNUMBER(SEARCH("*ADULTS*",#REF!)),"ADULTS",
IF(ISNUMBER(SEARCH("*CHILDREN*",#REF!)),"CHILDREN",
IF(ISNUMBER(SEARCH("*TEENS*",#REF!)),"TEENS"))))</f>
        <v>#REF!</v>
      </c>
      <c r="C2382" t="e">
        <f>#REF!</f>
        <v>#REF!</v>
      </c>
      <c r="D2382" t="e">
        <f>CONCATENATE(#REF!,
CHAR(13),#REF!,
", ",
TEXT((#REF!),"MMM D"),
CHAR(13),
TEXT((#REF!), "h:mm am/pm"),CHAR(13),#REF!,CHAR(13))</f>
        <v>#REF!</v>
      </c>
    </row>
    <row r="2383" spans="1:4" x14ac:dyDescent="0.25">
      <c r="A2383" t="e">
        <f>VLOOKUP(#REF!,VENUEID!$A$2:$B$28,1,TRUE)</f>
        <v>#REF!</v>
      </c>
      <c r="B2383" t="e">
        <f>IF(#REF!="","",
IF(ISNUMBER(SEARCH("*ADULTS*",#REF!)),"ADULTS",
IF(ISNUMBER(SEARCH("*CHILDREN*",#REF!)),"CHILDREN",
IF(ISNUMBER(SEARCH("*TEENS*",#REF!)),"TEENS"))))</f>
        <v>#REF!</v>
      </c>
      <c r="C2383" t="e">
        <f>#REF!</f>
        <v>#REF!</v>
      </c>
      <c r="D2383" t="e">
        <f>CONCATENATE(#REF!,
CHAR(13),#REF!,
", ",
TEXT((#REF!),"MMM D"),
CHAR(13),
TEXT((#REF!), "h:mm am/pm"),CHAR(13),#REF!,CHAR(13))</f>
        <v>#REF!</v>
      </c>
    </row>
    <row r="2384" spans="1:4" x14ac:dyDescent="0.25">
      <c r="A2384" t="e">
        <f>VLOOKUP(#REF!,VENUEID!$A$2:$B$28,1,TRUE)</f>
        <v>#REF!</v>
      </c>
      <c r="B2384" t="e">
        <f>IF(#REF!="","",
IF(ISNUMBER(SEARCH("*ADULTS*",#REF!)),"ADULTS",
IF(ISNUMBER(SEARCH("*CHILDREN*",#REF!)),"CHILDREN",
IF(ISNUMBER(SEARCH("*TEENS*",#REF!)),"TEENS"))))</f>
        <v>#REF!</v>
      </c>
      <c r="C2384" t="e">
        <f>#REF!</f>
        <v>#REF!</v>
      </c>
      <c r="D2384" t="e">
        <f>CONCATENATE(#REF!,
CHAR(13),#REF!,
", ",
TEXT((#REF!),"MMM D"),
CHAR(13),
TEXT((#REF!), "h:mm am/pm"),CHAR(13),#REF!,CHAR(13))</f>
        <v>#REF!</v>
      </c>
    </row>
    <row r="2385" spans="1:4" x14ac:dyDescent="0.25">
      <c r="A2385" t="e">
        <f>VLOOKUP(#REF!,VENUEID!$A$2:$B$28,1,TRUE)</f>
        <v>#REF!</v>
      </c>
      <c r="B2385" t="e">
        <f>IF(#REF!="","",
IF(ISNUMBER(SEARCH("*ADULTS*",#REF!)),"ADULTS",
IF(ISNUMBER(SEARCH("*CHILDREN*",#REF!)),"CHILDREN",
IF(ISNUMBER(SEARCH("*TEENS*",#REF!)),"TEENS"))))</f>
        <v>#REF!</v>
      </c>
      <c r="C2385" t="e">
        <f>#REF!</f>
        <v>#REF!</v>
      </c>
      <c r="D2385" t="e">
        <f>CONCATENATE(#REF!,
CHAR(13),#REF!,
", ",
TEXT((#REF!),"MMM D"),
CHAR(13),
TEXT((#REF!), "h:mm am/pm"),CHAR(13),#REF!,CHAR(13))</f>
        <v>#REF!</v>
      </c>
    </row>
    <row r="2386" spans="1:4" x14ac:dyDescent="0.25">
      <c r="A2386" t="e">
        <f>VLOOKUP(#REF!,VENUEID!$A$2:$B$28,1,TRUE)</f>
        <v>#REF!</v>
      </c>
      <c r="B2386" t="e">
        <f>IF(#REF!="","",
IF(ISNUMBER(SEARCH("*ADULTS*",#REF!)),"ADULTS",
IF(ISNUMBER(SEARCH("*CHILDREN*",#REF!)),"CHILDREN",
IF(ISNUMBER(SEARCH("*TEENS*",#REF!)),"TEENS"))))</f>
        <v>#REF!</v>
      </c>
      <c r="C2386" t="e">
        <f>#REF!</f>
        <v>#REF!</v>
      </c>
      <c r="D2386" t="e">
        <f>CONCATENATE(#REF!,
CHAR(13),#REF!,
", ",
TEXT((#REF!),"MMM D"),
CHAR(13),
TEXT((#REF!), "h:mm am/pm"),CHAR(13),#REF!,CHAR(13))</f>
        <v>#REF!</v>
      </c>
    </row>
    <row r="2387" spans="1:4" x14ac:dyDescent="0.25">
      <c r="A2387" t="e">
        <f>VLOOKUP(#REF!,VENUEID!$A$2:$B$28,1,TRUE)</f>
        <v>#REF!</v>
      </c>
      <c r="B2387" t="e">
        <f>IF(#REF!="","",
IF(ISNUMBER(SEARCH("*ADULTS*",#REF!)),"ADULTS",
IF(ISNUMBER(SEARCH("*CHILDREN*",#REF!)),"CHILDREN",
IF(ISNUMBER(SEARCH("*TEENS*",#REF!)),"TEENS"))))</f>
        <v>#REF!</v>
      </c>
      <c r="C2387" t="e">
        <f>#REF!</f>
        <v>#REF!</v>
      </c>
      <c r="D2387" t="e">
        <f>CONCATENATE(#REF!,
CHAR(13),#REF!,
", ",
TEXT((#REF!),"MMM D"),
CHAR(13),
TEXT((#REF!), "h:mm am/pm"),CHAR(13),#REF!,CHAR(13))</f>
        <v>#REF!</v>
      </c>
    </row>
    <row r="2388" spans="1:4" x14ac:dyDescent="0.25">
      <c r="A2388" t="e">
        <f>VLOOKUP(#REF!,VENUEID!$A$2:$B$28,1,TRUE)</f>
        <v>#REF!</v>
      </c>
      <c r="B2388" t="e">
        <f>IF(#REF!="","",
IF(ISNUMBER(SEARCH("*ADULTS*",#REF!)),"ADULTS",
IF(ISNUMBER(SEARCH("*CHILDREN*",#REF!)),"CHILDREN",
IF(ISNUMBER(SEARCH("*TEENS*",#REF!)),"TEENS"))))</f>
        <v>#REF!</v>
      </c>
      <c r="C2388" t="e">
        <f>#REF!</f>
        <v>#REF!</v>
      </c>
      <c r="D2388" t="e">
        <f>CONCATENATE(#REF!,
CHAR(13),#REF!,
", ",
TEXT((#REF!),"MMM D"),
CHAR(13),
TEXT((#REF!), "h:mm am/pm"),CHAR(13),#REF!,CHAR(13))</f>
        <v>#REF!</v>
      </c>
    </row>
    <row r="2389" spans="1:4" x14ac:dyDescent="0.25">
      <c r="A2389" t="e">
        <f>VLOOKUP(#REF!,VENUEID!$A$2:$B$28,1,TRUE)</f>
        <v>#REF!</v>
      </c>
      <c r="B2389" t="e">
        <f>IF(#REF!="","",
IF(ISNUMBER(SEARCH("*ADULTS*",#REF!)),"ADULTS",
IF(ISNUMBER(SEARCH("*CHILDREN*",#REF!)),"CHILDREN",
IF(ISNUMBER(SEARCH("*TEENS*",#REF!)),"TEENS"))))</f>
        <v>#REF!</v>
      </c>
      <c r="C2389" t="e">
        <f>#REF!</f>
        <v>#REF!</v>
      </c>
      <c r="D2389" t="e">
        <f>CONCATENATE(#REF!,
CHAR(13),#REF!,
", ",
TEXT((#REF!),"MMM D"),
CHAR(13),
TEXT((#REF!), "h:mm am/pm"),CHAR(13),#REF!,CHAR(13))</f>
        <v>#REF!</v>
      </c>
    </row>
    <row r="2390" spans="1:4" x14ac:dyDescent="0.25">
      <c r="A2390" t="e">
        <f>VLOOKUP(#REF!,VENUEID!$A$2:$B$28,1,TRUE)</f>
        <v>#REF!</v>
      </c>
      <c r="B2390" t="e">
        <f>IF(#REF!="","",
IF(ISNUMBER(SEARCH("*ADULTS*",#REF!)),"ADULTS",
IF(ISNUMBER(SEARCH("*CHILDREN*",#REF!)),"CHILDREN",
IF(ISNUMBER(SEARCH("*TEENS*",#REF!)),"TEENS"))))</f>
        <v>#REF!</v>
      </c>
      <c r="C2390" t="e">
        <f>#REF!</f>
        <v>#REF!</v>
      </c>
      <c r="D2390" t="e">
        <f>CONCATENATE(#REF!,
CHAR(13),#REF!,
", ",
TEXT((#REF!),"MMM D"),
CHAR(13),
TEXT((#REF!), "h:mm am/pm"),CHAR(13),#REF!,CHAR(13))</f>
        <v>#REF!</v>
      </c>
    </row>
    <row r="2391" spans="1:4" x14ac:dyDescent="0.25">
      <c r="A2391" t="e">
        <f>VLOOKUP(#REF!,VENUEID!$A$2:$B$28,1,TRUE)</f>
        <v>#REF!</v>
      </c>
      <c r="B2391" t="e">
        <f>IF(#REF!="","",
IF(ISNUMBER(SEARCH("*ADULTS*",#REF!)),"ADULTS",
IF(ISNUMBER(SEARCH("*CHILDREN*",#REF!)),"CHILDREN",
IF(ISNUMBER(SEARCH("*TEENS*",#REF!)),"TEENS"))))</f>
        <v>#REF!</v>
      </c>
      <c r="C2391" t="e">
        <f>#REF!</f>
        <v>#REF!</v>
      </c>
      <c r="D2391" t="e">
        <f>CONCATENATE(#REF!,
CHAR(13),#REF!,
", ",
TEXT((#REF!),"MMM D"),
CHAR(13),
TEXT((#REF!), "h:mm am/pm"),CHAR(13),#REF!,CHAR(13))</f>
        <v>#REF!</v>
      </c>
    </row>
    <row r="2392" spans="1:4" x14ac:dyDescent="0.25">
      <c r="A2392" t="e">
        <f>VLOOKUP(#REF!,VENUEID!$A$2:$B$28,1,TRUE)</f>
        <v>#REF!</v>
      </c>
      <c r="B2392" t="e">
        <f>IF(#REF!="","",
IF(ISNUMBER(SEARCH("*ADULTS*",#REF!)),"ADULTS",
IF(ISNUMBER(SEARCH("*CHILDREN*",#REF!)),"CHILDREN",
IF(ISNUMBER(SEARCH("*TEENS*",#REF!)),"TEENS"))))</f>
        <v>#REF!</v>
      </c>
      <c r="C2392" t="e">
        <f>#REF!</f>
        <v>#REF!</v>
      </c>
      <c r="D2392" t="e">
        <f>CONCATENATE(#REF!,
CHAR(13),#REF!,
", ",
TEXT((#REF!),"MMM D"),
CHAR(13),
TEXT((#REF!), "h:mm am/pm"),CHAR(13),#REF!,CHAR(13))</f>
        <v>#REF!</v>
      </c>
    </row>
    <row r="2393" spans="1:4" x14ac:dyDescent="0.25">
      <c r="A2393" t="e">
        <f>VLOOKUP(#REF!,VENUEID!$A$2:$B$28,1,TRUE)</f>
        <v>#REF!</v>
      </c>
      <c r="B2393" t="e">
        <f>IF(#REF!="","",
IF(ISNUMBER(SEARCH("*ADULTS*",#REF!)),"ADULTS",
IF(ISNUMBER(SEARCH("*CHILDREN*",#REF!)),"CHILDREN",
IF(ISNUMBER(SEARCH("*TEENS*",#REF!)),"TEENS"))))</f>
        <v>#REF!</v>
      </c>
      <c r="C2393" t="e">
        <f>#REF!</f>
        <v>#REF!</v>
      </c>
      <c r="D2393" t="e">
        <f>CONCATENATE(#REF!,
CHAR(13),#REF!,
", ",
TEXT((#REF!),"MMM D"),
CHAR(13),
TEXT((#REF!), "h:mm am/pm"),CHAR(13),#REF!,CHAR(13))</f>
        <v>#REF!</v>
      </c>
    </row>
    <row r="2394" spans="1:4" x14ac:dyDescent="0.25">
      <c r="A2394" t="e">
        <f>VLOOKUP(#REF!,VENUEID!$A$2:$B$28,1,TRUE)</f>
        <v>#REF!</v>
      </c>
      <c r="B2394" t="e">
        <f>IF(#REF!="","",
IF(ISNUMBER(SEARCH("*ADULTS*",#REF!)),"ADULTS",
IF(ISNUMBER(SEARCH("*CHILDREN*",#REF!)),"CHILDREN",
IF(ISNUMBER(SEARCH("*TEENS*",#REF!)),"TEENS"))))</f>
        <v>#REF!</v>
      </c>
      <c r="C2394" t="e">
        <f>#REF!</f>
        <v>#REF!</v>
      </c>
      <c r="D2394" t="e">
        <f>CONCATENATE(#REF!,
CHAR(13),#REF!,
", ",
TEXT((#REF!),"MMM D"),
CHAR(13),
TEXT((#REF!), "h:mm am/pm"),CHAR(13),#REF!,CHAR(13))</f>
        <v>#REF!</v>
      </c>
    </row>
    <row r="2395" spans="1:4" x14ac:dyDescent="0.25">
      <c r="A2395" t="e">
        <f>VLOOKUP(#REF!,VENUEID!$A$2:$B$28,1,TRUE)</f>
        <v>#REF!</v>
      </c>
      <c r="B2395" t="e">
        <f>IF(#REF!="","",
IF(ISNUMBER(SEARCH("*ADULTS*",#REF!)),"ADULTS",
IF(ISNUMBER(SEARCH("*CHILDREN*",#REF!)),"CHILDREN",
IF(ISNUMBER(SEARCH("*TEENS*",#REF!)),"TEENS"))))</f>
        <v>#REF!</v>
      </c>
      <c r="C2395" t="e">
        <f>#REF!</f>
        <v>#REF!</v>
      </c>
      <c r="D2395" t="e">
        <f>CONCATENATE(#REF!,
CHAR(13),#REF!,
", ",
TEXT((#REF!),"MMM D"),
CHAR(13),
TEXT((#REF!), "h:mm am/pm"),CHAR(13),#REF!,CHAR(13))</f>
        <v>#REF!</v>
      </c>
    </row>
    <row r="2396" spans="1:4" x14ac:dyDescent="0.25">
      <c r="A2396" t="e">
        <f>VLOOKUP(#REF!,VENUEID!$A$2:$B$28,1,TRUE)</f>
        <v>#REF!</v>
      </c>
      <c r="B2396" t="e">
        <f>IF(#REF!="","",
IF(ISNUMBER(SEARCH("*ADULTS*",#REF!)),"ADULTS",
IF(ISNUMBER(SEARCH("*CHILDREN*",#REF!)),"CHILDREN",
IF(ISNUMBER(SEARCH("*TEENS*",#REF!)),"TEENS"))))</f>
        <v>#REF!</v>
      </c>
      <c r="C2396" t="e">
        <f>#REF!</f>
        <v>#REF!</v>
      </c>
      <c r="D2396" t="e">
        <f>CONCATENATE(#REF!,
CHAR(13),#REF!,
", ",
TEXT((#REF!),"MMM D"),
CHAR(13),
TEXT((#REF!), "h:mm am/pm"),CHAR(13),#REF!,CHAR(13))</f>
        <v>#REF!</v>
      </c>
    </row>
    <row r="2397" spans="1:4" x14ac:dyDescent="0.25">
      <c r="A2397" t="e">
        <f>VLOOKUP(#REF!,VENUEID!$A$2:$B$28,1,TRUE)</f>
        <v>#REF!</v>
      </c>
      <c r="B2397" t="e">
        <f>IF(#REF!="","",
IF(ISNUMBER(SEARCH("*ADULTS*",#REF!)),"ADULTS",
IF(ISNUMBER(SEARCH("*CHILDREN*",#REF!)),"CHILDREN",
IF(ISNUMBER(SEARCH("*TEENS*",#REF!)),"TEENS"))))</f>
        <v>#REF!</v>
      </c>
      <c r="C2397" t="e">
        <f>#REF!</f>
        <v>#REF!</v>
      </c>
      <c r="D2397" t="e">
        <f>CONCATENATE(#REF!,
CHAR(13),#REF!,
", ",
TEXT((#REF!),"MMM D"),
CHAR(13),
TEXT((#REF!), "h:mm am/pm"),CHAR(13),#REF!,CHAR(13))</f>
        <v>#REF!</v>
      </c>
    </row>
    <row r="2398" spans="1:4" x14ac:dyDescent="0.25">
      <c r="A2398" t="e">
        <f>VLOOKUP(#REF!,VENUEID!$A$2:$B$28,1,TRUE)</f>
        <v>#REF!</v>
      </c>
      <c r="B2398" t="e">
        <f>IF(#REF!="","",
IF(ISNUMBER(SEARCH("*ADULTS*",#REF!)),"ADULTS",
IF(ISNUMBER(SEARCH("*CHILDREN*",#REF!)),"CHILDREN",
IF(ISNUMBER(SEARCH("*TEENS*",#REF!)),"TEENS"))))</f>
        <v>#REF!</v>
      </c>
      <c r="C2398" t="e">
        <f>#REF!</f>
        <v>#REF!</v>
      </c>
      <c r="D2398" t="e">
        <f>CONCATENATE(#REF!,
CHAR(13),#REF!,
", ",
TEXT((#REF!),"MMM D"),
CHAR(13),
TEXT((#REF!), "h:mm am/pm"),CHAR(13),#REF!,CHAR(13))</f>
        <v>#REF!</v>
      </c>
    </row>
    <row r="2399" spans="1:4" x14ac:dyDescent="0.25">
      <c r="A2399" t="e">
        <f>VLOOKUP(#REF!,VENUEID!$A$2:$B$28,1,TRUE)</f>
        <v>#REF!</v>
      </c>
      <c r="B2399" t="e">
        <f>IF(#REF!="","",
IF(ISNUMBER(SEARCH("*ADULTS*",#REF!)),"ADULTS",
IF(ISNUMBER(SEARCH("*CHILDREN*",#REF!)),"CHILDREN",
IF(ISNUMBER(SEARCH("*TEENS*",#REF!)),"TEENS"))))</f>
        <v>#REF!</v>
      </c>
      <c r="C2399" t="e">
        <f>#REF!</f>
        <v>#REF!</v>
      </c>
      <c r="D2399" t="e">
        <f>CONCATENATE(#REF!,
CHAR(13),#REF!,
", ",
TEXT((#REF!),"MMM D"),
CHAR(13),
TEXT((#REF!), "h:mm am/pm"),CHAR(13),#REF!,CHAR(13))</f>
        <v>#REF!</v>
      </c>
    </row>
    <row r="2400" spans="1:4" x14ac:dyDescent="0.25">
      <c r="A2400" t="e">
        <f>VLOOKUP(#REF!,VENUEID!$A$2:$B$28,1,TRUE)</f>
        <v>#REF!</v>
      </c>
      <c r="B2400" t="e">
        <f>IF(#REF!="","",
IF(ISNUMBER(SEARCH("*ADULTS*",#REF!)),"ADULTS",
IF(ISNUMBER(SEARCH("*CHILDREN*",#REF!)),"CHILDREN",
IF(ISNUMBER(SEARCH("*TEENS*",#REF!)),"TEENS"))))</f>
        <v>#REF!</v>
      </c>
      <c r="C2400" t="e">
        <f>#REF!</f>
        <v>#REF!</v>
      </c>
      <c r="D2400" t="e">
        <f>CONCATENATE(#REF!,
CHAR(13),#REF!,
", ",
TEXT((#REF!),"MMM D"),
CHAR(13),
TEXT((#REF!), "h:mm am/pm"),CHAR(13),#REF!,CHAR(13))</f>
        <v>#REF!</v>
      </c>
    </row>
    <row r="2401" spans="1:4" x14ac:dyDescent="0.25">
      <c r="A2401" t="e">
        <f>VLOOKUP(#REF!,VENUEID!$A$2:$B$28,1,TRUE)</f>
        <v>#REF!</v>
      </c>
      <c r="B2401" t="e">
        <f>IF(#REF!="","",
IF(ISNUMBER(SEARCH("*ADULTS*",#REF!)),"ADULTS",
IF(ISNUMBER(SEARCH("*CHILDREN*",#REF!)),"CHILDREN",
IF(ISNUMBER(SEARCH("*TEENS*",#REF!)),"TEENS"))))</f>
        <v>#REF!</v>
      </c>
      <c r="C2401" t="e">
        <f>#REF!</f>
        <v>#REF!</v>
      </c>
      <c r="D2401" t="e">
        <f>CONCATENATE(#REF!,
CHAR(13),#REF!,
", ",
TEXT((#REF!),"MMM D"),
CHAR(13),
TEXT((#REF!), "h:mm am/pm"),CHAR(13),#REF!,CHAR(13))</f>
        <v>#REF!</v>
      </c>
    </row>
    <row r="2402" spans="1:4" x14ac:dyDescent="0.25">
      <c r="A2402" t="e">
        <f>VLOOKUP(#REF!,VENUEID!$A$2:$B$28,1,TRUE)</f>
        <v>#REF!</v>
      </c>
      <c r="B2402" t="e">
        <f>IF(#REF!="","",
IF(ISNUMBER(SEARCH("*ADULTS*",#REF!)),"ADULTS",
IF(ISNUMBER(SEARCH("*CHILDREN*",#REF!)),"CHILDREN",
IF(ISNUMBER(SEARCH("*TEENS*",#REF!)),"TEENS"))))</f>
        <v>#REF!</v>
      </c>
      <c r="C2402" t="e">
        <f>#REF!</f>
        <v>#REF!</v>
      </c>
      <c r="D2402" t="e">
        <f>CONCATENATE(#REF!,
CHAR(13),#REF!,
", ",
TEXT((#REF!),"MMM D"),
CHAR(13),
TEXT((#REF!), "h:mm am/pm"),CHAR(13),#REF!,CHAR(13))</f>
        <v>#REF!</v>
      </c>
    </row>
    <row r="2403" spans="1:4" x14ac:dyDescent="0.25">
      <c r="A2403" t="e">
        <f>VLOOKUP(#REF!,VENUEID!$A$2:$B$28,1,TRUE)</f>
        <v>#REF!</v>
      </c>
      <c r="B2403" t="e">
        <f>IF(#REF!="","",
IF(ISNUMBER(SEARCH("*ADULTS*",#REF!)),"ADULTS",
IF(ISNUMBER(SEARCH("*CHILDREN*",#REF!)),"CHILDREN",
IF(ISNUMBER(SEARCH("*TEENS*",#REF!)),"TEENS"))))</f>
        <v>#REF!</v>
      </c>
      <c r="C2403" t="e">
        <f>#REF!</f>
        <v>#REF!</v>
      </c>
      <c r="D2403" t="e">
        <f>CONCATENATE(#REF!,
CHAR(13),#REF!,
", ",
TEXT((#REF!),"MMM D"),
CHAR(13),
TEXT((#REF!), "h:mm am/pm"),CHAR(13),#REF!,CHAR(13))</f>
        <v>#REF!</v>
      </c>
    </row>
    <row r="2404" spans="1:4" x14ac:dyDescent="0.25">
      <c r="A2404" t="e">
        <f>VLOOKUP(#REF!,VENUEID!$A$2:$B$28,1,TRUE)</f>
        <v>#REF!</v>
      </c>
      <c r="B2404" t="e">
        <f>IF(#REF!="","",
IF(ISNUMBER(SEARCH("*ADULTS*",#REF!)),"ADULTS",
IF(ISNUMBER(SEARCH("*CHILDREN*",#REF!)),"CHILDREN",
IF(ISNUMBER(SEARCH("*TEENS*",#REF!)),"TEENS"))))</f>
        <v>#REF!</v>
      </c>
      <c r="C2404" t="e">
        <f>#REF!</f>
        <v>#REF!</v>
      </c>
      <c r="D2404" t="e">
        <f>CONCATENATE(#REF!,
CHAR(13),#REF!,
", ",
TEXT((#REF!),"MMM D"),
CHAR(13),
TEXT((#REF!), "h:mm am/pm"),CHAR(13),#REF!,CHAR(13))</f>
        <v>#REF!</v>
      </c>
    </row>
    <row r="2405" spans="1:4" x14ac:dyDescent="0.25">
      <c r="A2405" t="e">
        <f>VLOOKUP(#REF!,VENUEID!$A$2:$B$28,1,TRUE)</f>
        <v>#REF!</v>
      </c>
      <c r="B2405" t="e">
        <f>IF(#REF!="","",
IF(ISNUMBER(SEARCH("*ADULTS*",#REF!)),"ADULTS",
IF(ISNUMBER(SEARCH("*CHILDREN*",#REF!)),"CHILDREN",
IF(ISNUMBER(SEARCH("*TEENS*",#REF!)),"TEENS"))))</f>
        <v>#REF!</v>
      </c>
      <c r="C2405" t="e">
        <f>#REF!</f>
        <v>#REF!</v>
      </c>
      <c r="D2405" t="e">
        <f>CONCATENATE(#REF!,
CHAR(13),#REF!,
", ",
TEXT((#REF!),"MMM D"),
CHAR(13),
TEXT((#REF!), "h:mm am/pm"),CHAR(13),#REF!,CHAR(13))</f>
        <v>#REF!</v>
      </c>
    </row>
    <row r="2406" spans="1:4" x14ac:dyDescent="0.25">
      <c r="A2406" t="e">
        <f>VLOOKUP(#REF!,VENUEID!$A$2:$B$28,1,TRUE)</f>
        <v>#REF!</v>
      </c>
      <c r="B2406" t="e">
        <f>IF(#REF!="","",
IF(ISNUMBER(SEARCH("*ADULTS*",#REF!)),"ADULTS",
IF(ISNUMBER(SEARCH("*CHILDREN*",#REF!)),"CHILDREN",
IF(ISNUMBER(SEARCH("*TEENS*",#REF!)),"TEENS"))))</f>
        <v>#REF!</v>
      </c>
      <c r="C2406" t="e">
        <f>#REF!</f>
        <v>#REF!</v>
      </c>
      <c r="D2406" t="e">
        <f>CONCATENATE(#REF!,
CHAR(13),#REF!,
", ",
TEXT((#REF!),"MMM D"),
CHAR(13),
TEXT((#REF!), "h:mm am/pm"),CHAR(13),#REF!,CHAR(13))</f>
        <v>#REF!</v>
      </c>
    </row>
    <row r="2407" spans="1:4" x14ac:dyDescent="0.25">
      <c r="A2407" t="e">
        <f>VLOOKUP(#REF!,VENUEID!$A$2:$B$28,1,TRUE)</f>
        <v>#REF!</v>
      </c>
      <c r="B2407" t="e">
        <f>IF(#REF!="","",
IF(ISNUMBER(SEARCH("*ADULTS*",#REF!)),"ADULTS",
IF(ISNUMBER(SEARCH("*CHILDREN*",#REF!)),"CHILDREN",
IF(ISNUMBER(SEARCH("*TEENS*",#REF!)),"TEENS"))))</f>
        <v>#REF!</v>
      </c>
      <c r="C2407" t="e">
        <f>#REF!</f>
        <v>#REF!</v>
      </c>
      <c r="D2407" t="e">
        <f>CONCATENATE(#REF!,
CHAR(13),#REF!,
", ",
TEXT((#REF!),"MMM D"),
CHAR(13),
TEXT((#REF!), "h:mm am/pm"),CHAR(13),#REF!,CHAR(13))</f>
        <v>#REF!</v>
      </c>
    </row>
    <row r="2408" spans="1:4" x14ac:dyDescent="0.25">
      <c r="A2408" t="e">
        <f>VLOOKUP(#REF!,VENUEID!$A$2:$B$28,1,TRUE)</f>
        <v>#REF!</v>
      </c>
      <c r="B2408" t="e">
        <f>IF(#REF!="","",
IF(ISNUMBER(SEARCH("*ADULTS*",#REF!)),"ADULTS",
IF(ISNUMBER(SEARCH("*CHILDREN*",#REF!)),"CHILDREN",
IF(ISNUMBER(SEARCH("*TEENS*",#REF!)),"TEENS"))))</f>
        <v>#REF!</v>
      </c>
      <c r="C2408" t="e">
        <f>#REF!</f>
        <v>#REF!</v>
      </c>
      <c r="D2408" t="e">
        <f>CONCATENATE(#REF!,
CHAR(13),#REF!,
", ",
TEXT((#REF!),"MMM D"),
CHAR(13),
TEXT((#REF!), "h:mm am/pm"),CHAR(13),#REF!,CHAR(13))</f>
        <v>#REF!</v>
      </c>
    </row>
    <row r="2409" spans="1:4" x14ac:dyDescent="0.25">
      <c r="A2409" t="e">
        <f>VLOOKUP(#REF!,VENUEID!$A$2:$B$28,1,TRUE)</f>
        <v>#REF!</v>
      </c>
      <c r="B2409" t="e">
        <f>IF(#REF!="","",
IF(ISNUMBER(SEARCH("*ADULTS*",#REF!)),"ADULTS",
IF(ISNUMBER(SEARCH("*CHILDREN*",#REF!)),"CHILDREN",
IF(ISNUMBER(SEARCH("*TEENS*",#REF!)),"TEENS"))))</f>
        <v>#REF!</v>
      </c>
      <c r="C2409" t="e">
        <f>#REF!</f>
        <v>#REF!</v>
      </c>
      <c r="D2409" t="e">
        <f>CONCATENATE(#REF!,
CHAR(13),#REF!,
", ",
TEXT((#REF!),"MMM D"),
CHAR(13),
TEXT((#REF!), "h:mm am/pm"),CHAR(13),#REF!,CHAR(13))</f>
        <v>#REF!</v>
      </c>
    </row>
    <row r="2410" spans="1:4" x14ac:dyDescent="0.25">
      <c r="A2410" t="e">
        <f>VLOOKUP(#REF!,VENUEID!$A$2:$B$28,1,TRUE)</f>
        <v>#REF!</v>
      </c>
      <c r="B2410" t="e">
        <f>IF(#REF!="","",
IF(ISNUMBER(SEARCH("*ADULTS*",#REF!)),"ADULTS",
IF(ISNUMBER(SEARCH("*CHILDREN*",#REF!)),"CHILDREN",
IF(ISNUMBER(SEARCH("*TEENS*",#REF!)),"TEENS"))))</f>
        <v>#REF!</v>
      </c>
      <c r="C2410" t="e">
        <f>#REF!</f>
        <v>#REF!</v>
      </c>
      <c r="D2410" t="e">
        <f>CONCATENATE(#REF!,
CHAR(13),#REF!,
", ",
TEXT((#REF!),"MMM D"),
CHAR(13),
TEXT((#REF!), "h:mm am/pm"),CHAR(13),#REF!,CHAR(13))</f>
        <v>#REF!</v>
      </c>
    </row>
    <row r="2411" spans="1:4" x14ac:dyDescent="0.25">
      <c r="A2411" t="e">
        <f>VLOOKUP(#REF!,VENUEID!$A$2:$B$28,1,TRUE)</f>
        <v>#REF!</v>
      </c>
      <c r="B2411" t="e">
        <f>IF(#REF!="","",
IF(ISNUMBER(SEARCH("*ADULTS*",#REF!)),"ADULTS",
IF(ISNUMBER(SEARCH("*CHILDREN*",#REF!)),"CHILDREN",
IF(ISNUMBER(SEARCH("*TEENS*",#REF!)),"TEENS"))))</f>
        <v>#REF!</v>
      </c>
      <c r="C2411" t="e">
        <f>#REF!</f>
        <v>#REF!</v>
      </c>
      <c r="D2411" t="e">
        <f>CONCATENATE(#REF!,
CHAR(13),#REF!,
", ",
TEXT((#REF!),"MMM D"),
CHAR(13),
TEXT((#REF!), "h:mm am/pm"),CHAR(13),#REF!,CHAR(13))</f>
        <v>#REF!</v>
      </c>
    </row>
    <row r="2412" spans="1:4" x14ac:dyDescent="0.25">
      <c r="A2412" t="e">
        <f>VLOOKUP(#REF!,VENUEID!$A$2:$B$28,1,TRUE)</f>
        <v>#REF!</v>
      </c>
      <c r="B2412" t="e">
        <f>IF(#REF!="","",
IF(ISNUMBER(SEARCH("*ADULTS*",#REF!)),"ADULTS",
IF(ISNUMBER(SEARCH("*CHILDREN*",#REF!)),"CHILDREN",
IF(ISNUMBER(SEARCH("*TEENS*",#REF!)),"TEENS"))))</f>
        <v>#REF!</v>
      </c>
      <c r="C2412" t="e">
        <f>#REF!</f>
        <v>#REF!</v>
      </c>
      <c r="D2412" t="e">
        <f>CONCATENATE(#REF!,
CHAR(13),#REF!,
", ",
TEXT((#REF!),"MMM D"),
CHAR(13),
TEXT((#REF!), "h:mm am/pm"),CHAR(13),#REF!,CHAR(13))</f>
        <v>#REF!</v>
      </c>
    </row>
    <row r="2413" spans="1:4" x14ac:dyDescent="0.25">
      <c r="A2413" t="e">
        <f>VLOOKUP(#REF!,VENUEID!$A$2:$B$28,1,TRUE)</f>
        <v>#REF!</v>
      </c>
      <c r="B2413" t="e">
        <f>IF(#REF!="","",
IF(ISNUMBER(SEARCH("*ADULTS*",#REF!)),"ADULTS",
IF(ISNUMBER(SEARCH("*CHILDREN*",#REF!)),"CHILDREN",
IF(ISNUMBER(SEARCH("*TEENS*",#REF!)),"TEENS"))))</f>
        <v>#REF!</v>
      </c>
      <c r="C2413" t="e">
        <f>#REF!</f>
        <v>#REF!</v>
      </c>
      <c r="D2413" t="e">
        <f>CONCATENATE(#REF!,
CHAR(13),#REF!,
", ",
TEXT((#REF!),"MMM D"),
CHAR(13),
TEXT((#REF!), "h:mm am/pm"),CHAR(13),#REF!,CHAR(13))</f>
        <v>#REF!</v>
      </c>
    </row>
    <row r="2414" spans="1:4" x14ac:dyDescent="0.25">
      <c r="A2414" t="e">
        <f>VLOOKUP(#REF!,VENUEID!$A$2:$B$28,1,TRUE)</f>
        <v>#REF!</v>
      </c>
      <c r="B2414" t="e">
        <f>IF(#REF!="","",
IF(ISNUMBER(SEARCH("*ADULTS*",#REF!)),"ADULTS",
IF(ISNUMBER(SEARCH("*CHILDREN*",#REF!)),"CHILDREN",
IF(ISNUMBER(SEARCH("*TEENS*",#REF!)),"TEENS"))))</f>
        <v>#REF!</v>
      </c>
      <c r="C2414" t="e">
        <f>#REF!</f>
        <v>#REF!</v>
      </c>
      <c r="D2414" t="e">
        <f>CONCATENATE(#REF!,
CHAR(13),#REF!,
", ",
TEXT((#REF!),"MMM D"),
CHAR(13),
TEXT((#REF!), "h:mm am/pm"),CHAR(13),#REF!,CHAR(13))</f>
        <v>#REF!</v>
      </c>
    </row>
    <row r="2415" spans="1:4" x14ac:dyDescent="0.25">
      <c r="A2415" t="e">
        <f>VLOOKUP(#REF!,VENUEID!$A$2:$B$28,1,TRUE)</f>
        <v>#REF!</v>
      </c>
      <c r="B2415" t="e">
        <f>IF(#REF!="","",
IF(ISNUMBER(SEARCH("*ADULTS*",#REF!)),"ADULTS",
IF(ISNUMBER(SEARCH("*CHILDREN*",#REF!)),"CHILDREN",
IF(ISNUMBER(SEARCH("*TEENS*",#REF!)),"TEENS"))))</f>
        <v>#REF!</v>
      </c>
      <c r="C2415" t="e">
        <f>#REF!</f>
        <v>#REF!</v>
      </c>
      <c r="D2415" t="e">
        <f>CONCATENATE(#REF!,
CHAR(13),#REF!,
", ",
TEXT((#REF!),"MMM D"),
CHAR(13),
TEXT((#REF!), "h:mm am/pm"),CHAR(13),#REF!,CHAR(13))</f>
        <v>#REF!</v>
      </c>
    </row>
    <row r="2416" spans="1:4" x14ac:dyDescent="0.25">
      <c r="A2416" t="e">
        <f>VLOOKUP(#REF!,VENUEID!$A$2:$B$28,1,TRUE)</f>
        <v>#REF!</v>
      </c>
      <c r="B2416" t="e">
        <f>IF(#REF!="","",
IF(ISNUMBER(SEARCH("*ADULTS*",#REF!)),"ADULTS",
IF(ISNUMBER(SEARCH("*CHILDREN*",#REF!)),"CHILDREN",
IF(ISNUMBER(SEARCH("*TEENS*",#REF!)),"TEENS"))))</f>
        <v>#REF!</v>
      </c>
      <c r="C2416" t="e">
        <f>#REF!</f>
        <v>#REF!</v>
      </c>
      <c r="D2416" t="e">
        <f>CONCATENATE(#REF!,
CHAR(13),#REF!,
", ",
TEXT((#REF!),"MMM D"),
CHAR(13),
TEXT((#REF!), "h:mm am/pm"),CHAR(13),#REF!,CHAR(13))</f>
        <v>#REF!</v>
      </c>
    </row>
  </sheetData>
  <sortState ref="A2:D345">
    <sortCondition ref="B133" customList="CHILDREN,TEENS,ADULTS"/>
  </sortState>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D10"/>
  <sheetViews>
    <sheetView workbookViewId="0">
      <selection activeCell="A5" sqref="A5"/>
    </sheetView>
  </sheetViews>
  <sheetFormatPr defaultRowHeight="15" x14ac:dyDescent="0.25"/>
  <cols>
    <col min="1" max="1" width="13.140625" customWidth="1"/>
    <col min="2" max="2" width="19" customWidth="1"/>
    <col min="3" max="3" width="255.7109375" hidden="1" customWidth="1"/>
    <col min="4" max="4" width="13" customWidth="1"/>
    <col min="5" max="5" width="183.28515625" customWidth="1"/>
    <col min="6" max="6" width="182.5703125" customWidth="1"/>
    <col min="7" max="9" width="183.7109375" customWidth="1"/>
    <col min="10" max="10" width="182.5703125" customWidth="1"/>
    <col min="11" max="11" width="249.28515625" customWidth="1"/>
    <col min="12" max="12" width="183" customWidth="1"/>
    <col min="13" max="14" width="255.7109375" bestFit="1" customWidth="1"/>
    <col min="15" max="15" width="249.42578125" customWidth="1"/>
    <col min="16" max="16" width="250.7109375" customWidth="1"/>
    <col min="17" max="17" width="249.7109375" customWidth="1"/>
    <col min="18" max="18" width="250.140625" customWidth="1"/>
    <col min="19" max="19" width="251.140625" customWidth="1"/>
    <col min="20" max="20" width="250.42578125" customWidth="1"/>
    <col min="21" max="21" width="255.7109375" bestFit="1" customWidth="1"/>
    <col min="22" max="22" width="113" customWidth="1"/>
    <col min="23" max="23" width="232.7109375" customWidth="1"/>
    <col min="24" max="24" width="103.28515625" customWidth="1"/>
    <col min="25" max="25" width="255.7109375" bestFit="1" customWidth="1"/>
    <col min="26" max="26" width="200.28515625" customWidth="1"/>
    <col min="27" max="27" width="125.85546875" customWidth="1"/>
    <col min="28" max="30" width="106.85546875" customWidth="1"/>
    <col min="31" max="31" width="105.85546875" customWidth="1"/>
    <col min="32" max="33" width="107.28515625" customWidth="1"/>
    <col min="34" max="34" width="106.28515625" customWidth="1"/>
    <col min="35" max="35" width="107.28515625" customWidth="1"/>
    <col min="36" max="36" width="106.5703125" customWidth="1"/>
    <col min="37" max="37" width="139" customWidth="1"/>
    <col min="38" max="38" width="234.85546875" customWidth="1"/>
    <col min="39" max="39" width="255.7109375" bestFit="1" customWidth="1"/>
    <col min="40" max="42" width="134.85546875" customWidth="1"/>
    <col min="43" max="43" width="133.85546875" customWidth="1"/>
    <col min="44" max="46" width="135.28515625" customWidth="1"/>
    <col min="47" max="47" width="134.28515625" customWidth="1"/>
    <col min="48" max="49" width="134.5703125" customWidth="1"/>
    <col min="50" max="50" width="255.7109375" bestFit="1" customWidth="1"/>
    <col min="51" max="51" width="170" customWidth="1"/>
    <col min="52" max="52" width="171.5703125" customWidth="1"/>
    <col min="53" max="62" width="255.7109375" bestFit="1" customWidth="1"/>
    <col min="63" max="63" width="212.5703125" customWidth="1"/>
    <col min="64" max="64" width="224.5703125" customWidth="1"/>
    <col min="65" max="65" width="108" customWidth="1"/>
    <col min="66" max="66" width="220" customWidth="1"/>
    <col min="67" max="71" width="255.7109375" bestFit="1" customWidth="1"/>
    <col min="72" max="72" width="221.28515625" customWidth="1"/>
    <col min="73" max="73" width="101.140625" customWidth="1"/>
    <col min="74" max="74" width="101.7109375" customWidth="1"/>
    <col min="75" max="75" width="114.140625" customWidth="1"/>
    <col min="76" max="76" width="255.7109375" bestFit="1" customWidth="1"/>
    <col min="77" max="77" width="242.42578125" customWidth="1"/>
    <col min="78" max="79" width="255.7109375" bestFit="1" customWidth="1"/>
    <col min="80" max="80" width="221.85546875" customWidth="1"/>
    <col min="81" max="81" width="222.28515625" customWidth="1"/>
    <col min="82" max="82" width="222.5703125" customWidth="1"/>
    <col min="83" max="85" width="202" customWidth="1"/>
    <col min="86" max="86" width="201" customWidth="1"/>
    <col min="87" max="89" width="202.42578125" customWidth="1"/>
    <col min="90" max="90" width="201.42578125" customWidth="1"/>
    <col min="91" max="92" width="201.7109375" customWidth="1"/>
    <col min="93" max="94" width="255.7109375" bestFit="1" customWidth="1"/>
    <col min="95" max="95" width="239.42578125" customWidth="1"/>
    <col min="96" max="96" width="255.7109375" bestFit="1" customWidth="1"/>
    <col min="97" max="97" width="122.7109375" customWidth="1"/>
    <col min="98" max="98" width="254.42578125" customWidth="1"/>
    <col min="99" max="99" width="254.85546875" customWidth="1"/>
    <col min="100" max="100" width="255.140625" customWidth="1"/>
    <col min="101" max="103" width="174" customWidth="1"/>
    <col min="104" max="104" width="173" customWidth="1"/>
    <col min="105" max="106" width="174.42578125" customWidth="1"/>
    <col min="107" max="107" width="173.42578125" customWidth="1"/>
    <col min="108" max="108" width="174.42578125" customWidth="1"/>
    <col min="109" max="109" width="173.7109375" customWidth="1"/>
    <col min="110" max="110" width="113.42578125" customWidth="1"/>
    <col min="111" max="111" width="157.85546875" customWidth="1"/>
    <col min="112" max="114" width="158.140625" customWidth="1"/>
    <col min="115" max="116" width="157" customWidth="1"/>
    <col min="117" max="118" width="158.5703125" customWidth="1"/>
    <col min="119" max="119" width="157.42578125" customWidth="1"/>
    <col min="120" max="123" width="158.5703125" customWidth="1"/>
    <col min="124" max="125" width="157.42578125" customWidth="1"/>
    <col min="126" max="127" width="158.85546875" customWidth="1"/>
    <col min="128" max="129" width="157.7109375" customWidth="1"/>
    <col min="130" max="130" width="187.85546875" customWidth="1"/>
    <col min="131" max="131" width="214.85546875" customWidth="1"/>
    <col min="132" max="132" width="190.28515625" customWidth="1"/>
    <col min="133" max="133" width="134" customWidth="1"/>
    <col min="134" max="134" width="133" customWidth="1"/>
    <col min="135" max="136" width="134.140625" customWidth="1"/>
    <col min="137" max="137" width="133" customWidth="1"/>
    <col min="138" max="140" width="134.5703125" customWidth="1"/>
    <col min="141" max="141" width="133.5703125" customWidth="1"/>
    <col min="142" max="142" width="133.85546875" customWidth="1"/>
    <col min="143" max="143" width="126.85546875" customWidth="1"/>
    <col min="144" max="144" width="126" customWidth="1"/>
    <col min="145" max="145" width="115.42578125" customWidth="1"/>
    <col min="146" max="146" width="229.7109375" customWidth="1"/>
    <col min="147" max="148" width="255.7109375" bestFit="1" customWidth="1"/>
    <col min="149" max="149" width="247.7109375" bestFit="1" customWidth="1"/>
    <col min="150" max="150" width="11.28515625" bestFit="1" customWidth="1"/>
  </cols>
  <sheetData>
    <row r="5" spans="1:4" x14ac:dyDescent="0.25">
      <c r="A5" s="8" t="s">
        <v>163</v>
      </c>
      <c r="B5" s="8" t="s">
        <v>133</v>
      </c>
      <c r="C5" s="8" t="s">
        <v>162</v>
      </c>
      <c r="D5" s="8" t="s">
        <v>137</v>
      </c>
    </row>
    <row r="6" spans="1:4" x14ac:dyDescent="0.25">
      <c r="A6" t="s">
        <v>367</v>
      </c>
    </row>
    <row r="7" spans="1:4" x14ac:dyDescent="0.25">
      <c r="B7" t="s">
        <v>367</v>
      </c>
    </row>
    <row r="8" spans="1:4" x14ac:dyDescent="0.25">
      <c r="C8" t="s">
        <v>367</v>
      </c>
    </row>
    <row r="9" spans="1:4" x14ac:dyDescent="0.25">
      <c r="D9" t="s">
        <v>367</v>
      </c>
    </row>
    <row r="10" spans="1:4" x14ac:dyDescent="0.25">
      <c r="A10" t="s">
        <v>135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workbookViewId="0">
      <selection activeCell="C5" sqref="C5"/>
    </sheetView>
  </sheetViews>
  <sheetFormatPr defaultRowHeight="15" x14ac:dyDescent="0.25"/>
  <sheetData>
    <row r="1" spans="1:3" x14ac:dyDescent="0.25">
      <c r="A1" t="s">
        <v>106</v>
      </c>
      <c r="B1" s="4" t="s">
        <v>43</v>
      </c>
      <c r="C1" t="s">
        <v>146</v>
      </c>
    </row>
    <row r="2" spans="1:3" x14ac:dyDescent="0.25">
      <c r="A2" t="s">
        <v>107</v>
      </c>
      <c r="B2" t="s">
        <v>46</v>
      </c>
      <c r="C2" t="s">
        <v>111</v>
      </c>
    </row>
    <row r="3" spans="1:3" x14ac:dyDescent="0.25">
      <c r="A3" t="s">
        <v>108</v>
      </c>
      <c r="B3" t="s">
        <v>48</v>
      </c>
      <c r="C3" t="s">
        <v>112</v>
      </c>
    </row>
    <row r="4" spans="1:3" x14ac:dyDescent="0.25">
      <c r="A4" t="s">
        <v>109</v>
      </c>
      <c r="B4" t="s">
        <v>50</v>
      </c>
      <c r="C4" t="s">
        <v>113</v>
      </c>
    </row>
    <row r="5" spans="1:3" x14ac:dyDescent="0.25">
      <c r="B5" t="s">
        <v>52</v>
      </c>
      <c r="C5" t="s">
        <v>114</v>
      </c>
    </row>
    <row r="6" spans="1:3" x14ac:dyDescent="0.25">
      <c r="B6" t="s">
        <v>54</v>
      </c>
      <c r="C6" t="s">
        <v>115</v>
      </c>
    </row>
    <row r="7" spans="1:3" x14ac:dyDescent="0.25">
      <c r="B7" t="s">
        <v>56</v>
      </c>
      <c r="C7" t="s">
        <v>116</v>
      </c>
    </row>
    <row r="8" spans="1:3" x14ac:dyDescent="0.25">
      <c r="B8" t="s">
        <v>58</v>
      </c>
      <c r="C8" t="s">
        <v>117</v>
      </c>
    </row>
    <row r="9" spans="1:3" x14ac:dyDescent="0.25">
      <c r="B9" t="s">
        <v>60</v>
      </c>
      <c r="C9" t="s">
        <v>118</v>
      </c>
    </row>
    <row r="10" spans="1:3" x14ac:dyDescent="0.25">
      <c r="B10" t="s">
        <v>62</v>
      </c>
      <c r="C10" t="s">
        <v>119</v>
      </c>
    </row>
    <row r="11" spans="1:3" x14ac:dyDescent="0.25">
      <c r="B11" t="s">
        <v>64</v>
      </c>
      <c r="C11" t="s">
        <v>120</v>
      </c>
    </row>
    <row r="12" spans="1:3" x14ac:dyDescent="0.25">
      <c r="B12" t="s">
        <v>66</v>
      </c>
      <c r="C12" t="s">
        <v>121</v>
      </c>
    </row>
    <row r="13" spans="1:3" x14ac:dyDescent="0.25">
      <c r="B13" t="s">
        <v>68</v>
      </c>
      <c r="C13" t="s">
        <v>122</v>
      </c>
    </row>
    <row r="14" spans="1:3" x14ac:dyDescent="0.25">
      <c r="B14" t="s">
        <v>70</v>
      </c>
      <c r="C14" t="s">
        <v>123</v>
      </c>
    </row>
    <row r="15" spans="1:3" x14ac:dyDescent="0.25">
      <c r="B15" t="s">
        <v>72</v>
      </c>
      <c r="C15" t="s">
        <v>124</v>
      </c>
    </row>
    <row r="16" spans="1:3" x14ac:dyDescent="0.25">
      <c r="B16" t="s">
        <v>74</v>
      </c>
      <c r="C16" t="s">
        <v>125</v>
      </c>
    </row>
    <row r="17" spans="2:3" x14ac:dyDescent="0.25">
      <c r="B17" t="s">
        <v>76</v>
      </c>
      <c r="C17" t="s">
        <v>126</v>
      </c>
    </row>
    <row r="18" spans="2:3" x14ac:dyDescent="0.25">
      <c r="B18" t="s">
        <v>78</v>
      </c>
      <c r="C18" t="s">
        <v>127</v>
      </c>
    </row>
    <row r="19" spans="2:3" x14ac:dyDescent="0.25">
      <c r="B19" t="s">
        <v>80</v>
      </c>
      <c r="C19" t="s">
        <v>128</v>
      </c>
    </row>
    <row r="20" spans="2:3" x14ac:dyDescent="0.25">
      <c r="B20" t="s">
        <v>82</v>
      </c>
      <c r="C20" t="s">
        <v>129</v>
      </c>
    </row>
    <row r="21" spans="2:3" x14ac:dyDescent="0.25">
      <c r="B21" t="s">
        <v>84</v>
      </c>
      <c r="C21" t="s">
        <v>130</v>
      </c>
    </row>
    <row r="22" spans="2:3" x14ac:dyDescent="0.25">
      <c r="B22" t="s">
        <v>86</v>
      </c>
      <c r="C22" t="s">
        <v>131</v>
      </c>
    </row>
    <row r="23" spans="2:3" x14ac:dyDescent="0.25">
      <c r="B23" t="s">
        <v>88</v>
      </c>
      <c r="C23" t="s">
        <v>132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pane xSplit="11" ySplit="17" topLeftCell="L18" activePane="bottomRight" state="frozen"/>
      <selection pane="topRight" activeCell="L1" sqref="L1"/>
      <selection pane="bottomLeft" activeCell="A20" sqref="A20"/>
      <selection pane="bottomRight" activeCell="A24" sqref="A24"/>
    </sheetView>
  </sheetViews>
  <sheetFormatPr defaultColWidth="8.85546875" defaultRowHeight="15" x14ac:dyDescent="0.25"/>
  <cols>
    <col min="1" max="1" width="37.28515625" bestFit="1" customWidth="1"/>
    <col min="3" max="3" width="13.7109375" bestFit="1" customWidth="1"/>
  </cols>
  <sheetData>
    <row r="1" spans="1:4" x14ac:dyDescent="0.25">
      <c r="A1" s="5" t="s">
        <v>43</v>
      </c>
      <c r="B1" s="5" t="s">
        <v>44</v>
      </c>
      <c r="C1" s="5" t="s">
        <v>45</v>
      </c>
      <c r="D1" s="5" t="s">
        <v>110</v>
      </c>
    </row>
    <row r="2" spans="1:4" x14ac:dyDescent="0.25">
      <c r="A2" t="s">
        <v>46</v>
      </c>
      <c r="B2">
        <v>34423</v>
      </c>
      <c r="C2" t="s">
        <v>47</v>
      </c>
      <c r="D2" t="s">
        <v>111</v>
      </c>
    </row>
    <row r="3" spans="1:4" x14ac:dyDescent="0.25">
      <c r="A3" t="s">
        <v>48</v>
      </c>
      <c r="B3">
        <v>32113</v>
      </c>
      <c r="C3" t="s">
        <v>49</v>
      </c>
      <c r="D3" t="s">
        <v>112</v>
      </c>
    </row>
    <row r="4" spans="1:4" x14ac:dyDescent="0.25">
      <c r="A4" t="s">
        <v>50</v>
      </c>
      <c r="B4">
        <v>32949</v>
      </c>
      <c r="C4" t="s">
        <v>51</v>
      </c>
      <c r="D4" t="s">
        <v>113</v>
      </c>
    </row>
    <row r="5" spans="1:4" x14ac:dyDescent="0.25">
      <c r="A5" t="s">
        <v>52</v>
      </c>
      <c r="B5">
        <v>32913</v>
      </c>
      <c r="C5" t="s">
        <v>53</v>
      </c>
      <c r="D5" t="s">
        <v>114</v>
      </c>
    </row>
    <row r="6" spans="1:4" x14ac:dyDescent="0.25">
      <c r="A6" t="s">
        <v>54</v>
      </c>
      <c r="B6">
        <v>32185</v>
      </c>
      <c r="C6" t="s">
        <v>55</v>
      </c>
      <c r="D6" t="s">
        <v>115</v>
      </c>
    </row>
    <row r="7" spans="1:4" x14ac:dyDescent="0.25">
      <c r="A7" t="s">
        <v>56</v>
      </c>
      <c r="B7">
        <v>31246</v>
      </c>
      <c r="C7" t="s">
        <v>57</v>
      </c>
      <c r="D7" t="s">
        <v>116</v>
      </c>
    </row>
    <row r="8" spans="1:4" x14ac:dyDescent="0.25">
      <c r="A8" t="s">
        <v>58</v>
      </c>
      <c r="B8">
        <v>31250</v>
      </c>
      <c r="C8" t="s">
        <v>59</v>
      </c>
      <c r="D8" t="s">
        <v>117</v>
      </c>
    </row>
    <row r="9" spans="1:4" x14ac:dyDescent="0.25">
      <c r="A9" t="s">
        <v>60</v>
      </c>
      <c r="B9">
        <v>30928</v>
      </c>
      <c r="C9" t="s">
        <v>61</v>
      </c>
      <c r="D9" t="s">
        <v>118</v>
      </c>
    </row>
    <row r="10" spans="1:4" x14ac:dyDescent="0.25">
      <c r="A10" t="s">
        <v>62</v>
      </c>
      <c r="B10">
        <v>33367</v>
      </c>
      <c r="C10" t="s">
        <v>63</v>
      </c>
      <c r="D10" t="s">
        <v>119</v>
      </c>
    </row>
    <row r="11" spans="1:4" x14ac:dyDescent="0.25">
      <c r="A11" t="s">
        <v>64</v>
      </c>
      <c r="B11">
        <v>31249</v>
      </c>
      <c r="C11" t="s">
        <v>65</v>
      </c>
      <c r="D11" t="s">
        <v>120</v>
      </c>
    </row>
    <row r="12" spans="1:4" x14ac:dyDescent="0.25">
      <c r="A12" t="s">
        <v>66</v>
      </c>
      <c r="B12">
        <v>31248</v>
      </c>
      <c r="C12" t="s">
        <v>67</v>
      </c>
      <c r="D12" t="s">
        <v>121</v>
      </c>
    </row>
    <row r="13" spans="1:4" x14ac:dyDescent="0.25">
      <c r="A13" t="s">
        <v>68</v>
      </c>
      <c r="B13">
        <v>33365</v>
      </c>
      <c r="C13" t="s">
        <v>69</v>
      </c>
      <c r="D13" t="s">
        <v>122</v>
      </c>
    </row>
    <row r="14" spans="1:4" x14ac:dyDescent="0.25">
      <c r="A14" t="s">
        <v>70</v>
      </c>
      <c r="B14">
        <v>31587</v>
      </c>
      <c r="C14" t="s">
        <v>71</v>
      </c>
      <c r="D14" t="s">
        <v>123</v>
      </c>
    </row>
    <row r="15" spans="1:4" x14ac:dyDescent="0.25">
      <c r="A15" t="s">
        <v>72</v>
      </c>
      <c r="B15">
        <v>30605</v>
      </c>
      <c r="C15" t="s">
        <v>73</v>
      </c>
      <c r="D15" t="s">
        <v>124</v>
      </c>
    </row>
    <row r="16" spans="1:4" x14ac:dyDescent="0.25">
      <c r="A16" t="s">
        <v>74</v>
      </c>
      <c r="B16">
        <v>35194</v>
      </c>
      <c r="C16" t="s">
        <v>75</v>
      </c>
      <c r="D16" t="s">
        <v>125</v>
      </c>
    </row>
    <row r="17" spans="1:4" x14ac:dyDescent="0.25">
      <c r="A17" t="s">
        <v>76</v>
      </c>
      <c r="B17">
        <v>34850</v>
      </c>
      <c r="C17" t="s">
        <v>77</v>
      </c>
      <c r="D17" t="s">
        <v>126</v>
      </c>
    </row>
    <row r="18" spans="1:4" x14ac:dyDescent="0.25">
      <c r="A18" t="s">
        <v>78</v>
      </c>
      <c r="B18">
        <v>34851</v>
      </c>
      <c r="C18" t="s">
        <v>79</v>
      </c>
      <c r="D18" t="s">
        <v>127</v>
      </c>
    </row>
    <row r="19" spans="1:4" x14ac:dyDescent="0.25">
      <c r="A19" t="s">
        <v>80</v>
      </c>
      <c r="B19">
        <v>31403</v>
      </c>
      <c r="C19" t="s">
        <v>81</v>
      </c>
      <c r="D19" t="s">
        <v>128</v>
      </c>
    </row>
    <row r="20" spans="1:4" x14ac:dyDescent="0.25">
      <c r="A20" t="s">
        <v>82</v>
      </c>
      <c r="B20">
        <v>31881</v>
      </c>
      <c r="C20" t="s">
        <v>83</v>
      </c>
      <c r="D20" t="s">
        <v>129</v>
      </c>
    </row>
    <row r="21" spans="1:4" x14ac:dyDescent="0.25">
      <c r="A21" t="s">
        <v>84</v>
      </c>
      <c r="B21">
        <v>31252</v>
      </c>
      <c r="C21" t="s">
        <v>85</v>
      </c>
      <c r="D21" t="s">
        <v>130</v>
      </c>
    </row>
    <row r="22" spans="1:4" x14ac:dyDescent="0.25">
      <c r="A22" t="s">
        <v>86</v>
      </c>
      <c r="B22">
        <v>33795</v>
      </c>
      <c r="C22" t="s">
        <v>87</v>
      </c>
      <c r="D22" t="s">
        <v>131</v>
      </c>
    </row>
    <row r="23" spans="1:4" x14ac:dyDescent="0.25">
      <c r="A23" t="s">
        <v>88</v>
      </c>
      <c r="B23">
        <v>32115</v>
      </c>
      <c r="C23" t="s">
        <v>89</v>
      </c>
      <c r="D23" t="s">
        <v>132</v>
      </c>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B18" sqref="B18"/>
    </sheetView>
  </sheetViews>
  <sheetFormatPr defaultColWidth="8.85546875" defaultRowHeight="15" x14ac:dyDescent="0.25"/>
  <cols>
    <col min="1" max="1" width="21.85546875" bestFit="1" customWidth="1"/>
    <col min="3" max="3" width="25.42578125" bestFit="1" customWidth="1"/>
  </cols>
  <sheetData>
    <row r="1" spans="1:3" x14ac:dyDescent="0.25">
      <c r="A1" t="s">
        <v>90</v>
      </c>
      <c r="B1" t="s">
        <v>92</v>
      </c>
      <c r="C1" t="s">
        <v>91</v>
      </c>
    </row>
    <row r="2" spans="1:3" x14ac:dyDescent="0.25">
      <c r="A2" t="s">
        <v>134</v>
      </c>
      <c r="B2">
        <v>64</v>
      </c>
      <c r="C2" t="s">
        <v>181</v>
      </c>
    </row>
    <row r="3" spans="1:3" x14ac:dyDescent="0.25">
      <c r="A3" t="s">
        <v>168</v>
      </c>
      <c r="B3">
        <v>7</v>
      </c>
      <c r="C3" t="s">
        <v>169</v>
      </c>
    </row>
    <row r="4" spans="1:3" x14ac:dyDescent="0.25">
      <c r="A4" t="s">
        <v>182</v>
      </c>
      <c r="B4">
        <v>85</v>
      </c>
      <c r="C4" t="s">
        <v>183</v>
      </c>
    </row>
    <row r="5" spans="1:3" x14ac:dyDescent="0.25">
      <c r="A5" t="s">
        <v>166</v>
      </c>
      <c r="B5">
        <v>60</v>
      </c>
      <c r="C5" t="s">
        <v>167</v>
      </c>
    </row>
    <row r="6" spans="1:3" x14ac:dyDescent="0.25">
      <c r="A6" t="s">
        <v>93</v>
      </c>
      <c r="B6">
        <v>60</v>
      </c>
      <c r="C6" t="s">
        <v>167</v>
      </c>
    </row>
    <row r="7" spans="1:3" x14ac:dyDescent="0.25">
      <c r="A7" t="s">
        <v>179</v>
      </c>
      <c r="B7">
        <v>19</v>
      </c>
      <c r="C7" t="s">
        <v>180</v>
      </c>
    </row>
    <row r="8" spans="1:3" x14ac:dyDescent="0.25">
      <c r="A8" t="s">
        <v>164</v>
      </c>
      <c r="B8">
        <v>24</v>
      </c>
      <c r="C8" t="s">
        <v>165</v>
      </c>
    </row>
    <row r="9" spans="1:3" x14ac:dyDescent="0.25">
      <c r="A9" t="s">
        <v>94</v>
      </c>
      <c r="B9">
        <v>24</v>
      </c>
      <c r="C9" t="s">
        <v>165</v>
      </c>
    </row>
    <row r="10" spans="1:3" x14ac:dyDescent="0.25">
      <c r="A10" t="s">
        <v>170</v>
      </c>
      <c r="B10">
        <v>24</v>
      </c>
      <c r="C10" t="s">
        <v>165</v>
      </c>
    </row>
    <row r="11" spans="1:3" x14ac:dyDescent="0.25">
      <c r="A11" t="s">
        <v>172</v>
      </c>
      <c r="B11">
        <v>30</v>
      </c>
      <c r="C11" t="s">
        <v>173</v>
      </c>
    </row>
    <row r="12" spans="1:3" x14ac:dyDescent="0.25">
      <c r="A12" t="s">
        <v>98</v>
      </c>
      <c r="B12">
        <v>17</v>
      </c>
      <c r="C12" t="s">
        <v>174</v>
      </c>
    </row>
    <row r="13" spans="1:3" x14ac:dyDescent="0.25">
      <c r="A13" t="s">
        <v>175</v>
      </c>
      <c r="B13">
        <v>22</v>
      </c>
      <c r="C13" t="s">
        <v>176</v>
      </c>
    </row>
    <row r="14" spans="1:3" x14ac:dyDescent="0.25">
      <c r="A14" t="s">
        <v>99</v>
      </c>
      <c r="B14">
        <v>3</v>
      </c>
      <c r="C14" t="s">
        <v>100</v>
      </c>
    </row>
    <row r="15" spans="1:3" x14ac:dyDescent="0.25">
      <c r="A15" t="s">
        <v>177</v>
      </c>
      <c r="B15">
        <v>12</v>
      </c>
      <c r="C15" t="s">
        <v>178</v>
      </c>
    </row>
    <row r="16" spans="1:3" x14ac:dyDescent="0.25">
      <c r="A16" t="s">
        <v>95</v>
      </c>
      <c r="B16">
        <v>13</v>
      </c>
      <c r="C16" t="s">
        <v>96</v>
      </c>
    </row>
    <row r="17" spans="1:3" x14ac:dyDescent="0.25">
      <c r="A17" t="s">
        <v>97</v>
      </c>
      <c r="B17">
        <v>50</v>
      </c>
      <c r="C17" t="s">
        <v>171</v>
      </c>
    </row>
  </sheetData>
  <sortState ref="A2:C19">
    <sortCondition ref="B1"/>
  </sortState>
  <pageMargins left="0.7" right="0.7" top="0.75" bottom="0.75" header="0.3" footer="0.3"/>
  <pageSetup orientation="portrait"/>
  <extLst>
    <ext xmlns:x14="http://schemas.microsoft.com/office/spreadsheetml/2009/9/main" uri="{CCE6A557-97BC-4b89-ADB6-D9C93CAAB3DF}">
      <x14:dataValidations xmlns:xm="http://schemas.microsoft.com/office/excel/2006/main" count="1">
        <x14:dataValidation type="list" allowBlank="1" showInputMessage="1" showErrorMessage="1">
          <x14:formula1>
            <xm:f>[1]TOPICALAREAS!#REF!</xm:f>
          </x14:formula1>
          <xm:sqref>A13</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DATA_GOES_HERE</vt:lpstr>
      <vt:lpstr>WORD</vt:lpstr>
      <vt:lpstr>NOW_PLAYING</vt:lpstr>
      <vt:lpstr>WORDY_DESCRIPTION</vt:lpstr>
      <vt:lpstr>SUMMARY_WORD</vt:lpstr>
      <vt:lpstr>X-BEDEWORK-VALUES</vt:lpstr>
      <vt:lpstr>VENUEID</vt:lpstr>
      <vt:lpstr>eventTypeID</vt:lpstr>
      <vt:lpstr>Ages</vt:lpstr>
      <vt:lpstr>LOCATIONS</vt:lpstr>
    </vt:vector>
  </TitlesOfParts>
  <Company>Metro Nashville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Cook, Kyle (Library)</dc:creator>
  <cp:lastModifiedBy>Cook, Kyle (Library)</cp:lastModifiedBy>
  <dcterms:created xsi:type="dcterms:W3CDTF">2015-04-06T17:43:15Z</dcterms:created>
  <dcterms:modified xsi:type="dcterms:W3CDTF">2016-07-19T16:42:21Z</dcterms:modified>
</cp:coreProperties>
</file>