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ddf\Documents\New NSS\DA9 Excel\norris_capstone\data\"/>
    </mc:Choice>
  </mc:AlternateContent>
  <xr:revisionPtr revIDLastSave="0" documentId="13_ncr:1_{408A2F69-E596-4234-ACE2-0BB9199EA6A6}" xr6:coauthVersionLast="47" xr6:coauthVersionMax="47" xr10:uidLastSave="{00000000-0000-0000-0000-000000000000}"/>
  <bookViews>
    <workbookView xWindow="945" yWindow="1140" windowWidth="19860" windowHeight="13965" firstSheet="4" activeTab="6" xr2:uid="{153EE8F2-3435-4B1A-813C-47C1672D9065}"/>
  </bookViews>
  <sheets>
    <sheet name="1961" sheetId="1" r:id="rId1"/>
    <sheet name="1962" sheetId="2" r:id="rId2"/>
    <sheet name="1969" sheetId="3" r:id="rId3"/>
    <sheet name="1977" sheetId="4" r:id="rId4"/>
    <sheet name="1993" sheetId="5" r:id="rId5"/>
    <sheet name="1998" sheetId="6" r:id="rId6"/>
    <sheet name="PBI Main" sheetId="7" r:id="rId7"/>
    <sheet name="edu" sheetId="13" r:id="rId8"/>
    <sheet name="Male pop" sheetId="12" r:id="rId9"/>
    <sheet name="Income data" sheetId="11" r:id="rId10"/>
    <sheet name="2005 pops" sheetId="10" r:id="rId11"/>
    <sheet name="PBI new main" sheetId="9" r:id="rId12"/>
    <sheet name="2028" sheetId="8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7" l="1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" i="7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" i="13"/>
  <c r="H5" i="7"/>
  <c r="H7" i="7"/>
  <c r="H9" i="7"/>
  <c r="H10" i="7"/>
  <c r="H11" i="7"/>
  <c r="H17" i="7"/>
  <c r="H21" i="7"/>
  <c r="H22" i="7"/>
  <c r="H23" i="7"/>
  <c r="H29" i="7"/>
  <c r="H33" i="7"/>
  <c r="H34" i="7"/>
  <c r="H35" i="7"/>
  <c r="H41" i="7"/>
  <c r="H45" i="7"/>
  <c r="H46" i="7"/>
  <c r="H47" i="7"/>
  <c r="H53" i="7"/>
  <c r="H57" i="7"/>
  <c r="H58" i="7"/>
  <c r="H59" i="7"/>
  <c r="H65" i="7"/>
  <c r="H69" i="7"/>
  <c r="H70" i="7"/>
  <c r="H71" i="7"/>
  <c r="H77" i="7"/>
  <c r="H81" i="7"/>
  <c r="H82" i="7"/>
  <c r="H83" i="7"/>
  <c r="H89" i="7"/>
  <c r="H93" i="7"/>
  <c r="H94" i="7"/>
  <c r="H95" i="7"/>
  <c r="H101" i="7"/>
  <c r="H105" i="7"/>
  <c r="H106" i="7"/>
  <c r="H107" i="7"/>
  <c r="H113" i="7"/>
  <c r="H117" i="7"/>
  <c r="H118" i="7"/>
  <c r="H119" i="7"/>
  <c r="H125" i="7"/>
  <c r="H129" i="7"/>
  <c r="H130" i="7"/>
  <c r="H131" i="7"/>
  <c r="H137" i="7"/>
  <c r="H141" i="7"/>
  <c r="H142" i="7"/>
  <c r="H143" i="7"/>
  <c r="H149" i="7"/>
  <c r="H153" i="7"/>
  <c r="H154" i="7"/>
  <c r="H155" i="7"/>
  <c r="H161" i="7"/>
  <c r="H165" i="7"/>
  <c r="H166" i="7"/>
  <c r="H167" i="7"/>
  <c r="H173" i="7"/>
  <c r="H177" i="7"/>
  <c r="H178" i="7"/>
  <c r="H179" i="7"/>
  <c r="H185" i="7"/>
  <c r="H189" i="7"/>
  <c r="H190" i="7"/>
  <c r="H191" i="7"/>
  <c r="H197" i="7"/>
  <c r="H201" i="7"/>
  <c r="H202" i="7"/>
  <c r="H203" i="7"/>
  <c r="H209" i="7"/>
  <c r="H213" i="7"/>
  <c r="H214" i="7"/>
  <c r="H215" i="7"/>
  <c r="H221" i="7"/>
  <c r="H225" i="7"/>
  <c r="H226" i="7"/>
  <c r="H227" i="7"/>
  <c r="H233" i="7"/>
  <c r="H237" i="7"/>
  <c r="H238" i="7"/>
  <c r="H239" i="7"/>
  <c r="H245" i="7"/>
  <c r="H249" i="7"/>
  <c r="H250" i="7"/>
  <c r="H251" i="7"/>
  <c r="H257" i="7"/>
  <c r="H261" i="7"/>
  <c r="H262" i="7"/>
  <c r="H263" i="7"/>
  <c r="H269" i="7"/>
  <c r="H273" i="7"/>
  <c r="H274" i="7"/>
  <c r="H275" i="7"/>
  <c r="H281" i="7"/>
  <c r="G5" i="7"/>
  <c r="G6" i="7"/>
  <c r="G7" i="7"/>
  <c r="G8" i="7"/>
  <c r="G10" i="7"/>
  <c r="G17" i="7"/>
  <c r="G18" i="7"/>
  <c r="G19" i="7"/>
  <c r="G20" i="7"/>
  <c r="G22" i="7"/>
  <c r="G29" i="7"/>
  <c r="G30" i="7"/>
  <c r="G31" i="7"/>
  <c r="G32" i="7"/>
  <c r="G34" i="7"/>
  <c r="G41" i="7"/>
  <c r="G42" i="7"/>
  <c r="G43" i="7"/>
  <c r="G44" i="7"/>
  <c r="G46" i="7"/>
  <c r="G53" i="7"/>
  <c r="G54" i="7"/>
  <c r="G55" i="7"/>
  <c r="G56" i="7"/>
  <c r="G58" i="7"/>
  <c r="G65" i="7"/>
  <c r="G66" i="7"/>
  <c r="G67" i="7"/>
  <c r="G68" i="7"/>
  <c r="G70" i="7"/>
  <c r="G76" i="7"/>
  <c r="G77" i="7"/>
  <c r="G78" i="7"/>
  <c r="G79" i="7"/>
  <c r="G80" i="7"/>
  <c r="G82" i="7"/>
  <c r="G88" i="7"/>
  <c r="G89" i="7"/>
  <c r="G90" i="7"/>
  <c r="G91" i="7"/>
  <c r="G92" i="7"/>
  <c r="G94" i="7"/>
  <c r="G100" i="7"/>
  <c r="G101" i="7"/>
  <c r="G102" i="7"/>
  <c r="G103" i="7"/>
  <c r="G104" i="7"/>
  <c r="G106" i="7"/>
  <c r="G112" i="7"/>
  <c r="G113" i="7"/>
  <c r="G114" i="7"/>
  <c r="G115" i="7"/>
  <c r="G116" i="7"/>
  <c r="G118" i="7"/>
  <c r="G124" i="7"/>
  <c r="G125" i="7"/>
  <c r="G126" i="7"/>
  <c r="G127" i="7"/>
  <c r="G128" i="7"/>
  <c r="G130" i="7"/>
  <c r="G136" i="7"/>
  <c r="G137" i="7"/>
  <c r="G138" i="7"/>
  <c r="G139" i="7"/>
  <c r="G140" i="7"/>
  <c r="G142" i="7"/>
  <c r="G148" i="7"/>
  <c r="G149" i="7"/>
  <c r="G150" i="7"/>
  <c r="G151" i="7"/>
  <c r="G152" i="7"/>
  <c r="G154" i="7"/>
  <c r="G160" i="7"/>
  <c r="G161" i="7"/>
  <c r="G163" i="7"/>
  <c r="G164" i="7"/>
  <c r="G166" i="7"/>
  <c r="G172" i="7"/>
  <c r="G173" i="7"/>
  <c r="G174" i="7"/>
  <c r="G175" i="7"/>
  <c r="G176" i="7"/>
  <c r="G178" i="7"/>
  <c r="G184" i="7"/>
  <c r="G185" i="7"/>
  <c r="G187" i="7"/>
  <c r="G188" i="7"/>
  <c r="G190" i="7"/>
  <c r="G196" i="7"/>
  <c r="G197" i="7"/>
  <c r="G198" i="7"/>
  <c r="G199" i="7"/>
  <c r="G200" i="7"/>
  <c r="G202" i="7"/>
  <c r="G208" i="7"/>
  <c r="G209" i="7"/>
  <c r="G211" i="7"/>
  <c r="G212" i="7"/>
  <c r="G214" i="7"/>
  <c r="G220" i="7"/>
  <c r="G221" i="7"/>
  <c r="G222" i="7"/>
  <c r="G223" i="7"/>
  <c r="G224" i="7"/>
  <c r="G226" i="7"/>
  <c r="G232" i="7"/>
  <c r="G233" i="7"/>
  <c r="G235" i="7"/>
  <c r="G238" i="7"/>
  <c r="G244" i="7"/>
  <c r="G245" i="7"/>
  <c r="G246" i="7"/>
  <c r="G247" i="7"/>
  <c r="G248" i="7"/>
  <c r="G250" i="7"/>
  <c r="G256" i="7"/>
  <c r="G257" i="7"/>
  <c r="G259" i="7"/>
  <c r="G262" i="7"/>
  <c r="G269" i="7"/>
  <c r="G270" i="7"/>
  <c r="G271" i="7"/>
  <c r="G272" i="7"/>
  <c r="G274" i="7"/>
  <c r="G280" i="7"/>
  <c r="G281" i="7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B1" i="12"/>
  <c r="F258" i="7"/>
  <c r="F268" i="7"/>
  <c r="F270" i="7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" i="11"/>
  <c r="F16" i="7"/>
  <c r="F22" i="7"/>
  <c r="F58" i="7"/>
  <c r="F88" i="7"/>
  <c r="F94" i="7"/>
  <c r="F130" i="7"/>
  <c r="F160" i="7"/>
  <c r="F166" i="7"/>
  <c r="F202" i="7"/>
  <c r="F232" i="7"/>
  <c r="F238" i="7"/>
  <c r="E3" i="7"/>
  <c r="E4" i="7"/>
  <c r="E5" i="7"/>
  <c r="F5" i="7" s="1"/>
  <c r="E6" i="7"/>
  <c r="F6" i="7" s="1"/>
  <c r="E7" i="7"/>
  <c r="F7" i="7" s="1"/>
  <c r="E8" i="7"/>
  <c r="F8" i="7" s="1"/>
  <c r="E9" i="7"/>
  <c r="F9" i="7" s="1"/>
  <c r="E10" i="7"/>
  <c r="F10" i="7" s="1"/>
  <c r="E11" i="7"/>
  <c r="F11" i="7" s="1"/>
  <c r="E12" i="7"/>
  <c r="H12" i="7" s="1"/>
  <c r="E13" i="7"/>
  <c r="G13" i="7" s="1"/>
  <c r="E14" i="7"/>
  <c r="E15" i="7"/>
  <c r="F15" i="7" s="1"/>
  <c r="E16" i="7"/>
  <c r="E17" i="7"/>
  <c r="F17" i="7" s="1"/>
  <c r="E18" i="7"/>
  <c r="F18" i="7" s="1"/>
  <c r="E19" i="7"/>
  <c r="F19" i="7" s="1"/>
  <c r="E20" i="7"/>
  <c r="F20" i="7" s="1"/>
  <c r="E21" i="7"/>
  <c r="F21" i="7" s="1"/>
  <c r="E22" i="7"/>
  <c r="E23" i="7"/>
  <c r="F23" i="7" s="1"/>
  <c r="E24" i="7"/>
  <c r="E25" i="7"/>
  <c r="G25" i="7" s="1"/>
  <c r="E26" i="7"/>
  <c r="E27" i="7"/>
  <c r="F27" i="7" s="1"/>
  <c r="E28" i="7"/>
  <c r="E29" i="7"/>
  <c r="F29" i="7" s="1"/>
  <c r="E30" i="7"/>
  <c r="F30" i="7" s="1"/>
  <c r="E31" i="7"/>
  <c r="F31" i="7" s="1"/>
  <c r="E32" i="7"/>
  <c r="F32" i="7" s="1"/>
  <c r="E33" i="7"/>
  <c r="F33" i="7" s="1"/>
  <c r="E34" i="7"/>
  <c r="F34" i="7" s="1"/>
  <c r="E35" i="7"/>
  <c r="F35" i="7" s="1"/>
  <c r="E36" i="7"/>
  <c r="E37" i="7"/>
  <c r="E38" i="7"/>
  <c r="E39" i="7"/>
  <c r="E40" i="7"/>
  <c r="E41" i="7"/>
  <c r="F41" i="7" s="1"/>
  <c r="E42" i="7"/>
  <c r="F42" i="7" s="1"/>
  <c r="E43" i="7"/>
  <c r="F43" i="7" s="1"/>
  <c r="E44" i="7"/>
  <c r="F44" i="7" s="1"/>
  <c r="E45" i="7"/>
  <c r="F45" i="7" s="1"/>
  <c r="E46" i="7"/>
  <c r="F46" i="7" s="1"/>
  <c r="E47" i="7"/>
  <c r="F47" i="7" s="1"/>
  <c r="E48" i="7"/>
  <c r="E49" i="7"/>
  <c r="E50" i="7"/>
  <c r="E51" i="7"/>
  <c r="E52" i="7"/>
  <c r="E53" i="7"/>
  <c r="F53" i="7" s="1"/>
  <c r="E54" i="7"/>
  <c r="F54" i="7" s="1"/>
  <c r="E55" i="7"/>
  <c r="F55" i="7" s="1"/>
  <c r="E56" i="7"/>
  <c r="F56" i="7" s="1"/>
  <c r="E57" i="7"/>
  <c r="F57" i="7" s="1"/>
  <c r="E58" i="7"/>
  <c r="E59" i="7"/>
  <c r="F59" i="7" s="1"/>
  <c r="E60" i="7"/>
  <c r="E61" i="7"/>
  <c r="G61" i="7" s="1"/>
  <c r="E62" i="7"/>
  <c r="E63" i="7"/>
  <c r="E64" i="7"/>
  <c r="E65" i="7"/>
  <c r="F65" i="7" s="1"/>
  <c r="E66" i="7"/>
  <c r="F66" i="7" s="1"/>
  <c r="E67" i="7"/>
  <c r="F67" i="7" s="1"/>
  <c r="E68" i="7"/>
  <c r="F68" i="7" s="1"/>
  <c r="E69" i="7"/>
  <c r="F69" i="7" s="1"/>
  <c r="E70" i="7"/>
  <c r="F70" i="7" s="1"/>
  <c r="E71" i="7"/>
  <c r="F71" i="7" s="1"/>
  <c r="E72" i="7"/>
  <c r="E73" i="7"/>
  <c r="E74" i="7"/>
  <c r="E75" i="7"/>
  <c r="E76" i="7"/>
  <c r="E77" i="7"/>
  <c r="F77" i="7" s="1"/>
  <c r="E78" i="7"/>
  <c r="F78" i="7" s="1"/>
  <c r="E79" i="7"/>
  <c r="F79" i="7" s="1"/>
  <c r="E80" i="7"/>
  <c r="F80" i="7" s="1"/>
  <c r="E81" i="7"/>
  <c r="F81" i="7" s="1"/>
  <c r="E82" i="7"/>
  <c r="F82" i="7" s="1"/>
  <c r="E83" i="7"/>
  <c r="F83" i="7" s="1"/>
  <c r="E84" i="7"/>
  <c r="E85" i="7"/>
  <c r="E86" i="7"/>
  <c r="E87" i="7"/>
  <c r="F87" i="7" s="1"/>
  <c r="E88" i="7"/>
  <c r="H88" i="7" s="1"/>
  <c r="E89" i="7"/>
  <c r="F89" i="7" s="1"/>
  <c r="E90" i="7"/>
  <c r="F90" i="7" s="1"/>
  <c r="E91" i="7"/>
  <c r="F91" i="7" s="1"/>
  <c r="E92" i="7"/>
  <c r="F92" i="7" s="1"/>
  <c r="E93" i="7"/>
  <c r="F93" i="7" s="1"/>
  <c r="E94" i="7"/>
  <c r="E95" i="7"/>
  <c r="F95" i="7" s="1"/>
  <c r="E96" i="7"/>
  <c r="E97" i="7"/>
  <c r="G97" i="7" s="1"/>
  <c r="E98" i="7"/>
  <c r="E99" i="7"/>
  <c r="E100" i="7"/>
  <c r="E101" i="7"/>
  <c r="F101" i="7" s="1"/>
  <c r="E102" i="7"/>
  <c r="F102" i="7" s="1"/>
  <c r="E103" i="7"/>
  <c r="F103" i="7" s="1"/>
  <c r="E104" i="7"/>
  <c r="F104" i="7" s="1"/>
  <c r="E105" i="7"/>
  <c r="F105" i="7" s="1"/>
  <c r="E106" i="7"/>
  <c r="F106" i="7" s="1"/>
  <c r="E107" i="7"/>
  <c r="F107" i="7" s="1"/>
  <c r="E108" i="7"/>
  <c r="H108" i="7" s="1"/>
  <c r="E109" i="7"/>
  <c r="H109" i="7" s="1"/>
  <c r="E110" i="7"/>
  <c r="E111" i="7"/>
  <c r="E112" i="7"/>
  <c r="E113" i="7"/>
  <c r="F113" i="7" s="1"/>
  <c r="E114" i="7"/>
  <c r="F114" i="7" s="1"/>
  <c r="E115" i="7"/>
  <c r="F115" i="7" s="1"/>
  <c r="E116" i="7"/>
  <c r="F116" i="7" s="1"/>
  <c r="E117" i="7"/>
  <c r="F117" i="7" s="1"/>
  <c r="E118" i="7"/>
  <c r="F118" i="7" s="1"/>
  <c r="E119" i="7"/>
  <c r="F119" i="7" s="1"/>
  <c r="E120" i="7"/>
  <c r="E121" i="7"/>
  <c r="E122" i="7"/>
  <c r="E123" i="7"/>
  <c r="E124" i="7"/>
  <c r="E125" i="7"/>
  <c r="F125" i="7" s="1"/>
  <c r="E126" i="7"/>
  <c r="F126" i="7" s="1"/>
  <c r="E127" i="7"/>
  <c r="F127" i="7" s="1"/>
  <c r="E128" i="7"/>
  <c r="F128" i="7" s="1"/>
  <c r="E129" i="7"/>
  <c r="F129" i="7" s="1"/>
  <c r="E130" i="7"/>
  <c r="E131" i="7"/>
  <c r="F131" i="7" s="1"/>
  <c r="E132" i="7"/>
  <c r="E133" i="7"/>
  <c r="G133" i="7" s="1"/>
  <c r="E134" i="7"/>
  <c r="E135" i="7"/>
  <c r="E136" i="7"/>
  <c r="E137" i="7"/>
  <c r="F137" i="7" s="1"/>
  <c r="E138" i="7"/>
  <c r="F138" i="7" s="1"/>
  <c r="E139" i="7"/>
  <c r="F139" i="7" s="1"/>
  <c r="E140" i="7"/>
  <c r="F140" i="7" s="1"/>
  <c r="E141" i="7"/>
  <c r="F141" i="7" s="1"/>
  <c r="E142" i="7"/>
  <c r="F142" i="7" s="1"/>
  <c r="E143" i="7"/>
  <c r="F143" i="7" s="1"/>
  <c r="E144" i="7"/>
  <c r="E145" i="7"/>
  <c r="E146" i="7"/>
  <c r="E147" i="7"/>
  <c r="E148" i="7"/>
  <c r="E149" i="7"/>
  <c r="F149" i="7" s="1"/>
  <c r="E150" i="7"/>
  <c r="F150" i="7" s="1"/>
  <c r="E151" i="7"/>
  <c r="F151" i="7" s="1"/>
  <c r="E152" i="7"/>
  <c r="F152" i="7" s="1"/>
  <c r="E153" i="7"/>
  <c r="F153" i="7" s="1"/>
  <c r="E154" i="7"/>
  <c r="F154" i="7" s="1"/>
  <c r="E155" i="7"/>
  <c r="F155" i="7" s="1"/>
  <c r="E156" i="7"/>
  <c r="H156" i="7" s="1"/>
  <c r="E157" i="7"/>
  <c r="E158" i="7"/>
  <c r="E159" i="7"/>
  <c r="F159" i="7" s="1"/>
  <c r="E160" i="7"/>
  <c r="H160" i="7" s="1"/>
  <c r="E161" i="7"/>
  <c r="F161" i="7" s="1"/>
  <c r="E162" i="7"/>
  <c r="E163" i="7"/>
  <c r="F163" i="7" s="1"/>
  <c r="E164" i="7"/>
  <c r="F164" i="7" s="1"/>
  <c r="E165" i="7"/>
  <c r="F165" i="7" s="1"/>
  <c r="E166" i="7"/>
  <c r="E167" i="7"/>
  <c r="F167" i="7" s="1"/>
  <c r="E168" i="7"/>
  <c r="E169" i="7"/>
  <c r="G169" i="7" s="1"/>
  <c r="E170" i="7"/>
  <c r="E171" i="7"/>
  <c r="E172" i="7"/>
  <c r="E173" i="7"/>
  <c r="F173" i="7" s="1"/>
  <c r="E174" i="7"/>
  <c r="E175" i="7"/>
  <c r="F175" i="7" s="1"/>
  <c r="E176" i="7"/>
  <c r="F176" i="7" s="1"/>
  <c r="E177" i="7"/>
  <c r="F177" i="7" s="1"/>
  <c r="E178" i="7"/>
  <c r="F178" i="7" s="1"/>
  <c r="E179" i="7"/>
  <c r="F179" i="7" s="1"/>
  <c r="E180" i="7"/>
  <c r="E181" i="7"/>
  <c r="E182" i="7"/>
  <c r="E183" i="7"/>
  <c r="E184" i="7"/>
  <c r="E185" i="7"/>
  <c r="F185" i="7" s="1"/>
  <c r="E186" i="7"/>
  <c r="E187" i="7"/>
  <c r="F187" i="7" s="1"/>
  <c r="E188" i="7"/>
  <c r="F188" i="7" s="1"/>
  <c r="E189" i="7"/>
  <c r="F189" i="7" s="1"/>
  <c r="E190" i="7"/>
  <c r="F190" i="7" s="1"/>
  <c r="E191" i="7"/>
  <c r="F191" i="7" s="1"/>
  <c r="E192" i="7"/>
  <c r="E193" i="7"/>
  <c r="E194" i="7"/>
  <c r="E195" i="7"/>
  <c r="E196" i="7"/>
  <c r="E197" i="7"/>
  <c r="F197" i="7" s="1"/>
  <c r="E198" i="7"/>
  <c r="E199" i="7"/>
  <c r="F199" i="7" s="1"/>
  <c r="E200" i="7"/>
  <c r="F200" i="7" s="1"/>
  <c r="E201" i="7"/>
  <c r="F201" i="7" s="1"/>
  <c r="E202" i="7"/>
  <c r="E203" i="7"/>
  <c r="F203" i="7" s="1"/>
  <c r="E204" i="7"/>
  <c r="H204" i="7" s="1"/>
  <c r="E205" i="7"/>
  <c r="G205" i="7" s="1"/>
  <c r="E206" i="7"/>
  <c r="E207" i="7"/>
  <c r="E208" i="7"/>
  <c r="E209" i="7"/>
  <c r="F209" i="7" s="1"/>
  <c r="E210" i="7"/>
  <c r="E211" i="7"/>
  <c r="F211" i="7" s="1"/>
  <c r="E212" i="7"/>
  <c r="F212" i="7" s="1"/>
  <c r="E213" i="7"/>
  <c r="F213" i="7" s="1"/>
  <c r="E214" i="7"/>
  <c r="F214" i="7" s="1"/>
  <c r="E215" i="7"/>
  <c r="F215" i="7" s="1"/>
  <c r="E216" i="7"/>
  <c r="E217" i="7"/>
  <c r="E218" i="7"/>
  <c r="E219" i="7"/>
  <c r="E220" i="7"/>
  <c r="E221" i="7"/>
  <c r="F221" i="7" s="1"/>
  <c r="E222" i="7"/>
  <c r="E223" i="7"/>
  <c r="F223" i="7" s="1"/>
  <c r="E224" i="7"/>
  <c r="E225" i="7"/>
  <c r="F225" i="7" s="1"/>
  <c r="E226" i="7"/>
  <c r="F226" i="7" s="1"/>
  <c r="E227" i="7"/>
  <c r="F227" i="7" s="1"/>
  <c r="E228" i="7"/>
  <c r="E229" i="7"/>
  <c r="G229" i="7" s="1"/>
  <c r="E230" i="7"/>
  <c r="E231" i="7"/>
  <c r="F231" i="7" s="1"/>
  <c r="E232" i="7"/>
  <c r="H232" i="7" s="1"/>
  <c r="E233" i="7"/>
  <c r="F233" i="7" s="1"/>
  <c r="E234" i="7"/>
  <c r="E235" i="7"/>
  <c r="F235" i="7" s="1"/>
  <c r="E236" i="7"/>
  <c r="E237" i="7"/>
  <c r="F237" i="7" s="1"/>
  <c r="E238" i="7"/>
  <c r="E239" i="7"/>
  <c r="F239" i="7" s="1"/>
  <c r="E240" i="7"/>
  <c r="E241" i="7"/>
  <c r="E242" i="7"/>
  <c r="E243" i="7"/>
  <c r="E244" i="7"/>
  <c r="E245" i="7"/>
  <c r="E246" i="7"/>
  <c r="E247" i="7"/>
  <c r="F247" i="7" s="1"/>
  <c r="E248" i="7"/>
  <c r="E249" i="7"/>
  <c r="F249" i="7" s="1"/>
  <c r="E250" i="7"/>
  <c r="F250" i="7" s="1"/>
  <c r="E251" i="7"/>
  <c r="F251" i="7" s="1"/>
  <c r="E252" i="7"/>
  <c r="E253" i="7"/>
  <c r="H253" i="7" s="1"/>
  <c r="E254" i="7"/>
  <c r="E255" i="7"/>
  <c r="E256" i="7"/>
  <c r="E257" i="7"/>
  <c r="E258" i="7"/>
  <c r="H258" i="7" s="1"/>
  <c r="E259" i="7"/>
  <c r="F259" i="7" s="1"/>
  <c r="E260" i="7"/>
  <c r="E261" i="7"/>
  <c r="F261" i="7" s="1"/>
  <c r="E262" i="7"/>
  <c r="F262" i="7" s="1"/>
  <c r="E263" i="7"/>
  <c r="F263" i="7" s="1"/>
  <c r="E264" i="7"/>
  <c r="E265" i="7"/>
  <c r="E266" i="7"/>
  <c r="E267" i="7"/>
  <c r="E268" i="7"/>
  <c r="H268" i="7" s="1"/>
  <c r="E269" i="7"/>
  <c r="E270" i="7"/>
  <c r="H270" i="7" s="1"/>
  <c r="E271" i="7"/>
  <c r="F271" i="7" s="1"/>
  <c r="E272" i="7"/>
  <c r="E273" i="7"/>
  <c r="F273" i="7" s="1"/>
  <c r="E274" i="7"/>
  <c r="F274" i="7" s="1"/>
  <c r="E275" i="7"/>
  <c r="F275" i="7" s="1"/>
  <c r="E276" i="7"/>
  <c r="E277" i="7"/>
  <c r="H277" i="7" s="1"/>
  <c r="E278" i="7"/>
  <c r="E279" i="7"/>
  <c r="F279" i="7" s="1"/>
  <c r="E280" i="7"/>
  <c r="E281" i="7"/>
  <c r="E2" i="7"/>
  <c r="C3" i="10"/>
  <c r="C4" i="10"/>
  <c r="C5" i="10"/>
  <c r="C6" i="10"/>
  <c r="C7" i="10"/>
  <c r="C9" i="10"/>
  <c r="C10" i="10"/>
  <c r="C11" i="10"/>
  <c r="C12" i="10"/>
  <c r="C13" i="10"/>
  <c r="C14" i="10"/>
  <c r="C15" i="10"/>
  <c r="C16" i="10"/>
  <c r="C17" i="10"/>
  <c r="C18" i="10"/>
  <c r="C20" i="10"/>
  <c r="C21" i="10"/>
  <c r="C22" i="10"/>
  <c r="C24" i="10"/>
  <c r="C25" i="10"/>
  <c r="C26" i="10"/>
  <c r="C27" i="10"/>
  <c r="C2" i="10"/>
  <c r="B2" i="10"/>
  <c r="B6" i="10"/>
  <c r="B7" i="10"/>
  <c r="B8" i="10"/>
  <c r="C8" i="10" s="1"/>
  <c r="B9" i="10"/>
  <c r="B10" i="10"/>
  <c r="B11" i="10"/>
  <c r="B12" i="10"/>
  <c r="B13" i="10"/>
  <c r="B14" i="10"/>
  <c r="B15" i="10"/>
  <c r="B16" i="10"/>
  <c r="B17" i="10"/>
  <c r="B18" i="10"/>
  <c r="B19" i="10"/>
  <c r="C19" i="10" s="1"/>
  <c r="B20" i="10"/>
  <c r="B21" i="10"/>
  <c r="B22" i="10"/>
  <c r="B23" i="10"/>
  <c r="C23" i="10" s="1"/>
  <c r="B24" i="10"/>
  <c r="B25" i="10"/>
  <c r="B26" i="10"/>
  <c r="B27" i="10"/>
  <c r="B3" i="10"/>
  <c r="B4" i="10"/>
  <c r="B5" i="10"/>
  <c r="H267" i="7" l="1"/>
  <c r="G267" i="7"/>
  <c r="H243" i="7"/>
  <c r="F243" i="7"/>
  <c r="G243" i="7"/>
  <c r="H207" i="7"/>
  <c r="F207" i="7"/>
  <c r="G207" i="7"/>
  <c r="H195" i="7"/>
  <c r="F195" i="7"/>
  <c r="G195" i="7"/>
  <c r="H171" i="7"/>
  <c r="G171" i="7"/>
  <c r="H147" i="7"/>
  <c r="F147" i="7"/>
  <c r="G147" i="7"/>
  <c r="H123" i="7"/>
  <c r="F123" i="7"/>
  <c r="G123" i="7"/>
  <c r="H111" i="7"/>
  <c r="G111" i="7"/>
  <c r="H99" i="7"/>
  <c r="G99" i="7"/>
  <c r="H63" i="7"/>
  <c r="F63" i="7"/>
  <c r="G63" i="7"/>
  <c r="H51" i="7"/>
  <c r="F51" i="7"/>
  <c r="G51" i="7"/>
  <c r="H39" i="7"/>
  <c r="G39" i="7"/>
  <c r="H3" i="7"/>
  <c r="F3" i="7"/>
  <c r="G3" i="7"/>
  <c r="F266" i="7"/>
  <c r="H266" i="7"/>
  <c r="G266" i="7"/>
  <c r="F242" i="7"/>
  <c r="H242" i="7"/>
  <c r="G242" i="7"/>
  <c r="F230" i="7"/>
  <c r="H230" i="7"/>
  <c r="G230" i="7"/>
  <c r="F194" i="7"/>
  <c r="H194" i="7"/>
  <c r="G194" i="7"/>
  <c r="F182" i="7"/>
  <c r="H182" i="7"/>
  <c r="G182" i="7"/>
  <c r="F146" i="7"/>
  <c r="H146" i="7"/>
  <c r="G146" i="7"/>
  <c r="F134" i="7"/>
  <c r="H134" i="7"/>
  <c r="G134" i="7"/>
  <c r="F122" i="7"/>
  <c r="H122" i="7"/>
  <c r="G122" i="7"/>
  <c r="F98" i="7"/>
  <c r="H98" i="7"/>
  <c r="G98" i="7"/>
  <c r="F74" i="7"/>
  <c r="H74" i="7"/>
  <c r="G74" i="7"/>
  <c r="F50" i="7"/>
  <c r="H50" i="7"/>
  <c r="G50" i="7"/>
  <c r="F38" i="7"/>
  <c r="H38" i="7"/>
  <c r="G38" i="7"/>
  <c r="F26" i="7"/>
  <c r="H26" i="7"/>
  <c r="G26" i="7"/>
  <c r="F265" i="7"/>
  <c r="G265" i="7"/>
  <c r="F217" i="7"/>
  <c r="G217" i="7"/>
  <c r="F193" i="7"/>
  <c r="G193" i="7"/>
  <c r="F181" i="7"/>
  <c r="G181" i="7"/>
  <c r="F157" i="7"/>
  <c r="G157" i="7"/>
  <c r="F145" i="7"/>
  <c r="G145" i="7"/>
  <c r="F121" i="7"/>
  <c r="G121" i="7"/>
  <c r="F85" i="7"/>
  <c r="G85" i="7"/>
  <c r="F73" i="7"/>
  <c r="G73" i="7"/>
  <c r="F49" i="7"/>
  <c r="G49" i="7"/>
  <c r="F37" i="7"/>
  <c r="G37" i="7"/>
  <c r="F276" i="7"/>
  <c r="G276" i="7"/>
  <c r="F264" i="7"/>
  <c r="G264" i="7"/>
  <c r="F252" i="7"/>
  <c r="G252" i="7"/>
  <c r="F228" i="7"/>
  <c r="G228" i="7"/>
  <c r="F216" i="7"/>
  <c r="G216" i="7"/>
  <c r="F192" i="7"/>
  <c r="G192" i="7"/>
  <c r="F180" i="7"/>
  <c r="G180" i="7"/>
  <c r="F168" i="7"/>
  <c r="G168" i="7"/>
  <c r="F144" i="7"/>
  <c r="G144" i="7"/>
  <c r="F132" i="7"/>
  <c r="G132" i="7"/>
  <c r="F120" i="7"/>
  <c r="G120" i="7"/>
  <c r="F96" i="7"/>
  <c r="G96" i="7"/>
  <c r="F84" i="7"/>
  <c r="G84" i="7"/>
  <c r="F72" i="7"/>
  <c r="G72" i="7"/>
  <c r="F60" i="7"/>
  <c r="G60" i="7"/>
  <c r="F48" i="7"/>
  <c r="G48" i="7"/>
  <c r="F36" i="7"/>
  <c r="G36" i="7"/>
  <c r="F24" i="7"/>
  <c r="G24" i="7"/>
  <c r="H229" i="7"/>
  <c r="H205" i="7"/>
  <c r="H181" i="7"/>
  <c r="H157" i="7"/>
  <c r="H133" i="7"/>
  <c r="H85" i="7"/>
  <c r="H13" i="7"/>
  <c r="F267" i="7"/>
  <c r="H276" i="7"/>
  <c r="H252" i="7"/>
  <c r="H228" i="7"/>
  <c r="H180" i="7"/>
  <c r="H132" i="7"/>
  <c r="H84" i="7"/>
  <c r="F171" i="7"/>
  <c r="F272" i="7"/>
  <c r="H272" i="7"/>
  <c r="F260" i="7"/>
  <c r="H260" i="7"/>
  <c r="F248" i="7"/>
  <c r="H248" i="7"/>
  <c r="F236" i="7"/>
  <c r="H236" i="7"/>
  <c r="F224" i="7"/>
  <c r="H224" i="7"/>
  <c r="G268" i="7"/>
  <c r="F2" i="7"/>
  <c r="H2" i="7"/>
  <c r="G2" i="7"/>
  <c r="H246" i="7"/>
  <c r="F246" i="7"/>
  <c r="F234" i="7"/>
  <c r="H234" i="7"/>
  <c r="F222" i="7"/>
  <c r="H222" i="7"/>
  <c r="F210" i="7"/>
  <c r="H210" i="7"/>
  <c r="F198" i="7"/>
  <c r="H198" i="7"/>
  <c r="F186" i="7"/>
  <c r="H186" i="7"/>
  <c r="F174" i="7"/>
  <c r="H174" i="7"/>
  <c r="F162" i="7"/>
  <c r="H162" i="7"/>
  <c r="G260" i="7"/>
  <c r="G236" i="7"/>
  <c r="H279" i="7"/>
  <c r="G279" i="7"/>
  <c r="H231" i="7"/>
  <c r="G231" i="7"/>
  <c r="H183" i="7"/>
  <c r="G183" i="7"/>
  <c r="H135" i="7"/>
  <c r="F135" i="7"/>
  <c r="G135" i="7"/>
  <c r="H75" i="7"/>
  <c r="F75" i="7"/>
  <c r="G75" i="7"/>
  <c r="H15" i="7"/>
  <c r="G15" i="7"/>
  <c r="F254" i="7"/>
  <c r="H254" i="7"/>
  <c r="G254" i="7"/>
  <c r="F206" i="7"/>
  <c r="H206" i="7"/>
  <c r="G206" i="7"/>
  <c r="F170" i="7"/>
  <c r="H170" i="7"/>
  <c r="G170" i="7"/>
  <c r="F86" i="7"/>
  <c r="H86" i="7"/>
  <c r="G86" i="7"/>
  <c r="F277" i="7"/>
  <c r="G277" i="7"/>
  <c r="F241" i="7"/>
  <c r="G241" i="7"/>
  <c r="F240" i="7"/>
  <c r="G240" i="7"/>
  <c r="F204" i="7"/>
  <c r="G204" i="7"/>
  <c r="F156" i="7"/>
  <c r="G156" i="7"/>
  <c r="F108" i="7"/>
  <c r="G108" i="7"/>
  <c r="F12" i="7"/>
  <c r="G12" i="7"/>
  <c r="H61" i="7"/>
  <c r="F183" i="7"/>
  <c r="H36" i="7"/>
  <c r="H265" i="7"/>
  <c r="H241" i="7"/>
  <c r="H217" i="7"/>
  <c r="H193" i="7"/>
  <c r="H169" i="7"/>
  <c r="H145" i="7"/>
  <c r="H121" i="7"/>
  <c r="H97" i="7"/>
  <c r="H73" i="7"/>
  <c r="H25" i="7"/>
  <c r="H255" i="7"/>
  <c r="G255" i="7"/>
  <c r="F255" i="7"/>
  <c r="H219" i="7"/>
  <c r="F219" i="7"/>
  <c r="G219" i="7"/>
  <c r="H159" i="7"/>
  <c r="G159" i="7"/>
  <c r="H87" i="7"/>
  <c r="G87" i="7"/>
  <c r="H27" i="7"/>
  <c r="G27" i="7"/>
  <c r="F99" i="7"/>
  <c r="H278" i="7"/>
  <c r="G278" i="7"/>
  <c r="F218" i="7"/>
  <c r="H218" i="7"/>
  <c r="G218" i="7"/>
  <c r="F158" i="7"/>
  <c r="H158" i="7"/>
  <c r="G158" i="7"/>
  <c r="F110" i="7"/>
  <c r="H110" i="7"/>
  <c r="G110" i="7"/>
  <c r="F62" i="7"/>
  <c r="H62" i="7"/>
  <c r="G62" i="7"/>
  <c r="F14" i="7"/>
  <c r="H14" i="7"/>
  <c r="G14" i="7"/>
  <c r="F253" i="7"/>
  <c r="G253" i="7"/>
  <c r="F109" i="7"/>
  <c r="G109" i="7"/>
  <c r="H37" i="7"/>
  <c r="F39" i="7"/>
  <c r="H60" i="7"/>
  <c r="H49" i="7"/>
  <c r="F280" i="7"/>
  <c r="H280" i="7"/>
  <c r="H256" i="7"/>
  <c r="F256" i="7"/>
  <c r="H244" i="7"/>
  <c r="F244" i="7"/>
  <c r="H220" i="7"/>
  <c r="F220" i="7"/>
  <c r="F208" i="7"/>
  <c r="H208" i="7"/>
  <c r="H196" i="7"/>
  <c r="F196" i="7"/>
  <c r="F184" i="7"/>
  <c r="H184" i="7"/>
  <c r="F172" i="7"/>
  <c r="H172" i="7"/>
  <c r="H148" i="7"/>
  <c r="F148" i="7"/>
  <c r="F136" i="7"/>
  <c r="H136" i="7"/>
  <c r="H124" i="7"/>
  <c r="F124" i="7"/>
  <c r="F112" i="7"/>
  <c r="H112" i="7"/>
  <c r="F100" i="7"/>
  <c r="H100" i="7"/>
  <c r="H76" i="7"/>
  <c r="F76" i="7"/>
  <c r="F64" i="7"/>
  <c r="H64" i="7"/>
  <c r="G64" i="7"/>
  <c r="H52" i="7"/>
  <c r="F52" i="7"/>
  <c r="G52" i="7"/>
  <c r="F40" i="7"/>
  <c r="H40" i="7"/>
  <c r="F28" i="7"/>
  <c r="H28" i="7"/>
  <c r="G28" i="7"/>
  <c r="H16" i="7"/>
  <c r="G16" i="7"/>
  <c r="H4" i="7"/>
  <c r="F4" i="7"/>
  <c r="G4" i="7"/>
  <c r="F111" i="7"/>
  <c r="G258" i="7"/>
  <c r="G234" i="7"/>
  <c r="G210" i="7"/>
  <c r="G186" i="7"/>
  <c r="G162" i="7"/>
  <c r="G40" i="7"/>
  <c r="H264" i="7"/>
  <c r="H240" i="7"/>
  <c r="H216" i="7"/>
  <c r="H192" i="7"/>
  <c r="H168" i="7"/>
  <c r="H144" i="7"/>
  <c r="H120" i="7"/>
  <c r="H96" i="7"/>
  <c r="H72" i="7"/>
  <c r="H48" i="7"/>
  <c r="H24" i="7"/>
  <c r="H212" i="7"/>
  <c r="H200" i="7"/>
  <c r="H188" i="7"/>
  <c r="H164" i="7"/>
  <c r="H152" i="7"/>
  <c r="H140" i="7"/>
  <c r="H128" i="7"/>
  <c r="H116" i="7"/>
  <c r="H104" i="7"/>
  <c r="H92" i="7"/>
  <c r="H80" i="7"/>
  <c r="H68" i="7"/>
  <c r="H56" i="7"/>
  <c r="H44" i="7"/>
  <c r="H32" i="7"/>
  <c r="H8" i="7"/>
  <c r="H271" i="7"/>
  <c r="H259" i="7"/>
  <c r="H247" i="7"/>
  <c r="H235" i="7"/>
  <c r="H223" i="7"/>
  <c r="H211" i="7"/>
  <c r="H199" i="7"/>
  <c r="H187" i="7"/>
  <c r="H175" i="7"/>
  <c r="H163" i="7"/>
  <c r="H151" i="7"/>
  <c r="H139" i="7"/>
  <c r="H127" i="7"/>
  <c r="H115" i="7"/>
  <c r="H103" i="7"/>
  <c r="H91" i="7"/>
  <c r="H79" i="7"/>
  <c r="H67" i="7"/>
  <c r="H55" i="7"/>
  <c r="H43" i="7"/>
  <c r="H31" i="7"/>
  <c r="H19" i="7"/>
  <c r="H176" i="7"/>
  <c r="H20" i="7"/>
  <c r="H150" i="7"/>
  <c r="H138" i="7"/>
  <c r="H126" i="7"/>
  <c r="H114" i="7"/>
  <c r="H102" i="7"/>
  <c r="H90" i="7"/>
  <c r="H78" i="7"/>
  <c r="H66" i="7"/>
  <c r="H54" i="7"/>
  <c r="H42" i="7"/>
  <c r="H30" i="7"/>
  <c r="H18" i="7"/>
  <c r="H6" i="7"/>
  <c r="G275" i="7"/>
  <c r="G263" i="7"/>
  <c r="G251" i="7"/>
  <c r="G239" i="7"/>
  <c r="G227" i="7"/>
  <c r="G215" i="7"/>
  <c r="G203" i="7"/>
  <c r="G191" i="7"/>
  <c r="G179" i="7"/>
  <c r="G167" i="7"/>
  <c r="G155" i="7"/>
  <c r="G143" i="7"/>
  <c r="G131" i="7"/>
  <c r="G119" i="7"/>
  <c r="G107" i="7"/>
  <c r="G95" i="7"/>
  <c r="G83" i="7"/>
  <c r="G71" i="7"/>
  <c r="G59" i="7"/>
  <c r="G47" i="7"/>
  <c r="G35" i="7"/>
  <c r="G23" i="7"/>
  <c r="G11" i="7"/>
  <c r="G273" i="7"/>
  <c r="G261" i="7"/>
  <c r="G249" i="7"/>
  <c r="G237" i="7"/>
  <c r="G225" i="7"/>
  <c r="G213" i="7"/>
  <c r="G201" i="7"/>
  <c r="G189" i="7"/>
  <c r="G177" i="7"/>
  <c r="G165" i="7"/>
  <c r="G153" i="7"/>
  <c r="G141" i="7"/>
  <c r="G129" i="7"/>
  <c r="G117" i="7"/>
  <c r="G105" i="7"/>
  <c r="G93" i="7"/>
  <c r="G81" i="7"/>
  <c r="G69" i="7"/>
  <c r="G57" i="7"/>
  <c r="G45" i="7"/>
  <c r="G33" i="7"/>
  <c r="G21" i="7"/>
  <c r="G9" i="7"/>
  <c r="F278" i="7"/>
  <c r="F229" i="7"/>
  <c r="F13" i="7"/>
  <c r="F205" i="7"/>
  <c r="F169" i="7"/>
  <c r="F133" i="7"/>
  <c r="F97" i="7"/>
  <c r="F61" i="7"/>
  <c r="F25" i="7"/>
  <c r="F281" i="7"/>
  <c r="F269" i="7"/>
  <c r="F257" i="7"/>
  <c r="F245" i="7"/>
</calcChain>
</file>

<file path=xl/sharedStrings.xml><?xml version="1.0" encoding="utf-8"?>
<sst xmlns="http://schemas.openxmlformats.org/spreadsheetml/2006/main" count="1809" uniqueCount="160">
  <si>
    <t>Year</t>
  </si>
  <si>
    <t>City</t>
  </si>
  <si>
    <t>State</t>
  </si>
  <si>
    <t>Team</t>
  </si>
  <si>
    <t xml:space="preserve">Los Angeles </t>
  </si>
  <si>
    <t>Dodgers</t>
  </si>
  <si>
    <t xml:space="preserve">New York </t>
  </si>
  <si>
    <t>Yankees</t>
  </si>
  <si>
    <t xml:space="preserve">Detroit </t>
  </si>
  <si>
    <t>Tigers</t>
  </si>
  <si>
    <t xml:space="preserve">San Francisco </t>
  </si>
  <si>
    <t>Giants</t>
  </si>
  <si>
    <t xml:space="preserve">Minnesota </t>
  </si>
  <si>
    <t>Twins</t>
  </si>
  <si>
    <t xml:space="preserve">Pittsburgh </t>
  </si>
  <si>
    <t>Pirates</t>
  </si>
  <si>
    <t xml:space="preserve">Chicago </t>
  </si>
  <si>
    <t>White Sox</t>
  </si>
  <si>
    <t xml:space="preserve">Cincinnati </t>
  </si>
  <si>
    <t>Reds</t>
  </si>
  <si>
    <t xml:space="preserve">Milwaukee </t>
  </si>
  <si>
    <t>Braves</t>
  </si>
  <si>
    <t xml:space="preserve">Baltimore </t>
  </si>
  <si>
    <t>Orioles</t>
  </si>
  <si>
    <t xml:space="preserve">St. Louis </t>
  </si>
  <si>
    <t>Cardinals</t>
  </si>
  <si>
    <t xml:space="preserve">Boston </t>
  </si>
  <si>
    <t>Red Sox</t>
  </si>
  <si>
    <t xml:space="preserve">Cleveland </t>
  </si>
  <si>
    <t>Indians</t>
  </si>
  <si>
    <t xml:space="preserve">Kansas City </t>
  </si>
  <si>
    <t>Athletics</t>
  </si>
  <si>
    <t>Cubs</t>
  </si>
  <si>
    <t>Angels</t>
  </si>
  <si>
    <t xml:space="preserve">Washington </t>
  </si>
  <si>
    <t>Senators</t>
  </si>
  <si>
    <t xml:space="preserve">Philadelphia </t>
  </si>
  <si>
    <t>Phillies</t>
  </si>
  <si>
    <t>California</t>
  </si>
  <si>
    <t>New York</t>
  </si>
  <si>
    <t>Michigan</t>
  </si>
  <si>
    <t>Minneapolis</t>
  </si>
  <si>
    <t>Pennsylvania</t>
  </si>
  <si>
    <t>Illinois</t>
  </si>
  <si>
    <t>Ohio</t>
  </si>
  <si>
    <t>Wisconsin</t>
  </si>
  <si>
    <t>Maryland</t>
  </si>
  <si>
    <t>Missouri</t>
  </si>
  <si>
    <t>Massachusetts</t>
  </si>
  <si>
    <t>District of Columbia</t>
  </si>
  <si>
    <t>Mets</t>
  </si>
  <si>
    <t>Texas</t>
  </si>
  <si>
    <t>Colt .45s</t>
  </si>
  <si>
    <t>Astros</t>
  </si>
  <si>
    <t>Canada</t>
  </si>
  <si>
    <t>Expos</t>
  </si>
  <si>
    <t>Padres</t>
  </si>
  <si>
    <t xml:space="preserve">Seattle </t>
  </si>
  <si>
    <t>Pilots</t>
  </si>
  <si>
    <t>Washington</t>
  </si>
  <si>
    <t>Royals</t>
  </si>
  <si>
    <t>Georgia</t>
  </si>
  <si>
    <t xml:space="preserve">Houston </t>
  </si>
  <si>
    <t>Minnesota</t>
  </si>
  <si>
    <t xml:space="preserve">San Diego </t>
  </si>
  <si>
    <t xml:space="preserve">California </t>
  </si>
  <si>
    <t xml:space="preserve">Oakland </t>
  </si>
  <si>
    <t xml:space="preserve">Montreal </t>
  </si>
  <si>
    <t xml:space="preserve">Atlanta </t>
  </si>
  <si>
    <t>ohio</t>
  </si>
  <si>
    <t xml:space="preserve">Toronto </t>
  </si>
  <si>
    <t>Blue Jays</t>
  </si>
  <si>
    <t>Mariners</t>
  </si>
  <si>
    <t>Anaheim</t>
  </si>
  <si>
    <t>Brewers</t>
  </si>
  <si>
    <t xml:space="preserve">Texas </t>
  </si>
  <si>
    <t>Rangers</t>
  </si>
  <si>
    <t>Arlington</t>
  </si>
  <si>
    <t xml:space="preserve">Colorado </t>
  </si>
  <si>
    <t>Rockies</t>
  </si>
  <si>
    <t xml:space="preserve">Florida </t>
  </si>
  <si>
    <t>Marlins</t>
  </si>
  <si>
    <t>Colorado</t>
  </si>
  <si>
    <t>Denver</t>
  </si>
  <si>
    <t>Miami</t>
  </si>
  <si>
    <t xml:space="preserve">Arizona </t>
  </si>
  <si>
    <t>Diamondbacks</t>
  </si>
  <si>
    <t>Devil Rays</t>
  </si>
  <si>
    <t xml:space="preserve">Anaheim </t>
  </si>
  <si>
    <t>Phoenix</t>
  </si>
  <si>
    <t xml:space="preserve">Tampa </t>
  </si>
  <si>
    <t>Baltimore</t>
  </si>
  <si>
    <t>Chicago</t>
  </si>
  <si>
    <t>Cleveland</t>
  </si>
  <si>
    <t>Detroit</t>
  </si>
  <si>
    <t>Boston</t>
  </si>
  <si>
    <t>Kansas City</t>
  </si>
  <si>
    <t>Milwaukee</t>
  </si>
  <si>
    <t>St. Louis</t>
  </si>
  <si>
    <t>Los Angeles</t>
  </si>
  <si>
    <t>San Francisco</t>
  </si>
  <si>
    <t>Cincinnati</t>
  </si>
  <si>
    <t>Philadelphia</t>
  </si>
  <si>
    <t>Pittsburgh</t>
  </si>
  <si>
    <t>Brooklyn</t>
  </si>
  <si>
    <t xml:space="preserve">Miami </t>
  </si>
  <si>
    <t>Nationals</t>
  </si>
  <si>
    <t>Rays</t>
  </si>
  <si>
    <t>Tampa</t>
  </si>
  <si>
    <t>Guardians</t>
  </si>
  <si>
    <t>Florida</t>
  </si>
  <si>
    <t>Dallas</t>
  </si>
  <si>
    <t>Austin</t>
  </si>
  <si>
    <t>Charlotte</t>
  </si>
  <si>
    <t>North Carolina</t>
  </si>
  <si>
    <t>Expansion Team</t>
  </si>
  <si>
    <t>Column5</t>
  </si>
  <si>
    <t>Column6</t>
  </si>
  <si>
    <t>Population</t>
  </si>
  <si>
    <t>New York, NY</t>
  </si>
  <si>
    <t>Los Angeles, CA</t>
  </si>
  <si>
    <t>Chicago, IL</t>
  </si>
  <si>
    <t>Houston, TX</t>
  </si>
  <si>
    <t>Phoenix, AZ</t>
  </si>
  <si>
    <t>Philadelphia, PA</t>
  </si>
  <si>
    <t>San Diego, CA</t>
  </si>
  <si>
    <t>Dallas, TX</t>
  </si>
  <si>
    <t>San Francisco, CA</t>
  </si>
  <si>
    <t>Seattle, WA</t>
  </si>
  <si>
    <t>Denver, CO</t>
  </si>
  <si>
    <t>Washington, DC</t>
  </si>
  <si>
    <t>Boston, MA</t>
  </si>
  <si>
    <t>Detroit, MI</t>
  </si>
  <si>
    <t>Baltimore, MD</t>
  </si>
  <si>
    <t>Milwaukee, WI</t>
  </si>
  <si>
    <t>Kansas City, MO</t>
  </si>
  <si>
    <t>Atlanta, GA</t>
  </si>
  <si>
    <t>Miami, FL</t>
  </si>
  <si>
    <t>Oakland, CA</t>
  </si>
  <si>
    <t>Minneapolis, MN</t>
  </si>
  <si>
    <t>Cleveland, OH</t>
  </si>
  <si>
    <t>Cincinnati, OH</t>
  </si>
  <si>
    <t>Pittsburgh, PA</t>
  </si>
  <si>
    <t>St. Louis, MO</t>
  </si>
  <si>
    <t>City, State</t>
  </si>
  <si>
    <t>Position</t>
  </si>
  <si>
    <t>Atlanta</t>
  </si>
  <si>
    <t>Seattle</t>
  </si>
  <si>
    <t>Houston</t>
  </si>
  <si>
    <t>Toronto</t>
  </si>
  <si>
    <t>Oakland</t>
  </si>
  <si>
    <t>Tampa, FL</t>
  </si>
  <si>
    <t>San Diego</t>
  </si>
  <si>
    <t>City Old</t>
  </si>
  <si>
    <t>Population 2023</t>
  </si>
  <si>
    <t>Original</t>
  </si>
  <si>
    <t>Percent of Households Making at Least $60K in 2023</t>
  </si>
  <si>
    <t>Percent of Male Pop Between 30-54 Years Old</t>
  </si>
  <si>
    <t>Percent of Male Pop Between 30-54 Years Old in 2023</t>
  </si>
  <si>
    <t>Percent of Males at least 25 years old with at least a Bachelor's Degree in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</si>
</sst>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rgb="FF000000"/>
      <name val="Verdana"/>
      <family val="2"/>
    </font>
    <font>
      <sz val="12"/>
      <color rgb="FF000000"/>
      <name val="Arial"/>
      <family val="2"/>
    </font>
    <font>
      <sz val="10"/>
      <color rgb="FF767676"/>
      <name val="Segoe UI"/>
      <family val="2"/>
    </font>
    <font>
      <sz val="14"/>
      <color theme="1"/>
      <name val="Arial"/>
      <family val="2"/>
    </font>
    <font>
      <sz val="14"/>
      <color rgb="FF2021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10" fontId="2" fillId="0" borderId="0" xfId="0" applyNumberFormat="1" applyFont="1" applyAlignment="1">
      <alignment vertical="center" wrapText="1"/>
    </xf>
    <xf numFmtId="3" fontId="2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 wrapText="1"/>
    </xf>
    <xf numFmtId="10" fontId="1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/>
    </xf>
    <xf numFmtId="10" fontId="2" fillId="0" borderId="0" xfId="0" applyNumberFormat="1" applyFont="1" applyAlignment="1">
      <alignment vertical="center"/>
    </xf>
    <xf numFmtId="3" fontId="2" fillId="0" borderId="0" xfId="0" applyNumberFormat="1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 indent="1"/>
    </xf>
    <xf numFmtId="0" fontId="4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vertical="center"/>
    </xf>
    <xf numFmtId="0" fontId="0" fillId="2" borderId="0" xfId="0" applyFill="1"/>
    <xf numFmtId="0" fontId="2" fillId="2" borderId="0" xfId="0" applyFont="1" applyFill="1" applyAlignment="1">
      <alignment vertical="center" wrapText="1"/>
    </xf>
    <xf numFmtId="0" fontId="3" fillId="2" borderId="0" xfId="0" applyFont="1" applyFill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left" vertical="center" wrapText="1" indent="1"/>
    </xf>
    <xf numFmtId="3" fontId="7" fillId="0" borderId="0" xfId="0" applyNumberFormat="1" applyFont="1" applyAlignment="1">
      <alignment horizontal="right" vertical="center" wrapText="1"/>
    </xf>
    <xf numFmtId="3" fontId="8" fillId="0" borderId="0" xfId="0" applyNumberFormat="1" applyFont="1"/>
    <xf numFmtId="0" fontId="1" fillId="2" borderId="0" xfId="0" applyFont="1" applyFill="1" applyAlignment="1">
      <alignment vertical="center" wrapText="1"/>
    </xf>
    <xf numFmtId="0" fontId="2" fillId="2" borderId="0" xfId="0" applyFont="1" applyFill="1"/>
    <xf numFmtId="0" fontId="0" fillId="0" borderId="0" xfId="0" applyAlignment="1">
      <alignment wrapText="1" indent="1"/>
    </xf>
    <xf numFmtId="10" fontId="0" fillId="0" borderId="0" xfId="0" applyNumberFormat="1"/>
    <xf numFmtId="0" fontId="0" fillId="0" borderId="0" xfId="0" applyAlignment="1">
      <alignment wrapText="1" indent="2"/>
    </xf>
    <xf numFmtId="10" fontId="0" fillId="0" borderId="0" xfId="0" applyNumberFormat="1" applyAlignment="1">
      <alignment wrapText="1" indent="1"/>
    </xf>
    <xf numFmtId="10" fontId="0" fillId="0" borderId="0" xfId="0" applyNumberFormat="1" applyAlignment="1">
      <alignment wrapText="1" indent="2"/>
    </xf>
    <xf numFmtId="10" fontId="2" fillId="2" borderId="0" xfId="0" applyNumberFormat="1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5B1A8-CCF6-4813-83F0-4C6A95944ECF}">
  <dimension ref="A1:G19"/>
  <sheetViews>
    <sheetView zoomScale="110" zoomScaleNormal="110" workbookViewId="0">
      <selection sqref="A1:XFD1048576"/>
    </sheetView>
  </sheetViews>
  <sheetFormatPr defaultColWidth="8.85546875" defaultRowHeight="12" x14ac:dyDescent="0.25"/>
  <cols>
    <col min="1" max="1" width="5.42578125" style="7" bestFit="1" customWidth="1"/>
    <col min="2" max="2" width="12.28515625" style="7" customWidth="1"/>
    <col min="3" max="3" width="15" style="7" bestFit="1" customWidth="1"/>
    <col min="4" max="4" width="10.7109375" style="7" bestFit="1" customWidth="1"/>
    <col min="5" max="7" width="9" style="7" bestFit="1" customWidth="1"/>
    <col min="8" max="8" width="9.28515625" style="7" bestFit="1" customWidth="1"/>
    <col min="9" max="9" width="9" style="7" bestFit="1" customWidth="1"/>
    <col min="10" max="16384" width="8.85546875" style="7"/>
  </cols>
  <sheetData>
    <row r="1" spans="1:7" x14ac:dyDescent="0.25">
      <c r="A1" s="7" t="s">
        <v>0</v>
      </c>
      <c r="B1" s="7" t="s">
        <v>1</v>
      </c>
      <c r="C1" s="7" t="s">
        <v>2</v>
      </c>
      <c r="D1" s="7" t="s">
        <v>3</v>
      </c>
    </row>
    <row r="2" spans="1:7" x14ac:dyDescent="0.25">
      <c r="A2" s="7">
        <v>1961</v>
      </c>
      <c r="B2" s="7" t="s">
        <v>4</v>
      </c>
      <c r="C2" s="7" t="s">
        <v>38</v>
      </c>
      <c r="D2" s="8" t="s">
        <v>5</v>
      </c>
      <c r="E2" s="9"/>
      <c r="F2" s="8"/>
      <c r="G2" s="9"/>
    </row>
    <row r="3" spans="1:7" x14ac:dyDescent="0.25">
      <c r="A3" s="7">
        <v>1961</v>
      </c>
      <c r="B3" s="7" t="s">
        <v>6</v>
      </c>
      <c r="C3" s="7" t="s">
        <v>39</v>
      </c>
      <c r="D3" s="8" t="s">
        <v>7</v>
      </c>
      <c r="E3" s="9"/>
      <c r="F3" s="8"/>
      <c r="G3" s="9"/>
    </row>
    <row r="4" spans="1:7" x14ac:dyDescent="0.25">
      <c r="A4" s="7">
        <v>1961</v>
      </c>
      <c r="B4" s="7" t="s">
        <v>8</v>
      </c>
      <c r="C4" s="7" t="s">
        <v>40</v>
      </c>
      <c r="D4" s="8" t="s">
        <v>9</v>
      </c>
      <c r="E4" s="9"/>
      <c r="F4" s="8"/>
      <c r="G4" s="9"/>
    </row>
    <row r="5" spans="1:7" x14ac:dyDescent="0.25">
      <c r="A5" s="7">
        <v>1961</v>
      </c>
      <c r="B5" s="7" t="s">
        <v>10</v>
      </c>
      <c r="C5" s="7" t="s">
        <v>38</v>
      </c>
      <c r="D5" s="8" t="s">
        <v>11</v>
      </c>
      <c r="E5" s="9"/>
      <c r="F5" s="8"/>
      <c r="G5" s="9"/>
    </row>
    <row r="6" spans="1:7" x14ac:dyDescent="0.25">
      <c r="A6" s="7">
        <v>1961</v>
      </c>
      <c r="B6" s="7" t="s">
        <v>41</v>
      </c>
      <c r="C6" s="7" t="s">
        <v>12</v>
      </c>
      <c r="D6" s="8" t="s">
        <v>13</v>
      </c>
      <c r="E6" s="9"/>
      <c r="F6" s="8"/>
      <c r="G6" s="9"/>
    </row>
    <row r="7" spans="1:7" x14ac:dyDescent="0.25">
      <c r="A7" s="7">
        <v>1961</v>
      </c>
      <c r="B7" s="7" t="s">
        <v>14</v>
      </c>
      <c r="C7" s="7" t="s">
        <v>42</v>
      </c>
      <c r="D7" s="8" t="s">
        <v>15</v>
      </c>
      <c r="E7" s="9"/>
      <c r="F7" s="8"/>
      <c r="G7" s="9"/>
    </row>
    <row r="8" spans="1:7" x14ac:dyDescent="0.25">
      <c r="A8" s="7">
        <v>1961</v>
      </c>
      <c r="B8" s="7" t="s">
        <v>16</v>
      </c>
      <c r="C8" s="7" t="s">
        <v>43</v>
      </c>
      <c r="D8" s="8" t="s">
        <v>17</v>
      </c>
      <c r="E8" s="9"/>
      <c r="F8" s="8"/>
      <c r="G8" s="9"/>
    </row>
    <row r="9" spans="1:7" x14ac:dyDescent="0.25">
      <c r="A9" s="7">
        <v>1961</v>
      </c>
      <c r="B9" s="7" t="s">
        <v>18</v>
      </c>
      <c r="C9" s="7" t="s">
        <v>44</v>
      </c>
      <c r="D9" s="8" t="s">
        <v>19</v>
      </c>
      <c r="E9" s="9"/>
      <c r="F9" s="8"/>
      <c r="G9" s="9"/>
    </row>
    <row r="10" spans="1:7" x14ac:dyDescent="0.25">
      <c r="A10" s="7">
        <v>1961</v>
      </c>
      <c r="B10" s="7" t="s">
        <v>20</v>
      </c>
      <c r="C10" s="7" t="s">
        <v>45</v>
      </c>
      <c r="D10" s="8" t="s">
        <v>21</v>
      </c>
      <c r="E10" s="9"/>
      <c r="F10" s="8"/>
      <c r="G10" s="9"/>
    </row>
    <row r="11" spans="1:7" x14ac:dyDescent="0.25">
      <c r="A11" s="7">
        <v>1961</v>
      </c>
      <c r="B11" s="7" t="s">
        <v>22</v>
      </c>
      <c r="C11" s="7" t="s">
        <v>46</v>
      </c>
      <c r="D11" s="8" t="s">
        <v>23</v>
      </c>
      <c r="E11" s="9"/>
      <c r="F11" s="8"/>
      <c r="G11" s="9"/>
    </row>
    <row r="12" spans="1:7" x14ac:dyDescent="0.25">
      <c r="A12" s="7">
        <v>1961</v>
      </c>
      <c r="B12" s="7" t="s">
        <v>24</v>
      </c>
      <c r="C12" s="7" t="s">
        <v>47</v>
      </c>
      <c r="D12" s="8" t="s">
        <v>25</v>
      </c>
      <c r="E12" s="9"/>
      <c r="F12" s="8"/>
      <c r="G12" s="9"/>
    </row>
    <row r="13" spans="1:7" x14ac:dyDescent="0.25">
      <c r="A13" s="7">
        <v>1961</v>
      </c>
      <c r="B13" s="7" t="s">
        <v>26</v>
      </c>
      <c r="C13" s="7" t="s">
        <v>48</v>
      </c>
      <c r="D13" s="8" t="s">
        <v>27</v>
      </c>
      <c r="E13" s="9"/>
      <c r="F13" s="8"/>
      <c r="G13" s="9"/>
    </row>
    <row r="14" spans="1:7" x14ac:dyDescent="0.25">
      <c r="A14" s="7">
        <v>1961</v>
      </c>
      <c r="B14" s="7" t="s">
        <v>28</v>
      </c>
      <c r="C14" s="7" t="s">
        <v>44</v>
      </c>
      <c r="D14" s="8" t="s">
        <v>29</v>
      </c>
      <c r="E14" s="9"/>
      <c r="F14" s="8"/>
      <c r="G14" s="9"/>
    </row>
    <row r="15" spans="1:7" x14ac:dyDescent="0.25">
      <c r="A15" s="7">
        <v>1961</v>
      </c>
      <c r="B15" s="7" t="s">
        <v>30</v>
      </c>
      <c r="C15" s="7" t="s">
        <v>47</v>
      </c>
      <c r="D15" s="8" t="s">
        <v>31</v>
      </c>
      <c r="E15" s="9"/>
      <c r="F15" s="8"/>
      <c r="G15" s="9"/>
    </row>
    <row r="16" spans="1:7" x14ac:dyDescent="0.25">
      <c r="A16" s="7">
        <v>1961</v>
      </c>
      <c r="B16" s="7" t="s">
        <v>16</v>
      </c>
      <c r="C16" s="7" t="s">
        <v>43</v>
      </c>
      <c r="D16" s="8" t="s">
        <v>32</v>
      </c>
      <c r="E16" s="9"/>
      <c r="F16" s="8"/>
      <c r="G16" s="9"/>
    </row>
    <row r="17" spans="1:7" x14ac:dyDescent="0.25">
      <c r="A17" s="7">
        <v>1961</v>
      </c>
      <c r="B17" s="7" t="s">
        <v>4</v>
      </c>
      <c r="C17" s="7" t="s">
        <v>38</v>
      </c>
      <c r="D17" s="7" t="s">
        <v>33</v>
      </c>
      <c r="E17" s="9"/>
      <c r="G17" s="9"/>
    </row>
    <row r="18" spans="1:7" x14ac:dyDescent="0.25">
      <c r="A18" s="7">
        <v>1961</v>
      </c>
      <c r="B18" s="7" t="s">
        <v>34</v>
      </c>
      <c r="C18" s="7" t="s">
        <v>49</v>
      </c>
      <c r="D18" s="7" t="s">
        <v>35</v>
      </c>
      <c r="E18" s="9"/>
      <c r="G18" s="9"/>
    </row>
    <row r="19" spans="1:7" x14ac:dyDescent="0.25">
      <c r="A19" s="7">
        <v>1961</v>
      </c>
      <c r="B19" s="7" t="s">
        <v>36</v>
      </c>
      <c r="C19" s="7" t="s">
        <v>42</v>
      </c>
      <c r="D19" s="7" t="s">
        <v>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B4072-8ED8-46A5-9667-4BC80305BD23}">
  <dimension ref="A1:D27"/>
  <sheetViews>
    <sheetView workbookViewId="0">
      <selection activeCell="C3" sqref="C3"/>
    </sheetView>
  </sheetViews>
  <sheetFormatPr defaultRowHeight="15" x14ac:dyDescent="0.25"/>
  <cols>
    <col min="1" max="1" width="16.28515625" bestFit="1" customWidth="1"/>
    <col min="2" max="3" width="16.28515625" customWidth="1"/>
    <col min="4" max="4" width="18" customWidth="1"/>
  </cols>
  <sheetData>
    <row r="1" spans="1:4" x14ac:dyDescent="0.25">
      <c r="A1" t="s">
        <v>155</v>
      </c>
      <c r="B1" t="s">
        <v>1</v>
      </c>
    </row>
    <row r="2" spans="1:4" x14ac:dyDescent="0.25">
      <c r="A2" t="s">
        <v>136</v>
      </c>
      <c r="B2">
        <f>FIND(",", A2)-1</f>
        <v>7</v>
      </c>
      <c r="C2" t="str">
        <f>LEFT(A2, B2)</f>
        <v>Atlanta</v>
      </c>
      <c r="D2" s="26">
        <v>0.62119999999999997</v>
      </c>
    </row>
    <row r="3" spans="1:4" x14ac:dyDescent="0.25">
      <c r="A3" t="s">
        <v>133</v>
      </c>
      <c r="B3">
        <f t="shared" ref="B3:B27" si="0">FIND(",", A3)-1</f>
        <v>9</v>
      </c>
      <c r="C3" t="str">
        <f t="shared" ref="C3:C27" si="1">LEFT(A3, B3)</f>
        <v>Baltimore</v>
      </c>
      <c r="D3" s="26">
        <v>0.46179999999999999</v>
      </c>
    </row>
    <row r="4" spans="1:4" x14ac:dyDescent="0.25">
      <c r="A4" t="s">
        <v>131</v>
      </c>
      <c r="B4">
        <f t="shared" si="0"/>
        <v>6</v>
      </c>
      <c r="C4" t="str">
        <f t="shared" si="1"/>
        <v>Boston</v>
      </c>
      <c r="D4" s="26">
        <v>0.61329999999999996</v>
      </c>
    </row>
    <row r="5" spans="1:4" x14ac:dyDescent="0.25">
      <c r="A5" t="s">
        <v>121</v>
      </c>
      <c r="B5">
        <f t="shared" si="0"/>
        <v>7</v>
      </c>
      <c r="C5" t="str">
        <f t="shared" si="1"/>
        <v>Chicago</v>
      </c>
      <c r="D5" s="26">
        <v>0.55969999999999998</v>
      </c>
    </row>
    <row r="6" spans="1:4" x14ac:dyDescent="0.25">
      <c r="A6" t="s">
        <v>141</v>
      </c>
      <c r="B6">
        <f t="shared" si="0"/>
        <v>10</v>
      </c>
      <c r="C6" t="str">
        <f t="shared" si="1"/>
        <v>Cincinnati</v>
      </c>
      <c r="D6" s="26">
        <v>0.435</v>
      </c>
    </row>
    <row r="7" spans="1:4" x14ac:dyDescent="0.25">
      <c r="A7" t="s">
        <v>140</v>
      </c>
      <c r="B7">
        <f t="shared" si="0"/>
        <v>9</v>
      </c>
      <c r="C7" t="str">
        <f t="shared" si="1"/>
        <v>Cleveland</v>
      </c>
      <c r="D7" s="26">
        <v>0.32030000000000003</v>
      </c>
    </row>
    <row r="8" spans="1:4" x14ac:dyDescent="0.25">
      <c r="A8" t="s">
        <v>126</v>
      </c>
      <c r="B8">
        <f t="shared" si="0"/>
        <v>6</v>
      </c>
      <c r="C8" t="str">
        <f t="shared" si="1"/>
        <v>Dallas</v>
      </c>
      <c r="D8" s="26">
        <v>0.53510000000000002</v>
      </c>
    </row>
    <row r="9" spans="1:4" x14ac:dyDescent="0.25">
      <c r="A9" t="s">
        <v>129</v>
      </c>
      <c r="B9">
        <f t="shared" si="0"/>
        <v>6</v>
      </c>
      <c r="C9" t="str">
        <f t="shared" si="1"/>
        <v>Denver</v>
      </c>
      <c r="D9" s="26">
        <v>0.64790000000000003</v>
      </c>
    </row>
    <row r="10" spans="1:4" x14ac:dyDescent="0.25">
      <c r="A10" t="s">
        <v>132</v>
      </c>
      <c r="B10">
        <f t="shared" si="0"/>
        <v>7</v>
      </c>
      <c r="C10" t="str">
        <f t="shared" si="1"/>
        <v>Detroit</v>
      </c>
      <c r="D10" s="26">
        <v>0.29330000000000001</v>
      </c>
    </row>
    <row r="11" spans="1:4" x14ac:dyDescent="0.25">
      <c r="A11" t="s">
        <v>122</v>
      </c>
      <c r="B11">
        <f t="shared" si="0"/>
        <v>7</v>
      </c>
      <c r="C11" t="str">
        <f t="shared" si="1"/>
        <v>Houston</v>
      </c>
      <c r="D11" s="26">
        <v>0.50369999999999993</v>
      </c>
    </row>
    <row r="12" spans="1:4" x14ac:dyDescent="0.25">
      <c r="A12" t="s">
        <v>135</v>
      </c>
      <c r="B12">
        <f t="shared" si="0"/>
        <v>11</v>
      </c>
      <c r="C12" t="str">
        <f t="shared" si="1"/>
        <v>Kansas City</v>
      </c>
      <c r="D12" s="26">
        <v>0.51680000000000004</v>
      </c>
    </row>
    <row r="13" spans="1:4" x14ac:dyDescent="0.25">
      <c r="A13" t="s">
        <v>120</v>
      </c>
      <c r="B13">
        <f t="shared" si="0"/>
        <v>11</v>
      </c>
      <c r="C13" t="str">
        <f t="shared" si="1"/>
        <v>Los Angeles</v>
      </c>
      <c r="D13" s="26">
        <v>0.58909999999999996</v>
      </c>
    </row>
    <row r="14" spans="1:4" x14ac:dyDescent="0.25">
      <c r="A14" t="s">
        <v>137</v>
      </c>
      <c r="B14">
        <f t="shared" si="0"/>
        <v>5</v>
      </c>
      <c r="C14" t="str">
        <f t="shared" si="1"/>
        <v>Miami</v>
      </c>
      <c r="D14" s="26">
        <v>0.50869999999999993</v>
      </c>
    </row>
    <row r="15" spans="1:4" x14ac:dyDescent="0.25">
      <c r="A15" t="s">
        <v>134</v>
      </c>
      <c r="B15">
        <f t="shared" si="0"/>
        <v>9</v>
      </c>
      <c r="C15" t="str">
        <f t="shared" si="1"/>
        <v>Milwaukee</v>
      </c>
      <c r="D15" s="26">
        <v>0.40720000000000001</v>
      </c>
    </row>
    <row r="16" spans="1:4" x14ac:dyDescent="0.25">
      <c r="A16" t="s">
        <v>139</v>
      </c>
      <c r="B16">
        <f t="shared" si="0"/>
        <v>11</v>
      </c>
      <c r="C16" t="str">
        <f t="shared" si="1"/>
        <v>Minneapolis</v>
      </c>
      <c r="D16" s="26">
        <v>0.58640000000000003</v>
      </c>
    </row>
    <row r="17" spans="1:4" x14ac:dyDescent="0.25">
      <c r="A17" t="s">
        <v>119</v>
      </c>
      <c r="B17">
        <f t="shared" si="0"/>
        <v>8</v>
      </c>
      <c r="C17" t="str">
        <f t="shared" si="1"/>
        <v>New York</v>
      </c>
      <c r="D17" s="26">
        <v>0.57850000000000001</v>
      </c>
    </row>
    <row r="18" spans="1:4" x14ac:dyDescent="0.25">
      <c r="A18" t="s">
        <v>138</v>
      </c>
      <c r="B18">
        <f t="shared" si="0"/>
        <v>7</v>
      </c>
      <c r="C18" t="str">
        <f t="shared" si="1"/>
        <v>Oakland</v>
      </c>
      <c r="D18" s="26">
        <v>0.65959999999999996</v>
      </c>
    </row>
    <row r="19" spans="1:4" x14ac:dyDescent="0.25">
      <c r="A19" t="s">
        <v>124</v>
      </c>
      <c r="B19">
        <f t="shared" si="0"/>
        <v>12</v>
      </c>
      <c r="C19" t="str">
        <f t="shared" si="1"/>
        <v>Philadelphia</v>
      </c>
      <c r="D19" s="26">
        <v>0.47979999999999995</v>
      </c>
    </row>
    <row r="20" spans="1:4" x14ac:dyDescent="0.25">
      <c r="A20" t="s">
        <v>123</v>
      </c>
      <c r="B20">
        <f t="shared" si="0"/>
        <v>7</v>
      </c>
      <c r="C20" t="str">
        <f t="shared" si="1"/>
        <v>Phoenix</v>
      </c>
      <c r="D20" s="26">
        <v>0.60719999999999996</v>
      </c>
    </row>
    <row r="21" spans="1:4" x14ac:dyDescent="0.25">
      <c r="A21" t="s">
        <v>142</v>
      </c>
      <c r="B21">
        <f t="shared" si="0"/>
        <v>10</v>
      </c>
      <c r="C21" t="str">
        <f t="shared" si="1"/>
        <v>Pittsburgh</v>
      </c>
      <c r="D21" s="26">
        <v>0.5242</v>
      </c>
    </row>
    <row r="22" spans="1:4" x14ac:dyDescent="0.25">
      <c r="A22" t="s">
        <v>125</v>
      </c>
      <c r="B22">
        <f t="shared" si="0"/>
        <v>9</v>
      </c>
      <c r="C22" t="str">
        <f t="shared" si="1"/>
        <v>San Diego</v>
      </c>
      <c r="D22" s="26">
        <v>0.70050000000000001</v>
      </c>
    </row>
    <row r="23" spans="1:4" x14ac:dyDescent="0.25">
      <c r="A23" t="s">
        <v>127</v>
      </c>
      <c r="B23">
        <f t="shared" si="0"/>
        <v>13</v>
      </c>
      <c r="C23" t="str">
        <f t="shared" si="1"/>
        <v>San Francisco</v>
      </c>
      <c r="D23" s="26">
        <v>0.74340000000000006</v>
      </c>
    </row>
    <row r="24" spans="1:4" x14ac:dyDescent="0.25">
      <c r="A24" t="s">
        <v>128</v>
      </c>
      <c r="B24">
        <f t="shared" si="0"/>
        <v>7</v>
      </c>
      <c r="C24" t="str">
        <f t="shared" si="1"/>
        <v>Seattle</v>
      </c>
      <c r="D24" s="26">
        <v>0.72010000000000007</v>
      </c>
    </row>
    <row r="25" spans="1:4" x14ac:dyDescent="0.25">
      <c r="A25" t="s">
        <v>143</v>
      </c>
      <c r="B25">
        <f t="shared" si="0"/>
        <v>9</v>
      </c>
      <c r="C25" t="str">
        <f t="shared" si="1"/>
        <v>St. Louis</v>
      </c>
      <c r="D25" s="26">
        <v>0.4456</v>
      </c>
    </row>
    <row r="26" spans="1:4" x14ac:dyDescent="0.25">
      <c r="A26" t="s">
        <v>151</v>
      </c>
      <c r="B26">
        <f t="shared" si="0"/>
        <v>5</v>
      </c>
      <c r="C26" t="str">
        <f t="shared" si="1"/>
        <v>Tampa</v>
      </c>
      <c r="D26" s="26">
        <v>0.56110000000000004</v>
      </c>
    </row>
    <row r="27" spans="1:4" x14ac:dyDescent="0.25">
      <c r="A27" t="s">
        <v>130</v>
      </c>
      <c r="B27">
        <f t="shared" si="0"/>
        <v>10</v>
      </c>
      <c r="C27" t="str">
        <f t="shared" si="1"/>
        <v>Washington</v>
      </c>
      <c r="D27" s="26">
        <v>0.68519999999999992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D0413-8510-410F-B579-2104A2CDB0FA}">
  <dimension ref="A1:D28"/>
  <sheetViews>
    <sheetView workbookViewId="0">
      <selection activeCell="D8" sqref="D8"/>
    </sheetView>
  </sheetViews>
  <sheetFormatPr defaultRowHeight="15" x14ac:dyDescent="0.25"/>
  <cols>
    <col min="1" max="3" width="29.85546875" customWidth="1"/>
    <col min="4" max="4" width="14.140625" bestFit="1" customWidth="1"/>
  </cols>
  <sheetData>
    <row r="1" spans="1:4" ht="18" x14ac:dyDescent="0.25">
      <c r="A1" s="19" t="s">
        <v>144</v>
      </c>
      <c r="B1" s="19" t="s">
        <v>145</v>
      </c>
      <c r="C1" s="19" t="s">
        <v>1</v>
      </c>
      <c r="D1" s="19" t="s">
        <v>118</v>
      </c>
    </row>
    <row r="2" spans="1:4" ht="18" x14ac:dyDescent="0.25">
      <c r="A2" s="20" t="s">
        <v>119</v>
      </c>
      <c r="B2" s="20">
        <f>FIND(",", A2)-1</f>
        <v>8</v>
      </c>
      <c r="C2" s="20" t="str">
        <f>LEFT(A2, B2)</f>
        <v>New York</v>
      </c>
      <c r="D2" s="21">
        <v>8335897</v>
      </c>
    </row>
    <row r="3" spans="1:4" ht="18" x14ac:dyDescent="0.25">
      <c r="A3" s="20" t="s">
        <v>120</v>
      </c>
      <c r="B3" s="20">
        <f t="shared" ref="B3:B27" si="0">FIND(",", A3)-1</f>
        <v>11</v>
      </c>
      <c r="C3" s="20" t="str">
        <f t="shared" ref="C3:C27" si="1">LEFT(A3, B3)</f>
        <v>Los Angeles</v>
      </c>
      <c r="D3" s="21">
        <v>3822238</v>
      </c>
    </row>
    <row r="4" spans="1:4" ht="18" x14ac:dyDescent="0.25">
      <c r="A4" s="20" t="s">
        <v>121</v>
      </c>
      <c r="B4" s="20">
        <f t="shared" si="0"/>
        <v>7</v>
      </c>
      <c r="C4" s="20" t="str">
        <f t="shared" si="1"/>
        <v>Chicago</v>
      </c>
      <c r="D4" s="21">
        <v>2665039</v>
      </c>
    </row>
    <row r="5" spans="1:4" ht="18" x14ac:dyDescent="0.25">
      <c r="A5" s="20" t="s">
        <v>122</v>
      </c>
      <c r="B5" s="20">
        <f t="shared" si="0"/>
        <v>7</v>
      </c>
      <c r="C5" s="20" t="str">
        <f t="shared" si="1"/>
        <v>Houston</v>
      </c>
      <c r="D5" s="21">
        <v>2302878</v>
      </c>
    </row>
    <row r="6" spans="1:4" ht="18" x14ac:dyDescent="0.25">
      <c r="A6" s="20" t="s">
        <v>123</v>
      </c>
      <c r="B6" s="20">
        <f t="shared" si="0"/>
        <v>7</v>
      </c>
      <c r="C6" s="20" t="str">
        <f t="shared" si="1"/>
        <v>Phoenix</v>
      </c>
      <c r="D6" s="21">
        <v>1644409</v>
      </c>
    </row>
    <row r="7" spans="1:4" ht="18" x14ac:dyDescent="0.25">
      <c r="A7" s="20" t="s">
        <v>124</v>
      </c>
      <c r="B7" s="20">
        <f t="shared" si="0"/>
        <v>12</v>
      </c>
      <c r="C7" s="20" t="str">
        <f t="shared" si="1"/>
        <v>Philadelphia</v>
      </c>
      <c r="D7" s="21">
        <v>1567258</v>
      </c>
    </row>
    <row r="8" spans="1:4" ht="18" x14ac:dyDescent="0.25">
      <c r="A8" s="20" t="s">
        <v>125</v>
      </c>
      <c r="B8" s="20">
        <f t="shared" si="0"/>
        <v>9</v>
      </c>
      <c r="C8" s="20" t="str">
        <f t="shared" si="1"/>
        <v>San Diego</v>
      </c>
      <c r="D8" s="21">
        <v>1381162</v>
      </c>
    </row>
    <row r="9" spans="1:4" ht="18" x14ac:dyDescent="0.25">
      <c r="A9" s="20" t="s">
        <v>126</v>
      </c>
      <c r="B9" s="20">
        <f t="shared" si="0"/>
        <v>6</v>
      </c>
      <c r="C9" s="20" t="str">
        <f t="shared" si="1"/>
        <v>Dallas</v>
      </c>
      <c r="D9" s="21">
        <v>1299544</v>
      </c>
    </row>
    <row r="10" spans="1:4" ht="18" x14ac:dyDescent="0.25">
      <c r="A10" s="20" t="s">
        <v>127</v>
      </c>
      <c r="B10" s="20">
        <f t="shared" si="0"/>
        <v>13</v>
      </c>
      <c r="C10" s="20" t="str">
        <f t="shared" si="1"/>
        <v>San Francisco</v>
      </c>
      <c r="D10" s="21">
        <v>808437</v>
      </c>
    </row>
    <row r="11" spans="1:4" ht="18" x14ac:dyDescent="0.25">
      <c r="A11" s="20" t="s">
        <v>128</v>
      </c>
      <c r="B11" s="20">
        <f t="shared" si="0"/>
        <v>7</v>
      </c>
      <c r="C11" s="20" t="str">
        <f t="shared" si="1"/>
        <v>Seattle</v>
      </c>
      <c r="D11" s="21">
        <v>749256</v>
      </c>
    </row>
    <row r="12" spans="1:4" ht="18" x14ac:dyDescent="0.25">
      <c r="A12" s="20" t="s">
        <v>129</v>
      </c>
      <c r="B12" s="20">
        <f t="shared" si="0"/>
        <v>6</v>
      </c>
      <c r="C12" s="20" t="str">
        <f t="shared" si="1"/>
        <v>Denver</v>
      </c>
      <c r="D12" s="21">
        <v>713252</v>
      </c>
    </row>
    <row r="13" spans="1:4" ht="18" x14ac:dyDescent="0.25">
      <c r="A13" s="20" t="s">
        <v>130</v>
      </c>
      <c r="B13" s="20">
        <f t="shared" si="0"/>
        <v>10</v>
      </c>
      <c r="C13" s="20" t="str">
        <f t="shared" si="1"/>
        <v>Washington</v>
      </c>
      <c r="D13" s="21">
        <v>671803</v>
      </c>
    </row>
    <row r="14" spans="1:4" ht="18" x14ac:dyDescent="0.25">
      <c r="A14" s="20" t="s">
        <v>131</v>
      </c>
      <c r="B14" s="20">
        <f t="shared" si="0"/>
        <v>6</v>
      </c>
      <c r="C14" s="20" t="str">
        <f t="shared" si="1"/>
        <v>Boston</v>
      </c>
      <c r="D14" s="21">
        <v>650706</v>
      </c>
    </row>
    <row r="15" spans="1:4" ht="18" x14ac:dyDescent="0.25">
      <c r="A15" s="20" t="s">
        <v>132</v>
      </c>
      <c r="B15" s="20">
        <f t="shared" si="0"/>
        <v>7</v>
      </c>
      <c r="C15" s="20" t="str">
        <f t="shared" si="1"/>
        <v>Detroit</v>
      </c>
      <c r="D15" s="21">
        <v>620376</v>
      </c>
    </row>
    <row r="16" spans="1:4" ht="18" x14ac:dyDescent="0.25">
      <c r="A16" s="20" t="s">
        <v>133</v>
      </c>
      <c r="B16" s="20">
        <f t="shared" si="0"/>
        <v>9</v>
      </c>
      <c r="C16" s="20" t="str">
        <f t="shared" si="1"/>
        <v>Baltimore</v>
      </c>
      <c r="D16" s="21">
        <v>569931</v>
      </c>
    </row>
    <row r="17" spans="1:4" ht="18" x14ac:dyDescent="0.25">
      <c r="A17" s="20" t="s">
        <v>134</v>
      </c>
      <c r="B17" s="20">
        <f t="shared" si="0"/>
        <v>9</v>
      </c>
      <c r="C17" s="20" t="str">
        <f t="shared" si="1"/>
        <v>Milwaukee</v>
      </c>
      <c r="D17" s="21">
        <v>563305</v>
      </c>
    </row>
    <row r="18" spans="1:4" ht="18" x14ac:dyDescent="0.25">
      <c r="A18" s="20" t="s">
        <v>135</v>
      </c>
      <c r="B18" s="20">
        <f t="shared" si="0"/>
        <v>11</v>
      </c>
      <c r="C18" s="20" t="str">
        <f t="shared" si="1"/>
        <v>Kansas City</v>
      </c>
      <c r="D18" s="21">
        <v>509297</v>
      </c>
    </row>
    <row r="19" spans="1:4" ht="18" x14ac:dyDescent="0.25">
      <c r="A19" s="20" t="s">
        <v>136</v>
      </c>
      <c r="B19" s="20">
        <f t="shared" si="0"/>
        <v>7</v>
      </c>
      <c r="C19" s="20" t="str">
        <f>LEFT(A19, B19)</f>
        <v>Atlanta</v>
      </c>
      <c r="D19" s="21">
        <v>499127</v>
      </c>
    </row>
    <row r="20" spans="1:4" ht="18" x14ac:dyDescent="0.25">
      <c r="A20" s="20" t="s">
        <v>137</v>
      </c>
      <c r="B20" s="20">
        <f t="shared" si="0"/>
        <v>5</v>
      </c>
      <c r="C20" s="20" t="str">
        <f t="shared" si="1"/>
        <v>Miami</v>
      </c>
      <c r="D20" s="21">
        <v>449514</v>
      </c>
    </row>
    <row r="21" spans="1:4" ht="18" x14ac:dyDescent="0.25">
      <c r="A21" s="20" t="s">
        <v>138</v>
      </c>
      <c r="B21" s="20">
        <f t="shared" si="0"/>
        <v>7</v>
      </c>
      <c r="C21" s="20" t="str">
        <f t="shared" si="1"/>
        <v>Oakland</v>
      </c>
      <c r="D21" s="21">
        <v>430553</v>
      </c>
    </row>
    <row r="22" spans="1:4" ht="18" x14ac:dyDescent="0.25">
      <c r="A22" s="20" t="s">
        <v>139</v>
      </c>
      <c r="B22" s="20">
        <f t="shared" si="0"/>
        <v>11</v>
      </c>
      <c r="C22" s="20" t="str">
        <f t="shared" si="1"/>
        <v>Minneapolis</v>
      </c>
      <c r="D22" s="21">
        <v>425096</v>
      </c>
    </row>
    <row r="23" spans="1:4" ht="18" x14ac:dyDescent="0.25">
      <c r="A23" s="20" t="s">
        <v>151</v>
      </c>
      <c r="B23" s="20">
        <f t="shared" si="0"/>
        <v>5</v>
      </c>
      <c r="C23" s="20" t="str">
        <f t="shared" si="1"/>
        <v>Tampa</v>
      </c>
      <c r="D23" s="22">
        <v>398173</v>
      </c>
    </row>
    <row r="24" spans="1:4" ht="18" x14ac:dyDescent="0.25">
      <c r="A24" s="20" t="s">
        <v>140</v>
      </c>
      <c r="B24" s="20">
        <f t="shared" si="0"/>
        <v>9</v>
      </c>
      <c r="C24" s="20" t="str">
        <f t="shared" si="1"/>
        <v>Cleveland</v>
      </c>
      <c r="D24" s="22">
        <v>361607</v>
      </c>
    </row>
    <row r="25" spans="1:4" ht="18" x14ac:dyDescent="0.25">
      <c r="A25" s="20" t="s">
        <v>141</v>
      </c>
      <c r="B25" s="20">
        <f t="shared" si="0"/>
        <v>10</v>
      </c>
      <c r="C25" s="20" t="str">
        <f t="shared" si="1"/>
        <v>Cincinnati</v>
      </c>
      <c r="D25" s="22">
        <v>309513</v>
      </c>
    </row>
    <row r="26" spans="1:4" ht="18" x14ac:dyDescent="0.25">
      <c r="A26" s="20" t="s">
        <v>142</v>
      </c>
      <c r="B26" s="20">
        <f t="shared" si="0"/>
        <v>10</v>
      </c>
      <c r="C26" s="20" t="str">
        <f t="shared" si="1"/>
        <v>Pittsburgh</v>
      </c>
      <c r="D26" s="22">
        <v>302898</v>
      </c>
    </row>
    <row r="27" spans="1:4" ht="18" x14ac:dyDescent="0.25">
      <c r="A27" s="20" t="s">
        <v>143</v>
      </c>
      <c r="B27" s="20">
        <f t="shared" si="0"/>
        <v>9</v>
      </c>
      <c r="C27" s="20" t="str">
        <f t="shared" si="1"/>
        <v>St. Louis</v>
      </c>
      <c r="D27" s="22">
        <v>286578</v>
      </c>
    </row>
    <row r="28" spans="1:4" ht="18" x14ac:dyDescent="0.25">
      <c r="C28" t="s">
        <v>149</v>
      </c>
      <c r="D28" s="22">
        <v>2930000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62389-5EEE-40E7-AB46-334847F3649D}">
  <dimension ref="A1:D281"/>
  <sheetViews>
    <sheetView topLeftCell="A207" workbookViewId="0">
      <selection activeCell="G269" sqref="G269"/>
    </sheetView>
  </sheetViews>
  <sheetFormatPr defaultRowHeight="15" x14ac:dyDescent="0.25"/>
  <cols>
    <col min="1" max="1" width="5.42578125" style="7" bestFit="1" customWidth="1"/>
    <col min="2" max="2" width="12.28515625" style="7" customWidth="1"/>
    <col min="3" max="3" width="16.5703125" style="7" bestFit="1" customWidth="1"/>
    <col min="4" max="4" width="13.85546875" style="7" bestFit="1" customWidth="1"/>
  </cols>
  <sheetData>
    <row r="1" spans="1:4" x14ac:dyDescent="0.25">
      <c r="A1" s="7" t="s">
        <v>0</v>
      </c>
      <c r="B1" s="7" t="s">
        <v>1</v>
      </c>
      <c r="C1" s="7" t="s">
        <v>2</v>
      </c>
      <c r="D1" s="7" t="s">
        <v>115</v>
      </c>
    </row>
    <row r="2" spans="1:4" x14ac:dyDescent="0.25">
      <c r="A2" s="7">
        <v>1900</v>
      </c>
      <c r="B2" s="11" t="s">
        <v>104</v>
      </c>
      <c r="C2" s="7" t="s">
        <v>39</v>
      </c>
      <c r="D2" s="7" t="b">
        <v>0</v>
      </c>
    </row>
    <row r="3" spans="1:4" x14ac:dyDescent="0.25">
      <c r="A3" s="7">
        <v>1900</v>
      </c>
      <c r="B3" t="s">
        <v>103</v>
      </c>
      <c r="C3" s="7" t="s">
        <v>42</v>
      </c>
      <c r="D3" s="7" t="b">
        <v>0</v>
      </c>
    </row>
    <row r="4" spans="1:4" x14ac:dyDescent="0.25">
      <c r="A4" s="7">
        <v>1900</v>
      </c>
      <c r="B4" t="s">
        <v>102</v>
      </c>
      <c r="C4" s="7" t="s">
        <v>42</v>
      </c>
      <c r="D4" s="7" t="b">
        <v>0</v>
      </c>
    </row>
    <row r="5" spans="1:4" x14ac:dyDescent="0.25">
      <c r="A5" s="7">
        <v>1900</v>
      </c>
      <c r="B5" s="11" t="s">
        <v>95</v>
      </c>
      <c r="C5" s="7" t="s">
        <v>48</v>
      </c>
      <c r="D5" s="7" t="b">
        <v>0</v>
      </c>
    </row>
    <row r="6" spans="1:4" x14ac:dyDescent="0.25">
      <c r="A6" s="7">
        <v>1900</v>
      </c>
      <c r="B6" t="s">
        <v>98</v>
      </c>
      <c r="C6" s="7" t="s">
        <v>47</v>
      </c>
      <c r="D6" s="7" t="b">
        <v>0</v>
      </c>
    </row>
    <row r="7" spans="1:4" x14ac:dyDescent="0.25">
      <c r="A7" s="7">
        <v>1900</v>
      </c>
      <c r="B7" s="11" t="s">
        <v>92</v>
      </c>
      <c r="C7" s="7" t="s">
        <v>43</v>
      </c>
      <c r="D7" s="7" t="b">
        <v>0</v>
      </c>
    </row>
    <row r="8" spans="1:4" x14ac:dyDescent="0.25">
      <c r="A8" s="7">
        <v>1900</v>
      </c>
      <c r="B8" t="s">
        <v>101</v>
      </c>
      <c r="C8" s="7" t="s">
        <v>44</v>
      </c>
      <c r="D8" s="7" t="b">
        <v>0</v>
      </c>
    </row>
    <row r="9" spans="1:4" x14ac:dyDescent="0.25">
      <c r="A9" s="7">
        <v>1900</v>
      </c>
      <c r="B9" s="11" t="s">
        <v>39</v>
      </c>
      <c r="C9" s="7" t="s">
        <v>39</v>
      </c>
      <c r="D9" s="7" t="b">
        <v>0</v>
      </c>
    </row>
    <row r="10" spans="1:4" x14ac:dyDescent="0.25">
      <c r="A10" s="7">
        <v>1910</v>
      </c>
      <c r="B10" s="13" t="s">
        <v>102</v>
      </c>
      <c r="C10" s="14" t="s">
        <v>42</v>
      </c>
      <c r="D10" s="14" t="b">
        <v>0</v>
      </c>
    </row>
    <row r="11" spans="1:4" x14ac:dyDescent="0.25">
      <c r="A11" s="7">
        <v>1910</v>
      </c>
      <c r="B11" s="13" t="s">
        <v>39</v>
      </c>
      <c r="C11" s="14" t="s">
        <v>39</v>
      </c>
      <c r="D11" s="14" t="b">
        <v>0</v>
      </c>
    </row>
    <row r="12" spans="1:4" x14ac:dyDescent="0.25">
      <c r="A12" s="7">
        <v>1910</v>
      </c>
      <c r="B12" s="15" t="s">
        <v>94</v>
      </c>
      <c r="C12" s="14" t="s">
        <v>40</v>
      </c>
      <c r="D12" s="14" t="b">
        <v>1</v>
      </c>
    </row>
    <row r="13" spans="1:4" x14ac:dyDescent="0.25">
      <c r="A13" s="7">
        <v>1910</v>
      </c>
      <c r="B13" s="15" t="s">
        <v>95</v>
      </c>
      <c r="C13" s="14" t="s">
        <v>48</v>
      </c>
      <c r="D13" s="14" t="b">
        <v>0</v>
      </c>
    </row>
    <row r="14" spans="1:4" x14ac:dyDescent="0.25">
      <c r="A14" s="7">
        <v>1910</v>
      </c>
      <c r="B14" s="13" t="s">
        <v>93</v>
      </c>
      <c r="C14" s="14" t="s">
        <v>44</v>
      </c>
      <c r="D14" s="14" t="b">
        <v>1</v>
      </c>
    </row>
    <row r="15" spans="1:4" x14ac:dyDescent="0.25">
      <c r="A15" s="7">
        <v>1910</v>
      </c>
      <c r="B15" s="15" t="s">
        <v>92</v>
      </c>
      <c r="C15" s="14" t="s">
        <v>43</v>
      </c>
      <c r="D15" s="14" t="b">
        <v>0</v>
      </c>
    </row>
    <row r="16" spans="1:4" x14ac:dyDescent="0.25">
      <c r="A16" s="7">
        <v>1910</v>
      </c>
      <c r="B16" s="13" t="s">
        <v>59</v>
      </c>
      <c r="C16" s="14" t="s">
        <v>49</v>
      </c>
      <c r="D16" s="14" t="b">
        <v>1</v>
      </c>
    </row>
    <row r="17" spans="1:4" x14ac:dyDescent="0.25">
      <c r="A17" s="7">
        <v>1910</v>
      </c>
      <c r="B17" s="13" t="s">
        <v>98</v>
      </c>
      <c r="C17" s="14" t="s">
        <v>47</v>
      </c>
      <c r="D17" s="14" t="b">
        <v>0</v>
      </c>
    </row>
    <row r="18" spans="1:4" x14ac:dyDescent="0.25">
      <c r="A18" s="7">
        <v>1910</v>
      </c>
      <c r="B18" s="15" t="s">
        <v>92</v>
      </c>
      <c r="C18" s="14" t="s">
        <v>43</v>
      </c>
      <c r="D18" s="14" t="b">
        <v>0</v>
      </c>
    </row>
    <row r="19" spans="1:4" x14ac:dyDescent="0.25">
      <c r="A19" s="7">
        <v>1910</v>
      </c>
      <c r="B19" s="13" t="s">
        <v>39</v>
      </c>
      <c r="C19" s="14" t="s">
        <v>39</v>
      </c>
      <c r="D19" s="14" t="b">
        <v>0</v>
      </c>
    </row>
    <row r="20" spans="1:4" x14ac:dyDescent="0.25">
      <c r="A20" s="7">
        <v>1910</v>
      </c>
      <c r="B20" s="15" t="s">
        <v>103</v>
      </c>
      <c r="C20" s="14" t="s">
        <v>42</v>
      </c>
      <c r="D20" s="14" t="b">
        <v>0</v>
      </c>
    </row>
    <row r="21" spans="1:4" x14ac:dyDescent="0.25">
      <c r="A21" s="7">
        <v>1910</v>
      </c>
      <c r="B21" s="15" t="s">
        <v>102</v>
      </c>
      <c r="C21" s="14" t="s">
        <v>42</v>
      </c>
      <c r="D21" s="14" t="b">
        <v>0</v>
      </c>
    </row>
    <row r="22" spans="1:4" x14ac:dyDescent="0.25">
      <c r="A22" s="7">
        <v>1910</v>
      </c>
      <c r="B22" s="15" t="s">
        <v>101</v>
      </c>
      <c r="C22" s="14" t="s">
        <v>44</v>
      </c>
      <c r="D22" s="14" t="b">
        <v>0</v>
      </c>
    </row>
    <row r="23" spans="1:4" x14ac:dyDescent="0.25">
      <c r="A23" s="7">
        <v>1910</v>
      </c>
      <c r="B23" s="13" t="s">
        <v>104</v>
      </c>
      <c r="C23" s="14" t="s">
        <v>39</v>
      </c>
      <c r="D23" s="14" t="b">
        <v>0</v>
      </c>
    </row>
    <row r="24" spans="1:4" x14ac:dyDescent="0.25">
      <c r="A24" s="7">
        <v>1910</v>
      </c>
      <c r="B24" s="15" t="s">
        <v>98</v>
      </c>
      <c r="C24" s="14" t="s">
        <v>47</v>
      </c>
      <c r="D24" s="14" t="b">
        <v>0</v>
      </c>
    </row>
    <row r="25" spans="1:4" x14ac:dyDescent="0.25">
      <c r="A25" s="7">
        <v>1910</v>
      </c>
      <c r="B25" s="13" t="s">
        <v>95</v>
      </c>
      <c r="C25" s="14" t="s">
        <v>48</v>
      </c>
      <c r="D25" s="14" t="b">
        <v>0</v>
      </c>
    </row>
    <row r="26" spans="1:4" x14ac:dyDescent="0.25">
      <c r="A26" s="7">
        <v>1920</v>
      </c>
      <c r="B26" s="11" t="s">
        <v>93</v>
      </c>
      <c r="C26" s="7" t="s">
        <v>44</v>
      </c>
      <c r="D26" s="7" t="b">
        <v>0</v>
      </c>
    </row>
    <row r="27" spans="1:4" x14ac:dyDescent="0.25">
      <c r="A27" s="7">
        <v>1920</v>
      </c>
      <c r="B27" t="s">
        <v>92</v>
      </c>
      <c r="C27" s="7" t="s">
        <v>43</v>
      </c>
      <c r="D27" s="7" t="b">
        <v>0</v>
      </c>
    </row>
    <row r="28" spans="1:4" x14ac:dyDescent="0.25">
      <c r="A28" s="7">
        <v>1920</v>
      </c>
      <c r="B28" t="s">
        <v>39</v>
      </c>
      <c r="C28" s="7" t="s">
        <v>39</v>
      </c>
      <c r="D28" s="7" t="b">
        <v>0</v>
      </c>
    </row>
    <row r="29" spans="1:4" x14ac:dyDescent="0.25">
      <c r="A29" s="7">
        <v>1920</v>
      </c>
      <c r="B29" s="11" t="s">
        <v>98</v>
      </c>
      <c r="C29" s="7" t="s">
        <v>47</v>
      </c>
      <c r="D29" s="7" t="b">
        <v>0</v>
      </c>
    </row>
    <row r="30" spans="1:4" x14ac:dyDescent="0.25">
      <c r="A30" s="7">
        <v>1920</v>
      </c>
      <c r="B30" t="s">
        <v>95</v>
      </c>
      <c r="C30" s="7" t="s">
        <v>48</v>
      </c>
      <c r="D30" s="7" t="b">
        <v>0</v>
      </c>
    </row>
    <row r="31" spans="1:4" x14ac:dyDescent="0.25">
      <c r="A31" s="7">
        <v>1920</v>
      </c>
      <c r="B31" s="11" t="s">
        <v>59</v>
      </c>
      <c r="C31" s="7" t="s">
        <v>49</v>
      </c>
      <c r="D31" s="7" t="b">
        <v>0</v>
      </c>
    </row>
    <row r="32" spans="1:4" x14ac:dyDescent="0.25">
      <c r="A32" s="7">
        <v>1920</v>
      </c>
      <c r="B32" t="s">
        <v>94</v>
      </c>
      <c r="C32" s="7" t="s">
        <v>40</v>
      </c>
      <c r="D32" s="7" t="b">
        <v>0</v>
      </c>
    </row>
    <row r="33" spans="1:4" x14ac:dyDescent="0.25">
      <c r="A33" s="7">
        <v>1920</v>
      </c>
      <c r="B33" s="11" t="s">
        <v>102</v>
      </c>
      <c r="C33" s="7" t="s">
        <v>42</v>
      </c>
      <c r="D33" s="7" t="b">
        <v>0</v>
      </c>
    </row>
    <row r="34" spans="1:4" x14ac:dyDescent="0.25">
      <c r="A34" s="7">
        <v>1920</v>
      </c>
      <c r="B34" s="11" t="s">
        <v>104</v>
      </c>
      <c r="C34" s="7" t="s">
        <v>39</v>
      </c>
      <c r="D34" s="7" t="b">
        <v>0</v>
      </c>
    </row>
    <row r="35" spans="1:4" x14ac:dyDescent="0.25">
      <c r="A35" s="7">
        <v>1920</v>
      </c>
      <c r="B35" s="11" t="s">
        <v>39</v>
      </c>
      <c r="C35" s="7" t="s">
        <v>39</v>
      </c>
      <c r="D35" s="7" t="b">
        <v>0</v>
      </c>
    </row>
    <row r="36" spans="1:4" x14ac:dyDescent="0.25">
      <c r="A36" s="7">
        <v>1920</v>
      </c>
      <c r="B36" t="s">
        <v>101</v>
      </c>
      <c r="C36" s="7" t="s">
        <v>44</v>
      </c>
      <c r="D36" s="7" t="b">
        <v>0</v>
      </c>
    </row>
    <row r="37" spans="1:4" x14ac:dyDescent="0.25">
      <c r="A37" s="7">
        <v>1920</v>
      </c>
      <c r="B37" t="s">
        <v>103</v>
      </c>
      <c r="C37" s="7" t="s">
        <v>42</v>
      </c>
      <c r="D37" s="7" t="b">
        <v>0</v>
      </c>
    </row>
    <row r="38" spans="1:4" x14ac:dyDescent="0.25">
      <c r="A38" s="7">
        <v>1920</v>
      </c>
      <c r="B38" t="s">
        <v>98</v>
      </c>
      <c r="C38" s="7" t="s">
        <v>47</v>
      </c>
      <c r="D38" s="7" t="b">
        <v>0</v>
      </c>
    </row>
    <row r="39" spans="1:4" x14ac:dyDescent="0.25">
      <c r="A39" s="7">
        <v>1920</v>
      </c>
      <c r="B39" t="s">
        <v>92</v>
      </c>
      <c r="C39" s="7" t="s">
        <v>43</v>
      </c>
      <c r="D39" s="7" t="b">
        <v>0</v>
      </c>
    </row>
    <row r="40" spans="1:4" x14ac:dyDescent="0.25">
      <c r="A40" s="7">
        <v>1920</v>
      </c>
      <c r="B40" s="11" t="s">
        <v>95</v>
      </c>
      <c r="C40" s="7" t="s">
        <v>48</v>
      </c>
      <c r="D40" s="7" t="b">
        <v>0</v>
      </c>
    </row>
    <row r="41" spans="1:4" x14ac:dyDescent="0.25">
      <c r="A41" s="7">
        <v>1920</v>
      </c>
      <c r="B41" t="s">
        <v>102</v>
      </c>
      <c r="C41" s="7" t="s">
        <v>42</v>
      </c>
      <c r="D41" s="7" t="b">
        <v>0</v>
      </c>
    </row>
    <row r="42" spans="1:4" x14ac:dyDescent="0.25">
      <c r="A42" s="14">
        <v>1930</v>
      </c>
      <c r="B42" s="13" t="s">
        <v>102</v>
      </c>
      <c r="C42" s="14" t="s">
        <v>42</v>
      </c>
      <c r="D42" s="14" t="b">
        <v>0</v>
      </c>
    </row>
    <row r="43" spans="1:4" x14ac:dyDescent="0.25">
      <c r="A43" s="14">
        <v>1930</v>
      </c>
      <c r="B43" s="13" t="s">
        <v>59</v>
      </c>
      <c r="C43" s="14" t="s">
        <v>49</v>
      </c>
      <c r="D43" s="14" t="b">
        <v>0</v>
      </c>
    </row>
    <row r="44" spans="1:4" x14ac:dyDescent="0.25">
      <c r="A44" s="14">
        <v>1930</v>
      </c>
      <c r="B44" s="15" t="s">
        <v>39</v>
      </c>
      <c r="C44" s="14" t="s">
        <v>39</v>
      </c>
      <c r="D44" s="14" t="b">
        <v>0</v>
      </c>
    </row>
    <row r="45" spans="1:4" x14ac:dyDescent="0.25">
      <c r="A45" s="14">
        <v>1930</v>
      </c>
      <c r="B45" s="13" t="s">
        <v>93</v>
      </c>
      <c r="C45" s="14" t="s">
        <v>44</v>
      </c>
      <c r="D45" s="14" t="b">
        <v>0</v>
      </c>
    </row>
    <row r="46" spans="1:4" x14ac:dyDescent="0.25">
      <c r="A46" s="14">
        <v>1930</v>
      </c>
      <c r="B46" s="15" t="s">
        <v>94</v>
      </c>
      <c r="C46" s="14" t="s">
        <v>40</v>
      </c>
      <c r="D46" s="14" t="b">
        <v>0</v>
      </c>
    </row>
    <row r="47" spans="1:4" x14ac:dyDescent="0.25">
      <c r="A47" s="14">
        <v>1930</v>
      </c>
      <c r="B47" s="13" t="s">
        <v>98</v>
      </c>
      <c r="C47" s="14" t="s">
        <v>47</v>
      </c>
      <c r="D47" s="14" t="b">
        <v>0</v>
      </c>
    </row>
    <row r="48" spans="1:4" x14ac:dyDescent="0.25">
      <c r="A48" s="14">
        <v>1930</v>
      </c>
      <c r="B48" s="15" t="s">
        <v>92</v>
      </c>
      <c r="C48" s="14" t="s">
        <v>43</v>
      </c>
      <c r="D48" s="14" t="b">
        <v>0</v>
      </c>
    </row>
    <row r="49" spans="1:4" x14ac:dyDescent="0.25">
      <c r="A49" s="14">
        <v>1930</v>
      </c>
      <c r="B49" s="15" t="s">
        <v>95</v>
      </c>
      <c r="C49" s="14" t="s">
        <v>48</v>
      </c>
      <c r="D49" s="14" t="b">
        <v>0</v>
      </c>
    </row>
    <row r="50" spans="1:4" x14ac:dyDescent="0.25">
      <c r="A50" s="14">
        <v>1930</v>
      </c>
      <c r="B50" s="15" t="s">
        <v>98</v>
      </c>
      <c r="C50" s="14" t="s">
        <v>47</v>
      </c>
      <c r="D50" s="14" t="b">
        <v>0</v>
      </c>
    </row>
    <row r="51" spans="1:4" x14ac:dyDescent="0.25">
      <c r="A51" s="14">
        <v>1930</v>
      </c>
      <c r="B51" s="15" t="s">
        <v>92</v>
      </c>
      <c r="C51" s="14" t="s">
        <v>43</v>
      </c>
      <c r="D51" s="14" t="b">
        <v>0</v>
      </c>
    </row>
    <row r="52" spans="1:4" x14ac:dyDescent="0.25">
      <c r="A52" s="14">
        <v>1930</v>
      </c>
      <c r="B52" s="13" t="s">
        <v>39</v>
      </c>
      <c r="C52" s="14" t="s">
        <v>39</v>
      </c>
      <c r="D52" s="14" t="b">
        <v>0</v>
      </c>
    </row>
    <row r="53" spans="1:4" x14ac:dyDescent="0.25">
      <c r="A53" s="14">
        <v>1930</v>
      </c>
      <c r="B53" s="13" t="s">
        <v>104</v>
      </c>
      <c r="C53" s="14" t="s">
        <v>39</v>
      </c>
      <c r="D53" s="14" t="b">
        <v>0</v>
      </c>
    </row>
    <row r="54" spans="1:4" x14ac:dyDescent="0.25">
      <c r="A54" s="14">
        <v>1930</v>
      </c>
      <c r="B54" s="15" t="s">
        <v>103</v>
      </c>
      <c r="C54" s="14" t="s">
        <v>42</v>
      </c>
      <c r="D54" s="14" t="b">
        <v>0</v>
      </c>
    </row>
    <row r="55" spans="1:4" x14ac:dyDescent="0.25">
      <c r="A55" s="14">
        <v>1930</v>
      </c>
      <c r="B55" s="13" t="s">
        <v>95</v>
      </c>
      <c r="C55" s="14" t="s">
        <v>48</v>
      </c>
      <c r="D55" s="14" t="b">
        <v>0</v>
      </c>
    </row>
    <row r="56" spans="1:4" x14ac:dyDescent="0.25">
      <c r="A56" s="14">
        <v>1930</v>
      </c>
      <c r="B56" s="15" t="s">
        <v>101</v>
      </c>
      <c r="C56" s="14" t="s">
        <v>44</v>
      </c>
      <c r="D56" s="14" t="b">
        <v>0</v>
      </c>
    </row>
    <row r="57" spans="1:4" x14ac:dyDescent="0.25">
      <c r="A57" s="14">
        <v>1930</v>
      </c>
      <c r="B57" s="15" t="s">
        <v>102</v>
      </c>
      <c r="C57" s="14" t="s">
        <v>42</v>
      </c>
      <c r="D57" s="14" t="b">
        <v>0</v>
      </c>
    </row>
    <row r="58" spans="1:4" x14ac:dyDescent="0.25">
      <c r="A58" s="7">
        <v>1940</v>
      </c>
      <c r="B58" t="s">
        <v>94</v>
      </c>
      <c r="C58" s="7" t="s">
        <v>40</v>
      </c>
      <c r="D58" s="7" t="b">
        <v>0</v>
      </c>
    </row>
    <row r="59" spans="1:4" x14ac:dyDescent="0.25">
      <c r="A59" s="7">
        <v>1940</v>
      </c>
      <c r="B59" s="11" t="s">
        <v>93</v>
      </c>
      <c r="C59" s="7" t="s">
        <v>44</v>
      </c>
      <c r="D59" s="7" t="b">
        <v>0</v>
      </c>
    </row>
    <row r="60" spans="1:4" x14ac:dyDescent="0.25">
      <c r="A60" s="7">
        <v>1940</v>
      </c>
      <c r="B60" t="s">
        <v>39</v>
      </c>
      <c r="C60" s="7" t="s">
        <v>39</v>
      </c>
      <c r="D60" s="7" t="b">
        <v>0</v>
      </c>
    </row>
    <row r="61" spans="1:4" x14ac:dyDescent="0.25">
      <c r="A61" s="7">
        <v>1940</v>
      </c>
      <c r="B61" t="s">
        <v>92</v>
      </c>
      <c r="C61" s="7" t="s">
        <v>43</v>
      </c>
      <c r="D61" s="7" t="b">
        <v>0</v>
      </c>
    </row>
    <row r="62" spans="1:4" x14ac:dyDescent="0.25">
      <c r="A62" s="7">
        <v>1940</v>
      </c>
      <c r="B62" t="s">
        <v>95</v>
      </c>
      <c r="C62" s="7" t="s">
        <v>48</v>
      </c>
      <c r="D62" s="7" t="b">
        <v>0</v>
      </c>
    </row>
    <row r="63" spans="1:4" x14ac:dyDescent="0.25">
      <c r="A63" s="7">
        <v>1940</v>
      </c>
      <c r="B63" s="11" t="s">
        <v>98</v>
      </c>
      <c r="C63" s="7" t="s">
        <v>47</v>
      </c>
      <c r="D63" s="7" t="b">
        <v>0</v>
      </c>
    </row>
    <row r="64" spans="1:4" x14ac:dyDescent="0.25">
      <c r="A64" s="7">
        <v>1940</v>
      </c>
      <c r="B64" s="11" t="s">
        <v>59</v>
      </c>
      <c r="C64" s="7" t="s">
        <v>49</v>
      </c>
      <c r="D64" s="7" t="b">
        <v>0</v>
      </c>
    </row>
    <row r="65" spans="1:4" x14ac:dyDescent="0.25">
      <c r="A65" s="7">
        <v>1940</v>
      </c>
      <c r="B65" s="11" t="s">
        <v>102</v>
      </c>
      <c r="C65" s="7" t="s">
        <v>42</v>
      </c>
      <c r="D65" s="7" t="b">
        <v>0</v>
      </c>
    </row>
    <row r="66" spans="1:4" x14ac:dyDescent="0.25">
      <c r="A66" s="7">
        <v>1940</v>
      </c>
      <c r="B66" t="s">
        <v>101</v>
      </c>
      <c r="C66" s="7" t="s">
        <v>44</v>
      </c>
      <c r="D66" s="7" t="b">
        <v>0</v>
      </c>
    </row>
    <row r="67" spans="1:4" x14ac:dyDescent="0.25">
      <c r="A67" s="7">
        <v>1940</v>
      </c>
      <c r="B67" s="11" t="s">
        <v>104</v>
      </c>
      <c r="C67" s="7" t="s">
        <v>39</v>
      </c>
      <c r="D67" s="7" t="b">
        <v>0</v>
      </c>
    </row>
    <row r="68" spans="1:4" x14ac:dyDescent="0.25">
      <c r="A68" s="7">
        <v>1940</v>
      </c>
      <c r="B68" t="s">
        <v>98</v>
      </c>
      <c r="C68" s="7" t="s">
        <v>47</v>
      </c>
      <c r="D68" s="7" t="b">
        <v>0</v>
      </c>
    </row>
    <row r="69" spans="1:4" x14ac:dyDescent="0.25">
      <c r="A69" s="7">
        <v>1940</v>
      </c>
      <c r="B69" t="s">
        <v>103</v>
      </c>
      <c r="C69" s="7" t="s">
        <v>42</v>
      </c>
      <c r="D69" s="7" t="b">
        <v>0</v>
      </c>
    </row>
    <row r="70" spans="1:4" x14ac:dyDescent="0.25">
      <c r="A70" s="7">
        <v>1940</v>
      </c>
      <c r="B70" t="s">
        <v>92</v>
      </c>
      <c r="C70" s="7" t="s">
        <v>43</v>
      </c>
      <c r="D70" s="7" t="b">
        <v>0</v>
      </c>
    </row>
    <row r="71" spans="1:4" x14ac:dyDescent="0.25">
      <c r="A71" s="7">
        <v>1940</v>
      </c>
      <c r="B71" s="11" t="s">
        <v>39</v>
      </c>
      <c r="C71" s="7" t="s">
        <v>39</v>
      </c>
      <c r="D71" s="7" t="b">
        <v>0</v>
      </c>
    </row>
    <row r="72" spans="1:4" x14ac:dyDescent="0.25">
      <c r="A72" s="7">
        <v>1940</v>
      </c>
      <c r="B72" s="11" t="s">
        <v>95</v>
      </c>
      <c r="C72" s="7" t="s">
        <v>48</v>
      </c>
      <c r="D72" s="7" t="b">
        <v>0</v>
      </c>
    </row>
    <row r="73" spans="1:4" x14ac:dyDescent="0.25">
      <c r="A73" s="7">
        <v>1940</v>
      </c>
      <c r="B73" t="s">
        <v>102</v>
      </c>
      <c r="C73" s="7" t="s">
        <v>42</v>
      </c>
      <c r="D73" s="7" t="b">
        <v>0</v>
      </c>
    </row>
    <row r="74" spans="1:4" x14ac:dyDescent="0.25">
      <c r="A74" s="14">
        <v>1950</v>
      </c>
      <c r="B74" s="15" t="s">
        <v>39</v>
      </c>
      <c r="C74" s="14" t="s">
        <v>39</v>
      </c>
      <c r="D74" s="14" t="b">
        <v>0</v>
      </c>
    </row>
    <row r="75" spans="1:4" x14ac:dyDescent="0.25">
      <c r="A75" s="14">
        <v>1950</v>
      </c>
      <c r="B75" s="15" t="s">
        <v>94</v>
      </c>
      <c r="C75" s="14" t="s">
        <v>40</v>
      </c>
      <c r="D75" s="14" t="b">
        <v>0</v>
      </c>
    </row>
    <row r="76" spans="1:4" x14ac:dyDescent="0.25">
      <c r="A76" s="14">
        <v>1950</v>
      </c>
      <c r="B76" s="15" t="s">
        <v>95</v>
      </c>
      <c r="C76" s="14" t="s">
        <v>48</v>
      </c>
      <c r="D76" s="14" t="b">
        <v>0</v>
      </c>
    </row>
    <row r="77" spans="1:4" x14ac:dyDescent="0.25">
      <c r="A77" s="14">
        <v>1950</v>
      </c>
      <c r="B77" s="13" t="s">
        <v>93</v>
      </c>
      <c r="C77" s="14" t="s">
        <v>44</v>
      </c>
      <c r="D77" s="14" t="b">
        <v>0</v>
      </c>
    </row>
    <row r="78" spans="1:4" x14ac:dyDescent="0.25">
      <c r="A78" s="14">
        <v>1950</v>
      </c>
      <c r="B78" s="13" t="s">
        <v>59</v>
      </c>
      <c r="C78" s="14" t="s">
        <v>49</v>
      </c>
      <c r="D78" s="14" t="b">
        <v>0</v>
      </c>
    </row>
    <row r="79" spans="1:4" x14ac:dyDescent="0.25">
      <c r="A79" s="14">
        <v>1950</v>
      </c>
      <c r="B79" s="15" t="s">
        <v>92</v>
      </c>
      <c r="C79" s="14" t="s">
        <v>43</v>
      </c>
      <c r="D79" s="14" t="b">
        <v>0</v>
      </c>
    </row>
    <row r="80" spans="1:4" x14ac:dyDescent="0.25">
      <c r="A80" s="14">
        <v>1950</v>
      </c>
      <c r="B80" s="13" t="s">
        <v>98</v>
      </c>
      <c r="C80" s="14" t="s">
        <v>47</v>
      </c>
      <c r="D80" s="14" t="b">
        <v>0</v>
      </c>
    </row>
    <row r="81" spans="1:4" x14ac:dyDescent="0.25">
      <c r="A81" s="14">
        <v>1950</v>
      </c>
      <c r="B81" s="13" t="s">
        <v>102</v>
      </c>
      <c r="C81" s="14" t="s">
        <v>42</v>
      </c>
      <c r="D81" s="14" t="b">
        <v>0</v>
      </c>
    </row>
    <row r="82" spans="1:4" x14ac:dyDescent="0.25">
      <c r="A82" s="14">
        <v>1950</v>
      </c>
      <c r="B82" s="15" t="s">
        <v>102</v>
      </c>
      <c r="C82" s="14" t="s">
        <v>42</v>
      </c>
      <c r="D82" s="14" t="b">
        <v>0</v>
      </c>
    </row>
    <row r="83" spans="1:4" x14ac:dyDescent="0.25">
      <c r="A83" s="14">
        <v>1950</v>
      </c>
      <c r="B83" s="13" t="s">
        <v>104</v>
      </c>
      <c r="C83" s="14" t="s">
        <v>39</v>
      </c>
      <c r="D83" s="14" t="b">
        <v>0</v>
      </c>
    </row>
    <row r="84" spans="1:4" x14ac:dyDescent="0.25">
      <c r="A84" s="14">
        <v>1950</v>
      </c>
      <c r="B84" s="13" t="s">
        <v>39</v>
      </c>
      <c r="C84" s="14" t="s">
        <v>39</v>
      </c>
      <c r="D84" s="14" t="b">
        <v>0</v>
      </c>
    </row>
    <row r="85" spans="1:4" x14ac:dyDescent="0.25">
      <c r="A85" s="14">
        <v>1950</v>
      </c>
      <c r="B85" s="13" t="s">
        <v>95</v>
      </c>
      <c r="C85" s="14" t="s">
        <v>48</v>
      </c>
      <c r="D85" s="14" t="b">
        <v>0</v>
      </c>
    </row>
    <row r="86" spans="1:4" x14ac:dyDescent="0.25">
      <c r="A86" s="14">
        <v>1950</v>
      </c>
      <c r="B86" s="15" t="s">
        <v>98</v>
      </c>
      <c r="C86" s="14" t="s">
        <v>47</v>
      </c>
      <c r="D86" s="14" t="b">
        <v>0</v>
      </c>
    </row>
    <row r="87" spans="1:4" x14ac:dyDescent="0.25">
      <c r="A87" s="14">
        <v>1950</v>
      </c>
      <c r="B87" s="15" t="s">
        <v>101</v>
      </c>
      <c r="C87" s="14" t="s">
        <v>44</v>
      </c>
      <c r="D87" s="14" t="b">
        <v>0</v>
      </c>
    </row>
    <row r="88" spans="1:4" x14ac:dyDescent="0.25">
      <c r="A88" s="14">
        <v>1950</v>
      </c>
      <c r="B88" s="15" t="s">
        <v>92</v>
      </c>
      <c r="C88" s="14" t="s">
        <v>43</v>
      </c>
      <c r="D88" s="14" t="b">
        <v>0</v>
      </c>
    </row>
    <row r="89" spans="1:4" x14ac:dyDescent="0.25">
      <c r="A89" s="14">
        <v>1950</v>
      </c>
      <c r="B89" s="15" t="s">
        <v>103</v>
      </c>
      <c r="C89" s="14" t="s">
        <v>42</v>
      </c>
      <c r="D89" s="14" t="b">
        <v>0</v>
      </c>
    </row>
    <row r="90" spans="1:4" x14ac:dyDescent="0.25">
      <c r="A90" s="7">
        <v>1960</v>
      </c>
      <c r="B90" s="9" t="s">
        <v>39</v>
      </c>
      <c r="C90" s="7" t="s">
        <v>39</v>
      </c>
      <c r="D90" s="7" t="b">
        <v>0</v>
      </c>
    </row>
    <row r="91" spans="1:4" x14ac:dyDescent="0.25">
      <c r="A91" s="7">
        <v>1960</v>
      </c>
      <c r="B91" s="9" t="s">
        <v>91</v>
      </c>
      <c r="C91" s="7" t="s">
        <v>46</v>
      </c>
      <c r="D91" s="7" t="b">
        <v>1</v>
      </c>
    </row>
    <row r="92" spans="1:4" x14ac:dyDescent="0.25">
      <c r="A92" s="7">
        <v>1960</v>
      </c>
      <c r="B92" s="9" t="s">
        <v>92</v>
      </c>
      <c r="C92" s="7" t="s">
        <v>43</v>
      </c>
      <c r="D92" s="7" t="b">
        <v>0</v>
      </c>
    </row>
    <row r="93" spans="1:4" x14ac:dyDescent="0.25">
      <c r="A93" s="7">
        <v>1960</v>
      </c>
      <c r="B93" s="9" t="s">
        <v>93</v>
      </c>
      <c r="C93" s="7" t="s">
        <v>44</v>
      </c>
      <c r="D93" s="7" t="b">
        <v>0</v>
      </c>
    </row>
    <row r="94" spans="1:4" x14ac:dyDescent="0.25">
      <c r="A94" s="7">
        <v>1960</v>
      </c>
      <c r="B94" s="9" t="s">
        <v>59</v>
      </c>
      <c r="C94" s="7" t="s">
        <v>49</v>
      </c>
      <c r="D94" s="7" t="b">
        <v>0</v>
      </c>
    </row>
    <row r="95" spans="1:4" x14ac:dyDescent="0.25">
      <c r="A95" s="7">
        <v>1960</v>
      </c>
      <c r="B95" s="9" t="s">
        <v>94</v>
      </c>
      <c r="C95" s="7" t="s">
        <v>40</v>
      </c>
      <c r="D95" s="7" t="b">
        <v>0</v>
      </c>
    </row>
    <row r="96" spans="1:4" x14ac:dyDescent="0.25">
      <c r="A96" s="7">
        <v>1960</v>
      </c>
      <c r="B96" s="9" t="s">
        <v>95</v>
      </c>
      <c r="C96" s="7" t="s">
        <v>48</v>
      </c>
      <c r="D96" s="7" t="b">
        <v>0</v>
      </c>
    </row>
    <row r="97" spans="1:4" x14ac:dyDescent="0.25">
      <c r="A97" s="7">
        <v>1960</v>
      </c>
      <c r="B97" s="9" t="s">
        <v>96</v>
      </c>
      <c r="C97" s="7" t="s">
        <v>47</v>
      </c>
      <c r="D97" s="7" t="b">
        <v>1</v>
      </c>
    </row>
    <row r="98" spans="1:4" x14ac:dyDescent="0.25">
      <c r="A98" s="7">
        <v>1960</v>
      </c>
      <c r="B98" s="9" t="s">
        <v>103</v>
      </c>
      <c r="C98" s="7" t="s">
        <v>42</v>
      </c>
      <c r="D98" s="7" t="b">
        <v>0</v>
      </c>
    </row>
    <row r="99" spans="1:4" x14ac:dyDescent="0.25">
      <c r="A99" s="7">
        <v>1960</v>
      </c>
      <c r="B99" s="9" t="s">
        <v>97</v>
      </c>
      <c r="C99" s="7" t="s">
        <v>45</v>
      </c>
      <c r="D99" s="7" t="b">
        <v>1</v>
      </c>
    </row>
    <row r="100" spans="1:4" x14ac:dyDescent="0.25">
      <c r="A100" s="7">
        <v>1960</v>
      </c>
      <c r="B100" s="9" t="s">
        <v>98</v>
      </c>
      <c r="C100" s="7" t="s">
        <v>47</v>
      </c>
      <c r="D100" s="7" t="b">
        <v>0</v>
      </c>
    </row>
    <row r="101" spans="1:4" x14ac:dyDescent="0.25">
      <c r="A101" s="7">
        <v>1960</v>
      </c>
      <c r="B101" s="9" t="s">
        <v>99</v>
      </c>
      <c r="C101" s="7" t="s">
        <v>38</v>
      </c>
      <c r="D101" s="7" t="b">
        <v>1</v>
      </c>
    </row>
    <row r="102" spans="1:4" x14ac:dyDescent="0.25">
      <c r="A102" s="7">
        <v>1960</v>
      </c>
      <c r="B102" s="9" t="s">
        <v>100</v>
      </c>
      <c r="C102" s="7" t="s">
        <v>38</v>
      </c>
      <c r="D102" s="7" t="b">
        <v>1</v>
      </c>
    </row>
    <row r="103" spans="1:4" x14ac:dyDescent="0.25">
      <c r="A103" s="7">
        <v>1960</v>
      </c>
      <c r="B103" s="9" t="s">
        <v>101</v>
      </c>
      <c r="C103" s="7" t="s">
        <v>44</v>
      </c>
      <c r="D103" s="7" t="b">
        <v>0</v>
      </c>
    </row>
    <row r="104" spans="1:4" x14ac:dyDescent="0.25">
      <c r="A104" s="7">
        <v>1960</v>
      </c>
      <c r="B104" s="7" t="s">
        <v>92</v>
      </c>
      <c r="C104" s="7" t="s">
        <v>43</v>
      </c>
      <c r="D104" s="7" t="b">
        <v>0</v>
      </c>
    </row>
    <row r="105" spans="1:4" x14ac:dyDescent="0.25">
      <c r="A105" s="7">
        <v>1960</v>
      </c>
      <c r="B105" s="7" t="s">
        <v>102</v>
      </c>
      <c r="C105" s="7" t="s">
        <v>42</v>
      </c>
      <c r="D105" s="7" t="b">
        <v>0</v>
      </c>
    </row>
    <row r="106" spans="1:4" x14ac:dyDescent="0.25">
      <c r="A106" s="14">
        <v>1961</v>
      </c>
      <c r="B106" s="14" t="s">
        <v>4</v>
      </c>
      <c r="C106" s="14" t="s">
        <v>38</v>
      </c>
      <c r="D106" s="14" t="b">
        <v>0</v>
      </c>
    </row>
    <row r="107" spans="1:4" x14ac:dyDescent="0.25">
      <c r="A107" s="14">
        <v>1961</v>
      </c>
      <c r="B107" s="14" t="s">
        <v>6</v>
      </c>
      <c r="C107" s="14" t="s">
        <v>39</v>
      </c>
      <c r="D107" s="14" t="b">
        <v>0</v>
      </c>
    </row>
    <row r="108" spans="1:4" x14ac:dyDescent="0.25">
      <c r="A108" s="14">
        <v>1961</v>
      </c>
      <c r="B108" s="14" t="s">
        <v>8</v>
      </c>
      <c r="C108" s="14" t="s">
        <v>40</v>
      </c>
      <c r="D108" s="14" t="b">
        <v>0</v>
      </c>
    </row>
    <row r="109" spans="1:4" x14ac:dyDescent="0.25">
      <c r="A109" s="14">
        <v>1961</v>
      </c>
      <c r="B109" s="14" t="s">
        <v>10</v>
      </c>
      <c r="C109" s="14" t="s">
        <v>38</v>
      </c>
      <c r="D109" s="14" t="b">
        <v>0</v>
      </c>
    </row>
    <row r="110" spans="1:4" x14ac:dyDescent="0.25">
      <c r="A110" s="14">
        <v>1961</v>
      </c>
      <c r="B110" s="14" t="s">
        <v>41</v>
      </c>
      <c r="C110" s="14" t="s">
        <v>12</v>
      </c>
      <c r="D110" s="14" t="b">
        <v>1</v>
      </c>
    </row>
    <row r="111" spans="1:4" x14ac:dyDescent="0.25">
      <c r="A111" s="14">
        <v>1961</v>
      </c>
      <c r="B111" s="14" t="s">
        <v>14</v>
      </c>
      <c r="C111" s="14" t="s">
        <v>42</v>
      </c>
      <c r="D111" s="14" t="b">
        <v>0</v>
      </c>
    </row>
    <row r="112" spans="1:4" x14ac:dyDescent="0.25">
      <c r="A112" s="14">
        <v>1961</v>
      </c>
      <c r="B112" s="14" t="s">
        <v>16</v>
      </c>
      <c r="C112" s="14" t="s">
        <v>43</v>
      </c>
      <c r="D112" s="14" t="b">
        <v>0</v>
      </c>
    </row>
    <row r="113" spans="1:4" x14ac:dyDescent="0.25">
      <c r="A113" s="14">
        <v>1961</v>
      </c>
      <c r="B113" s="14" t="s">
        <v>18</v>
      </c>
      <c r="C113" s="14" t="s">
        <v>44</v>
      </c>
      <c r="D113" s="14" t="b">
        <v>0</v>
      </c>
    </row>
    <row r="114" spans="1:4" x14ac:dyDescent="0.25">
      <c r="A114" s="14">
        <v>1961</v>
      </c>
      <c r="B114" s="14" t="s">
        <v>20</v>
      </c>
      <c r="C114" s="14" t="s">
        <v>45</v>
      </c>
      <c r="D114" s="14" t="b">
        <v>0</v>
      </c>
    </row>
    <row r="115" spans="1:4" x14ac:dyDescent="0.25">
      <c r="A115" s="14">
        <v>1961</v>
      </c>
      <c r="B115" s="14" t="s">
        <v>22</v>
      </c>
      <c r="C115" s="14" t="s">
        <v>46</v>
      </c>
      <c r="D115" s="14" t="b">
        <v>0</v>
      </c>
    </row>
    <row r="116" spans="1:4" x14ac:dyDescent="0.25">
      <c r="A116" s="14">
        <v>1961</v>
      </c>
      <c r="B116" s="14" t="s">
        <v>24</v>
      </c>
      <c r="C116" s="14" t="s">
        <v>47</v>
      </c>
      <c r="D116" s="14" t="b">
        <v>0</v>
      </c>
    </row>
    <row r="117" spans="1:4" x14ac:dyDescent="0.25">
      <c r="A117" s="14">
        <v>1961</v>
      </c>
      <c r="B117" s="14" t="s">
        <v>26</v>
      </c>
      <c r="C117" s="14" t="s">
        <v>48</v>
      </c>
      <c r="D117" s="14" t="b">
        <v>0</v>
      </c>
    </row>
    <row r="118" spans="1:4" x14ac:dyDescent="0.25">
      <c r="A118" s="14">
        <v>1961</v>
      </c>
      <c r="B118" s="14" t="s">
        <v>28</v>
      </c>
      <c r="C118" s="14" t="s">
        <v>44</v>
      </c>
      <c r="D118" s="14" t="b">
        <v>0</v>
      </c>
    </row>
    <row r="119" spans="1:4" x14ac:dyDescent="0.25">
      <c r="A119" s="14">
        <v>1961</v>
      </c>
      <c r="B119" s="14" t="s">
        <v>30</v>
      </c>
      <c r="C119" s="14" t="s">
        <v>47</v>
      </c>
      <c r="D119" s="14" t="b">
        <v>0</v>
      </c>
    </row>
    <row r="120" spans="1:4" x14ac:dyDescent="0.25">
      <c r="A120" s="14">
        <v>1961</v>
      </c>
      <c r="B120" s="14" t="s">
        <v>16</v>
      </c>
      <c r="C120" s="14" t="s">
        <v>43</v>
      </c>
      <c r="D120" s="14" t="b">
        <v>0</v>
      </c>
    </row>
    <row r="121" spans="1:4" x14ac:dyDescent="0.25">
      <c r="A121" s="14">
        <v>1961</v>
      </c>
      <c r="B121" s="14" t="s">
        <v>4</v>
      </c>
      <c r="C121" s="14" t="s">
        <v>38</v>
      </c>
      <c r="D121" s="14" t="b">
        <v>0</v>
      </c>
    </row>
    <row r="122" spans="1:4" x14ac:dyDescent="0.25">
      <c r="A122" s="14">
        <v>1961</v>
      </c>
      <c r="B122" s="14" t="s">
        <v>34</v>
      </c>
      <c r="C122" s="14" t="s">
        <v>49</v>
      </c>
      <c r="D122" s="14" t="b">
        <v>0</v>
      </c>
    </row>
    <row r="123" spans="1:4" x14ac:dyDescent="0.25">
      <c r="A123" s="14">
        <v>1961</v>
      </c>
      <c r="B123" s="14" t="s">
        <v>36</v>
      </c>
      <c r="C123" s="14" t="s">
        <v>42</v>
      </c>
      <c r="D123" s="14" t="b">
        <v>0</v>
      </c>
    </row>
    <row r="124" spans="1:4" x14ac:dyDescent="0.25">
      <c r="A124" s="7">
        <v>1962</v>
      </c>
      <c r="B124" s="7" t="s">
        <v>4</v>
      </c>
      <c r="C124" s="7" t="s">
        <v>38</v>
      </c>
      <c r="D124" s="7" t="b">
        <v>0</v>
      </c>
    </row>
    <row r="125" spans="1:4" x14ac:dyDescent="0.25">
      <c r="A125" s="7">
        <v>1962</v>
      </c>
      <c r="B125" s="7" t="s">
        <v>10</v>
      </c>
      <c r="C125" s="7" t="s">
        <v>38</v>
      </c>
      <c r="D125" s="7" t="b">
        <v>0</v>
      </c>
    </row>
    <row r="126" spans="1:4" x14ac:dyDescent="0.25">
      <c r="A126" s="7">
        <v>1962</v>
      </c>
      <c r="B126" s="7" t="s">
        <v>6</v>
      </c>
      <c r="C126" s="7" t="s">
        <v>39</v>
      </c>
      <c r="D126" s="7" t="b">
        <v>0</v>
      </c>
    </row>
    <row r="127" spans="1:4" x14ac:dyDescent="0.25">
      <c r="A127" s="7">
        <v>1962</v>
      </c>
      <c r="B127" s="7" t="s">
        <v>41</v>
      </c>
      <c r="C127" s="7" t="s">
        <v>63</v>
      </c>
      <c r="D127" s="7" t="b">
        <v>0</v>
      </c>
    </row>
    <row r="128" spans="1:4" x14ac:dyDescent="0.25">
      <c r="A128" s="7">
        <v>1962</v>
      </c>
      <c r="B128" s="7" t="s">
        <v>8</v>
      </c>
      <c r="C128" s="7" t="s">
        <v>40</v>
      </c>
      <c r="D128" s="7" t="b">
        <v>0</v>
      </c>
    </row>
    <row r="129" spans="1:4" x14ac:dyDescent="0.25">
      <c r="A129" s="7">
        <v>1962</v>
      </c>
      <c r="B129" s="7" t="s">
        <v>4</v>
      </c>
      <c r="C129" s="7" t="s">
        <v>38</v>
      </c>
      <c r="D129" s="7" t="b">
        <v>0</v>
      </c>
    </row>
    <row r="130" spans="1:4" x14ac:dyDescent="0.25">
      <c r="A130" s="7">
        <v>1962</v>
      </c>
      <c r="B130" s="7" t="s">
        <v>16</v>
      </c>
      <c r="C130" s="7" t="s">
        <v>43</v>
      </c>
      <c r="D130" s="7" t="b">
        <v>0</v>
      </c>
    </row>
    <row r="131" spans="1:4" x14ac:dyDescent="0.25">
      <c r="A131" s="7">
        <v>1962</v>
      </c>
      <c r="B131" s="7" t="s">
        <v>14</v>
      </c>
      <c r="C131" s="7" t="s">
        <v>42</v>
      </c>
      <c r="D131" s="7" t="b">
        <v>0</v>
      </c>
    </row>
    <row r="132" spans="1:4" x14ac:dyDescent="0.25">
      <c r="A132" s="7">
        <v>1962</v>
      </c>
      <c r="B132" s="7" t="s">
        <v>18</v>
      </c>
      <c r="C132" s="7" t="s">
        <v>44</v>
      </c>
      <c r="D132" s="7" t="b">
        <v>0</v>
      </c>
    </row>
    <row r="133" spans="1:4" x14ac:dyDescent="0.25">
      <c r="A133" s="7">
        <v>1962</v>
      </c>
      <c r="B133" s="7" t="s">
        <v>24</v>
      </c>
      <c r="C133" s="7" t="s">
        <v>47</v>
      </c>
      <c r="D133" s="7" t="b">
        <v>0</v>
      </c>
    </row>
    <row r="134" spans="1:4" x14ac:dyDescent="0.25">
      <c r="A134" s="7">
        <v>1962</v>
      </c>
      <c r="B134" s="7" t="s">
        <v>62</v>
      </c>
      <c r="C134" s="7" t="s">
        <v>51</v>
      </c>
      <c r="D134" s="7" t="b">
        <v>1</v>
      </c>
    </row>
    <row r="135" spans="1:4" x14ac:dyDescent="0.25">
      <c r="A135" s="7">
        <v>1962</v>
      </c>
      <c r="B135" s="7" t="s">
        <v>6</v>
      </c>
      <c r="C135" s="7" t="s">
        <v>39</v>
      </c>
      <c r="D135" s="7" t="b">
        <v>0</v>
      </c>
    </row>
    <row r="136" spans="1:4" x14ac:dyDescent="0.25">
      <c r="A136" s="7">
        <v>1962</v>
      </c>
      <c r="B136" s="7" t="s">
        <v>22</v>
      </c>
      <c r="C136" s="7" t="s">
        <v>46</v>
      </c>
      <c r="D136" s="7" t="b">
        <v>0</v>
      </c>
    </row>
    <row r="137" spans="1:4" x14ac:dyDescent="0.25">
      <c r="A137" s="7">
        <v>1962</v>
      </c>
      <c r="B137" s="7" t="s">
        <v>20</v>
      </c>
      <c r="C137" s="7" t="s">
        <v>45</v>
      </c>
      <c r="D137" s="7" t="b">
        <v>0</v>
      </c>
    </row>
    <row r="138" spans="1:4" x14ac:dyDescent="0.25">
      <c r="A138" s="7">
        <v>1962</v>
      </c>
      <c r="B138" s="7" t="s">
        <v>36</v>
      </c>
      <c r="C138" s="7" t="s">
        <v>42</v>
      </c>
      <c r="D138" s="7" t="b">
        <v>0</v>
      </c>
    </row>
    <row r="139" spans="1:4" x14ac:dyDescent="0.25">
      <c r="A139" s="7">
        <v>1962</v>
      </c>
      <c r="B139" s="7" t="s">
        <v>26</v>
      </c>
      <c r="C139" s="7" t="s">
        <v>48</v>
      </c>
      <c r="D139" s="7" t="b">
        <v>0</v>
      </c>
    </row>
    <row r="140" spans="1:4" x14ac:dyDescent="0.25">
      <c r="A140" s="7">
        <v>1962</v>
      </c>
      <c r="B140" s="7" t="s">
        <v>34</v>
      </c>
      <c r="C140" s="7" t="s">
        <v>49</v>
      </c>
      <c r="D140" s="7" t="b">
        <v>0</v>
      </c>
    </row>
    <row r="141" spans="1:4" x14ac:dyDescent="0.25">
      <c r="A141" s="7">
        <v>1962</v>
      </c>
      <c r="B141" s="7" t="s">
        <v>28</v>
      </c>
      <c r="C141" s="7" t="s">
        <v>44</v>
      </c>
      <c r="D141" s="7" t="b">
        <v>0</v>
      </c>
    </row>
    <row r="142" spans="1:4" x14ac:dyDescent="0.25">
      <c r="A142" s="7">
        <v>1962</v>
      </c>
      <c r="B142" s="7" t="s">
        <v>30</v>
      </c>
      <c r="C142" s="7" t="s">
        <v>47</v>
      </c>
      <c r="D142" s="7" t="b">
        <v>0</v>
      </c>
    </row>
    <row r="143" spans="1:4" x14ac:dyDescent="0.25">
      <c r="A143" s="7">
        <v>1962</v>
      </c>
      <c r="B143" s="7" t="s">
        <v>16</v>
      </c>
      <c r="C143" s="7" t="s">
        <v>43</v>
      </c>
      <c r="D143" s="7" t="b">
        <v>0</v>
      </c>
    </row>
    <row r="144" spans="1:4" x14ac:dyDescent="0.25">
      <c r="A144" s="14">
        <v>1969</v>
      </c>
      <c r="B144" s="14" t="s">
        <v>6</v>
      </c>
      <c r="C144" s="14" t="s">
        <v>39</v>
      </c>
      <c r="D144" s="14" t="b">
        <v>0</v>
      </c>
    </row>
    <row r="145" spans="1:4" x14ac:dyDescent="0.25">
      <c r="A145" s="14">
        <v>1969</v>
      </c>
      <c r="B145" s="14" t="s">
        <v>26</v>
      </c>
      <c r="C145" s="14" t="s">
        <v>48</v>
      </c>
      <c r="D145" s="14" t="b">
        <v>0</v>
      </c>
    </row>
    <row r="146" spans="1:4" x14ac:dyDescent="0.25">
      <c r="A146" s="14">
        <v>1969</v>
      </c>
      <c r="B146" s="14" t="s">
        <v>4</v>
      </c>
      <c r="C146" s="14" t="s">
        <v>38</v>
      </c>
      <c r="D146" s="14" t="b">
        <v>0</v>
      </c>
    </row>
    <row r="147" spans="1:4" x14ac:dyDescent="0.25">
      <c r="A147" s="14">
        <v>1969</v>
      </c>
      <c r="B147" s="14" t="s">
        <v>24</v>
      </c>
      <c r="C147" s="14" t="s">
        <v>47</v>
      </c>
      <c r="D147" s="14" t="b">
        <v>0</v>
      </c>
    </row>
    <row r="148" spans="1:4" x14ac:dyDescent="0.25">
      <c r="A148" s="14">
        <v>1969</v>
      </c>
      <c r="B148" s="14" t="s">
        <v>16</v>
      </c>
      <c r="C148" s="14" t="s">
        <v>43</v>
      </c>
      <c r="D148" s="14" t="b">
        <v>0</v>
      </c>
    </row>
    <row r="149" spans="1:4" x14ac:dyDescent="0.25">
      <c r="A149" s="14">
        <v>1969</v>
      </c>
      <c r="B149" s="14" t="s">
        <v>8</v>
      </c>
      <c r="C149" s="14" t="s">
        <v>40</v>
      </c>
      <c r="D149" s="14" t="b">
        <v>0</v>
      </c>
    </row>
    <row r="150" spans="1:4" x14ac:dyDescent="0.25">
      <c r="A150" s="14">
        <v>1969</v>
      </c>
      <c r="B150" s="14" t="s">
        <v>68</v>
      </c>
      <c r="C150" s="14" t="s">
        <v>61</v>
      </c>
      <c r="D150" s="14" t="b">
        <v>0</v>
      </c>
    </row>
    <row r="151" spans="1:4" x14ac:dyDescent="0.25">
      <c r="A151" s="14">
        <v>1969</v>
      </c>
      <c r="B151" s="14" t="s">
        <v>62</v>
      </c>
      <c r="C151" s="14" t="s">
        <v>51</v>
      </c>
      <c r="D151" s="14" t="b">
        <v>0</v>
      </c>
    </row>
    <row r="152" spans="1:4" x14ac:dyDescent="0.25">
      <c r="A152" s="14">
        <v>1969</v>
      </c>
      <c r="B152" s="14" t="s">
        <v>41</v>
      </c>
      <c r="C152" s="14" t="s">
        <v>63</v>
      </c>
      <c r="D152" s="14" t="b">
        <v>0</v>
      </c>
    </row>
    <row r="153" spans="1:4" x14ac:dyDescent="0.25">
      <c r="A153" s="14">
        <v>1969</v>
      </c>
      <c r="B153" s="14" t="s">
        <v>67</v>
      </c>
      <c r="C153" s="14" t="s">
        <v>54</v>
      </c>
      <c r="D153" s="14" t="b">
        <v>1</v>
      </c>
    </row>
    <row r="154" spans="1:4" x14ac:dyDescent="0.25">
      <c r="A154" s="14">
        <v>1969</v>
      </c>
      <c r="B154" s="14" t="s">
        <v>6</v>
      </c>
      <c r="C154" s="14" t="s">
        <v>39</v>
      </c>
      <c r="D154" s="14" t="b">
        <v>0</v>
      </c>
    </row>
    <row r="155" spans="1:4" x14ac:dyDescent="0.25">
      <c r="A155" s="14">
        <v>1969</v>
      </c>
      <c r="B155" s="14" t="s">
        <v>22</v>
      </c>
      <c r="C155" s="14" t="s">
        <v>46</v>
      </c>
      <c r="D155" s="14" t="b">
        <v>0</v>
      </c>
    </row>
    <row r="156" spans="1:4" x14ac:dyDescent="0.25">
      <c r="A156" s="14">
        <v>1969</v>
      </c>
      <c r="B156" s="14" t="s">
        <v>18</v>
      </c>
      <c r="C156" s="14" t="s">
        <v>69</v>
      </c>
      <c r="D156" s="14" t="b">
        <v>0</v>
      </c>
    </row>
    <row r="157" spans="1:4" x14ac:dyDescent="0.25">
      <c r="A157" s="14">
        <v>1969</v>
      </c>
      <c r="B157" s="14" t="s">
        <v>34</v>
      </c>
      <c r="C157" s="14" t="s">
        <v>49</v>
      </c>
      <c r="D157" s="14" t="b">
        <v>0</v>
      </c>
    </row>
    <row r="158" spans="1:4" x14ac:dyDescent="0.25">
      <c r="A158" s="14">
        <v>1969</v>
      </c>
      <c r="B158" s="14" t="s">
        <v>30</v>
      </c>
      <c r="C158" s="14" t="s">
        <v>47</v>
      </c>
      <c r="D158" s="14" t="b">
        <v>1</v>
      </c>
    </row>
    <row r="159" spans="1:4" x14ac:dyDescent="0.25">
      <c r="A159" s="14">
        <v>1969</v>
      </c>
      <c r="B159" s="14" t="s">
        <v>10</v>
      </c>
      <c r="C159" s="14" t="s">
        <v>38</v>
      </c>
      <c r="D159" s="14" t="b">
        <v>0</v>
      </c>
    </row>
    <row r="160" spans="1:4" x14ac:dyDescent="0.25">
      <c r="A160" s="14">
        <v>1969</v>
      </c>
      <c r="B160" s="14" t="s">
        <v>66</v>
      </c>
      <c r="C160" s="14" t="s">
        <v>38</v>
      </c>
      <c r="D160" s="14" t="b">
        <v>0</v>
      </c>
    </row>
    <row r="161" spans="1:4" x14ac:dyDescent="0.25">
      <c r="A161" s="14">
        <v>1969</v>
      </c>
      <c r="B161" s="14" t="s">
        <v>14</v>
      </c>
      <c r="C161" s="14" t="s">
        <v>42</v>
      </c>
      <c r="D161" s="14" t="b">
        <v>0</v>
      </c>
    </row>
    <row r="162" spans="1:4" x14ac:dyDescent="0.25">
      <c r="A162" s="14">
        <v>1969</v>
      </c>
      <c r="B162" s="14" t="s">
        <v>73</v>
      </c>
      <c r="C162" s="14" t="s">
        <v>38</v>
      </c>
      <c r="D162" s="14" t="b">
        <v>0</v>
      </c>
    </row>
    <row r="163" spans="1:4" x14ac:dyDescent="0.25">
      <c r="A163" s="14">
        <v>1969</v>
      </c>
      <c r="B163" s="14" t="s">
        <v>57</v>
      </c>
      <c r="C163" s="14" t="s">
        <v>59</v>
      </c>
      <c r="D163" s="14" t="b">
        <v>0</v>
      </c>
    </row>
    <row r="164" spans="1:4" x14ac:dyDescent="0.25">
      <c r="A164" s="14">
        <v>1969</v>
      </c>
      <c r="B164" s="14" t="s">
        <v>28</v>
      </c>
      <c r="C164" s="14" t="s">
        <v>44</v>
      </c>
      <c r="D164" s="14" t="b">
        <v>0</v>
      </c>
    </row>
    <row r="165" spans="1:4" x14ac:dyDescent="0.25">
      <c r="A165" s="14">
        <v>1969</v>
      </c>
      <c r="B165" s="14" t="s">
        <v>16</v>
      </c>
      <c r="C165" s="14" t="s">
        <v>43</v>
      </c>
      <c r="D165" s="14" t="b">
        <v>0</v>
      </c>
    </row>
    <row r="166" spans="1:4" x14ac:dyDescent="0.25">
      <c r="A166" s="14">
        <v>1969</v>
      </c>
      <c r="B166" s="14" t="s">
        <v>36</v>
      </c>
      <c r="C166" s="14" t="s">
        <v>42</v>
      </c>
      <c r="D166" s="14" t="b">
        <v>0</v>
      </c>
    </row>
    <row r="167" spans="1:4" x14ac:dyDescent="0.25">
      <c r="A167" s="14">
        <v>1969</v>
      </c>
      <c r="B167" s="14" t="s">
        <v>64</v>
      </c>
      <c r="C167" s="14" t="s">
        <v>38</v>
      </c>
      <c r="D167" s="14" t="b">
        <v>1</v>
      </c>
    </row>
    <row r="168" spans="1:4" x14ac:dyDescent="0.25">
      <c r="A168" s="7">
        <v>1977</v>
      </c>
      <c r="B168" s="2" t="s">
        <v>4</v>
      </c>
      <c r="C168" s="3" t="s">
        <v>38</v>
      </c>
      <c r="D168" s="7" t="b">
        <v>0</v>
      </c>
    </row>
    <row r="169" spans="1:4" x14ac:dyDescent="0.25">
      <c r="A169" s="7">
        <v>1977</v>
      </c>
      <c r="B169" s="2" t="s">
        <v>36</v>
      </c>
      <c r="C169" s="3" t="s">
        <v>42</v>
      </c>
      <c r="D169" s="7" t="b">
        <v>0</v>
      </c>
    </row>
    <row r="170" spans="1:4" x14ac:dyDescent="0.25">
      <c r="A170" s="7">
        <v>1977</v>
      </c>
      <c r="B170" s="2" t="s">
        <v>18</v>
      </c>
      <c r="C170" s="3" t="s">
        <v>44</v>
      </c>
      <c r="D170" s="7" t="b">
        <v>0</v>
      </c>
    </row>
    <row r="171" spans="1:4" x14ac:dyDescent="0.25">
      <c r="A171" s="7">
        <v>1977</v>
      </c>
      <c r="B171" s="2" t="s">
        <v>6</v>
      </c>
      <c r="C171" s="3" t="s">
        <v>39</v>
      </c>
      <c r="D171" s="7" t="b">
        <v>0</v>
      </c>
    </row>
    <row r="172" spans="1:4" x14ac:dyDescent="0.25">
      <c r="A172" s="7">
        <v>1977</v>
      </c>
      <c r="B172" s="2" t="s">
        <v>26</v>
      </c>
      <c r="C172" s="3" t="s">
        <v>48</v>
      </c>
      <c r="D172" s="7" t="b">
        <v>0</v>
      </c>
    </row>
    <row r="173" spans="1:4" x14ac:dyDescent="0.25">
      <c r="A173" s="7">
        <v>1977</v>
      </c>
      <c r="B173" s="2" t="s">
        <v>30</v>
      </c>
      <c r="C173" s="3" t="s">
        <v>47</v>
      </c>
      <c r="D173" s="7" t="b">
        <v>0</v>
      </c>
    </row>
    <row r="174" spans="1:4" x14ac:dyDescent="0.25">
      <c r="A174" s="7">
        <v>1977</v>
      </c>
      <c r="B174" s="2" t="s">
        <v>70</v>
      </c>
      <c r="C174" s="2" t="s">
        <v>54</v>
      </c>
      <c r="D174" s="7" t="b">
        <v>1</v>
      </c>
    </row>
    <row r="175" spans="1:4" x14ac:dyDescent="0.25">
      <c r="A175" s="7">
        <v>1977</v>
      </c>
      <c r="B175" s="2" t="s">
        <v>24</v>
      </c>
      <c r="C175" s="3" t="s">
        <v>47</v>
      </c>
      <c r="D175" s="7" t="b">
        <v>0</v>
      </c>
    </row>
    <row r="176" spans="1:4" x14ac:dyDescent="0.25">
      <c r="A176" s="7">
        <v>1977</v>
      </c>
      <c r="B176" s="2" t="s">
        <v>16</v>
      </c>
      <c r="C176" s="3" t="s">
        <v>43</v>
      </c>
      <c r="D176" s="7" t="b">
        <v>0</v>
      </c>
    </row>
    <row r="177" spans="1:4" x14ac:dyDescent="0.25">
      <c r="A177" s="7">
        <v>1977</v>
      </c>
      <c r="B177" s="2" t="s">
        <v>16</v>
      </c>
      <c r="C177" s="3" t="s">
        <v>43</v>
      </c>
      <c r="D177" s="7" t="b">
        <v>0</v>
      </c>
    </row>
    <row r="178" spans="1:4" x14ac:dyDescent="0.25">
      <c r="A178" s="7">
        <v>1977</v>
      </c>
      <c r="B178" s="2" t="s">
        <v>67</v>
      </c>
      <c r="C178" s="3" t="s">
        <v>54</v>
      </c>
      <c r="D178" s="7" t="b">
        <v>0</v>
      </c>
    </row>
    <row r="179" spans="1:4" x14ac:dyDescent="0.25">
      <c r="A179" s="7">
        <v>1977</v>
      </c>
      <c r="B179" s="7" t="s">
        <v>73</v>
      </c>
      <c r="C179" s="2" t="s">
        <v>65</v>
      </c>
      <c r="D179" s="7" t="b">
        <v>0</v>
      </c>
    </row>
    <row r="180" spans="1:4" x14ac:dyDescent="0.25">
      <c r="A180" s="7">
        <v>1977</v>
      </c>
      <c r="B180" s="2" t="s">
        <v>64</v>
      </c>
      <c r="C180" s="3" t="s">
        <v>38</v>
      </c>
      <c r="D180" s="7" t="b">
        <v>0</v>
      </c>
    </row>
    <row r="181" spans="1:4" x14ac:dyDescent="0.25">
      <c r="A181" s="7">
        <v>1977</v>
      </c>
      <c r="B181" s="2" t="s">
        <v>8</v>
      </c>
      <c r="C181" s="3" t="s">
        <v>40</v>
      </c>
      <c r="D181" s="7" t="b">
        <v>0</v>
      </c>
    </row>
    <row r="182" spans="1:4" x14ac:dyDescent="0.25">
      <c r="A182" s="7">
        <v>1977</v>
      </c>
      <c r="B182" s="2" t="s">
        <v>57</v>
      </c>
      <c r="C182" s="2" t="s">
        <v>59</v>
      </c>
      <c r="D182" s="7" t="b">
        <v>1</v>
      </c>
    </row>
    <row r="183" spans="1:4" x14ac:dyDescent="0.25">
      <c r="A183" s="7">
        <v>1977</v>
      </c>
      <c r="B183" s="7" t="s">
        <v>77</v>
      </c>
      <c r="C183" s="2" t="s">
        <v>75</v>
      </c>
      <c r="D183" s="7" t="b">
        <v>0</v>
      </c>
    </row>
    <row r="184" spans="1:4" x14ac:dyDescent="0.25">
      <c r="A184" s="7">
        <v>1977</v>
      </c>
      <c r="B184" s="2" t="s">
        <v>14</v>
      </c>
      <c r="C184" s="3" t="s">
        <v>42</v>
      </c>
      <c r="D184" s="7" t="b">
        <v>0</v>
      </c>
    </row>
    <row r="185" spans="1:4" x14ac:dyDescent="0.25">
      <c r="A185" s="7">
        <v>1977</v>
      </c>
      <c r="B185" s="2" t="s">
        <v>22</v>
      </c>
      <c r="C185" s="3" t="s">
        <v>46</v>
      </c>
      <c r="D185" s="7" t="b">
        <v>0</v>
      </c>
    </row>
    <row r="186" spans="1:4" x14ac:dyDescent="0.25">
      <c r="A186" s="7">
        <v>1977</v>
      </c>
      <c r="B186" s="2" t="s">
        <v>41</v>
      </c>
      <c r="C186" s="3" t="s">
        <v>63</v>
      </c>
      <c r="D186" s="7" t="b">
        <v>0</v>
      </c>
    </row>
    <row r="187" spans="1:4" x14ac:dyDescent="0.25">
      <c r="A187" s="7">
        <v>1977</v>
      </c>
      <c r="B187" s="2" t="s">
        <v>20</v>
      </c>
      <c r="C187" s="3" t="s">
        <v>45</v>
      </c>
      <c r="D187" s="7" t="b">
        <v>0</v>
      </c>
    </row>
    <row r="188" spans="1:4" x14ac:dyDescent="0.25">
      <c r="A188" s="7">
        <v>1977</v>
      </c>
      <c r="B188" s="2" t="s">
        <v>62</v>
      </c>
      <c r="C188" s="3" t="s">
        <v>51</v>
      </c>
      <c r="D188" s="7" t="b">
        <v>0</v>
      </c>
    </row>
    <row r="189" spans="1:4" x14ac:dyDescent="0.25">
      <c r="A189" s="7">
        <v>1977</v>
      </c>
      <c r="B189" s="2" t="s">
        <v>6</v>
      </c>
      <c r="C189" s="3" t="s">
        <v>39</v>
      </c>
      <c r="D189" s="7" t="b">
        <v>0</v>
      </c>
    </row>
    <row r="190" spans="1:4" x14ac:dyDescent="0.25">
      <c r="A190" s="7">
        <v>1977</v>
      </c>
      <c r="B190" s="2" t="s">
        <v>28</v>
      </c>
      <c r="C190" s="3" t="s">
        <v>44</v>
      </c>
      <c r="D190" s="7" t="b">
        <v>0</v>
      </c>
    </row>
    <row r="191" spans="1:4" x14ac:dyDescent="0.25">
      <c r="A191" s="7">
        <v>1977</v>
      </c>
      <c r="B191" s="2" t="s">
        <v>68</v>
      </c>
      <c r="C191" s="3" t="s">
        <v>61</v>
      </c>
      <c r="D191" s="7" t="b">
        <v>0</v>
      </c>
    </row>
    <row r="192" spans="1:4" x14ac:dyDescent="0.25">
      <c r="A192" s="7">
        <v>1977</v>
      </c>
      <c r="B192" s="2" t="s">
        <v>10</v>
      </c>
      <c r="C192" s="3" t="s">
        <v>38</v>
      </c>
      <c r="D192" s="7" t="b">
        <v>0</v>
      </c>
    </row>
    <row r="193" spans="1:4" x14ac:dyDescent="0.25">
      <c r="A193" s="7">
        <v>1977</v>
      </c>
      <c r="B193" s="2" t="s">
        <v>66</v>
      </c>
      <c r="C193" s="1" t="s">
        <v>38</v>
      </c>
      <c r="D193" s="7" t="b">
        <v>0</v>
      </c>
    </row>
    <row r="194" spans="1:4" x14ac:dyDescent="0.25">
      <c r="A194" s="14">
        <v>1993</v>
      </c>
      <c r="B194" s="16" t="s">
        <v>83</v>
      </c>
      <c r="C194" s="16" t="s">
        <v>82</v>
      </c>
      <c r="D194" s="14" t="b">
        <v>1</v>
      </c>
    </row>
    <row r="195" spans="1:4" x14ac:dyDescent="0.25">
      <c r="A195" s="14">
        <v>1993</v>
      </c>
      <c r="B195" s="16" t="s">
        <v>70</v>
      </c>
      <c r="C195" s="16" t="s">
        <v>54</v>
      </c>
      <c r="D195" s="14" t="b">
        <v>0</v>
      </c>
    </row>
    <row r="196" spans="1:4" x14ac:dyDescent="0.25">
      <c r="A196" s="14">
        <v>1993</v>
      </c>
      <c r="B196" s="16" t="s">
        <v>68</v>
      </c>
      <c r="C196" s="16" t="s">
        <v>61</v>
      </c>
      <c r="D196" s="14" t="b">
        <v>0</v>
      </c>
    </row>
    <row r="197" spans="1:4" x14ac:dyDescent="0.25">
      <c r="A197" s="14">
        <v>1993</v>
      </c>
      <c r="B197" s="16" t="s">
        <v>22</v>
      </c>
      <c r="C197" s="16" t="s">
        <v>46</v>
      </c>
      <c r="D197" s="14" t="b">
        <v>0</v>
      </c>
    </row>
    <row r="198" spans="1:4" x14ac:dyDescent="0.25">
      <c r="A198" s="14">
        <v>1993</v>
      </c>
      <c r="B198" s="16" t="s">
        <v>4</v>
      </c>
      <c r="C198" s="16" t="s">
        <v>38</v>
      </c>
      <c r="D198" s="14" t="b">
        <v>0</v>
      </c>
    </row>
    <row r="199" spans="1:4" x14ac:dyDescent="0.25">
      <c r="A199" s="14">
        <v>1993</v>
      </c>
      <c r="B199" s="16" t="s">
        <v>36</v>
      </c>
      <c r="C199" s="16" t="s">
        <v>42</v>
      </c>
      <c r="D199" s="14" t="b">
        <v>0</v>
      </c>
    </row>
    <row r="200" spans="1:4" x14ac:dyDescent="0.25">
      <c r="A200" s="14">
        <v>1993</v>
      </c>
      <c r="B200" s="14" t="s">
        <v>84</v>
      </c>
      <c r="C200" s="16" t="s">
        <v>80</v>
      </c>
      <c r="D200" s="14" t="b">
        <v>1</v>
      </c>
    </row>
    <row r="201" spans="1:4" x14ac:dyDescent="0.25">
      <c r="A201" s="14">
        <v>1993</v>
      </c>
      <c r="B201" s="16" t="s">
        <v>24</v>
      </c>
      <c r="C201" s="16" t="s">
        <v>47</v>
      </c>
      <c r="D201" s="14" t="b">
        <v>0</v>
      </c>
    </row>
    <row r="202" spans="1:4" x14ac:dyDescent="0.25">
      <c r="A202" s="14">
        <v>1993</v>
      </c>
      <c r="B202" s="16" t="s">
        <v>16</v>
      </c>
      <c r="C202" s="16" t="s">
        <v>43</v>
      </c>
      <c r="D202" s="14" t="b">
        <v>0</v>
      </c>
    </row>
    <row r="203" spans="1:4" x14ac:dyDescent="0.25">
      <c r="A203" s="14">
        <v>1993</v>
      </c>
      <c r="B203" s="16" t="s">
        <v>10</v>
      </c>
      <c r="C203" s="16" t="s">
        <v>38</v>
      </c>
      <c r="D203" s="14" t="b">
        <v>0</v>
      </c>
    </row>
    <row r="204" spans="1:4" x14ac:dyDescent="0.25">
      <c r="A204" s="14">
        <v>1993</v>
      </c>
      <c r="B204" s="16" t="s">
        <v>16</v>
      </c>
      <c r="C204" s="16" t="s">
        <v>43</v>
      </c>
      <c r="D204" s="14" t="b">
        <v>0</v>
      </c>
    </row>
    <row r="205" spans="1:4" x14ac:dyDescent="0.25">
      <c r="A205" s="14">
        <v>1993</v>
      </c>
      <c r="B205" s="16" t="s">
        <v>18</v>
      </c>
      <c r="C205" s="16" t="s">
        <v>44</v>
      </c>
      <c r="D205" s="14" t="b">
        <v>0</v>
      </c>
    </row>
    <row r="206" spans="1:4" x14ac:dyDescent="0.25">
      <c r="A206" s="14">
        <v>1993</v>
      </c>
      <c r="B206" s="16" t="s">
        <v>26</v>
      </c>
      <c r="C206" s="16" t="s">
        <v>48</v>
      </c>
      <c r="D206" s="14" t="b">
        <v>0</v>
      </c>
    </row>
    <row r="207" spans="1:4" x14ac:dyDescent="0.25">
      <c r="A207" s="14">
        <v>1993</v>
      </c>
      <c r="B207" s="16" t="s">
        <v>6</v>
      </c>
      <c r="C207" s="16" t="s">
        <v>39</v>
      </c>
      <c r="D207" s="14" t="b">
        <v>0</v>
      </c>
    </row>
    <row r="208" spans="1:4" x14ac:dyDescent="0.25">
      <c r="A208" s="14">
        <v>1993</v>
      </c>
      <c r="B208" s="14" t="s">
        <v>77</v>
      </c>
      <c r="C208" s="16" t="s">
        <v>75</v>
      </c>
      <c r="D208" s="14" t="b">
        <v>0</v>
      </c>
    </row>
    <row r="209" spans="1:4" x14ac:dyDescent="0.25">
      <c r="A209" s="14">
        <v>1993</v>
      </c>
      <c r="B209" s="16" t="s">
        <v>28</v>
      </c>
      <c r="C209" s="16" t="s">
        <v>44</v>
      </c>
      <c r="D209" s="14" t="b">
        <v>0</v>
      </c>
    </row>
    <row r="210" spans="1:4" x14ac:dyDescent="0.25">
      <c r="A210" s="14">
        <v>1993</v>
      </c>
      <c r="B210" s="16" t="s">
        <v>62</v>
      </c>
      <c r="C210" s="16" t="s">
        <v>51</v>
      </c>
      <c r="D210" s="14" t="b">
        <v>0</v>
      </c>
    </row>
    <row r="211" spans="1:4" x14ac:dyDescent="0.25">
      <c r="A211" s="14">
        <v>1993</v>
      </c>
      <c r="B211" s="16" t="s">
        <v>73</v>
      </c>
      <c r="C211" s="16" t="s">
        <v>38</v>
      </c>
      <c r="D211" s="14" t="b">
        <v>0</v>
      </c>
    </row>
    <row r="212" spans="1:4" x14ac:dyDescent="0.25">
      <c r="A212" s="14">
        <v>1993</v>
      </c>
      <c r="B212" s="16" t="s">
        <v>57</v>
      </c>
      <c r="C212" s="16" t="s">
        <v>59</v>
      </c>
      <c r="D212" s="14" t="b">
        <v>0</v>
      </c>
    </row>
    <row r="213" spans="1:4" x14ac:dyDescent="0.25">
      <c r="A213" s="14">
        <v>1993</v>
      </c>
      <c r="B213" s="16" t="s">
        <v>41</v>
      </c>
      <c r="C213" s="16" t="s">
        <v>63</v>
      </c>
      <c r="D213" s="14" t="b">
        <v>0</v>
      </c>
    </row>
    <row r="214" spans="1:4" x14ac:dyDescent="0.25">
      <c r="A214" s="14">
        <v>1993</v>
      </c>
      <c r="B214" s="16" t="s">
        <v>66</v>
      </c>
      <c r="C214" s="16" t="s">
        <v>38</v>
      </c>
      <c r="D214" s="14" t="b">
        <v>0</v>
      </c>
    </row>
    <row r="215" spans="1:4" x14ac:dyDescent="0.25">
      <c r="A215" s="14">
        <v>1993</v>
      </c>
      <c r="B215" s="16" t="s">
        <v>8</v>
      </c>
      <c r="C215" s="16" t="s">
        <v>40</v>
      </c>
      <c r="D215" s="14" t="b">
        <v>0</v>
      </c>
    </row>
    <row r="216" spans="1:4" x14ac:dyDescent="0.25">
      <c r="A216" s="14">
        <v>1993</v>
      </c>
      <c r="B216" s="16" t="s">
        <v>30</v>
      </c>
      <c r="C216" s="16" t="s">
        <v>47</v>
      </c>
      <c r="D216" s="14" t="b">
        <v>0</v>
      </c>
    </row>
    <row r="217" spans="1:4" x14ac:dyDescent="0.25">
      <c r="A217" s="14">
        <v>1993</v>
      </c>
      <c r="B217" s="16" t="s">
        <v>6</v>
      </c>
      <c r="C217" s="16" t="s">
        <v>39</v>
      </c>
      <c r="D217" s="14" t="b">
        <v>0</v>
      </c>
    </row>
    <row r="218" spans="1:4" x14ac:dyDescent="0.25">
      <c r="A218" s="14">
        <v>1993</v>
      </c>
      <c r="B218" s="16" t="s">
        <v>20</v>
      </c>
      <c r="C218" s="16" t="s">
        <v>45</v>
      </c>
      <c r="D218" s="14" t="b">
        <v>0</v>
      </c>
    </row>
    <row r="219" spans="1:4" x14ac:dyDescent="0.25">
      <c r="A219" s="14">
        <v>1993</v>
      </c>
      <c r="B219" s="16" t="s">
        <v>14</v>
      </c>
      <c r="C219" s="16" t="s">
        <v>42</v>
      </c>
      <c r="D219" s="14" t="b">
        <v>0</v>
      </c>
    </row>
    <row r="220" spans="1:4" x14ac:dyDescent="0.25">
      <c r="A220" s="14">
        <v>1993</v>
      </c>
      <c r="B220" s="16" t="s">
        <v>67</v>
      </c>
      <c r="C220" s="16" t="s">
        <v>54</v>
      </c>
      <c r="D220" s="14" t="b">
        <v>0</v>
      </c>
    </row>
    <row r="221" spans="1:4" x14ac:dyDescent="0.25">
      <c r="A221" s="14">
        <v>1993</v>
      </c>
      <c r="B221" s="17" t="s">
        <v>64</v>
      </c>
      <c r="C221" s="16" t="s">
        <v>38</v>
      </c>
      <c r="D221" s="14" t="b">
        <v>0</v>
      </c>
    </row>
    <row r="222" spans="1:4" x14ac:dyDescent="0.25">
      <c r="A222" s="7">
        <v>1998</v>
      </c>
      <c r="B222" s="7" t="s">
        <v>83</v>
      </c>
      <c r="C222" s="5" t="s">
        <v>78</v>
      </c>
      <c r="D222" s="7" t="b">
        <v>0</v>
      </c>
    </row>
    <row r="223" spans="1:4" x14ac:dyDescent="0.25">
      <c r="A223" s="7">
        <v>1998</v>
      </c>
      <c r="B223" s="5" t="s">
        <v>22</v>
      </c>
      <c r="C223" s="5" t="s">
        <v>46</v>
      </c>
      <c r="D223" s="7" t="b">
        <v>0</v>
      </c>
    </row>
    <row r="224" spans="1:4" x14ac:dyDescent="0.25">
      <c r="A224" s="7">
        <v>1998</v>
      </c>
      <c r="B224" s="7" t="s">
        <v>89</v>
      </c>
      <c r="C224" s="5" t="s">
        <v>85</v>
      </c>
      <c r="D224" s="7" t="b">
        <v>1</v>
      </c>
    </row>
    <row r="225" spans="1:4" x14ac:dyDescent="0.25">
      <c r="A225" s="7">
        <v>1998</v>
      </c>
      <c r="B225" s="5" t="s">
        <v>28</v>
      </c>
      <c r="C225" s="5" t="s">
        <v>69</v>
      </c>
      <c r="D225" s="7" t="b">
        <v>0</v>
      </c>
    </row>
    <row r="226" spans="1:4" x14ac:dyDescent="0.25">
      <c r="A226" s="7">
        <v>1998</v>
      </c>
      <c r="B226" s="5" t="s">
        <v>68</v>
      </c>
      <c r="C226" s="5" t="s">
        <v>61</v>
      </c>
      <c r="D226" s="7" t="b">
        <v>0</v>
      </c>
    </row>
    <row r="227" spans="1:4" x14ac:dyDescent="0.25">
      <c r="A227" s="7">
        <v>1998</v>
      </c>
      <c r="B227" s="5" t="s">
        <v>24</v>
      </c>
      <c r="C227" s="5" t="s">
        <v>47</v>
      </c>
      <c r="D227" s="7" t="b">
        <v>0</v>
      </c>
    </row>
    <row r="228" spans="1:4" x14ac:dyDescent="0.25">
      <c r="A228" s="7">
        <v>1998</v>
      </c>
      <c r="B228" s="5" t="s">
        <v>4</v>
      </c>
      <c r="C228" s="5" t="s">
        <v>38</v>
      </c>
      <c r="D228" s="7" t="b">
        <v>0</v>
      </c>
    </row>
    <row r="229" spans="1:4" x14ac:dyDescent="0.25">
      <c r="A229" s="7">
        <v>1998</v>
      </c>
      <c r="B229" s="5" t="s">
        <v>6</v>
      </c>
      <c r="C229" s="5" t="s">
        <v>39</v>
      </c>
      <c r="D229" s="7" t="b">
        <v>0</v>
      </c>
    </row>
    <row r="230" spans="1:4" x14ac:dyDescent="0.25">
      <c r="A230" s="7">
        <v>1998</v>
      </c>
      <c r="B230" s="7" t="s">
        <v>77</v>
      </c>
      <c r="C230" s="5" t="s">
        <v>75</v>
      </c>
      <c r="D230" s="7" t="b">
        <v>0</v>
      </c>
    </row>
    <row r="231" spans="1:4" x14ac:dyDescent="0.25">
      <c r="A231" s="7">
        <v>1998</v>
      </c>
      <c r="B231" s="5" t="s">
        <v>57</v>
      </c>
      <c r="C231" s="5" t="s">
        <v>59</v>
      </c>
      <c r="D231" s="7" t="b">
        <v>0</v>
      </c>
    </row>
    <row r="232" spans="1:4" x14ac:dyDescent="0.25">
      <c r="A232" s="7">
        <v>1998</v>
      </c>
      <c r="B232" s="5" t="s">
        <v>16</v>
      </c>
      <c r="C232" s="5" t="s">
        <v>43</v>
      </c>
      <c r="D232" s="7" t="b">
        <v>0</v>
      </c>
    </row>
    <row r="233" spans="1:4" x14ac:dyDescent="0.25">
      <c r="A233" s="7">
        <v>1998</v>
      </c>
      <c r="B233" s="5" t="s">
        <v>64</v>
      </c>
      <c r="C233" s="5" t="s">
        <v>38</v>
      </c>
      <c r="D233" s="7" t="b">
        <v>0</v>
      </c>
    </row>
    <row r="234" spans="1:4" x14ac:dyDescent="0.25">
      <c r="A234" s="7">
        <v>1998</v>
      </c>
      <c r="B234" s="5" t="s">
        <v>88</v>
      </c>
      <c r="C234" s="5" t="s">
        <v>38</v>
      </c>
      <c r="D234" s="7" t="b">
        <v>0</v>
      </c>
    </row>
    <row r="235" spans="1:4" x14ac:dyDescent="0.25">
      <c r="A235" s="7">
        <v>1998</v>
      </c>
      <c r="B235" s="5" t="s">
        <v>90</v>
      </c>
      <c r="C235" s="5" t="s">
        <v>80</v>
      </c>
      <c r="D235" s="7" t="b">
        <v>1</v>
      </c>
    </row>
    <row r="236" spans="1:4" x14ac:dyDescent="0.25">
      <c r="A236" s="7">
        <v>1998</v>
      </c>
      <c r="B236" s="5" t="s">
        <v>62</v>
      </c>
      <c r="C236" s="5" t="s">
        <v>51</v>
      </c>
      <c r="D236" s="7" t="b">
        <v>0</v>
      </c>
    </row>
    <row r="237" spans="1:4" x14ac:dyDescent="0.25">
      <c r="A237" s="7">
        <v>1998</v>
      </c>
      <c r="B237" s="5" t="s">
        <v>70</v>
      </c>
      <c r="C237" s="5" t="s">
        <v>54</v>
      </c>
      <c r="D237" s="7" t="b">
        <v>0</v>
      </c>
    </row>
    <row r="238" spans="1:4" x14ac:dyDescent="0.25">
      <c r="A238" s="7">
        <v>1998</v>
      </c>
      <c r="B238" s="5" t="s">
        <v>26</v>
      </c>
      <c r="C238" s="5" t="s">
        <v>48</v>
      </c>
      <c r="D238" s="7" t="b">
        <v>0</v>
      </c>
    </row>
    <row r="239" spans="1:4" x14ac:dyDescent="0.25">
      <c r="A239" s="7">
        <v>1998</v>
      </c>
      <c r="B239" s="5" t="s">
        <v>6</v>
      </c>
      <c r="C239" s="5" t="s">
        <v>39</v>
      </c>
      <c r="D239" s="7" t="b">
        <v>0</v>
      </c>
    </row>
    <row r="240" spans="1:4" x14ac:dyDescent="0.25">
      <c r="A240" s="7">
        <v>1998</v>
      </c>
      <c r="B240" s="5" t="s">
        <v>10</v>
      </c>
      <c r="C240" s="5" t="s">
        <v>38</v>
      </c>
      <c r="D240" s="7" t="b">
        <v>0</v>
      </c>
    </row>
    <row r="241" spans="1:4" x14ac:dyDescent="0.25">
      <c r="A241" s="7">
        <v>1998</v>
      </c>
      <c r="B241" s="5" t="s">
        <v>20</v>
      </c>
      <c r="C241" s="5" t="s">
        <v>45</v>
      </c>
      <c r="D241" s="7" t="b">
        <v>0</v>
      </c>
    </row>
    <row r="242" spans="1:4" x14ac:dyDescent="0.25">
      <c r="A242" s="7">
        <v>1998</v>
      </c>
      <c r="B242" s="5" t="s">
        <v>18</v>
      </c>
      <c r="C242" s="5" t="s">
        <v>69</v>
      </c>
      <c r="D242" s="7" t="b">
        <v>0</v>
      </c>
    </row>
    <row r="243" spans="1:4" x14ac:dyDescent="0.25">
      <c r="A243" s="7">
        <v>1998</v>
      </c>
      <c r="B243" s="7" t="s">
        <v>84</v>
      </c>
      <c r="C243" s="5" t="s">
        <v>80</v>
      </c>
      <c r="D243" s="7" t="b">
        <v>0</v>
      </c>
    </row>
    <row r="244" spans="1:4" x14ac:dyDescent="0.25">
      <c r="A244" s="7">
        <v>1998</v>
      </c>
      <c r="B244" s="5" t="s">
        <v>36</v>
      </c>
      <c r="C244" s="5" t="s">
        <v>42</v>
      </c>
      <c r="D244" s="7" t="b">
        <v>0</v>
      </c>
    </row>
    <row r="245" spans="1:4" x14ac:dyDescent="0.25">
      <c r="A245" s="7">
        <v>1998</v>
      </c>
      <c r="B245" s="5" t="s">
        <v>14</v>
      </c>
      <c r="C245" s="5" t="s">
        <v>42</v>
      </c>
      <c r="D245" s="7" t="b">
        <v>0</v>
      </c>
    </row>
    <row r="246" spans="1:4" x14ac:dyDescent="0.25">
      <c r="A246" s="7">
        <v>1998</v>
      </c>
      <c r="B246" s="5" t="s">
        <v>30</v>
      </c>
      <c r="C246" s="5" t="s">
        <v>47</v>
      </c>
      <c r="D246" s="7" t="b">
        <v>0</v>
      </c>
    </row>
    <row r="247" spans="1:4" x14ac:dyDescent="0.25">
      <c r="A247" s="7">
        <v>1998</v>
      </c>
      <c r="B247" s="5" t="s">
        <v>8</v>
      </c>
      <c r="C247" s="5" t="s">
        <v>40</v>
      </c>
      <c r="D247" s="7" t="b">
        <v>0</v>
      </c>
    </row>
    <row r="248" spans="1:4" x14ac:dyDescent="0.25">
      <c r="A248" s="7">
        <v>1998</v>
      </c>
      <c r="B248" s="5" t="s">
        <v>16</v>
      </c>
      <c r="C248" s="5" t="s">
        <v>43</v>
      </c>
      <c r="D248" s="7" t="b">
        <v>0</v>
      </c>
    </row>
    <row r="249" spans="1:4" x14ac:dyDescent="0.25">
      <c r="A249" s="7">
        <v>1998</v>
      </c>
      <c r="B249" s="5" t="s">
        <v>66</v>
      </c>
      <c r="C249" s="5" t="s">
        <v>38</v>
      </c>
      <c r="D249" s="7" t="b">
        <v>0</v>
      </c>
    </row>
    <row r="250" spans="1:4" x14ac:dyDescent="0.25">
      <c r="A250" s="7">
        <v>1998</v>
      </c>
      <c r="B250" s="7" t="s">
        <v>41</v>
      </c>
      <c r="C250" s="5" t="s">
        <v>12</v>
      </c>
      <c r="D250" s="7" t="b">
        <v>0</v>
      </c>
    </row>
    <row r="251" spans="1:4" x14ac:dyDescent="0.25">
      <c r="A251" s="7">
        <v>1998</v>
      </c>
      <c r="B251" s="2" t="s">
        <v>67</v>
      </c>
      <c r="C251" s="1" t="s">
        <v>54</v>
      </c>
      <c r="D251" s="7" t="b">
        <v>0</v>
      </c>
    </row>
    <row r="252" spans="1:4" x14ac:dyDescent="0.25">
      <c r="A252" s="7">
        <v>2005</v>
      </c>
      <c r="B252" s="7" t="s">
        <v>83</v>
      </c>
      <c r="C252" s="5" t="s">
        <v>78</v>
      </c>
      <c r="D252" s="7" t="b">
        <v>0</v>
      </c>
    </row>
    <row r="253" spans="1:4" x14ac:dyDescent="0.25">
      <c r="A253" s="7">
        <v>2005</v>
      </c>
      <c r="B253" s="5" t="s">
        <v>22</v>
      </c>
      <c r="C253" s="5" t="s">
        <v>46</v>
      </c>
      <c r="D253" s="7" t="b">
        <v>0</v>
      </c>
    </row>
    <row r="254" spans="1:4" x14ac:dyDescent="0.25">
      <c r="A254" s="7">
        <v>2005</v>
      </c>
      <c r="B254" s="7" t="s">
        <v>89</v>
      </c>
      <c r="C254" s="5" t="s">
        <v>85</v>
      </c>
      <c r="D254" s="7" t="b">
        <v>0</v>
      </c>
    </row>
    <row r="255" spans="1:4" x14ac:dyDescent="0.25">
      <c r="A255" s="7">
        <v>2005</v>
      </c>
      <c r="B255" s="5" t="s">
        <v>28</v>
      </c>
      <c r="C255" s="5" t="s">
        <v>69</v>
      </c>
      <c r="D255" s="7" t="b">
        <v>0</v>
      </c>
    </row>
    <row r="256" spans="1:4" x14ac:dyDescent="0.25">
      <c r="A256" s="7">
        <v>2005</v>
      </c>
      <c r="B256" s="5" t="s">
        <v>68</v>
      </c>
      <c r="C256" s="5" t="s">
        <v>61</v>
      </c>
      <c r="D256" s="7" t="b">
        <v>0</v>
      </c>
    </row>
    <row r="257" spans="1:4" x14ac:dyDescent="0.25">
      <c r="A257" s="7">
        <v>2005</v>
      </c>
      <c r="B257" s="5" t="s">
        <v>24</v>
      </c>
      <c r="C257" s="5" t="s">
        <v>47</v>
      </c>
      <c r="D257" s="7" t="b">
        <v>0</v>
      </c>
    </row>
    <row r="258" spans="1:4" x14ac:dyDescent="0.25">
      <c r="A258" s="7">
        <v>2005</v>
      </c>
      <c r="B258" s="5" t="s">
        <v>4</v>
      </c>
      <c r="C258" s="5" t="s">
        <v>38</v>
      </c>
      <c r="D258" s="7" t="b">
        <v>0</v>
      </c>
    </row>
    <row r="259" spans="1:4" x14ac:dyDescent="0.25">
      <c r="A259" s="7">
        <v>2005</v>
      </c>
      <c r="B259" s="5" t="s">
        <v>6</v>
      </c>
      <c r="C259" s="5" t="s">
        <v>39</v>
      </c>
      <c r="D259" s="7" t="b">
        <v>0</v>
      </c>
    </row>
    <row r="260" spans="1:4" x14ac:dyDescent="0.25">
      <c r="A260" s="7">
        <v>2005</v>
      </c>
      <c r="B260" s="7" t="s">
        <v>77</v>
      </c>
      <c r="C260" s="5" t="s">
        <v>75</v>
      </c>
      <c r="D260" s="7" t="b">
        <v>0</v>
      </c>
    </row>
    <row r="261" spans="1:4" x14ac:dyDescent="0.25">
      <c r="A261" s="7">
        <v>2005</v>
      </c>
      <c r="B261" s="5" t="s">
        <v>57</v>
      </c>
      <c r="C261" s="5" t="s">
        <v>59</v>
      </c>
      <c r="D261" s="7" t="b">
        <v>0</v>
      </c>
    </row>
    <row r="262" spans="1:4" x14ac:dyDescent="0.25">
      <c r="A262" s="7">
        <v>2005</v>
      </c>
      <c r="B262" s="5" t="s">
        <v>16</v>
      </c>
      <c r="C262" s="5" t="s">
        <v>43</v>
      </c>
      <c r="D262" s="7" t="b">
        <v>0</v>
      </c>
    </row>
    <row r="263" spans="1:4" x14ac:dyDescent="0.25">
      <c r="A263" s="7">
        <v>2005</v>
      </c>
      <c r="B263" s="5" t="s">
        <v>64</v>
      </c>
      <c r="C263" s="5" t="s">
        <v>38</v>
      </c>
      <c r="D263" s="7" t="b">
        <v>0</v>
      </c>
    </row>
    <row r="264" spans="1:4" x14ac:dyDescent="0.25">
      <c r="A264" s="7">
        <v>2005</v>
      </c>
      <c r="B264" s="5" t="s">
        <v>88</v>
      </c>
      <c r="C264" s="5" t="s">
        <v>38</v>
      </c>
      <c r="D264" s="7" t="b">
        <v>0</v>
      </c>
    </row>
    <row r="265" spans="1:4" x14ac:dyDescent="0.25">
      <c r="A265" s="7">
        <v>2005</v>
      </c>
      <c r="B265" s="5" t="s">
        <v>90</v>
      </c>
      <c r="C265" s="5" t="s">
        <v>80</v>
      </c>
      <c r="D265" s="7" t="b">
        <v>0</v>
      </c>
    </row>
    <row r="266" spans="1:4" x14ac:dyDescent="0.25">
      <c r="A266" s="7">
        <v>2005</v>
      </c>
      <c r="B266" s="5" t="s">
        <v>62</v>
      </c>
      <c r="C266" s="5" t="s">
        <v>51</v>
      </c>
      <c r="D266" s="7" t="b">
        <v>0</v>
      </c>
    </row>
    <row r="267" spans="1:4" x14ac:dyDescent="0.25">
      <c r="A267" s="7">
        <v>2005</v>
      </c>
      <c r="B267" s="5" t="s">
        <v>70</v>
      </c>
      <c r="C267" s="5" t="s">
        <v>54</v>
      </c>
      <c r="D267" s="7" t="b">
        <v>0</v>
      </c>
    </row>
    <row r="268" spans="1:4" x14ac:dyDescent="0.25">
      <c r="A268" s="7">
        <v>2005</v>
      </c>
      <c r="B268" s="5" t="s">
        <v>26</v>
      </c>
      <c r="C268" s="5" t="s">
        <v>48</v>
      </c>
      <c r="D268" s="7" t="b">
        <v>0</v>
      </c>
    </row>
    <row r="269" spans="1:4" x14ac:dyDescent="0.25">
      <c r="A269" s="7">
        <v>2005</v>
      </c>
      <c r="B269" s="5" t="s">
        <v>6</v>
      </c>
      <c r="C269" s="5" t="s">
        <v>39</v>
      </c>
      <c r="D269" s="7" t="b">
        <v>0</v>
      </c>
    </row>
    <row r="270" spans="1:4" x14ac:dyDescent="0.25">
      <c r="A270" s="7">
        <v>2005</v>
      </c>
      <c r="B270" s="5" t="s">
        <v>10</v>
      </c>
      <c r="C270" s="5" t="s">
        <v>38</v>
      </c>
      <c r="D270" s="7" t="b">
        <v>0</v>
      </c>
    </row>
    <row r="271" spans="1:4" x14ac:dyDescent="0.25">
      <c r="A271" s="7">
        <v>2005</v>
      </c>
      <c r="B271" s="5" t="s">
        <v>20</v>
      </c>
      <c r="C271" s="5" t="s">
        <v>45</v>
      </c>
      <c r="D271" s="7" t="b">
        <v>0</v>
      </c>
    </row>
    <row r="272" spans="1:4" x14ac:dyDescent="0.25">
      <c r="A272" s="7">
        <v>2005</v>
      </c>
      <c r="B272" s="5" t="s">
        <v>18</v>
      </c>
      <c r="C272" s="5" t="s">
        <v>69</v>
      </c>
      <c r="D272" s="7" t="b">
        <v>0</v>
      </c>
    </row>
    <row r="273" spans="1:4" x14ac:dyDescent="0.25">
      <c r="A273" s="7">
        <v>2005</v>
      </c>
      <c r="B273" s="7" t="s">
        <v>84</v>
      </c>
      <c r="C273" s="5" t="s">
        <v>80</v>
      </c>
      <c r="D273" s="7" t="b">
        <v>0</v>
      </c>
    </row>
    <row r="274" spans="1:4" x14ac:dyDescent="0.25">
      <c r="A274" s="7">
        <v>2005</v>
      </c>
      <c r="B274" s="5" t="s">
        <v>36</v>
      </c>
      <c r="C274" s="5" t="s">
        <v>42</v>
      </c>
      <c r="D274" s="7" t="b">
        <v>0</v>
      </c>
    </row>
    <row r="275" spans="1:4" x14ac:dyDescent="0.25">
      <c r="A275" s="7">
        <v>2005</v>
      </c>
      <c r="B275" s="5" t="s">
        <v>14</v>
      </c>
      <c r="C275" s="5" t="s">
        <v>42</v>
      </c>
      <c r="D275" s="7" t="b">
        <v>0</v>
      </c>
    </row>
    <row r="276" spans="1:4" x14ac:dyDescent="0.25">
      <c r="A276" s="7">
        <v>2005</v>
      </c>
      <c r="B276" s="5" t="s">
        <v>30</v>
      </c>
      <c r="C276" s="5" t="s">
        <v>47</v>
      </c>
      <c r="D276" s="7" t="b">
        <v>0</v>
      </c>
    </row>
    <row r="277" spans="1:4" x14ac:dyDescent="0.25">
      <c r="A277" s="7">
        <v>2005</v>
      </c>
      <c r="B277" s="5" t="s">
        <v>8</v>
      </c>
      <c r="C277" s="5" t="s">
        <v>40</v>
      </c>
      <c r="D277" s="7" t="b">
        <v>0</v>
      </c>
    </row>
    <row r="278" spans="1:4" x14ac:dyDescent="0.25">
      <c r="A278" s="7">
        <v>2005</v>
      </c>
      <c r="B278" s="5" t="s">
        <v>16</v>
      </c>
      <c r="C278" s="5" t="s">
        <v>43</v>
      </c>
      <c r="D278" s="7" t="b">
        <v>0</v>
      </c>
    </row>
    <row r="279" spans="1:4" x14ac:dyDescent="0.25">
      <c r="A279" s="7">
        <v>2005</v>
      </c>
      <c r="B279" s="5" t="s">
        <v>66</v>
      </c>
      <c r="C279" s="5" t="s">
        <v>38</v>
      </c>
      <c r="D279" s="7" t="b">
        <v>0</v>
      </c>
    </row>
    <row r="280" spans="1:4" x14ac:dyDescent="0.25">
      <c r="A280" s="7">
        <v>2005</v>
      </c>
      <c r="B280" s="7" t="s">
        <v>41</v>
      </c>
      <c r="C280" s="5" t="s">
        <v>12</v>
      </c>
      <c r="D280" s="7" t="b">
        <v>0</v>
      </c>
    </row>
    <row r="281" spans="1:4" x14ac:dyDescent="0.25">
      <c r="A281" s="7">
        <v>2005</v>
      </c>
      <c r="B281" s="2" t="s">
        <v>59</v>
      </c>
      <c r="C281" s="1" t="s">
        <v>49</v>
      </c>
      <c r="D281" s="7" t="b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AA856-AE08-40D9-BB08-02D0D7F7C1CD}">
  <dimension ref="A1:D33"/>
  <sheetViews>
    <sheetView workbookViewId="0">
      <selection activeCell="F24" sqref="F24"/>
    </sheetView>
  </sheetViews>
  <sheetFormatPr defaultRowHeight="15" x14ac:dyDescent="0.25"/>
  <cols>
    <col min="2" max="2" width="20.5703125" bestFit="1" customWidth="1"/>
    <col min="3" max="3" width="1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2028</v>
      </c>
      <c r="B2" s="12" t="s">
        <v>68</v>
      </c>
      <c r="C2" t="s">
        <v>61</v>
      </c>
      <c r="D2" t="s">
        <v>21</v>
      </c>
    </row>
    <row r="3" spans="1:4" x14ac:dyDescent="0.25">
      <c r="A3">
        <v>2028</v>
      </c>
      <c r="B3" s="12" t="s">
        <v>105</v>
      </c>
      <c r="C3" t="s">
        <v>110</v>
      </c>
      <c r="D3" t="s">
        <v>81</v>
      </c>
    </row>
    <row r="4" spans="1:4" x14ac:dyDescent="0.25">
      <c r="A4">
        <v>2028</v>
      </c>
      <c r="B4" s="12" t="s">
        <v>6</v>
      </c>
      <c r="C4" t="s">
        <v>39</v>
      </c>
      <c r="D4" t="s">
        <v>50</v>
      </c>
    </row>
    <row r="5" spans="1:4" x14ac:dyDescent="0.25">
      <c r="A5">
        <v>2028</v>
      </c>
      <c r="B5" s="12" t="s">
        <v>36</v>
      </c>
      <c r="C5" t="s">
        <v>42</v>
      </c>
      <c r="D5" t="s">
        <v>37</v>
      </c>
    </row>
    <row r="6" spans="1:4" x14ac:dyDescent="0.25">
      <c r="A6">
        <v>2028</v>
      </c>
      <c r="B6" s="12" t="s">
        <v>34</v>
      </c>
      <c r="C6" t="s">
        <v>49</v>
      </c>
      <c r="D6" t="s">
        <v>106</v>
      </c>
    </row>
    <row r="7" spans="1:4" x14ac:dyDescent="0.25">
      <c r="A7">
        <v>2028</v>
      </c>
      <c r="B7" s="12" t="s">
        <v>16</v>
      </c>
      <c r="C7" t="s">
        <v>43</v>
      </c>
      <c r="D7" t="s">
        <v>32</v>
      </c>
    </row>
    <row r="8" spans="1:4" x14ac:dyDescent="0.25">
      <c r="A8">
        <v>2028</v>
      </c>
      <c r="B8" s="12" t="s">
        <v>18</v>
      </c>
      <c r="C8" t="s">
        <v>44</v>
      </c>
      <c r="D8" t="s">
        <v>19</v>
      </c>
    </row>
    <row r="9" spans="1:4" x14ac:dyDescent="0.25">
      <c r="A9">
        <v>2028</v>
      </c>
      <c r="B9" s="12" t="s">
        <v>20</v>
      </c>
      <c r="C9" t="s">
        <v>45</v>
      </c>
      <c r="D9" t="s">
        <v>74</v>
      </c>
    </row>
    <row r="10" spans="1:4" x14ac:dyDescent="0.25">
      <c r="A10">
        <v>2028</v>
      </c>
      <c r="B10" s="12" t="s">
        <v>14</v>
      </c>
      <c r="C10" t="s">
        <v>42</v>
      </c>
      <c r="D10" t="s">
        <v>15</v>
      </c>
    </row>
    <row r="11" spans="1:4" x14ac:dyDescent="0.25">
      <c r="A11">
        <v>2028</v>
      </c>
      <c r="B11" s="12" t="s">
        <v>24</v>
      </c>
      <c r="C11" t="s">
        <v>47</v>
      </c>
      <c r="D11" t="s">
        <v>25</v>
      </c>
    </row>
    <row r="12" spans="1:4" x14ac:dyDescent="0.25">
      <c r="A12">
        <v>2028</v>
      </c>
      <c r="B12" s="12" t="s">
        <v>89</v>
      </c>
      <c r="C12" s="12" t="s">
        <v>85</v>
      </c>
      <c r="D12" t="s">
        <v>86</v>
      </c>
    </row>
    <row r="13" spans="1:4" x14ac:dyDescent="0.25">
      <c r="A13">
        <v>2028</v>
      </c>
      <c r="B13" s="12" t="s">
        <v>83</v>
      </c>
      <c r="C13" s="12" t="s">
        <v>78</v>
      </c>
      <c r="D13" t="s">
        <v>79</v>
      </c>
    </row>
    <row r="14" spans="1:4" x14ac:dyDescent="0.25">
      <c r="A14">
        <v>2028</v>
      </c>
      <c r="B14" s="12" t="s">
        <v>4</v>
      </c>
      <c r="C14" t="s">
        <v>38</v>
      </c>
      <c r="D14" t="s">
        <v>5</v>
      </c>
    </row>
    <row r="15" spans="1:4" x14ac:dyDescent="0.25">
      <c r="A15">
        <v>2028</v>
      </c>
      <c r="B15" s="12" t="s">
        <v>64</v>
      </c>
      <c r="C15" t="s">
        <v>38</v>
      </c>
      <c r="D15" t="s">
        <v>56</v>
      </c>
    </row>
    <row r="16" spans="1:4" x14ac:dyDescent="0.25">
      <c r="A16">
        <v>2028</v>
      </c>
      <c r="B16" s="12" t="s">
        <v>10</v>
      </c>
      <c r="C16" t="s">
        <v>38</v>
      </c>
      <c r="D16" t="s">
        <v>11</v>
      </c>
    </row>
    <row r="17" spans="1:4" x14ac:dyDescent="0.25">
      <c r="A17">
        <v>2028</v>
      </c>
      <c r="B17" s="12" t="s">
        <v>22</v>
      </c>
      <c r="C17" t="s">
        <v>46</v>
      </c>
      <c r="D17" t="s">
        <v>23</v>
      </c>
    </row>
    <row r="18" spans="1:4" x14ac:dyDescent="0.25">
      <c r="A18">
        <v>2028</v>
      </c>
      <c r="B18" s="12" t="s">
        <v>26</v>
      </c>
      <c r="C18" t="s">
        <v>48</v>
      </c>
      <c r="D18" t="s">
        <v>27</v>
      </c>
    </row>
    <row r="19" spans="1:4" x14ac:dyDescent="0.25">
      <c r="A19">
        <v>2028</v>
      </c>
      <c r="B19" s="12" t="s">
        <v>6</v>
      </c>
      <c r="C19" t="s">
        <v>39</v>
      </c>
      <c r="D19" t="s">
        <v>7</v>
      </c>
    </row>
    <row r="20" spans="1:4" x14ac:dyDescent="0.25">
      <c r="A20">
        <v>2028</v>
      </c>
      <c r="B20" s="12" t="s">
        <v>108</v>
      </c>
      <c r="C20" t="s">
        <v>110</v>
      </c>
      <c r="D20" t="s">
        <v>107</v>
      </c>
    </row>
    <row r="21" spans="1:4" x14ac:dyDescent="0.25">
      <c r="A21">
        <v>2028</v>
      </c>
      <c r="B21" s="12" t="s">
        <v>70</v>
      </c>
      <c r="C21" t="s">
        <v>54</v>
      </c>
      <c r="D21" t="s">
        <v>71</v>
      </c>
    </row>
    <row r="22" spans="1:4" x14ac:dyDescent="0.25">
      <c r="A22">
        <v>2028</v>
      </c>
      <c r="B22" s="12" t="s">
        <v>16</v>
      </c>
      <c r="C22" t="s">
        <v>43</v>
      </c>
      <c r="D22" t="s">
        <v>17</v>
      </c>
    </row>
    <row r="23" spans="1:4" x14ac:dyDescent="0.25">
      <c r="A23">
        <v>2028</v>
      </c>
      <c r="B23" s="12" t="s">
        <v>28</v>
      </c>
      <c r="C23" t="s">
        <v>44</v>
      </c>
      <c r="D23" t="s">
        <v>109</v>
      </c>
    </row>
    <row r="24" spans="1:4" x14ac:dyDescent="0.25">
      <c r="A24">
        <v>2028</v>
      </c>
      <c r="B24" s="12" t="s">
        <v>8</v>
      </c>
      <c r="C24" t="s">
        <v>40</v>
      </c>
      <c r="D24" t="s">
        <v>9</v>
      </c>
    </row>
    <row r="25" spans="1:4" x14ac:dyDescent="0.25">
      <c r="A25">
        <v>2028</v>
      </c>
      <c r="B25" s="12" t="s">
        <v>30</v>
      </c>
      <c r="C25" t="s">
        <v>47</v>
      </c>
      <c r="D25" t="s">
        <v>60</v>
      </c>
    </row>
    <row r="26" spans="1:4" x14ac:dyDescent="0.25">
      <c r="A26">
        <v>2028</v>
      </c>
      <c r="B26" s="12" t="s">
        <v>41</v>
      </c>
      <c r="C26" s="12" t="s">
        <v>12</v>
      </c>
      <c r="D26" t="s">
        <v>13</v>
      </c>
    </row>
    <row r="27" spans="1:4" x14ac:dyDescent="0.25">
      <c r="A27">
        <v>2028</v>
      </c>
      <c r="B27" s="12" t="s">
        <v>62</v>
      </c>
      <c r="C27" t="s">
        <v>51</v>
      </c>
      <c r="D27" t="s">
        <v>53</v>
      </c>
    </row>
    <row r="28" spans="1:4" x14ac:dyDescent="0.25">
      <c r="A28">
        <v>2028</v>
      </c>
      <c r="B28" s="12" t="s">
        <v>4</v>
      </c>
      <c r="C28" t="s">
        <v>38</v>
      </c>
      <c r="D28" t="s">
        <v>33</v>
      </c>
    </row>
    <row r="29" spans="1:4" x14ac:dyDescent="0.25">
      <c r="A29">
        <v>2028</v>
      </c>
      <c r="B29" s="12" t="s">
        <v>66</v>
      </c>
      <c r="C29" t="s">
        <v>38</v>
      </c>
      <c r="D29" t="s">
        <v>31</v>
      </c>
    </row>
    <row r="30" spans="1:4" x14ac:dyDescent="0.25">
      <c r="A30">
        <v>2028</v>
      </c>
      <c r="B30" s="12" t="s">
        <v>57</v>
      </c>
      <c r="C30" t="s">
        <v>59</v>
      </c>
      <c r="D30" t="s">
        <v>72</v>
      </c>
    </row>
    <row r="31" spans="1:4" x14ac:dyDescent="0.25">
      <c r="A31">
        <v>2028</v>
      </c>
      <c r="B31" s="12" t="s">
        <v>111</v>
      </c>
      <c r="C31" s="12" t="s">
        <v>75</v>
      </c>
      <c r="D31" t="s">
        <v>76</v>
      </c>
    </row>
    <row r="32" spans="1:4" x14ac:dyDescent="0.25">
      <c r="A32">
        <v>2028</v>
      </c>
      <c r="B32" s="12" t="s">
        <v>112</v>
      </c>
      <c r="C32" t="s">
        <v>51</v>
      </c>
    </row>
    <row r="33" spans="1:3" x14ac:dyDescent="0.25">
      <c r="A33">
        <v>2028</v>
      </c>
      <c r="B33" s="12" t="s">
        <v>113</v>
      </c>
      <c r="C33" t="s">
        <v>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91246-EE01-49AA-A9E4-EA2A5FBD61AF}">
  <dimension ref="A1:D21"/>
  <sheetViews>
    <sheetView workbookViewId="0">
      <selection activeCell="A2" sqref="A2:D21"/>
    </sheetView>
  </sheetViews>
  <sheetFormatPr defaultRowHeight="15" x14ac:dyDescent="0.25"/>
  <sheetData>
    <row r="1" spans="1:4" x14ac:dyDescent="0.25">
      <c r="A1" s="7" t="s">
        <v>0</v>
      </c>
      <c r="B1" s="7" t="s">
        <v>1</v>
      </c>
      <c r="C1" s="7" t="s">
        <v>2</v>
      </c>
      <c r="D1" s="7" t="s">
        <v>3</v>
      </c>
    </row>
    <row r="2" spans="1:4" x14ac:dyDescent="0.25">
      <c r="A2" s="7">
        <v>1962</v>
      </c>
      <c r="B2" s="7" t="s">
        <v>4</v>
      </c>
      <c r="C2" s="7" t="s">
        <v>38</v>
      </c>
      <c r="D2" s="8" t="s">
        <v>5</v>
      </c>
    </row>
    <row r="3" spans="1:4" x14ac:dyDescent="0.25">
      <c r="A3" s="7">
        <v>1962</v>
      </c>
      <c r="B3" s="7" t="s">
        <v>10</v>
      </c>
      <c r="C3" s="7" t="s">
        <v>38</v>
      </c>
      <c r="D3" s="8" t="s">
        <v>11</v>
      </c>
    </row>
    <row r="4" spans="1:4" x14ac:dyDescent="0.25">
      <c r="A4" s="7">
        <v>1962</v>
      </c>
      <c r="B4" s="7" t="s">
        <v>6</v>
      </c>
      <c r="C4" s="7" t="s">
        <v>39</v>
      </c>
      <c r="D4" s="8" t="s">
        <v>7</v>
      </c>
    </row>
    <row r="5" spans="1:4" x14ac:dyDescent="0.25">
      <c r="A5" s="7">
        <v>1962</v>
      </c>
      <c r="B5" s="7" t="s">
        <v>41</v>
      </c>
      <c r="C5" s="7" t="s">
        <v>63</v>
      </c>
      <c r="D5" s="8" t="s">
        <v>13</v>
      </c>
    </row>
    <row r="6" spans="1:4" x14ac:dyDescent="0.25">
      <c r="A6" s="7">
        <v>1962</v>
      </c>
      <c r="B6" s="7" t="s">
        <v>8</v>
      </c>
      <c r="C6" s="7" t="s">
        <v>40</v>
      </c>
      <c r="D6" s="8" t="s">
        <v>9</v>
      </c>
    </row>
    <row r="7" spans="1:4" x14ac:dyDescent="0.25">
      <c r="A7" s="7">
        <v>1962</v>
      </c>
      <c r="B7" s="7" t="s">
        <v>4</v>
      </c>
      <c r="C7" s="7" t="s">
        <v>38</v>
      </c>
      <c r="D7" s="8" t="s">
        <v>33</v>
      </c>
    </row>
    <row r="8" spans="1:4" x14ac:dyDescent="0.25">
      <c r="A8" s="7">
        <v>1962</v>
      </c>
      <c r="B8" s="7" t="s">
        <v>16</v>
      </c>
      <c r="C8" s="7" t="s">
        <v>43</v>
      </c>
      <c r="D8" s="8" t="s">
        <v>17</v>
      </c>
    </row>
    <row r="9" spans="1:4" x14ac:dyDescent="0.25">
      <c r="A9" s="7">
        <v>1962</v>
      </c>
      <c r="B9" s="7" t="s">
        <v>14</v>
      </c>
      <c r="C9" s="7" t="s">
        <v>42</v>
      </c>
      <c r="D9" s="8" t="s">
        <v>15</v>
      </c>
    </row>
    <row r="10" spans="1:4" x14ac:dyDescent="0.25">
      <c r="A10" s="7">
        <v>1962</v>
      </c>
      <c r="B10" s="7" t="s">
        <v>18</v>
      </c>
      <c r="C10" s="7" t="s">
        <v>44</v>
      </c>
      <c r="D10" s="8" t="s">
        <v>19</v>
      </c>
    </row>
    <row r="11" spans="1:4" x14ac:dyDescent="0.25">
      <c r="A11" s="7">
        <v>1962</v>
      </c>
      <c r="B11" s="7" t="s">
        <v>24</v>
      </c>
      <c r="C11" s="7" t="s">
        <v>47</v>
      </c>
      <c r="D11" s="8" t="s">
        <v>25</v>
      </c>
    </row>
    <row r="12" spans="1:4" x14ac:dyDescent="0.25">
      <c r="A12" s="7">
        <v>1962</v>
      </c>
      <c r="B12" s="7" t="s">
        <v>62</v>
      </c>
      <c r="C12" s="7" t="s">
        <v>51</v>
      </c>
      <c r="D12" s="7" t="s">
        <v>52</v>
      </c>
    </row>
    <row r="13" spans="1:4" x14ac:dyDescent="0.25">
      <c r="A13" s="7">
        <v>1962</v>
      </c>
      <c r="B13" s="7" t="s">
        <v>6</v>
      </c>
      <c r="C13" s="7" t="s">
        <v>39</v>
      </c>
      <c r="D13" s="7" t="s">
        <v>50</v>
      </c>
    </row>
    <row r="14" spans="1:4" x14ac:dyDescent="0.25">
      <c r="A14" s="7">
        <v>1962</v>
      </c>
      <c r="B14" s="7" t="s">
        <v>22</v>
      </c>
      <c r="C14" s="7" t="s">
        <v>46</v>
      </c>
      <c r="D14" s="8" t="s">
        <v>23</v>
      </c>
    </row>
    <row r="15" spans="1:4" x14ac:dyDescent="0.25">
      <c r="A15" s="7">
        <v>1962</v>
      </c>
      <c r="B15" s="7" t="s">
        <v>20</v>
      </c>
      <c r="C15" s="7" t="s">
        <v>45</v>
      </c>
      <c r="D15" s="8" t="s">
        <v>21</v>
      </c>
    </row>
    <row r="16" spans="1:4" x14ac:dyDescent="0.25">
      <c r="A16" s="7">
        <v>1962</v>
      </c>
      <c r="B16" s="7" t="s">
        <v>36</v>
      </c>
      <c r="C16" s="7" t="s">
        <v>42</v>
      </c>
      <c r="D16" s="8" t="s">
        <v>37</v>
      </c>
    </row>
    <row r="17" spans="1:4" x14ac:dyDescent="0.25">
      <c r="A17" s="7">
        <v>1962</v>
      </c>
      <c r="B17" s="7" t="s">
        <v>26</v>
      </c>
      <c r="C17" s="7" t="s">
        <v>48</v>
      </c>
      <c r="D17" s="8" t="s">
        <v>27</v>
      </c>
    </row>
    <row r="18" spans="1:4" x14ac:dyDescent="0.25">
      <c r="A18" s="7">
        <v>1962</v>
      </c>
      <c r="B18" s="7" t="s">
        <v>34</v>
      </c>
      <c r="C18" s="7" t="s">
        <v>49</v>
      </c>
      <c r="D18" s="8" t="s">
        <v>35</v>
      </c>
    </row>
    <row r="19" spans="1:4" x14ac:dyDescent="0.25">
      <c r="A19" s="7">
        <v>1962</v>
      </c>
      <c r="B19" s="7" t="s">
        <v>28</v>
      </c>
      <c r="C19" s="7" t="s">
        <v>44</v>
      </c>
      <c r="D19" s="8" t="s">
        <v>29</v>
      </c>
    </row>
    <row r="20" spans="1:4" x14ac:dyDescent="0.25">
      <c r="A20" s="7">
        <v>1962</v>
      </c>
      <c r="B20" s="7" t="s">
        <v>30</v>
      </c>
      <c r="C20" s="7" t="s">
        <v>47</v>
      </c>
      <c r="D20" s="8" t="s">
        <v>31</v>
      </c>
    </row>
    <row r="21" spans="1:4" x14ac:dyDescent="0.25">
      <c r="A21" s="7">
        <v>1962</v>
      </c>
      <c r="B21" s="7" t="s">
        <v>16</v>
      </c>
      <c r="C21" s="7" t="s">
        <v>43</v>
      </c>
      <c r="D21" s="7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25C78-863D-4925-9D29-9CCFFAACFD12}">
  <dimension ref="A1:D25"/>
  <sheetViews>
    <sheetView workbookViewId="0">
      <selection activeCell="A2" sqref="A2:D25"/>
    </sheetView>
  </sheetViews>
  <sheetFormatPr defaultRowHeight="15" x14ac:dyDescent="0.25"/>
  <cols>
    <col min="2" max="2" width="12" bestFit="1" customWidth="1"/>
    <col min="3" max="3" width="16.5703125" bestFit="1" customWidth="1"/>
    <col min="4" max="4" width="8.7109375" bestFit="1" customWidth="1"/>
  </cols>
  <sheetData>
    <row r="1" spans="1:4" x14ac:dyDescent="0.25">
      <c r="A1" s="7" t="s">
        <v>0</v>
      </c>
      <c r="B1" s="7" t="s">
        <v>1</v>
      </c>
      <c r="C1" s="7" t="s">
        <v>2</v>
      </c>
      <c r="D1" s="7" t="s">
        <v>3</v>
      </c>
    </row>
    <row r="2" spans="1:4" x14ac:dyDescent="0.25">
      <c r="A2" s="7">
        <v>1969</v>
      </c>
      <c r="B2" s="7" t="s">
        <v>6</v>
      </c>
      <c r="C2" s="7" t="s">
        <v>39</v>
      </c>
      <c r="D2" s="8" t="s">
        <v>50</v>
      </c>
    </row>
    <row r="3" spans="1:4" x14ac:dyDescent="0.25">
      <c r="A3" s="7">
        <v>1969</v>
      </c>
      <c r="B3" s="7" t="s">
        <v>26</v>
      </c>
      <c r="C3" s="7" t="s">
        <v>48</v>
      </c>
      <c r="D3" s="8" t="s">
        <v>27</v>
      </c>
    </row>
    <row r="4" spans="1:4" x14ac:dyDescent="0.25">
      <c r="A4" s="7">
        <v>1969</v>
      </c>
      <c r="B4" s="7" t="s">
        <v>4</v>
      </c>
      <c r="C4" s="7" t="s">
        <v>38</v>
      </c>
      <c r="D4" s="8" t="s">
        <v>5</v>
      </c>
    </row>
    <row r="5" spans="1:4" x14ac:dyDescent="0.25">
      <c r="A5" s="7">
        <v>1969</v>
      </c>
      <c r="B5" s="7" t="s">
        <v>24</v>
      </c>
      <c r="C5" s="7" t="s">
        <v>47</v>
      </c>
      <c r="D5" s="8" t="s">
        <v>25</v>
      </c>
    </row>
    <row r="6" spans="1:4" x14ac:dyDescent="0.25">
      <c r="A6" s="7">
        <v>1969</v>
      </c>
      <c r="B6" s="7" t="s">
        <v>16</v>
      </c>
      <c r="C6" s="7" t="s">
        <v>43</v>
      </c>
      <c r="D6" s="8" t="s">
        <v>32</v>
      </c>
    </row>
    <row r="7" spans="1:4" x14ac:dyDescent="0.25">
      <c r="A7" s="7">
        <v>1969</v>
      </c>
      <c r="B7" s="7" t="s">
        <v>8</v>
      </c>
      <c r="C7" s="7" t="s">
        <v>40</v>
      </c>
      <c r="D7" s="8" t="s">
        <v>9</v>
      </c>
    </row>
    <row r="8" spans="1:4" x14ac:dyDescent="0.25">
      <c r="A8" s="7">
        <v>1969</v>
      </c>
      <c r="B8" s="7" t="s">
        <v>68</v>
      </c>
      <c r="C8" s="7" t="s">
        <v>61</v>
      </c>
      <c r="D8" s="8" t="s">
        <v>21</v>
      </c>
    </row>
    <row r="9" spans="1:4" x14ac:dyDescent="0.25">
      <c r="A9" s="7">
        <v>1969</v>
      </c>
      <c r="B9" s="7" t="s">
        <v>62</v>
      </c>
      <c r="C9" s="7" t="s">
        <v>51</v>
      </c>
      <c r="D9" s="8" t="s">
        <v>53</v>
      </c>
    </row>
    <row r="10" spans="1:4" x14ac:dyDescent="0.25">
      <c r="A10" s="7">
        <v>1969</v>
      </c>
      <c r="B10" s="7" t="s">
        <v>41</v>
      </c>
      <c r="C10" s="7" t="s">
        <v>63</v>
      </c>
      <c r="D10" s="8" t="s">
        <v>13</v>
      </c>
    </row>
    <row r="11" spans="1:4" x14ac:dyDescent="0.25">
      <c r="A11" s="7">
        <v>1969</v>
      </c>
      <c r="B11" s="7" t="s">
        <v>67</v>
      </c>
      <c r="C11" s="7" t="s">
        <v>54</v>
      </c>
      <c r="D11" s="7" t="s">
        <v>55</v>
      </c>
    </row>
    <row r="12" spans="1:4" x14ac:dyDescent="0.25">
      <c r="A12" s="7">
        <v>1969</v>
      </c>
      <c r="B12" s="7" t="s">
        <v>6</v>
      </c>
      <c r="C12" s="7" t="s">
        <v>39</v>
      </c>
      <c r="D12" s="8" t="s">
        <v>7</v>
      </c>
    </row>
    <row r="13" spans="1:4" x14ac:dyDescent="0.25">
      <c r="A13" s="7">
        <v>1969</v>
      </c>
      <c r="B13" s="7" t="s">
        <v>22</v>
      </c>
      <c r="C13" s="7" t="s">
        <v>46</v>
      </c>
      <c r="D13" s="8" t="s">
        <v>23</v>
      </c>
    </row>
    <row r="14" spans="1:4" x14ac:dyDescent="0.25">
      <c r="A14" s="7">
        <v>1969</v>
      </c>
      <c r="B14" s="7" t="s">
        <v>18</v>
      </c>
      <c r="C14" s="7" t="s">
        <v>69</v>
      </c>
      <c r="D14" s="8" t="s">
        <v>19</v>
      </c>
    </row>
    <row r="15" spans="1:4" x14ac:dyDescent="0.25">
      <c r="A15" s="7">
        <v>1969</v>
      </c>
      <c r="B15" s="7" t="s">
        <v>34</v>
      </c>
      <c r="C15" s="7" t="s">
        <v>49</v>
      </c>
      <c r="D15" s="8" t="s">
        <v>35</v>
      </c>
    </row>
    <row r="16" spans="1:4" x14ac:dyDescent="0.25">
      <c r="A16" s="7">
        <v>1969</v>
      </c>
      <c r="B16" s="7" t="s">
        <v>30</v>
      </c>
      <c r="C16" s="7" t="s">
        <v>47</v>
      </c>
      <c r="D16" s="7" t="s">
        <v>60</v>
      </c>
    </row>
    <row r="17" spans="1:4" x14ac:dyDescent="0.25">
      <c r="A17" s="7">
        <v>1969</v>
      </c>
      <c r="B17" s="7" t="s">
        <v>10</v>
      </c>
      <c r="C17" s="7" t="s">
        <v>38</v>
      </c>
      <c r="D17" s="8" t="s">
        <v>11</v>
      </c>
    </row>
    <row r="18" spans="1:4" x14ac:dyDescent="0.25">
      <c r="A18" s="7">
        <v>1969</v>
      </c>
      <c r="B18" s="7" t="s">
        <v>66</v>
      </c>
      <c r="C18" s="7" t="s">
        <v>38</v>
      </c>
      <c r="D18" s="8" t="s">
        <v>31</v>
      </c>
    </row>
    <row r="19" spans="1:4" x14ac:dyDescent="0.25">
      <c r="A19" s="7">
        <v>1969</v>
      </c>
      <c r="B19" s="7" t="s">
        <v>14</v>
      </c>
      <c r="C19" s="7" t="s">
        <v>42</v>
      </c>
      <c r="D19" s="8" t="s">
        <v>15</v>
      </c>
    </row>
    <row r="20" spans="1:4" x14ac:dyDescent="0.25">
      <c r="A20" s="7">
        <v>1969</v>
      </c>
      <c r="B20" s="7" t="s">
        <v>73</v>
      </c>
      <c r="C20" s="7" t="s">
        <v>38</v>
      </c>
      <c r="D20" s="8" t="s">
        <v>33</v>
      </c>
    </row>
    <row r="21" spans="1:4" x14ac:dyDescent="0.25">
      <c r="A21" s="7">
        <v>1969</v>
      </c>
      <c r="B21" s="7" t="s">
        <v>57</v>
      </c>
      <c r="C21" s="7" t="s">
        <v>59</v>
      </c>
      <c r="D21" s="7" t="s">
        <v>58</v>
      </c>
    </row>
    <row r="22" spans="1:4" x14ac:dyDescent="0.25">
      <c r="A22" s="7">
        <v>1969</v>
      </c>
      <c r="B22" s="7" t="s">
        <v>28</v>
      </c>
      <c r="C22" s="7" t="s">
        <v>44</v>
      </c>
      <c r="D22" s="8" t="s">
        <v>29</v>
      </c>
    </row>
    <row r="23" spans="1:4" x14ac:dyDescent="0.25">
      <c r="A23" s="7">
        <v>1969</v>
      </c>
      <c r="B23" s="7" t="s">
        <v>16</v>
      </c>
      <c r="C23" s="7" t="s">
        <v>43</v>
      </c>
      <c r="D23" s="8" t="s">
        <v>17</v>
      </c>
    </row>
    <row r="24" spans="1:4" x14ac:dyDescent="0.25">
      <c r="A24" s="7">
        <v>1969</v>
      </c>
      <c r="B24" s="7" t="s">
        <v>36</v>
      </c>
      <c r="C24" s="7" t="s">
        <v>42</v>
      </c>
      <c r="D24" s="8" t="s">
        <v>37</v>
      </c>
    </row>
    <row r="25" spans="1:4" x14ac:dyDescent="0.25">
      <c r="A25" s="7">
        <v>1969</v>
      </c>
      <c r="B25" s="7" t="s">
        <v>64</v>
      </c>
      <c r="C25" s="7" t="s">
        <v>38</v>
      </c>
      <c r="D25" s="7" t="s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BC1F9-48FD-47EE-B589-82538F2DAC9B}">
  <dimension ref="A1:D27"/>
  <sheetViews>
    <sheetView workbookViewId="0">
      <selection activeCell="A2" sqref="A2:D27"/>
    </sheetView>
  </sheetViews>
  <sheetFormatPr defaultRowHeight="15" x14ac:dyDescent="0.25"/>
  <cols>
    <col min="1" max="1" width="4.42578125" bestFit="1" customWidth="1"/>
    <col min="2" max="2" width="11.5703125" bestFit="1" customWidth="1"/>
    <col min="3" max="3" width="12.7109375" bestFit="1" customWidth="1"/>
    <col min="4" max="4" width="8.7109375" bestFit="1" customWidth="1"/>
  </cols>
  <sheetData>
    <row r="1" spans="1:4" x14ac:dyDescent="0.25">
      <c r="A1" s="7" t="s">
        <v>0</v>
      </c>
      <c r="B1" s="7" t="s">
        <v>1</v>
      </c>
      <c r="C1" s="7" t="s">
        <v>2</v>
      </c>
      <c r="D1" s="7" t="s">
        <v>3</v>
      </c>
    </row>
    <row r="2" spans="1:4" x14ac:dyDescent="0.25">
      <c r="A2" s="7">
        <v>1977</v>
      </c>
      <c r="B2" s="2" t="s">
        <v>4</v>
      </c>
      <c r="C2" s="3" t="s">
        <v>38</v>
      </c>
      <c r="D2" s="4" t="s">
        <v>5</v>
      </c>
    </row>
    <row r="3" spans="1:4" x14ac:dyDescent="0.25">
      <c r="A3" s="7">
        <v>1977</v>
      </c>
      <c r="B3" s="2" t="s">
        <v>36</v>
      </c>
      <c r="C3" s="3" t="s">
        <v>42</v>
      </c>
      <c r="D3" s="4" t="s">
        <v>37</v>
      </c>
    </row>
    <row r="4" spans="1:4" x14ac:dyDescent="0.25">
      <c r="A4" s="7">
        <v>1977</v>
      </c>
      <c r="B4" s="2" t="s">
        <v>18</v>
      </c>
      <c r="C4" s="3" t="s">
        <v>44</v>
      </c>
      <c r="D4" s="4" t="s">
        <v>19</v>
      </c>
    </row>
    <row r="5" spans="1:4" x14ac:dyDescent="0.25">
      <c r="A5" s="7">
        <v>1977</v>
      </c>
      <c r="B5" s="2" t="s">
        <v>6</v>
      </c>
      <c r="C5" s="3" t="s">
        <v>39</v>
      </c>
      <c r="D5" s="4" t="s">
        <v>7</v>
      </c>
    </row>
    <row r="6" spans="1:4" x14ac:dyDescent="0.25">
      <c r="A6" s="7">
        <v>1977</v>
      </c>
      <c r="B6" s="2" t="s">
        <v>26</v>
      </c>
      <c r="C6" s="3" t="s">
        <v>48</v>
      </c>
      <c r="D6" s="4" t="s">
        <v>27</v>
      </c>
    </row>
    <row r="7" spans="1:4" x14ac:dyDescent="0.25">
      <c r="A7" s="7">
        <v>1977</v>
      </c>
      <c r="B7" s="2" t="s">
        <v>30</v>
      </c>
      <c r="C7" s="3" t="s">
        <v>47</v>
      </c>
      <c r="D7" s="4" t="s">
        <v>60</v>
      </c>
    </row>
    <row r="8" spans="1:4" x14ac:dyDescent="0.25">
      <c r="A8" s="7">
        <v>1977</v>
      </c>
      <c r="B8" s="2" t="s">
        <v>70</v>
      </c>
      <c r="C8" s="2" t="s">
        <v>54</v>
      </c>
      <c r="D8" s="4" t="s">
        <v>71</v>
      </c>
    </row>
    <row r="9" spans="1:4" x14ac:dyDescent="0.25">
      <c r="A9" s="7">
        <v>1977</v>
      </c>
      <c r="B9" s="2" t="s">
        <v>24</v>
      </c>
      <c r="C9" s="3" t="s">
        <v>47</v>
      </c>
      <c r="D9" s="4" t="s">
        <v>25</v>
      </c>
    </row>
    <row r="10" spans="1:4" x14ac:dyDescent="0.25">
      <c r="A10" s="7">
        <v>1977</v>
      </c>
      <c r="B10" s="2" t="s">
        <v>16</v>
      </c>
      <c r="C10" s="3" t="s">
        <v>43</v>
      </c>
      <c r="D10" s="4" t="s">
        <v>17</v>
      </c>
    </row>
    <row r="11" spans="1:4" x14ac:dyDescent="0.25">
      <c r="A11" s="7">
        <v>1977</v>
      </c>
      <c r="B11" s="2" t="s">
        <v>16</v>
      </c>
      <c r="C11" s="3" t="s">
        <v>43</v>
      </c>
      <c r="D11" s="4" t="s">
        <v>32</v>
      </c>
    </row>
    <row r="12" spans="1:4" x14ac:dyDescent="0.25">
      <c r="A12" s="7">
        <v>1977</v>
      </c>
      <c r="B12" s="2" t="s">
        <v>67</v>
      </c>
      <c r="C12" s="3" t="s">
        <v>54</v>
      </c>
      <c r="D12" s="4" t="s">
        <v>55</v>
      </c>
    </row>
    <row r="13" spans="1:4" x14ac:dyDescent="0.25">
      <c r="A13" s="7">
        <v>1977</v>
      </c>
      <c r="B13" s="7" t="s">
        <v>73</v>
      </c>
      <c r="C13" s="2" t="s">
        <v>65</v>
      </c>
      <c r="D13" s="4" t="s">
        <v>33</v>
      </c>
    </row>
    <row r="14" spans="1:4" x14ac:dyDescent="0.25">
      <c r="A14" s="7">
        <v>1977</v>
      </c>
      <c r="B14" s="2" t="s">
        <v>64</v>
      </c>
      <c r="C14" s="3" t="s">
        <v>38</v>
      </c>
      <c r="D14" s="4" t="s">
        <v>56</v>
      </c>
    </row>
    <row r="15" spans="1:4" x14ac:dyDescent="0.25">
      <c r="A15" s="7">
        <v>1977</v>
      </c>
      <c r="B15" s="2" t="s">
        <v>8</v>
      </c>
      <c r="C15" s="3" t="s">
        <v>40</v>
      </c>
      <c r="D15" s="4" t="s">
        <v>9</v>
      </c>
    </row>
    <row r="16" spans="1:4" x14ac:dyDescent="0.25">
      <c r="A16" s="7">
        <v>1977</v>
      </c>
      <c r="B16" s="2" t="s">
        <v>57</v>
      </c>
      <c r="C16" s="2" t="s">
        <v>59</v>
      </c>
      <c r="D16" s="4" t="s">
        <v>72</v>
      </c>
    </row>
    <row r="17" spans="1:4" x14ac:dyDescent="0.25">
      <c r="A17" s="7">
        <v>1977</v>
      </c>
      <c r="B17" s="7" t="s">
        <v>77</v>
      </c>
      <c r="C17" s="2" t="s">
        <v>75</v>
      </c>
      <c r="D17" s="4" t="s">
        <v>76</v>
      </c>
    </row>
    <row r="18" spans="1:4" x14ac:dyDescent="0.25">
      <c r="A18" s="7">
        <v>1977</v>
      </c>
      <c r="B18" s="2" t="s">
        <v>14</v>
      </c>
      <c r="C18" s="3" t="s">
        <v>42</v>
      </c>
      <c r="D18" s="4" t="s">
        <v>15</v>
      </c>
    </row>
    <row r="19" spans="1:4" x14ac:dyDescent="0.25">
      <c r="A19" s="7">
        <v>1977</v>
      </c>
      <c r="B19" s="2" t="s">
        <v>22</v>
      </c>
      <c r="C19" s="3" t="s">
        <v>46</v>
      </c>
      <c r="D19" s="4" t="s">
        <v>23</v>
      </c>
    </row>
    <row r="20" spans="1:4" x14ac:dyDescent="0.25">
      <c r="A20" s="7">
        <v>1977</v>
      </c>
      <c r="B20" s="2" t="s">
        <v>41</v>
      </c>
      <c r="C20" s="3" t="s">
        <v>63</v>
      </c>
      <c r="D20" s="4" t="s">
        <v>13</v>
      </c>
    </row>
    <row r="21" spans="1:4" x14ac:dyDescent="0.25">
      <c r="A21" s="7">
        <v>1977</v>
      </c>
      <c r="B21" s="2" t="s">
        <v>20</v>
      </c>
      <c r="C21" s="3" t="s">
        <v>45</v>
      </c>
      <c r="D21" s="4" t="s">
        <v>74</v>
      </c>
    </row>
    <row r="22" spans="1:4" x14ac:dyDescent="0.25">
      <c r="A22" s="7">
        <v>1977</v>
      </c>
      <c r="B22" s="2" t="s">
        <v>62</v>
      </c>
      <c r="C22" s="3" t="s">
        <v>51</v>
      </c>
      <c r="D22" s="4" t="s">
        <v>53</v>
      </c>
    </row>
    <row r="23" spans="1:4" x14ac:dyDescent="0.25">
      <c r="A23" s="7">
        <v>1977</v>
      </c>
      <c r="B23" s="2" t="s">
        <v>6</v>
      </c>
      <c r="C23" s="3" t="s">
        <v>39</v>
      </c>
      <c r="D23" s="4" t="s">
        <v>50</v>
      </c>
    </row>
    <row r="24" spans="1:4" x14ac:dyDescent="0.25">
      <c r="A24" s="7">
        <v>1977</v>
      </c>
      <c r="B24" s="2" t="s">
        <v>28</v>
      </c>
      <c r="C24" s="3" t="s">
        <v>44</v>
      </c>
      <c r="D24" s="4" t="s">
        <v>29</v>
      </c>
    </row>
    <row r="25" spans="1:4" x14ac:dyDescent="0.25">
      <c r="A25" s="7">
        <v>1977</v>
      </c>
      <c r="B25" s="2" t="s">
        <v>68</v>
      </c>
      <c r="C25" s="3" t="s">
        <v>61</v>
      </c>
      <c r="D25" s="4" t="s">
        <v>21</v>
      </c>
    </row>
    <row r="26" spans="1:4" x14ac:dyDescent="0.25">
      <c r="A26" s="7">
        <v>1977</v>
      </c>
      <c r="B26" s="2" t="s">
        <v>10</v>
      </c>
      <c r="C26" s="3" t="s">
        <v>38</v>
      </c>
      <c r="D26" s="4" t="s">
        <v>11</v>
      </c>
    </row>
    <row r="27" spans="1:4" x14ac:dyDescent="0.25">
      <c r="A27" s="7">
        <v>1977</v>
      </c>
      <c r="B27" s="2" t="s">
        <v>66</v>
      </c>
      <c r="C27" s="1" t="s">
        <v>38</v>
      </c>
      <c r="D27" s="1" t="s">
        <v>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8E9CC-9124-41EF-A4C5-B48ED6A9C748}">
  <dimension ref="A1:D29"/>
  <sheetViews>
    <sheetView topLeftCell="A8" workbookViewId="0">
      <selection activeCell="A2" sqref="A2:D29"/>
    </sheetView>
  </sheetViews>
  <sheetFormatPr defaultRowHeight="15" x14ac:dyDescent="0.25"/>
  <sheetData>
    <row r="1" spans="1:4" x14ac:dyDescent="0.25">
      <c r="A1" s="7" t="s">
        <v>0</v>
      </c>
      <c r="B1" s="7" t="s">
        <v>1</v>
      </c>
      <c r="C1" s="7" t="s">
        <v>2</v>
      </c>
      <c r="D1" s="7" t="s">
        <v>3</v>
      </c>
    </row>
    <row r="2" spans="1:4" x14ac:dyDescent="0.25">
      <c r="A2" s="7">
        <v>1993</v>
      </c>
      <c r="B2" s="2" t="s">
        <v>83</v>
      </c>
      <c r="C2" s="2" t="s">
        <v>82</v>
      </c>
      <c r="D2" s="2" t="s">
        <v>79</v>
      </c>
    </row>
    <row r="3" spans="1:4" x14ac:dyDescent="0.25">
      <c r="A3" s="7">
        <v>1993</v>
      </c>
      <c r="B3" s="2" t="s">
        <v>70</v>
      </c>
      <c r="C3" s="2" t="s">
        <v>54</v>
      </c>
      <c r="D3" s="3" t="s">
        <v>71</v>
      </c>
    </row>
    <row r="4" spans="1:4" x14ac:dyDescent="0.25">
      <c r="A4" s="7">
        <v>1993</v>
      </c>
      <c r="B4" s="2" t="s">
        <v>68</v>
      </c>
      <c r="C4" s="2" t="s">
        <v>61</v>
      </c>
      <c r="D4" s="3" t="s">
        <v>21</v>
      </c>
    </row>
    <row r="5" spans="1:4" x14ac:dyDescent="0.25">
      <c r="A5" s="7">
        <v>1993</v>
      </c>
      <c r="B5" s="2" t="s">
        <v>22</v>
      </c>
      <c r="C5" s="2" t="s">
        <v>46</v>
      </c>
      <c r="D5" s="3" t="s">
        <v>23</v>
      </c>
    </row>
    <row r="6" spans="1:4" ht="24" x14ac:dyDescent="0.25">
      <c r="A6" s="7">
        <v>1993</v>
      </c>
      <c r="B6" s="2" t="s">
        <v>4</v>
      </c>
      <c r="C6" s="2" t="s">
        <v>38</v>
      </c>
      <c r="D6" s="3" t="s">
        <v>5</v>
      </c>
    </row>
    <row r="7" spans="1:4" ht="24" x14ac:dyDescent="0.25">
      <c r="A7" s="7">
        <v>1993</v>
      </c>
      <c r="B7" s="2" t="s">
        <v>36</v>
      </c>
      <c r="C7" s="2" t="s">
        <v>42</v>
      </c>
      <c r="D7" s="3" t="s">
        <v>37</v>
      </c>
    </row>
    <row r="8" spans="1:4" x14ac:dyDescent="0.25">
      <c r="A8" s="7">
        <v>1993</v>
      </c>
      <c r="B8" s="7" t="s">
        <v>84</v>
      </c>
      <c r="C8" s="2" t="s">
        <v>80</v>
      </c>
      <c r="D8" s="2" t="s">
        <v>81</v>
      </c>
    </row>
    <row r="9" spans="1:4" x14ac:dyDescent="0.25">
      <c r="A9" s="7">
        <v>1993</v>
      </c>
      <c r="B9" s="2" t="s">
        <v>24</v>
      </c>
      <c r="C9" s="2" t="s">
        <v>47</v>
      </c>
      <c r="D9" s="3" t="s">
        <v>25</v>
      </c>
    </row>
    <row r="10" spans="1:4" x14ac:dyDescent="0.25">
      <c r="A10" s="7">
        <v>1993</v>
      </c>
      <c r="B10" s="2" t="s">
        <v>16</v>
      </c>
      <c r="C10" s="2" t="s">
        <v>43</v>
      </c>
      <c r="D10" s="3" t="s">
        <v>32</v>
      </c>
    </row>
    <row r="11" spans="1:4" ht="24" x14ac:dyDescent="0.25">
      <c r="A11" s="7">
        <v>1993</v>
      </c>
      <c r="B11" s="2" t="s">
        <v>10</v>
      </c>
      <c r="C11" s="2" t="s">
        <v>38</v>
      </c>
      <c r="D11" s="3" t="s">
        <v>11</v>
      </c>
    </row>
    <row r="12" spans="1:4" x14ac:dyDescent="0.25">
      <c r="A12" s="7">
        <v>1993</v>
      </c>
      <c r="B12" s="2" t="s">
        <v>16</v>
      </c>
      <c r="C12" s="2" t="s">
        <v>43</v>
      </c>
      <c r="D12" s="3" t="s">
        <v>17</v>
      </c>
    </row>
    <row r="13" spans="1:4" x14ac:dyDescent="0.25">
      <c r="A13" s="7">
        <v>1993</v>
      </c>
      <c r="B13" s="2" t="s">
        <v>18</v>
      </c>
      <c r="C13" s="2" t="s">
        <v>44</v>
      </c>
      <c r="D13" s="3" t="s">
        <v>19</v>
      </c>
    </row>
    <row r="14" spans="1:4" ht="24" x14ac:dyDescent="0.25">
      <c r="A14" s="7">
        <v>1993</v>
      </c>
      <c r="B14" s="2" t="s">
        <v>26</v>
      </c>
      <c r="C14" s="2" t="s">
        <v>48</v>
      </c>
      <c r="D14" s="3" t="s">
        <v>27</v>
      </c>
    </row>
    <row r="15" spans="1:4" x14ac:dyDescent="0.25">
      <c r="A15" s="7">
        <v>1993</v>
      </c>
      <c r="B15" s="2" t="s">
        <v>6</v>
      </c>
      <c r="C15" s="2" t="s">
        <v>39</v>
      </c>
      <c r="D15" s="3" t="s">
        <v>7</v>
      </c>
    </row>
    <row r="16" spans="1:4" x14ac:dyDescent="0.25">
      <c r="A16" s="7">
        <v>1993</v>
      </c>
      <c r="B16" s="7" t="s">
        <v>77</v>
      </c>
      <c r="C16" s="2" t="s">
        <v>75</v>
      </c>
      <c r="D16" s="3" t="s">
        <v>76</v>
      </c>
    </row>
    <row r="17" spans="1:4" x14ac:dyDescent="0.25">
      <c r="A17" s="7">
        <v>1993</v>
      </c>
      <c r="B17" s="2" t="s">
        <v>28</v>
      </c>
      <c r="C17" s="2" t="s">
        <v>44</v>
      </c>
      <c r="D17" s="3" t="s">
        <v>29</v>
      </c>
    </row>
    <row r="18" spans="1:4" x14ac:dyDescent="0.25">
      <c r="A18" s="7">
        <v>1993</v>
      </c>
      <c r="B18" s="2" t="s">
        <v>62</v>
      </c>
      <c r="C18" s="2" t="s">
        <v>51</v>
      </c>
      <c r="D18" s="3" t="s">
        <v>53</v>
      </c>
    </row>
    <row r="19" spans="1:4" x14ac:dyDescent="0.25">
      <c r="A19" s="7">
        <v>1993</v>
      </c>
      <c r="B19" s="2" t="s">
        <v>73</v>
      </c>
      <c r="C19" s="2" t="s">
        <v>38</v>
      </c>
      <c r="D19" s="3" t="s">
        <v>33</v>
      </c>
    </row>
    <row r="20" spans="1:4" ht="24" x14ac:dyDescent="0.25">
      <c r="A20" s="7">
        <v>1993</v>
      </c>
      <c r="B20" s="2" t="s">
        <v>57</v>
      </c>
      <c r="C20" s="2" t="s">
        <v>59</v>
      </c>
      <c r="D20" s="3" t="s">
        <v>72</v>
      </c>
    </row>
    <row r="21" spans="1:4" ht="24" x14ac:dyDescent="0.25">
      <c r="A21" s="7">
        <v>1993</v>
      </c>
      <c r="B21" s="2" t="s">
        <v>41</v>
      </c>
      <c r="C21" s="2" t="s">
        <v>63</v>
      </c>
      <c r="D21" s="3" t="s">
        <v>13</v>
      </c>
    </row>
    <row r="22" spans="1:4" x14ac:dyDescent="0.25">
      <c r="A22" s="7">
        <v>1993</v>
      </c>
      <c r="B22" s="2" t="s">
        <v>66</v>
      </c>
      <c r="C22" s="2" t="s">
        <v>38</v>
      </c>
      <c r="D22" s="3" t="s">
        <v>31</v>
      </c>
    </row>
    <row r="23" spans="1:4" x14ac:dyDescent="0.25">
      <c r="A23" s="7">
        <v>1993</v>
      </c>
      <c r="B23" s="2" t="s">
        <v>8</v>
      </c>
      <c r="C23" s="2" t="s">
        <v>40</v>
      </c>
      <c r="D23" s="3" t="s">
        <v>9</v>
      </c>
    </row>
    <row r="24" spans="1:4" ht="24" x14ac:dyDescent="0.25">
      <c r="A24" s="7">
        <v>1993</v>
      </c>
      <c r="B24" s="2" t="s">
        <v>30</v>
      </c>
      <c r="C24" s="2" t="s">
        <v>47</v>
      </c>
      <c r="D24" s="3" t="s">
        <v>60</v>
      </c>
    </row>
    <row r="25" spans="1:4" x14ac:dyDescent="0.25">
      <c r="A25" s="7">
        <v>1993</v>
      </c>
      <c r="B25" s="2" t="s">
        <v>6</v>
      </c>
      <c r="C25" s="2" t="s">
        <v>39</v>
      </c>
      <c r="D25" s="3" t="s">
        <v>50</v>
      </c>
    </row>
    <row r="26" spans="1:4" ht="24" x14ac:dyDescent="0.25">
      <c r="A26" s="7">
        <v>1993</v>
      </c>
      <c r="B26" s="2" t="s">
        <v>20</v>
      </c>
      <c r="C26" s="2" t="s">
        <v>45</v>
      </c>
      <c r="D26" s="3" t="s">
        <v>74</v>
      </c>
    </row>
    <row r="27" spans="1:4" ht="24" x14ac:dyDescent="0.25">
      <c r="A27" s="7">
        <v>1993</v>
      </c>
      <c r="B27" s="2" t="s">
        <v>14</v>
      </c>
      <c r="C27" s="2" t="s">
        <v>42</v>
      </c>
      <c r="D27" s="3" t="s">
        <v>15</v>
      </c>
    </row>
    <row r="28" spans="1:4" x14ac:dyDescent="0.25">
      <c r="A28" s="7">
        <v>1993</v>
      </c>
      <c r="B28" s="2" t="s">
        <v>67</v>
      </c>
      <c r="C28" s="2" t="s">
        <v>54</v>
      </c>
      <c r="D28" s="3" t="s">
        <v>55</v>
      </c>
    </row>
    <row r="29" spans="1:4" x14ac:dyDescent="0.25">
      <c r="A29" s="7">
        <v>1993</v>
      </c>
      <c r="B29" s="10" t="s">
        <v>64</v>
      </c>
      <c r="C29" s="2" t="s">
        <v>38</v>
      </c>
      <c r="D29" s="1" t="s"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DF9C2-E9F5-46E4-8D21-E0EBC64DBE91}">
  <dimension ref="A1:D31"/>
  <sheetViews>
    <sheetView workbookViewId="0">
      <selection activeCell="F26" sqref="F26"/>
    </sheetView>
  </sheetViews>
  <sheetFormatPr defaultRowHeight="15" x14ac:dyDescent="0.25"/>
  <cols>
    <col min="2" max="2" width="11" bestFit="1" customWidth="1"/>
    <col min="3" max="3" width="11.5703125" bestFit="1" customWidth="1"/>
    <col min="4" max="4" width="11" bestFit="1" customWidth="1"/>
  </cols>
  <sheetData>
    <row r="1" spans="1:4" x14ac:dyDescent="0.25">
      <c r="A1" s="7" t="s">
        <v>0</v>
      </c>
      <c r="B1" s="7" t="s">
        <v>1</v>
      </c>
      <c r="C1" s="7" t="s">
        <v>2</v>
      </c>
      <c r="D1" s="7" t="s">
        <v>3</v>
      </c>
    </row>
    <row r="2" spans="1:4" x14ac:dyDescent="0.25">
      <c r="A2" s="7">
        <v>1998</v>
      </c>
      <c r="B2" s="7" t="s">
        <v>83</v>
      </c>
      <c r="C2" s="5" t="s">
        <v>78</v>
      </c>
      <c r="D2" s="6" t="s">
        <v>79</v>
      </c>
    </row>
    <row r="3" spans="1:4" x14ac:dyDescent="0.25">
      <c r="A3" s="7">
        <v>1998</v>
      </c>
      <c r="B3" s="5" t="s">
        <v>22</v>
      </c>
      <c r="C3" s="5" t="s">
        <v>46</v>
      </c>
      <c r="D3" s="6" t="s">
        <v>23</v>
      </c>
    </row>
    <row r="4" spans="1:4" ht="22.5" x14ac:dyDescent="0.25">
      <c r="A4" s="7">
        <v>1998</v>
      </c>
      <c r="B4" s="7" t="s">
        <v>89</v>
      </c>
      <c r="C4" s="5" t="s">
        <v>85</v>
      </c>
      <c r="D4" s="5" t="s">
        <v>86</v>
      </c>
    </row>
    <row r="5" spans="1:4" x14ac:dyDescent="0.25">
      <c r="A5" s="7">
        <v>1998</v>
      </c>
      <c r="B5" s="5" t="s">
        <v>28</v>
      </c>
      <c r="C5" s="5" t="s">
        <v>69</v>
      </c>
      <c r="D5" s="6" t="s">
        <v>29</v>
      </c>
    </row>
    <row r="6" spans="1:4" x14ac:dyDescent="0.25">
      <c r="A6" s="7">
        <v>1998</v>
      </c>
      <c r="B6" s="5" t="s">
        <v>68</v>
      </c>
      <c r="C6" s="5" t="s">
        <v>61</v>
      </c>
      <c r="D6" s="6" t="s">
        <v>21</v>
      </c>
    </row>
    <row r="7" spans="1:4" x14ac:dyDescent="0.25">
      <c r="A7" s="7">
        <v>1998</v>
      </c>
      <c r="B7" s="5" t="s">
        <v>24</v>
      </c>
      <c r="C7" s="5" t="s">
        <v>47</v>
      </c>
      <c r="D7" s="6" t="s">
        <v>25</v>
      </c>
    </row>
    <row r="8" spans="1:4" ht="22.5" x14ac:dyDescent="0.25">
      <c r="A8" s="7">
        <v>1998</v>
      </c>
      <c r="B8" s="5" t="s">
        <v>4</v>
      </c>
      <c r="C8" s="5" t="s">
        <v>38</v>
      </c>
      <c r="D8" s="6" t="s">
        <v>5</v>
      </c>
    </row>
    <row r="9" spans="1:4" x14ac:dyDescent="0.25">
      <c r="A9" s="7">
        <v>1998</v>
      </c>
      <c r="B9" s="5" t="s">
        <v>6</v>
      </c>
      <c r="C9" s="5" t="s">
        <v>39</v>
      </c>
      <c r="D9" s="6" t="s">
        <v>7</v>
      </c>
    </row>
    <row r="10" spans="1:4" x14ac:dyDescent="0.25">
      <c r="A10" s="7">
        <v>1998</v>
      </c>
      <c r="B10" s="7" t="s">
        <v>77</v>
      </c>
      <c r="C10" s="5" t="s">
        <v>75</v>
      </c>
      <c r="D10" s="6" t="s">
        <v>76</v>
      </c>
    </row>
    <row r="11" spans="1:4" x14ac:dyDescent="0.25">
      <c r="A11" s="7">
        <v>1998</v>
      </c>
      <c r="B11" s="5" t="s">
        <v>57</v>
      </c>
      <c r="C11" s="5" t="s">
        <v>59</v>
      </c>
      <c r="D11" s="6" t="s">
        <v>72</v>
      </c>
    </row>
    <row r="12" spans="1:4" x14ac:dyDescent="0.25">
      <c r="A12" s="7">
        <v>1998</v>
      </c>
      <c r="B12" s="5" t="s">
        <v>16</v>
      </c>
      <c r="C12" s="5" t="s">
        <v>43</v>
      </c>
      <c r="D12" s="6" t="s">
        <v>32</v>
      </c>
    </row>
    <row r="13" spans="1:4" x14ac:dyDescent="0.25">
      <c r="A13" s="7">
        <v>1998</v>
      </c>
      <c r="B13" s="5" t="s">
        <v>64</v>
      </c>
      <c r="C13" s="5" t="s">
        <v>38</v>
      </c>
      <c r="D13" s="6" t="s">
        <v>56</v>
      </c>
    </row>
    <row r="14" spans="1:4" x14ac:dyDescent="0.25">
      <c r="A14" s="7">
        <v>1998</v>
      </c>
      <c r="B14" s="5" t="s">
        <v>88</v>
      </c>
      <c r="C14" s="5" t="s">
        <v>38</v>
      </c>
      <c r="D14" s="6" t="s">
        <v>33</v>
      </c>
    </row>
    <row r="15" spans="1:4" x14ac:dyDescent="0.25">
      <c r="A15" s="7">
        <v>1998</v>
      </c>
      <c r="B15" s="5" t="s">
        <v>90</v>
      </c>
      <c r="C15" s="5" t="s">
        <v>80</v>
      </c>
      <c r="D15" s="5" t="s">
        <v>87</v>
      </c>
    </row>
    <row r="16" spans="1:4" x14ac:dyDescent="0.25">
      <c r="A16" s="7">
        <v>1998</v>
      </c>
      <c r="B16" s="5" t="s">
        <v>62</v>
      </c>
      <c r="C16" s="5" t="s">
        <v>51</v>
      </c>
      <c r="D16" s="6" t="s">
        <v>53</v>
      </c>
    </row>
    <row r="17" spans="1:4" x14ac:dyDescent="0.25">
      <c r="A17" s="7">
        <v>1998</v>
      </c>
      <c r="B17" s="5" t="s">
        <v>70</v>
      </c>
      <c r="C17" s="5" t="s">
        <v>54</v>
      </c>
      <c r="D17" s="6" t="s">
        <v>71</v>
      </c>
    </row>
    <row r="18" spans="1:4" ht="22.5" x14ac:dyDescent="0.25">
      <c r="A18" s="7">
        <v>1998</v>
      </c>
      <c r="B18" s="5" t="s">
        <v>26</v>
      </c>
      <c r="C18" s="5" t="s">
        <v>48</v>
      </c>
      <c r="D18" s="6" t="s">
        <v>27</v>
      </c>
    </row>
    <row r="19" spans="1:4" x14ac:dyDescent="0.25">
      <c r="A19" s="7">
        <v>1998</v>
      </c>
      <c r="B19" s="5" t="s">
        <v>6</v>
      </c>
      <c r="C19" s="5" t="s">
        <v>39</v>
      </c>
      <c r="D19" s="6" t="s">
        <v>50</v>
      </c>
    </row>
    <row r="20" spans="1:4" ht="22.5" x14ac:dyDescent="0.25">
      <c r="A20" s="7">
        <v>1998</v>
      </c>
      <c r="B20" s="5" t="s">
        <v>10</v>
      </c>
      <c r="C20" s="5" t="s">
        <v>38</v>
      </c>
      <c r="D20" s="6" t="s">
        <v>11</v>
      </c>
    </row>
    <row r="21" spans="1:4" x14ac:dyDescent="0.25">
      <c r="A21" s="7">
        <v>1998</v>
      </c>
      <c r="B21" s="5" t="s">
        <v>20</v>
      </c>
      <c r="C21" s="5" t="s">
        <v>45</v>
      </c>
      <c r="D21" s="6" t="s">
        <v>74</v>
      </c>
    </row>
    <row r="22" spans="1:4" x14ac:dyDescent="0.25">
      <c r="A22" s="7">
        <v>1998</v>
      </c>
      <c r="B22" s="5" t="s">
        <v>18</v>
      </c>
      <c r="C22" s="5" t="s">
        <v>69</v>
      </c>
      <c r="D22" s="6" t="s">
        <v>19</v>
      </c>
    </row>
    <row r="23" spans="1:4" x14ac:dyDescent="0.25">
      <c r="A23" s="7">
        <v>1998</v>
      </c>
      <c r="B23" s="7" t="s">
        <v>84</v>
      </c>
      <c r="C23" s="5" t="s">
        <v>80</v>
      </c>
      <c r="D23" s="6" t="s">
        <v>81</v>
      </c>
    </row>
    <row r="24" spans="1:4" ht="22.5" x14ac:dyDescent="0.25">
      <c r="A24" s="7">
        <v>1998</v>
      </c>
      <c r="B24" s="5" t="s">
        <v>36</v>
      </c>
      <c r="C24" s="5" t="s">
        <v>42</v>
      </c>
      <c r="D24" s="6" t="s">
        <v>37</v>
      </c>
    </row>
    <row r="25" spans="1:4" x14ac:dyDescent="0.25">
      <c r="A25" s="7">
        <v>1998</v>
      </c>
      <c r="B25" s="5" t="s">
        <v>14</v>
      </c>
      <c r="C25" s="5" t="s">
        <v>42</v>
      </c>
      <c r="D25" s="6" t="s">
        <v>15</v>
      </c>
    </row>
    <row r="26" spans="1:4" x14ac:dyDescent="0.25">
      <c r="A26" s="7">
        <v>1998</v>
      </c>
      <c r="B26" s="5" t="s">
        <v>30</v>
      </c>
      <c r="C26" s="5" t="s">
        <v>47</v>
      </c>
      <c r="D26" s="6" t="s">
        <v>60</v>
      </c>
    </row>
    <row r="27" spans="1:4" x14ac:dyDescent="0.25">
      <c r="A27" s="7">
        <v>1998</v>
      </c>
      <c r="B27" s="5" t="s">
        <v>8</v>
      </c>
      <c r="C27" s="5" t="s">
        <v>40</v>
      </c>
      <c r="D27" s="6" t="s">
        <v>9</v>
      </c>
    </row>
    <row r="28" spans="1:4" x14ac:dyDescent="0.25">
      <c r="A28" s="7">
        <v>1998</v>
      </c>
      <c r="B28" s="5" t="s">
        <v>16</v>
      </c>
      <c r="C28" s="5" t="s">
        <v>43</v>
      </c>
      <c r="D28" s="6" t="s">
        <v>17</v>
      </c>
    </row>
    <row r="29" spans="1:4" x14ac:dyDescent="0.25">
      <c r="A29" s="7">
        <v>1998</v>
      </c>
      <c r="B29" s="5" t="s">
        <v>66</v>
      </c>
      <c r="C29" s="5" t="s">
        <v>38</v>
      </c>
      <c r="D29" s="6" t="s">
        <v>31</v>
      </c>
    </row>
    <row r="30" spans="1:4" x14ac:dyDescent="0.25">
      <c r="A30" s="7">
        <v>1998</v>
      </c>
      <c r="B30" s="7" t="s">
        <v>41</v>
      </c>
      <c r="C30" s="5" t="s">
        <v>12</v>
      </c>
      <c r="D30" s="6" t="s">
        <v>13</v>
      </c>
    </row>
    <row r="31" spans="1:4" x14ac:dyDescent="0.25">
      <c r="A31" s="7">
        <v>1998</v>
      </c>
      <c r="B31" s="2" t="s">
        <v>67</v>
      </c>
      <c r="C31" s="1" t="s">
        <v>54</v>
      </c>
      <c r="D31" s="1" t="s">
        <v>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B60F1-1DCF-41B1-A8D8-111DF6474BB9}">
  <dimension ref="A1:L281"/>
  <sheetViews>
    <sheetView tabSelected="1" zoomScale="110" zoomScaleNormal="110" workbookViewId="0">
      <selection activeCell="G7" sqref="G7"/>
    </sheetView>
  </sheetViews>
  <sheetFormatPr defaultColWidth="8.85546875" defaultRowHeight="12" x14ac:dyDescent="0.25"/>
  <cols>
    <col min="1" max="1" width="5.42578125" style="7" bestFit="1" customWidth="1"/>
    <col min="2" max="2" width="12.28515625" style="7" customWidth="1"/>
    <col min="3" max="3" width="16.5703125" style="7" bestFit="1" customWidth="1"/>
    <col min="4" max="4" width="13.85546875" style="7" bestFit="1" customWidth="1"/>
    <col min="5" max="5" width="14.7109375" style="7" customWidth="1"/>
    <col min="6" max="6" width="17.5703125" style="7" customWidth="1"/>
    <col min="7" max="9" width="17.5703125" style="8" customWidth="1"/>
    <col min="10" max="10" width="17.5703125" style="7" customWidth="1"/>
    <col min="11" max="16384" width="8.85546875" style="7"/>
  </cols>
  <sheetData>
    <row r="1" spans="1:12" ht="90" x14ac:dyDescent="0.25">
      <c r="A1" s="7" t="s">
        <v>0</v>
      </c>
      <c r="B1" s="7" t="s">
        <v>153</v>
      </c>
      <c r="C1" s="7" t="s">
        <v>2</v>
      </c>
      <c r="D1" s="7" t="s">
        <v>115</v>
      </c>
      <c r="E1" s="7" t="s">
        <v>1</v>
      </c>
      <c r="F1" s="7" t="s">
        <v>154</v>
      </c>
      <c r="G1" s="28" t="s">
        <v>156</v>
      </c>
      <c r="H1" s="29" t="s">
        <v>158</v>
      </c>
      <c r="I1" s="29" t="s">
        <v>159</v>
      </c>
      <c r="J1" s="7" t="s">
        <v>3</v>
      </c>
      <c r="K1" s="18" t="s">
        <v>116</v>
      </c>
      <c r="L1" s="18" t="s">
        <v>117</v>
      </c>
    </row>
    <row r="2" spans="1:12" x14ac:dyDescent="0.25">
      <c r="A2" s="7">
        <v>1900</v>
      </c>
      <c r="B2" s="11" t="s">
        <v>104</v>
      </c>
      <c r="C2" s="7" t="s">
        <v>39</v>
      </c>
      <c r="D2" s="7" t="b">
        <v>0</v>
      </c>
      <c r="E2" s="7" t="str">
        <f>TRIM(B2)</f>
        <v>Brooklyn</v>
      </c>
      <c r="F2" s="14" t="str">
        <f>IFERROR(VLOOKUP('PBI Main'!E2,'2005 pops'!$C$2:$D$28,2, FALSE), "No team in 2023")</f>
        <v>No team in 2023</v>
      </c>
      <c r="G2" s="30" t="str">
        <f>IFERROR(VLOOKUP('PBI Main'!E2,'Income data'!$C$2:$D$28,2, FALSE), "No team in 2023")</f>
        <v>No team in 2023</v>
      </c>
      <c r="H2" s="30" t="str">
        <f>IFERROR(VLOOKUP('PBI Main'!E2,'Male pop'!$C$2:$D$28,2, FALSE), "No team in 2023")</f>
        <v>No team in 2023</v>
      </c>
      <c r="I2" s="30" t="str">
        <f>IFERROR(VLOOKUP('PBI Main'!E2,edu!$C$2:$D$28,2, FALSE), "No team in 2023")</f>
        <v>No team in 2023</v>
      </c>
      <c r="J2" s="14"/>
    </row>
    <row r="3" spans="1:12" ht="15" x14ac:dyDescent="0.25">
      <c r="A3" s="7">
        <v>1900</v>
      </c>
      <c r="B3" t="s">
        <v>103</v>
      </c>
      <c r="C3" s="7" t="s">
        <v>42</v>
      </c>
      <c r="D3" s="7" t="b">
        <v>0</v>
      </c>
      <c r="E3" s="7" t="str">
        <f t="shared" ref="E3:E66" si="0">TRIM(B3)</f>
        <v>Pittsburgh</v>
      </c>
      <c r="F3" s="14">
        <f>IFERROR(VLOOKUP('PBI Main'!E3,'2005 pops'!$C$2:$D$28,2, FALSE), "No team in 2023")</f>
        <v>302898</v>
      </c>
      <c r="G3" s="30">
        <f>IFERROR(VLOOKUP('PBI Main'!E3,'Income data'!$C$2:$D$28,2, FALSE), "No team in 2023")</f>
        <v>0.5242</v>
      </c>
      <c r="H3" s="30">
        <f>IFERROR(VLOOKUP('PBI Main'!E3,'Male pop'!$C$2:$D$28,2, FALSE), "No team in 2023")</f>
        <v>0.16079999999999997</v>
      </c>
      <c r="I3" s="30">
        <f>IFERROR(VLOOKUP('PBI Main'!E3,edu!$C$2:$D$28,2, FALSE), "No team in 2023")</f>
        <v>0.2492</v>
      </c>
      <c r="J3" s="14"/>
    </row>
    <row r="4" spans="1:12" ht="15" x14ac:dyDescent="0.25">
      <c r="A4" s="7">
        <v>1900</v>
      </c>
      <c r="B4" t="s">
        <v>102</v>
      </c>
      <c r="C4" s="7" t="s">
        <v>42</v>
      </c>
      <c r="D4" s="7" t="b">
        <v>0</v>
      </c>
      <c r="E4" s="7" t="str">
        <f t="shared" si="0"/>
        <v>Philadelphia</v>
      </c>
      <c r="F4" s="14">
        <f>IFERROR(VLOOKUP('PBI Main'!E4,'2005 pops'!$C$2:$D$28,2, FALSE), "No team in 2023")</f>
        <v>1567258</v>
      </c>
      <c r="G4" s="30">
        <f>IFERROR(VLOOKUP('PBI Main'!E4,'Income data'!$C$2:$D$28,2, FALSE), "No team in 2023")</f>
        <v>0.47979999999999995</v>
      </c>
      <c r="H4" s="30">
        <f>IFERROR(VLOOKUP('PBI Main'!E4,'Male pop'!$C$2:$D$28,2, FALSE), "No team in 2023")</f>
        <v>0.16300000000000001</v>
      </c>
      <c r="I4" s="30">
        <f>IFERROR(VLOOKUP('PBI Main'!E4,edu!$C$2:$D$28,2, FALSE), "No team in 2023")</f>
        <v>0.1603</v>
      </c>
      <c r="J4" s="14"/>
    </row>
    <row r="5" spans="1:12" x14ac:dyDescent="0.25">
      <c r="A5" s="7">
        <v>1900</v>
      </c>
      <c r="B5" s="11" t="s">
        <v>95</v>
      </c>
      <c r="C5" s="7" t="s">
        <v>48</v>
      </c>
      <c r="D5" s="7" t="b">
        <v>0</v>
      </c>
      <c r="E5" s="7" t="str">
        <f t="shared" si="0"/>
        <v>Boston</v>
      </c>
      <c r="F5" s="14">
        <f>IFERROR(VLOOKUP('PBI Main'!E5,'2005 pops'!$C$2:$D$28,2, FALSE), "No team in 2023")</f>
        <v>650706</v>
      </c>
      <c r="G5" s="30">
        <f>IFERROR(VLOOKUP('PBI Main'!E5,'Income data'!$C$2:$D$28,2, FALSE), "No team in 2023")</f>
        <v>0.61329999999999996</v>
      </c>
      <c r="H5" s="30">
        <f>IFERROR(VLOOKUP('PBI Main'!E5,'Male pop'!$C$2:$D$28,2, FALSE), "No team in 2023")</f>
        <v>0.17079999999999998</v>
      </c>
      <c r="I5" s="30">
        <f>IFERROR(VLOOKUP('PBI Main'!E5,edu!$C$2:$D$28,2, FALSE), "No team in 2023")</f>
        <v>0.26400000000000001</v>
      </c>
      <c r="J5" s="14"/>
    </row>
    <row r="6" spans="1:12" ht="15" x14ac:dyDescent="0.25">
      <c r="A6" s="7">
        <v>1900</v>
      </c>
      <c r="B6" t="s">
        <v>98</v>
      </c>
      <c r="C6" s="7" t="s">
        <v>47</v>
      </c>
      <c r="D6" s="7" t="b">
        <v>0</v>
      </c>
      <c r="E6" s="7" t="str">
        <f t="shared" si="0"/>
        <v>St. Louis</v>
      </c>
      <c r="F6" s="14">
        <f>IFERROR(VLOOKUP('PBI Main'!E6,'2005 pops'!$C$2:$D$28,2, FALSE), "No team in 2023")</f>
        <v>286578</v>
      </c>
      <c r="G6" s="30">
        <f>IFERROR(VLOOKUP('PBI Main'!E6,'Income data'!$C$2:$D$28,2, FALSE), "No team in 2023")</f>
        <v>0.4456</v>
      </c>
      <c r="H6" s="30">
        <f>IFERROR(VLOOKUP('PBI Main'!E6,'Male pop'!$C$2:$D$28,2, FALSE), "No team in 2023")</f>
        <v>0.17499999999999999</v>
      </c>
      <c r="I6" s="30">
        <f>IFERROR(VLOOKUP('PBI Main'!E6,edu!$C$2:$D$28,2, FALSE), "No team in 2023")</f>
        <v>0.19980000000000001</v>
      </c>
      <c r="J6" s="14"/>
    </row>
    <row r="7" spans="1:12" x14ac:dyDescent="0.25">
      <c r="A7" s="7">
        <v>1900</v>
      </c>
      <c r="B7" s="11" t="s">
        <v>92</v>
      </c>
      <c r="C7" s="7" t="s">
        <v>43</v>
      </c>
      <c r="D7" s="7" t="b">
        <v>0</v>
      </c>
      <c r="E7" s="7" t="str">
        <f t="shared" si="0"/>
        <v>Chicago</v>
      </c>
      <c r="F7" s="14">
        <f>IFERROR(VLOOKUP('PBI Main'!E7,'2005 pops'!$C$2:$D$28,2, FALSE), "No team in 2023")</f>
        <v>2665039</v>
      </c>
      <c r="G7" s="30">
        <f>IFERROR(VLOOKUP('PBI Main'!E7,'Income data'!$C$2:$D$28,2, FALSE), "No team in 2023")</f>
        <v>0.55969999999999998</v>
      </c>
      <c r="H7" s="30">
        <f>IFERROR(VLOOKUP('PBI Main'!E7,'Male pop'!$C$2:$D$28,2, FALSE), "No team in 2023")</f>
        <v>0.17989999999999998</v>
      </c>
      <c r="I7" s="30">
        <f>IFERROR(VLOOKUP('PBI Main'!E7,edu!$C$2:$D$28,2, FALSE), "No team in 2023")</f>
        <v>0.20660000000000001</v>
      </c>
      <c r="J7" s="14"/>
    </row>
    <row r="8" spans="1:12" ht="15" x14ac:dyDescent="0.25">
      <c r="A8" s="7">
        <v>1900</v>
      </c>
      <c r="B8" t="s">
        <v>101</v>
      </c>
      <c r="C8" s="7" t="s">
        <v>44</v>
      </c>
      <c r="D8" s="7" t="b">
        <v>0</v>
      </c>
      <c r="E8" s="7" t="str">
        <f t="shared" si="0"/>
        <v>Cincinnati</v>
      </c>
      <c r="F8" s="14">
        <f>IFERROR(VLOOKUP('PBI Main'!E8,'2005 pops'!$C$2:$D$28,2, FALSE), "No team in 2023")</f>
        <v>309513</v>
      </c>
      <c r="G8" s="30">
        <f>IFERROR(VLOOKUP('PBI Main'!E8,'Income data'!$C$2:$D$28,2, FALSE), "No team in 2023")</f>
        <v>0.435</v>
      </c>
      <c r="H8" s="30">
        <f>IFERROR(VLOOKUP('PBI Main'!E8,'Male pop'!$C$2:$D$28,2, FALSE), "No team in 2023")</f>
        <v>0.14099999999999999</v>
      </c>
      <c r="I8" s="30">
        <f>IFERROR(VLOOKUP('PBI Main'!E8,edu!$C$2:$D$28,2, FALSE), "No team in 2023")</f>
        <v>0.1973</v>
      </c>
      <c r="J8" s="14"/>
    </row>
    <row r="9" spans="1:12" x14ac:dyDescent="0.25">
      <c r="A9" s="7">
        <v>1900</v>
      </c>
      <c r="B9" s="11" t="s">
        <v>39</v>
      </c>
      <c r="C9" s="7" t="s">
        <v>39</v>
      </c>
      <c r="D9" s="7" t="b">
        <v>0</v>
      </c>
      <c r="E9" s="7" t="str">
        <f t="shared" si="0"/>
        <v>New York</v>
      </c>
      <c r="F9" s="14">
        <f>IFERROR(VLOOKUP('PBI Main'!E9,'2005 pops'!$C$2:$D$28,2, FALSE), "No team in 2023")</f>
        <v>8335897</v>
      </c>
      <c r="G9" s="30">
        <f>IFERROR(VLOOKUP('PBI Main'!E9,'Income data'!$C$2:$D$28,2, FALSE), "No team in 2023")</f>
        <v>0.57850000000000001</v>
      </c>
      <c r="H9" s="30">
        <f>IFERROR(VLOOKUP('PBI Main'!E9,'Male pop'!$C$2:$D$28,2, FALSE), "No team in 2023")</f>
        <v>0.17019999999999999</v>
      </c>
      <c r="I9" s="30">
        <f>IFERROR(VLOOKUP('PBI Main'!E9,edu!$C$2:$D$28,2, FALSE), "No team in 2023")</f>
        <v>0.18909999999999999</v>
      </c>
      <c r="J9" s="14"/>
    </row>
    <row r="10" spans="1:12" x14ac:dyDescent="0.25">
      <c r="A10" s="7">
        <v>1910</v>
      </c>
      <c r="B10" s="13" t="s">
        <v>102</v>
      </c>
      <c r="C10" s="14" t="s">
        <v>42</v>
      </c>
      <c r="D10" s="14" t="b">
        <v>0</v>
      </c>
      <c r="E10" s="7" t="str">
        <f t="shared" si="0"/>
        <v>Philadelphia</v>
      </c>
      <c r="F10" s="14">
        <f>IFERROR(VLOOKUP('PBI Main'!E10,'2005 pops'!$C$2:$D$28,2, FALSE), "No team in 2023")</f>
        <v>1567258</v>
      </c>
      <c r="G10" s="30">
        <f>IFERROR(VLOOKUP('PBI Main'!E10,'Income data'!$C$2:$D$28,2, FALSE), "No team in 2023")</f>
        <v>0.47979999999999995</v>
      </c>
      <c r="H10" s="30">
        <f>IFERROR(VLOOKUP('PBI Main'!E10,'Male pop'!$C$2:$D$28,2, FALSE), "No team in 2023")</f>
        <v>0.16300000000000001</v>
      </c>
      <c r="I10" s="30">
        <f>IFERROR(VLOOKUP('PBI Main'!E10,edu!$C$2:$D$28,2, FALSE), "No team in 2023")</f>
        <v>0.1603</v>
      </c>
      <c r="J10" s="14"/>
    </row>
    <row r="11" spans="1:12" x14ac:dyDescent="0.25">
      <c r="A11" s="7">
        <v>1910</v>
      </c>
      <c r="B11" s="13" t="s">
        <v>39</v>
      </c>
      <c r="C11" s="14" t="s">
        <v>39</v>
      </c>
      <c r="D11" s="14" t="b">
        <v>0</v>
      </c>
      <c r="E11" s="7" t="str">
        <f t="shared" si="0"/>
        <v>New York</v>
      </c>
      <c r="F11" s="14">
        <f>IFERROR(VLOOKUP('PBI Main'!E11,'2005 pops'!$C$2:$D$28,2, FALSE), "No team in 2023")</f>
        <v>8335897</v>
      </c>
      <c r="G11" s="30">
        <f>IFERROR(VLOOKUP('PBI Main'!E11,'Income data'!$C$2:$D$28,2, FALSE), "No team in 2023")</f>
        <v>0.57850000000000001</v>
      </c>
      <c r="H11" s="30">
        <f>IFERROR(VLOOKUP('PBI Main'!E11,'Male pop'!$C$2:$D$28,2, FALSE), "No team in 2023")</f>
        <v>0.17019999999999999</v>
      </c>
      <c r="I11" s="30">
        <f>IFERROR(VLOOKUP('PBI Main'!E11,edu!$C$2:$D$28,2, FALSE), "No team in 2023")</f>
        <v>0.18909999999999999</v>
      </c>
      <c r="J11" s="14"/>
    </row>
    <row r="12" spans="1:12" ht="15" x14ac:dyDescent="0.25">
      <c r="A12" s="7">
        <v>1910</v>
      </c>
      <c r="B12" s="15" t="s">
        <v>94</v>
      </c>
      <c r="C12" s="14" t="s">
        <v>40</v>
      </c>
      <c r="D12" s="14" t="b">
        <v>1</v>
      </c>
      <c r="E12" s="7" t="str">
        <f t="shared" si="0"/>
        <v>Detroit</v>
      </c>
      <c r="F12" s="14">
        <f>IFERROR(VLOOKUP('PBI Main'!E12,'2005 pops'!$C$2:$D$28,2, FALSE), "No team in 2023")</f>
        <v>620376</v>
      </c>
      <c r="G12" s="30">
        <f>IFERROR(VLOOKUP('PBI Main'!E12,'Income data'!$C$2:$D$28,2, FALSE), "No team in 2023")</f>
        <v>0.29330000000000001</v>
      </c>
      <c r="H12" s="30">
        <f>IFERROR(VLOOKUP('PBI Main'!E12,'Male pop'!$C$2:$D$28,2, FALSE), "No team in 2023")</f>
        <v>0.1484</v>
      </c>
      <c r="I12" s="30">
        <f>IFERROR(VLOOKUP('PBI Main'!E12,edu!$C$2:$D$28,2, FALSE), "No team in 2023")</f>
        <v>6.9199999999999998E-2</v>
      </c>
      <c r="J12" s="14"/>
    </row>
    <row r="13" spans="1:12" ht="15" x14ac:dyDescent="0.25">
      <c r="A13" s="7">
        <v>1910</v>
      </c>
      <c r="B13" s="15" t="s">
        <v>95</v>
      </c>
      <c r="C13" s="14" t="s">
        <v>48</v>
      </c>
      <c r="D13" s="14" t="b">
        <v>0</v>
      </c>
      <c r="E13" s="7" t="str">
        <f t="shared" si="0"/>
        <v>Boston</v>
      </c>
      <c r="F13" s="14">
        <f>IFERROR(VLOOKUP('PBI Main'!E13,'2005 pops'!$C$2:$D$28,2, FALSE), "No team in 2023")</f>
        <v>650706</v>
      </c>
      <c r="G13" s="30">
        <f>IFERROR(VLOOKUP('PBI Main'!E13,'Income data'!$C$2:$D$28,2, FALSE), "No team in 2023")</f>
        <v>0.61329999999999996</v>
      </c>
      <c r="H13" s="30">
        <f>IFERROR(VLOOKUP('PBI Main'!E13,'Male pop'!$C$2:$D$28,2, FALSE), "No team in 2023")</f>
        <v>0.17079999999999998</v>
      </c>
      <c r="I13" s="30">
        <f>IFERROR(VLOOKUP('PBI Main'!E13,edu!$C$2:$D$28,2, FALSE), "No team in 2023")</f>
        <v>0.26400000000000001</v>
      </c>
      <c r="J13" s="14"/>
    </row>
    <row r="14" spans="1:12" x14ac:dyDescent="0.25">
      <c r="A14" s="7">
        <v>1910</v>
      </c>
      <c r="B14" s="13" t="s">
        <v>93</v>
      </c>
      <c r="C14" s="14" t="s">
        <v>44</v>
      </c>
      <c r="D14" s="14" t="b">
        <v>1</v>
      </c>
      <c r="E14" s="7" t="str">
        <f t="shared" si="0"/>
        <v>Cleveland</v>
      </c>
      <c r="F14" s="14">
        <f>IFERROR(VLOOKUP('PBI Main'!E14,'2005 pops'!$C$2:$D$28,2, FALSE), "No team in 2023")</f>
        <v>361607</v>
      </c>
      <c r="G14" s="30">
        <f>IFERROR(VLOOKUP('PBI Main'!E14,'Income data'!$C$2:$D$28,2, FALSE), "No team in 2023")</f>
        <v>0.32030000000000003</v>
      </c>
      <c r="H14" s="30">
        <f>IFERROR(VLOOKUP('PBI Main'!E14,'Male pop'!$C$2:$D$28,2, FALSE), "No team in 2023")</f>
        <v>0.15689999999999998</v>
      </c>
      <c r="I14" s="30">
        <f>IFERROR(VLOOKUP('PBI Main'!E14,edu!$C$2:$D$28,2, FALSE), "No team in 2023")</f>
        <v>0.11070000000000001</v>
      </c>
      <c r="J14" s="14"/>
    </row>
    <row r="15" spans="1:12" ht="15" x14ac:dyDescent="0.25">
      <c r="A15" s="7">
        <v>1910</v>
      </c>
      <c r="B15" s="15" t="s">
        <v>92</v>
      </c>
      <c r="C15" s="14" t="s">
        <v>43</v>
      </c>
      <c r="D15" s="14" t="b">
        <v>0</v>
      </c>
      <c r="E15" s="7" t="str">
        <f t="shared" si="0"/>
        <v>Chicago</v>
      </c>
      <c r="F15" s="14">
        <f>IFERROR(VLOOKUP('PBI Main'!E15,'2005 pops'!$C$2:$D$28,2, FALSE), "No team in 2023")</f>
        <v>2665039</v>
      </c>
      <c r="G15" s="30">
        <f>IFERROR(VLOOKUP('PBI Main'!E15,'Income data'!$C$2:$D$28,2, FALSE), "No team in 2023")</f>
        <v>0.55969999999999998</v>
      </c>
      <c r="H15" s="30">
        <f>IFERROR(VLOOKUP('PBI Main'!E15,'Male pop'!$C$2:$D$28,2, FALSE), "No team in 2023")</f>
        <v>0.17989999999999998</v>
      </c>
      <c r="I15" s="30">
        <f>IFERROR(VLOOKUP('PBI Main'!E15,edu!$C$2:$D$28,2, FALSE), "No team in 2023")</f>
        <v>0.20660000000000001</v>
      </c>
      <c r="J15" s="14"/>
    </row>
    <row r="16" spans="1:12" x14ac:dyDescent="0.25">
      <c r="A16" s="7">
        <v>1910</v>
      </c>
      <c r="B16" s="13" t="s">
        <v>59</v>
      </c>
      <c r="C16" s="14" t="s">
        <v>49</v>
      </c>
      <c r="D16" s="14" t="b">
        <v>1</v>
      </c>
      <c r="E16" s="7" t="str">
        <f t="shared" si="0"/>
        <v>Washington</v>
      </c>
      <c r="F16" s="14">
        <f>IFERROR(VLOOKUP('PBI Main'!E16,'2005 pops'!$C$2:$D$28,2, FALSE), "No team in 2023")</f>
        <v>671803</v>
      </c>
      <c r="G16" s="30">
        <f>IFERROR(VLOOKUP('PBI Main'!E16,'Income data'!$C$2:$D$28,2, FALSE), "No team in 2023")</f>
        <v>0.68519999999999992</v>
      </c>
      <c r="H16" s="30">
        <f>IFERROR(VLOOKUP('PBI Main'!E16,'Male pop'!$C$2:$D$28,2, FALSE), "No team in 2023")</f>
        <v>0.19030000000000002</v>
      </c>
      <c r="I16" s="30">
        <f>IFERROR(VLOOKUP('PBI Main'!E16,edu!$C$2:$D$28,2, FALSE), "No team in 2023")</f>
        <v>0.31709999999999999</v>
      </c>
      <c r="J16" s="14"/>
    </row>
    <row r="17" spans="1:10" x14ac:dyDescent="0.25">
      <c r="A17" s="7">
        <v>1910</v>
      </c>
      <c r="B17" s="13" t="s">
        <v>98</v>
      </c>
      <c r="C17" s="14" t="s">
        <v>47</v>
      </c>
      <c r="D17" s="14" t="b">
        <v>0</v>
      </c>
      <c r="E17" s="7" t="str">
        <f t="shared" si="0"/>
        <v>St. Louis</v>
      </c>
      <c r="F17" s="14">
        <f>IFERROR(VLOOKUP('PBI Main'!E17,'2005 pops'!$C$2:$D$28,2, FALSE), "No team in 2023")</f>
        <v>286578</v>
      </c>
      <c r="G17" s="30">
        <f>IFERROR(VLOOKUP('PBI Main'!E17,'Income data'!$C$2:$D$28,2, FALSE), "No team in 2023")</f>
        <v>0.4456</v>
      </c>
      <c r="H17" s="30">
        <f>IFERROR(VLOOKUP('PBI Main'!E17,'Male pop'!$C$2:$D$28,2, FALSE), "No team in 2023")</f>
        <v>0.17499999999999999</v>
      </c>
      <c r="I17" s="30">
        <f>IFERROR(VLOOKUP('PBI Main'!E17,edu!$C$2:$D$28,2, FALSE), "No team in 2023")</f>
        <v>0.19980000000000001</v>
      </c>
      <c r="J17" s="14"/>
    </row>
    <row r="18" spans="1:10" ht="15" x14ac:dyDescent="0.25">
      <c r="A18" s="7">
        <v>1910</v>
      </c>
      <c r="B18" s="15" t="s">
        <v>92</v>
      </c>
      <c r="C18" s="14" t="s">
        <v>43</v>
      </c>
      <c r="D18" s="14" t="b">
        <v>0</v>
      </c>
      <c r="E18" s="7" t="str">
        <f t="shared" si="0"/>
        <v>Chicago</v>
      </c>
      <c r="F18" s="14">
        <f>IFERROR(VLOOKUP('PBI Main'!E18,'2005 pops'!$C$2:$D$28,2, FALSE), "No team in 2023")</f>
        <v>2665039</v>
      </c>
      <c r="G18" s="30">
        <f>IFERROR(VLOOKUP('PBI Main'!E18,'Income data'!$C$2:$D$28,2, FALSE), "No team in 2023")</f>
        <v>0.55969999999999998</v>
      </c>
      <c r="H18" s="30">
        <f>IFERROR(VLOOKUP('PBI Main'!E18,'Male pop'!$C$2:$D$28,2, FALSE), "No team in 2023")</f>
        <v>0.17989999999999998</v>
      </c>
      <c r="I18" s="30">
        <f>IFERROR(VLOOKUP('PBI Main'!E18,edu!$C$2:$D$28,2, FALSE), "No team in 2023")</f>
        <v>0.20660000000000001</v>
      </c>
      <c r="J18" s="14"/>
    </row>
    <row r="19" spans="1:10" x14ac:dyDescent="0.25">
      <c r="A19" s="7">
        <v>1910</v>
      </c>
      <c r="B19" s="13" t="s">
        <v>39</v>
      </c>
      <c r="C19" s="14" t="s">
        <v>39</v>
      </c>
      <c r="D19" s="14" t="b">
        <v>0</v>
      </c>
      <c r="E19" s="7" t="str">
        <f t="shared" si="0"/>
        <v>New York</v>
      </c>
      <c r="F19" s="14">
        <f>IFERROR(VLOOKUP('PBI Main'!E19,'2005 pops'!$C$2:$D$28,2, FALSE), "No team in 2023")</f>
        <v>8335897</v>
      </c>
      <c r="G19" s="30">
        <f>IFERROR(VLOOKUP('PBI Main'!E19,'Income data'!$C$2:$D$28,2, FALSE), "No team in 2023")</f>
        <v>0.57850000000000001</v>
      </c>
      <c r="H19" s="30">
        <f>IFERROR(VLOOKUP('PBI Main'!E19,'Male pop'!$C$2:$D$28,2, FALSE), "No team in 2023")</f>
        <v>0.17019999999999999</v>
      </c>
      <c r="I19" s="30">
        <f>IFERROR(VLOOKUP('PBI Main'!E19,edu!$C$2:$D$28,2, FALSE), "No team in 2023")</f>
        <v>0.18909999999999999</v>
      </c>
      <c r="J19" s="14"/>
    </row>
    <row r="20" spans="1:10" ht="15" x14ac:dyDescent="0.25">
      <c r="A20" s="7">
        <v>1910</v>
      </c>
      <c r="B20" s="15" t="s">
        <v>103</v>
      </c>
      <c r="C20" s="14" t="s">
        <v>42</v>
      </c>
      <c r="D20" s="14" t="b">
        <v>0</v>
      </c>
      <c r="E20" s="7" t="str">
        <f t="shared" si="0"/>
        <v>Pittsburgh</v>
      </c>
      <c r="F20" s="14">
        <f>IFERROR(VLOOKUP('PBI Main'!E20,'2005 pops'!$C$2:$D$28,2, FALSE), "No team in 2023")</f>
        <v>302898</v>
      </c>
      <c r="G20" s="30">
        <f>IFERROR(VLOOKUP('PBI Main'!E20,'Income data'!$C$2:$D$28,2, FALSE), "No team in 2023")</f>
        <v>0.5242</v>
      </c>
      <c r="H20" s="30">
        <f>IFERROR(VLOOKUP('PBI Main'!E20,'Male pop'!$C$2:$D$28,2, FALSE), "No team in 2023")</f>
        <v>0.16079999999999997</v>
      </c>
      <c r="I20" s="30">
        <f>IFERROR(VLOOKUP('PBI Main'!E20,edu!$C$2:$D$28,2, FALSE), "No team in 2023")</f>
        <v>0.2492</v>
      </c>
      <c r="J20" s="14"/>
    </row>
    <row r="21" spans="1:10" ht="15" x14ac:dyDescent="0.25">
      <c r="A21" s="7">
        <v>1910</v>
      </c>
      <c r="B21" s="15" t="s">
        <v>102</v>
      </c>
      <c r="C21" s="14" t="s">
        <v>42</v>
      </c>
      <c r="D21" s="14" t="b">
        <v>0</v>
      </c>
      <c r="E21" s="7" t="str">
        <f t="shared" si="0"/>
        <v>Philadelphia</v>
      </c>
      <c r="F21" s="14">
        <f>IFERROR(VLOOKUP('PBI Main'!E21,'2005 pops'!$C$2:$D$28,2, FALSE), "No team in 2023")</f>
        <v>1567258</v>
      </c>
      <c r="G21" s="30">
        <f>IFERROR(VLOOKUP('PBI Main'!E21,'Income data'!$C$2:$D$28,2, FALSE), "No team in 2023")</f>
        <v>0.47979999999999995</v>
      </c>
      <c r="H21" s="30">
        <f>IFERROR(VLOOKUP('PBI Main'!E21,'Male pop'!$C$2:$D$28,2, FALSE), "No team in 2023")</f>
        <v>0.16300000000000001</v>
      </c>
      <c r="I21" s="30">
        <f>IFERROR(VLOOKUP('PBI Main'!E21,edu!$C$2:$D$28,2, FALSE), "No team in 2023")</f>
        <v>0.1603</v>
      </c>
      <c r="J21" s="14"/>
    </row>
    <row r="22" spans="1:10" ht="15" x14ac:dyDescent="0.25">
      <c r="A22" s="7">
        <v>1910</v>
      </c>
      <c r="B22" s="15" t="s">
        <v>101</v>
      </c>
      <c r="C22" s="14" t="s">
        <v>44</v>
      </c>
      <c r="D22" s="14" t="b">
        <v>0</v>
      </c>
      <c r="E22" s="7" t="str">
        <f t="shared" si="0"/>
        <v>Cincinnati</v>
      </c>
      <c r="F22" s="14">
        <f>IFERROR(VLOOKUP('PBI Main'!E22,'2005 pops'!$C$2:$D$28,2, FALSE), "No team in 2023")</f>
        <v>309513</v>
      </c>
      <c r="G22" s="30">
        <f>IFERROR(VLOOKUP('PBI Main'!E22,'Income data'!$C$2:$D$28,2, FALSE), "No team in 2023")</f>
        <v>0.435</v>
      </c>
      <c r="H22" s="30">
        <f>IFERROR(VLOOKUP('PBI Main'!E22,'Male pop'!$C$2:$D$28,2, FALSE), "No team in 2023")</f>
        <v>0.14099999999999999</v>
      </c>
      <c r="I22" s="30">
        <f>IFERROR(VLOOKUP('PBI Main'!E22,edu!$C$2:$D$28,2, FALSE), "No team in 2023")</f>
        <v>0.1973</v>
      </c>
      <c r="J22" s="14"/>
    </row>
    <row r="23" spans="1:10" x14ac:dyDescent="0.25">
      <c r="A23" s="7">
        <v>1910</v>
      </c>
      <c r="B23" s="13" t="s">
        <v>104</v>
      </c>
      <c r="C23" s="14" t="s">
        <v>39</v>
      </c>
      <c r="D23" s="14" t="b">
        <v>0</v>
      </c>
      <c r="E23" s="7" t="str">
        <f t="shared" si="0"/>
        <v>Brooklyn</v>
      </c>
      <c r="F23" s="14" t="str">
        <f>IFERROR(VLOOKUP('PBI Main'!E23,'2005 pops'!$C$2:$D$28,2, FALSE), "No team in 2023")</f>
        <v>No team in 2023</v>
      </c>
      <c r="G23" s="30" t="str">
        <f>IFERROR(VLOOKUP('PBI Main'!E23,'Income data'!$C$2:$D$28,2, FALSE), "No team in 2023")</f>
        <v>No team in 2023</v>
      </c>
      <c r="H23" s="30" t="str">
        <f>IFERROR(VLOOKUP('PBI Main'!E23,'Male pop'!$C$2:$D$28,2, FALSE), "No team in 2023")</f>
        <v>No team in 2023</v>
      </c>
      <c r="I23" s="30" t="str">
        <f>IFERROR(VLOOKUP('PBI Main'!E23,edu!$C$2:$D$28,2, FALSE), "No team in 2023")</f>
        <v>No team in 2023</v>
      </c>
      <c r="J23" s="14"/>
    </row>
    <row r="24" spans="1:10" ht="15" x14ac:dyDescent="0.25">
      <c r="A24" s="7">
        <v>1910</v>
      </c>
      <c r="B24" s="15" t="s">
        <v>98</v>
      </c>
      <c r="C24" s="14" t="s">
        <v>47</v>
      </c>
      <c r="D24" s="14" t="b">
        <v>0</v>
      </c>
      <c r="E24" s="7" t="str">
        <f t="shared" si="0"/>
        <v>St. Louis</v>
      </c>
      <c r="F24" s="14">
        <f>IFERROR(VLOOKUP('PBI Main'!E24,'2005 pops'!$C$2:$D$28,2, FALSE), "No team in 2023")</f>
        <v>286578</v>
      </c>
      <c r="G24" s="30">
        <f>IFERROR(VLOOKUP('PBI Main'!E24,'Income data'!$C$2:$D$28,2, FALSE), "No team in 2023")</f>
        <v>0.4456</v>
      </c>
      <c r="H24" s="30">
        <f>IFERROR(VLOOKUP('PBI Main'!E24,'Male pop'!$C$2:$D$28,2, FALSE), "No team in 2023")</f>
        <v>0.17499999999999999</v>
      </c>
      <c r="I24" s="30">
        <f>IFERROR(VLOOKUP('PBI Main'!E24,edu!$C$2:$D$28,2, FALSE), "No team in 2023")</f>
        <v>0.19980000000000001</v>
      </c>
      <c r="J24" s="14"/>
    </row>
    <row r="25" spans="1:10" x14ac:dyDescent="0.25">
      <c r="A25" s="7">
        <v>1910</v>
      </c>
      <c r="B25" s="13" t="s">
        <v>95</v>
      </c>
      <c r="C25" s="14" t="s">
        <v>48</v>
      </c>
      <c r="D25" s="14" t="b">
        <v>0</v>
      </c>
      <c r="E25" s="7" t="str">
        <f t="shared" si="0"/>
        <v>Boston</v>
      </c>
      <c r="F25" s="14">
        <f>IFERROR(VLOOKUP('PBI Main'!E25,'2005 pops'!$C$2:$D$28,2, FALSE), "No team in 2023")</f>
        <v>650706</v>
      </c>
      <c r="G25" s="30">
        <f>IFERROR(VLOOKUP('PBI Main'!E25,'Income data'!$C$2:$D$28,2, FALSE), "No team in 2023")</f>
        <v>0.61329999999999996</v>
      </c>
      <c r="H25" s="30">
        <f>IFERROR(VLOOKUP('PBI Main'!E25,'Male pop'!$C$2:$D$28,2, FALSE), "No team in 2023")</f>
        <v>0.17079999999999998</v>
      </c>
      <c r="I25" s="30">
        <f>IFERROR(VLOOKUP('PBI Main'!E25,edu!$C$2:$D$28,2, FALSE), "No team in 2023")</f>
        <v>0.26400000000000001</v>
      </c>
      <c r="J25" s="14"/>
    </row>
    <row r="26" spans="1:10" x14ac:dyDescent="0.25">
      <c r="A26" s="7">
        <v>1920</v>
      </c>
      <c r="B26" s="11" t="s">
        <v>93</v>
      </c>
      <c r="C26" s="7" t="s">
        <v>44</v>
      </c>
      <c r="D26" s="7" t="b">
        <v>0</v>
      </c>
      <c r="E26" s="7" t="str">
        <f t="shared" si="0"/>
        <v>Cleveland</v>
      </c>
      <c r="F26" s="14">
        <f>IFERROR(VLOOKUP('PBI Main'!E26,'2005 pops'!$C$2:$D$28,2, FALSE), "No team in 2023")</f>
        <v>361607</v>
      </c>
      <c r="G26" s="30">
        <f>IFERROR(VLOOKUP('PBI Main'!E26,'Income data'!$C$2:$D$28,2, FALSE), "No team in 2023")</f>
        <v>0.32030000000000003</v>
      </c>
      <c r="H26" s="30">
        <f>IFERROR(VLOOKUP('PBI Main'!E26,'Male pop'!$C$2:$D$28,2, FALSE), "No team in 2023")</f>
        <v>0.15689999999999998</v>
      </c>
      <c r="I26" s="30">
        <f>IFERROR(VLOOKUP('PBI Main'!E26,edu!$C$2:$D$28,2, FALSE), "No team in 2023")</f>
        <v>0.11070000000000001</v>
      </c>
      <c r="J26" s="14"/>
    </row>
    <row r="27" spans="1:10" ht="15" x14ac:dyDescent="0.25">
      <c r="A27" s="7">
        <v>1920</v>
      </c>
      <c r="B27" t="s">
        <v>92</v>
      </c>
      <c r="C27" s="7" t="s">
        <v>43</v>
      </c>
      <c r="D27" s="7" t="b">
        <v>0</v>
      </c>
      <c r="E27" s="7" t="str">
        <f t="shared" si="0"/>
        <v>Chicago</v>
      </c>
      <c r="F27" s="14">
        <f>IFERROR(VLOOKUP('PBI Main'!E27,'2005 pops'!$C$2:$D$28,2, FALSE), "No team in 2023")</f>
        <v>2665039</v>
      </c>
      <c r="G27" s="30">
        <f>IFERROR(VLOOKUP('PBI Main'!E27,'Income data'!$C$2:$D$28,2, FALSE), "No team in 2023")</f>
        <v>0.55969999999999998</v>
      </c>
      <c r="H27" s="30">
        <f>IFERROR(VLOOKUP('PBI Main'!E27,'Male pop'!$C$2:$D$28,2, FALSE), "No team in 2023")</f>
        <v>0.17989999999999998</v>
      </c>
      <c r="I27" s="30">
        <f>IFERROR(VLOOKUP('PBI Main'!E27,edu!$C$2:$D$28,2, FALSE), "No team in 2023")</f>
        <v>0.20660000000000001</v>
      </c>
      <c r="J27" s="14"/>
    </row>
    <row r="28" spans="1:10" ht="15" x14ac:dyDescent="0.25">
      <c r="A28" s="7">
        <v>1920</v>
      </c>
      <c r="B28" t="s">
        <v>39</v>
      </c>
      <c r="C28" s="7" t="s">
        <v>39</v>
      </c>
      <c r="D28" s="7" t="b">
        <v>0</v>
      </c>
      <c r="E28" s="7" t="str">
        <f t="shared" si="0"/>
        <v>New York</v>
      </c>
      <c r="F28" s="14">
        <f>IFERROR(VLOOKUP('PBI Main'!E28,'2005 pops'!$C$2:$D$28,2, FALSE), "No team in 2023")</f>
        <v>8335897</v>
      </c>
      <c r="G28" s="30">
        <f>IFERROR(VLOOKUP('PBI Main'!E28,'Income data'!$C$2:$D$28,2, FALSE), "No team in 2023")</f>
        <v>0.57850000000000001</v>
      </c>
      <c r="H28" s="30">
        <f>IFERROR(VLOOKUP('PBI Main'!E28,'Male pop'!$C$2:$D$28,2, FALSE), "No team in 2023")</f>
        <v>0.17019999999999999</v>
      </c>
      <c r="I28" s="30">
        <f>IFERROR(VLOOKUP('PBI Main'!E28,edu!$C$2:$D$28,2, FALSE), "No team in 2023")</f>
        <v>0.18909999999999999</v>
      </c>
      <c r="J28" s="14"/>
    </row>
    <row r="29" spans="1:10" x14ac:dyDescent="0.25">
      <c r="A29" s="7">
        <v>1920</v>
      </c>
      <c r="B29" s="11" t="s">
        <v>98</v>
      </c>
      <c r="C29" s="7" t="s">
        <v>47</v>
      </c>
      <c r="D29" s="7" t="b">
        <v>0</v>
      </c>
      <c r="E29" s="7" t="str">
        <f t="shared" si="0"/>
        <v>St. Louis</v>
      </c>
      <c r="F29" s="14">
        <f>IFERROR(VLOOKUP('PBI Main'!E29,'2005 pops'!$C$2:$D$28,2, FALSE), "No team in 2023")</f>
        <v>286578</v>
      </c>
      <c r="G29" s="30">
        <f>IFERROR(VLOOKUP('PBI Main'!E29,'Income data'!$C$2:$D$28,2, FALSE), "No team in 2023")</f>
        <v>0.4456</v>
      </c>
      <c r="H29" s="30">
        <f>IFERROR(VLOOKUP('PBI Main'!E29,'Male pop'!$C$2:$D$28,2, FALSE), "No team in 2023")</f>
        <v>0.17499999999999999</v>
      </c>
      <c r="I29" s="30">
        <f>IFERROR(VLOOKUP('PBI Main'!E29,edu!$C$2:$D$28,2, FALSE), "No team in 2023")</f>
        <v>0.19980000000000001</v>
      </c>
      <c r="J29" s="14"/>
    </row>
    <row r="30" spans="1:10" ht="15" x14ac:dyDescent="0.25">
      <c r="A30" s="7">
        <v>1920</v>
      </c>
      <c r="B30" t="s">
        <v>95</v>
      </c>
      <c r="C30" s="7" t="s">
        <v>48</v>
      </c>
      <c r="D30" s="7" t="b">
        <v>0</v>
      </c>
      <c r="E30" s="7" t="str">
        <f t="shared" si="0"/>
        <v>Boston</v>
      </c>
      <c r="F30" s="14">
        <f>IFERROR(VLOOKUP('PBI Main'!E30,'2005 pops'!$C$2:$D$28,2, FALSE), "No team in 2023")</f>
        <v>650706</v>
      </c>
      <c r="G30" s="30">
        <f>IFERROR(VLOOKUP('PBI Main'!E30,'Income data'!$C$2:$D$28,2, FALSE), "No team in 2023")</f>
        <v>0.61329999999999996</v>
      </c>
      <c r="H30" s="30">
        <f>IFERROR(VLOOKUP('PBI Main'!E30,'Male pop'!$C$2:$D$28,2, FALSE), "No team in 2023")</f>
        <v>0.17079999999999998</v>
      </c>
      <c r="I30" s="30">
        <f>IFERROR(VLOOKUP('PBI Main'!E30,edu!$C$2:$D$28,2, FALSE), "No team in 2023")</f>
        <v>0.26400000000000001</v>
      </c>
      <c r="J30" s="14"/>
    </row>
    <row r="31" spans="1:10" x14ac:dyDescent="0.25">
      <c r="A31" s="7">
        <v>1920</v>
      </c>
      <c r="B31" s="11" t="s">
        <v>59</v>
      </c>
      <c r="C31" s="7" t="s">
        <v>49</v>
      </c>
      <c r="D31" s="7" t="b">
        <v>0</v>
      </c>
      <c r="E31" s="7" t="str">
        <f t="shared" si="0"/>
        <v>Washington</v>
      </c>
      <c r="F31" s="14">
        <f>IFERROR(VLOOKUP('PBI Main'!E31,'2005 pops'!$C$2:$D$28,2, FALSE), "No team in 2023")</f>
        <v>671803</v>
      </c>
      <c r="G31" s="30">
        <f>IFERROR(VLOOKUP('PBI Main'!E31,'Income data'!$C$2:$D$28,2, FALSE), "No team in 2023")</f>
        <v>0.68519999999999992</v>
      </c>
      <c r="H31" s="30">
        <f>IFERROR(VLOOKUP('PBI Main'!E31,'Male pop'!$C$2:$D$28,2, FALSE), "No team in 2023")</f>
        <v>0.19030000000000002</v>
      </c>
      <c r="I31" s="30">
        <f>IFERROR(VLOOKUP('PBI Main'!E31,edu!$C$2:$D$28,2, FALSE), "No team in 2023")</f>
        <v>0.31709999999999999</v>
      </c>
      <c r="J31" s="14"/>
    </row>
    <row r="32" spans="1:10" ht="15" x14ac:dyDescent="0.25">
      <c r="A32" s="7">
        <v>1920</v>
      </c>
      <c r="B32" t="s">
        <v>94</v>
      </c>
      <c r="C32" s="7" t="s">
        <v>40</v>
      </c>
      <c r="D32" s="7" t="b">
        <v>0</v>
      </c>
      <c r="E32" s="7" t="str">
        <f t="shared" si="0"/>
        <v>Detroit</v>
      </c>
      <c r="F32" s="14">
        <f>IFERROR(VLOOKUP('PBI Main'!E32,'2005 pops'!$C$2:$D$28,2, FALSE), "No team in 2023")</f>
        <v>620376</v>
      </c>
      <c r="G32" s="30">
        <f>IFERROR(VLOOKUP('PBI Main'!E32,'Income data'!$C$2:$D$28,2, FALSE), "No team in 2023")</f>
        <v>0.29330000000000001</v>
      </c>
      <c r="H32" s="30">
        <f>IFERROR(VLOOKUP('PBI Main'!E32,'Male pop'!$C$2:$D$28,2, FALSE), "No team in 2023")</f>
        <v>0.1484</v>
      </c>
      <c r="I32" s="30">
        <f>IFERROR(VLOOKUP('PBI Main'!E32,edu!$C$2:$D$28,2, FALSE), "No team in 2023")</f>
        <v>6.9199999999999998E-2</v>
      </c>
      <c r="J32" s="14"/>
    </row>
    <row r="33" spans="1:10" x14ac:dyDescent="0.25">
      <c r="A33" s="7">
        <v>1920</v>
      </c>
      <c r="B33" s="11" t="s">
        <v>102</v>
      </c>
      <c r="C33" s="7" t="s">
        <v>42</v>
      </c>
      <c r="D33" s="7" t="b">
        <v>0</v>
      </c>
      <c r="E33" s="7" t="str">
        <f t="shared" si="0"/>
        <v>Philadelphia</v>
      </c>
      <c r="F33" s="14">
        <f>IFERROR(VLOOKUP('PBI Main'!E33,'2005 pops'!$C$2:$D$28,2, FALSE), "No team in 2023")</f>
        <v>1567258</v>
      </c>
      <c r="G33" s="30">
        <f>IFERROR(VLOOKUP('PBI Main'!E33,'Income data'!$C$2:$D$28,2, FALSE), "No team in 2023")</f>
        <v>0.47979999999999995</v>
      </c>
      <c r="H33" s="30">
        <f>IFERROR(VLOOKUP('PBI Main'!E33,'Male pop'!$C$2:$D$28,2, FALSE), "No team in 2023")</f>
        <v>0.16300000000000001</v>
      </c>
      <c r="I33" s="30">
        <f>IFERROR(VLOOKUP('PBI Main'!E33,edu!$C$2:$D$28,2, FALSE), "No team in 2023")</f>
        <v>0.1603</v>
      </c>
      <c r="J33" s="14"/>
    </row>
    <row r="34" spans="1:10" x14ac:dyDescent="0.25">
      <c r="A34" s="7">
        <v>1920</v>
      </c>
      <c r="B34" s="11" t="s">
        <v>104</v>
      </c>
      <c r="C34" s="7" t="s">
        <v>39</v>
      </c>
      <c r="D34" s="7" t="b">
        <v>0</v>
      </c>
      <c r="E34" s="7" t="str">
        <f t="shared" si="0"/>
        <v>Brooklyn</v>
      </c>
      <c r="F34" s="14" t="str">
        <f>IFERROR(VLOOKUP('PBI Main'!E34,'2005 pops'!$C$2:$D$28,2, FALSE), "No team in 2023")</f>
        <v>No team in 2023</v>
      </c>
      <c r="G34" s="30" t="str">
        <f>IFERROR(VLOOKUP('PBI Main'!E34,'Income data'!$C$2:$D$28,2, FALSE), "No team in 2023")</f>
        <v>No team in 2023</v>
      </c>
      <c r="H34" s="30" t="str">
        <f>IFERROR(VLOOKUP('PBI Main'!E34,'Male pop'!$C$2:$D$28,2, FALSE), "No team in 2023")</f>
        <v>No team in 2023</v>
      </c>
      <c r="I34" s="30" t="str">
        <f>IFERROR(VLOOKUP('PBI Main'!E34,edu!$C$2:$D$28,2, FALSE), "No team in 2023")</f>
        <v>No team in 2023</v>
      </c>
      <c r="J34" s="14"/>
    </row>
    <row r="35" spans="1:10" x14ac:dyDescent="0.25">
      <c r="A35" s="7">
        <v>1920</v>
      </c>
      <c r="B35" s="11" t="s">
        <v>39</v>
      </c>
      <c r="C35" s="7" t="s">
        <v>39</v>
      </c>
      <c r="D35" s="7" t="b">
        <v>0</v>
      </c>
      <c r="E35" s="7" t="str">
        <f t="shared" si="0"/>
        <v>New York</v>
      </c>
      <c r="F35" s="14">
        <f>IFERROR(VLOOKUP('PBI Main'!E35,'2005 pops'!$C$2:$D$28,2, FALSE), "No team in 2023")</f>
        <v>8335897</v>
      </c>
      <c r="G35" s="30">
        <f>IFERROR(VLOOKUP('PBI Main'!E35,'Income data'!$C$2:$D$28,2, FALSE), "No team in 2023")</f>
        <v>0.57850000000000001</v>
      </c>
      <c r="H35" s="30">
        <f>IFERROR(VLOOKUP('PBI Main'!E35,'Male pop'!$C$2:$D$28,2, FALSE), "No team in 2023")</f>
        <v>0.17019999999999999</v>
      </c>
      <c r="I35" s="30">
        <f>IFERROR(VLOOKUP('PBI Main'!E35,edu!$C$2:$D$28,2, FALSE), "No team in 2023")</f>
        <v>0.18909999999999999</v>
      </c>
      <c r="J35" s="14"/>
    </row>
    <row r="36" spans="1:10" ht="15" x14ac:dyDescent="0.25">
      <c r="A36" s="7">
        <v>1920</v>
      </c>
      <c r="B36" t="s">
        <v>101</v>
      </c>
      <c r="C36" s="7" t="s">
        <v>44</v>
      </c>
      <c r="D36" s="7" t="b">
        <v>0</v>
      </c>
      <c r="E36" s="7" t="str">
        <f t="shared" si="0"/>
        <v>Cincinnati</v>
      </c>
      <c r="F36" s="14">
        <f>IFERROR(VLOOKUP('PBI Main'!E36,'2005 pops'!$C$2:$D$28,2, FALSE), "No team in 2023")</f>
        <v>309513</v>
      </c>
      <c r="G36" s="30">
        <f>IFERROR(VLOOKUP('PBI Main'!E36,'Income data'!$C$2:$D$28,2, FALSE), "No team in 2023")</f>
        <v>0.435</v>
      </c>
      <c r="H36" s="30">
        <f>IFERROR(VLOOKUP('PBI Main'!E36,'Male pop'!$C$2:$D$28,2, FALSE), "No team in 2023")</f>
        <v>0.14099999999999999</v>
      </c>
      <c r="I36" s="30">
        <f>IFERROR(VLOOKUP('PBI Main'!E36,edu!$C$2:$D$28,2, FALSE), "No team in 2023")</f>
        <v>0.1973</v>
      </c>
      <c r="J36" s="14"/>
    </row>
    <row r="37" spans="1:10" ht="15" x14ac:dyDescent="0.25">
      <c r="A37" s="7">
        <v>1920</v>
      </c>
      <c r="B37" t="s">
        <v>103</v>
      </c>
      <c r="C37" s="7" t="s">
        <v>42</v>
      </c>
      <c r="D37" s="7" t="b">
        <v>0</v>
      </c>
      <c r="E37" s="7" t="str">
        <f t="shared" si="0"/>
        <v>Pittsburgh</v>
      </c>
      <c r="F37" s="14">
        <f>IFERROR(VLOOKUP('PBI Main'!E37,'2005 pops'!$C$2:$D$28,2, FALSE), "No team in 2023")</f>
        <v>302898</v>
      </c>
      <c r="G37" s="30">
        <f>IFERROR(VLOOKUP('PBI Main'!E37,'Income data'!$C$2:$D$28,2, FALSE), "No team in 2023")</f>
        <v>0.5242</v>
      </c>
      <c r="H37" s="30">
        <f>IFERROR(VLOOKUP('PBI Main'!E37,'Male pop'!$C$2:$D$28,2, FALSE), "No team in 2023")</f>
        <v>0.16079999999999997</v>
      </c>
      <c r="I37" s="30">
        <f>IFERROR(VLOOKUP('PBI Main'!E37,edu!$C$2:$D$28,2, FALSE), "No team in 2023")</f>
        <v>0.2492</v>
      </c>
      <c r="J37" s="14"/>
    </row>
    <row r="38" spans="1:10" ht="15" x14ac:dyDescent="0.25">
      <c r="A38" s="7">
        <v>1920</v>
      </c>
      <c r="B38" t="s">
        <v>98</v>
      </c>
      <c r="C38" s="7" t="s">
        <v>47</v>
      </c>
      <c r="D38" s="7" t="b">
        <v>0</v>
      </c>
      <c r="E38" s="7" t="str">
        <f t="shared" si="0"/>
        <v>St. Louis</v>
      </c>
      <c r="F38" s="14">
        <f>IFERROR(VLOOKUP('PBI Main'!E38,'2005 pops'!$C$2:$D$28,2, FALSE), "No team in 2023")</f>
        <v>286578</v>
      </c>
      <c r="G38" s="30">
        <f>IFERROR(VLOOKUP('PBI Main'!E38,'Income data'!$C$2:$D$28,2, FALSE), "No team in 2023")</f>
        <v>0.4456</v>
      </c>
      <c r="H38" s="30">
        <f>IFERROR(VLOOKUP('PBI Main'!E38,'Male pop'!$C$2:$D$28,2, FALSE), "No team in 2023")</f>
        <v>0.17499999999999999</v>
      </c>
      <c r="I38" s="30">
        <f>IFERROR(VLOOKUP('PBI Main'!E38,edu!$C$2:$D$28,2, FALSE), "No team in 2023")</f>
        <v>0.19980000000000001</v>
      </c>
      <c r="J38" s="14"/>
    </row>
    <row r="39" spans="1:10" ht="15" x14ac:dyDescent="0.25">
      <c r="A39" s="7">
        <v>1920</v>
      </c>
      <c r="B39" t="s">
        <v>92</v>
      </c>
      <c r="C39" s="7" t="s">
        <v>43</v>
      </c>
      <c r="D39" s="7" t="b">
        <v>0</v>
      </c>
      <c r="E39" s="7" t="str">
        <f t="shared" si="0"/>
        <v>Chicago</v>
      </c>
      <c r="F39" s="14">
        <f>IFERROR(VLOOKUP('PBI Main'!E39,'2005 pops'!$C$2:$D$28,2, FALSE), "No team in 2023")</f>
        <v>2665039</v>
      </c>
      <c r="G39" s="30">
        <f>IFERROR(VLOOKUP('PBI Main'!E39,'Income data'!$C$2:$D$28,2, FALSE), "No team in 2023")</f>
        <v>0.55969999999999998</v>
      </c>
      <c r="H39" s="30">
        <f>IFERROR(VLOOKUP('PBI Main'!E39,'Male pop'!$C$2:$D$28,2, FALSE), "No team in 2023")</f>
        <v>0.17989999999999998</v>
      </c>
      <c r="I39" s="30">
        <f>IFERROR(VLOOKUP('PBI Main'!E39,edu!$C$2:$D$28,2, FALSE), "No team in 2023")</f>
        <v>0.20660000000000001</v>
      </c>
      <c r="J39" s="14"/>
    </row>
    <row r="40" spans="1:10" x14ac:dyDescent="0.25">
      <c r="A40" s="7">
        <v>1920</v>
      </c>
      <c r="B40" s="11" t="s">
        <v>95</v>
      </c>
      <c r="C40" s="7" t="s">
        <v>48</v>
      </c>
      <c r="D40" s="7" t="b">
        <v>0</v>
      </c>
      <c r="E40" s="7" t="str">
        <f t="shared" si="0"/>
        <v>Boston</v>
      </c>
      <c r="F40" s="14">
        <f>IFERROR(VLOOKUP('PBI Main'!E40,'2005 pops'!$C$2:$D$28,2, FALSE), "No team in 2023")</f>
        <v>650706</v>
      </c>
      <c r="G40" s="30">
        <f>IFERROR(VLOOKUP('PBI Main'!E40,'Income data'!$C$2:$D$28,2, FALSE), "No team in 2023")</f>
        <v>0.61329999999999996</v>
      </c>
      <c r="H40" s="30">
        <f>IFERROR(VLOOKUP('PBI Main'!E40,'Male pop'!$C$2:$D$28,2, FALSE), "No team in 2023")</f>
        <v>0.17079999999999998</v>
      </c>
      <c r="I40" s="30">
        <f>IFERROR(VLOOKUP('PBI Main'!E40,edu!$C$2:$D$28,2, FALSE), "No team in 2023")</f>
        <v>0.26400000000000001</v>
      </c>
      <c r="J40" s="14"/>
    </row>
    <row r="41" spans="1:10" ht="15" x14ac:dyDescent="0.25">
      <c r="A41" s="7">
        <v>1920</v>
      </c>
      <c r="B41" t="s">
        <v>102</v>
      </c>
      <c r="C41" s="7" t="s">
        <v>42</v>
      </c>
      <c r="D41" s="7" t="b">
        <v>0</v>
      </c>
      <c r="E41" s="7" t="str">
        <f t="shared" si="0"/>
        <v>Philadelphia</v>
      </c>
      <c r="F41" s="14">
        <f>IFERROR(VLOOKUP('PBI Main'!E41,'2005 pops'!$C$2:$D$28,2, FALSE), "No team in 2023")</f>
        <v>1567258</v>
      </c>
      <c r="G41" s="30">
        <f>IFERROR(VLOOKUP('PBI Main'!E41,'Income data'!$C$2:$D$28,2, FALSE), "No team in 2023")</f>
        <v>0.47979999999999995</v>
      </c>
      <c r="H41" s="30">
        <f>IFERROR(VLOOKUP('PBI Main'!E41,'Male pop'!$C$2:$D$28,2, FALSE), "No team in 2023")</f>
        <v>0.16300000000000001</v>
      </c>
      <c r="I41" s="30">
        <f>IFERROR(VLOOKUP('PBI Main'!E41,edu!$C$2:$D$28,2, FALSE), "No team in 2023")</f>
        <v>0.1603</v>
      </c>
      <c r="J41" s="14"/>
    </row>
    <row r="42" spans="1:10" x14ac:dyDescent="0.25">
      <c r="A42" s="14">
        <v>1930</v>
      </c>
      <c r="B42" s="13" t="s">
        <v>102</v>
      </c>
      <c r="C42" s="14" t="s">
        <v>42</v>
      </c>
      <c r="D42" s="14" t="b">
        <v>0</v>
      </c>
      <c r="E42" s="7" t="str">
        <f t="shared" si="0"/>
        <v>Philadelphia</v>
      </c>
      <c r="F42" s="14">
        <f>IFERROR(VLOOKUP('PBI Main'!E42,'2005 pops'!$C$2:$D$28,2, FALSE), "No team in 2023")</f>
        <v>1567258</v>
      </c>
      <c r="G42" s="30">
        <f>IFERROR(VLOOKUP('PBI Main'!E42,'Income data'!$C$2:$D$28,2, FALSE), "No team in 2023")</f>
        <v>0.47979999999999995</v>
      </c>
      <c r="H42" s="30">
        <f>IFERROR(VLOOKUP('PBI Main'!E42,'Male pop'!$C$2:$D$28,2, FALSE), "No team in 2023")</f>
        <v>0.16300000000000001</v>
      </c>
      <c r="I42" s="30">
        <f>IFERROR(VLOOKUP('PBI Main'!E42,edu!$C$2:$D$28,2, FALSE), "No team in 2023")</f>
        <v>0.1603</v>
      </c>
      <c r="J42" s="14"/>
    </row>
    <row r="43" spans="1:10" x14ac:dyDescent="0.25">
      <c r="A43" s="14">
        <v>1930</v>
      </c>
      <c r="B43" s="13" t="s">
        <v>59</v>
      </c>
      <c r="C43" s="14" t="s">
        <v>49</v>
      </c>
      <c r="D43" s="14" t="b">
        <v>0</v>
      </c>
      <c r="E43" s="7" t="str">
        <f t="shared" si="0"/>
        <v>Washington</v>
      </c>
      <c r="F43" s="14">
        <f>IFERROR(VLOOKUP('PBI Main'!E43,'2005 pops'!$C$2:$D$28,2, FALSE), "No team in 2023")</f>
        <v>671803</v>
      </c>
      <c r="G43" s="30">
        <f>IFERROR(VLOOKUP('PBI Main'!E43,'Income data'!$C$2:$D$28,2, FALSE), "No team in 2023")</f>
        <v>0.68519999999999992</v>
      </c>
      <c r="H43" s="30">
        <f>IFERROR(VLOOKUP('PBI Main'!E43,'Male pop'!$C$2:$D$28,2, FALSE), "No team in 2023")</f>
        <v>0.19030000000000002</v>
      </c>
      <c r="I43" s="30">
        <f>IFERROR(VLOOKUP('PBI Main'!E43,edu!$C$2:$D$28,2, FALSE), "No team in 2023")</f>
        <v>0.31709999999999999</v>
      </c>
      <c r="J43" s="14"/>
    </row>
    <row r="44" spans="1:10" ht="15" x14ac:dyDescent="0.25">
      <c r="A44" s="14">
        <v>1930</v>
      </c>
      <c r="B44" s="15" t="s">
        <v>39</v>
      </c>
      <c r="C44" s="14" t="s">
        <v>39</v>
      </c>
      <c r="D44" s="14" t="b">
        <v>0</v>
      </c>
      <c r="E44" s="7" t="str">
        <f t="shared" si="0"/>
        <v>New York</v>
      </c>
      <c r="F44" s="14">
        <f>IFERROR(VLOOKUP('PBI Main'!E44,'2005 pops'!$C$2:$D$28,2, FALSE), "No team in 2023")</f>
        <v>8335897</v>
      </c>
      <c r="G44" s="30">
        <f>IFERROR(VLOOKUP('PBI Main'!E44,'Income data'!$C$2:$D$28,2, FALSE), "No team in 2023")</f>
        <v>0.57850000000000001</v>
      </c>
      <c r="H44" s="30">
        <f>IFERROR(VLOOKUP('PBI Main'!E44,'Male pop'!$C$2:$D$28,2, FALSE), "No team in 2023")</f>
        <v>0.17019999999999999</v>
      </c>
      <c r="I44" s="30">
        <f>IFERROR(VLOOKUP('PBI Main'!E44,edu!$C$2:$D$28,2, FALSE), "No team in 2023")</f>
        <v>0.18909999999999999</v>
      </c>
      <c r="J44" s="14"/>
    </row>
    <row r="45" spans="1:10" x14ac:dyDescent="0.25">
      <c r="A45" s="14">
        <v>1930</v>
      </c>
      <c r="B45" s="13" t="s">
        <v>93</v>
      </c>
      <c r="C45" s="14" t="s">
        <v>44</v>
      </c>
      <c r="D45" s="14" t="b">
        <v>0</v>
      </c>
      <c r="E45" s="7" t="str">
        <f t="shared" si="0"/>
        <v>Cleveland</v>
      </c>
      <c r="F45" s="14">
        <f>IFERROR(VLOOKUP('PBI Main'!E45,'2005 pops'!$C$2:$D$28,2, FALSE), "No team in 2023")</f>
        <v>361607</v>
      </c>
      <c r="G45" s="30">
        <f>IFERROR(VLOOKUP('PBI Main'!E45,'Income data'!$C$2:$D$28,2, FALSE), "No team in 2023")</f>
        <v>0.32030000000000003</v>
      </c>
      <c r="H45" s="30">
        <f>IFERROR(VLOOKUP('PBI Main'!E45,'Male pop'!$C$2:$D$28,2, FALSE), "No team in 2023")</f>
        <v>0.15689999999999998</v>
      </c>
      <c r="I45" s="30">
        <f>IFERROR(VLOOKUP('PBI Main'!E45,edu!$C$2:$D$28,2, FALSE), "No team in 2023")</f>
        <v>0.11070000000000001</v>
      </c>
      <c r="J45" s="14"/>
    </row>
    <row r="46" spans="1:10" ht="15" x14ac:dyDescent="0.25">
      <c r="A46" s="14">
        <v>1930</v>
      </c>
      <c r="B46" s="15" t="s">
        <v>94</v>
      </c>
      <c r="C46" s="14" t="s">
        <v>40</v>
      </c>
      <c r="D46" s="14" t="b">
        <v>0</v>
      </c>
      <c r="E46" s="7" t="str">
        <f t="shared" si="0"/>
        <v>Detroit</v>
      </c>
      <c r="F46" s="14">
        <f>IFERROR(VLOOKUP('PBI Main'!E46,'2005 pops'!$C$2:$D$28,2, FALSE), "No team in 2023")</f>
        <v>620376</v>
      </c>
      <c r="G46" s="30">
        <f>IFERROR(VLOOKUP('PBI Main'!E46,'Income data'!$C$2:$D$28,2, FALSE), "No team in 2023")</f>
        <v>0.29330000000000001</v>
      </c>
      <c r="H46" s="30">
        <f>IFERROR(VLOOKUP('PBI Main'!E46,'Male pop'!$C$2:$D$28,2, FALSE), "No team in 2023")</f>
        <v>0.1484</v>
      </c>
      <c r="I46" s="30">
        <f>IFERROR(VLOOKUP('PBI Main'!E46,edu!$C$2:$D$28,2, FALSE), "No team in 2023")</f>
        <v>6.9199999999999998E-2</v>
      </c>
      <c r="J46" s="14"/>
    </row>
    <row r="47" spans="1:10" x14ac:dyDescent="0.25">
      <c r="A47" s="14">
        <v>1930</v>
      </c>
      <c r="B47" s="13" t="s">
        <v>98</v>
      </c>
      <c r="C47" s="14" t="s">
        <v>47</v>
      </c>
      <c r="D47" s="14" t="b">
        <v>0</v>
      </c>
      <c r="E47" s="7" t="str">
        <f t="shared" si="0"/>
        <v>St. Louis</v>
      </c>
      <c r="F47" s="14">
        <f>IFERROR(VLOOKUP('PBI Main'!E47,'2005 pops'!$C$2:$D$28,2, FALSE), "No team in 2023")</f>
        <v>286578</v>
      </c>
      <c r="G47" s="30">
        <f>IFERROR(VLOOKUP('PBI Main'!E47,'Income data'!$C$2:$D$28,2, FALSE), "No team in 2023")</f>
        <v>0.4456</v>
      </c>
      <c r="H47" s="30">
        <f>IFERROR(VLOOKUP('PBI Main'!E47,'Male pop'!$C$2:$D$28,2, FALSE), "No team in 2023")</f>
        <v>0.17499999999999999</v>
      </c>
      <c r="I47" s="30">
        <f>IFERROR(VLOOKUP('PBI Main'!E47,edu!$C$2:$D$28,2, FALSE), "No team in 2023")</f>
        <v>0.19980000000000001</v>
      </c>
      <c r="J47" s="14"/>
    </row>
    <row r="48" spans="1:10" ht="15" x14ac:dyDescent="0.25">
      <c r="A48" s="14">
        <v>1930</v>
      </c>
      <c r="B48" s="15" t="s">
        <v>92</v>
      </c>
      <c r="C48" s="14" t="s">
        <v>43</v>
      </c>
      <c r="D48" s="14" t="b">
        <v>0</v>
      </c>
      <c r="E48" s="7" t="str">
        <f t="shared" si="0"/>
        <v>Chicago</v>
      </c>
      <c r="F48" s="14">
        <f>IFERROR(VLOOKUP('PBI Main'!E48,'2005 pops'!$C$2:$D$28,2, FALSE), "No team in 2023")</f>
        <v>2665039</v>
      </c>
      <c r="G48" s="30">
        <f>IFERROR(VLOOKUP('PBI Main'!E48,'Income data'!$C$2:$D$28,2, FALSE), "No team in 2023")</f>
        <v>0.55969999999999998</v>
      </c>
      <c r="H48" s="30">
        <f>IFERROR(VLOOKUP('PBI Main'!E48,'Male pop'!$C$2:$D$28,2, FALSE), "No team in 2023")</f>
        <v>0.17989999999999998</v>
      </c>
      <c r="I48" s="30">
        <f>IFERROR(VLOOKUP('PBI Main'!E48,edu!$C$2:$D$28,2, FALSE), "No team in 2023")</f>
        <v>0.20660000000000001</v>
      </c>
      <c r="J48" s="14"/>
    </row>
    <row r="49" spans="1:10" ht="15" x14ac:dyDescent="0.25">
      <c r="A49" s="14">
        <v>1930</v>
      </c>
      <c r="B49" s="15" t="s">
        <v>95</v>
      </c>
      <c r="C49" s="14" t="s">
        <v>48</v>
      </c>
      <c r="D49" s="14" t="b">
        <v>0</v>
      </c>
      <c r="E49" s="7" t="str">
        <f t="shared" si="0"/>
        <v>Boston</v>
      </c>
      <c r="F49" s="14">
        <f>IFERROR(VLOOKUP('PBI Main'!E49,'2005 pops'!$C$2:$D$28,2, FALSE), "No team in 2023")</f>
        <v>650706</v>
      </c>
      <c r="G49" s="30">
        <f>IFERROR(VLOOKUP('PBI Main'!E49,'Income data'!$C$2:$D$28,2, FALSE), "No team in 2023")</f>
        <v>0.61329999999999996</v>
      </c>
      <c r="H49" s="30">
        <f>IFERROR(VLOOKUP('PBI Main'!E49,'Male pop'!$C$2:$D$28,2, FALSE), "No team in 2023")</f>
        <v>0.17079999999999998</v>
      </c>
      <c r="I49" s="30">
        <f>IFERROR(VLOOKUP('PBI Main'!E49,edu!$C$2:$D$28,2, FALSE), "No team in 2023")</f>
        <v>0.26400000000000001</v>
      </c>
      <c r="J49" s="14"/>
    </row>
    <row r="50" spans="1:10" ht="15" x14ac:dyDescent="0.25">
      <c r="A50" s="14">
        <v>1930</v>
      </c>
      <c r="B50" s="15" t="s">
        <v>98</v>
      </c>
      <c r="C50" s="14" t="s">
        <v>47</v>
      </c>
      <c r="D50" s="14" t="b">
        <v>0</v>
      </c>
      <c r="E50" s="7" t="str">
        <f t="shared" si="0"/>
        <v>St. Louis</v>
      </c>
      <c r="F50" s="14">
        <f>IFERROR(VLOOKUP('PBI Main'!E50,'2005 pops'!$C$2:$D$28,2, FALSE), "No team in 2023")</f>
        <v>286578</v>
      </c>
      <c r="G50" s="30">
        <f>IFERROR(VLOOKUP('PBI Main'!E50,'Income data'!$C$2:$D$28,2, FALSE), "No team in 2023")</f>
        <v>0.4456</v>
      </c>
      <c r="H50" s="30">
        <f>IFERROR(VLOOKUP('PBI Main'!E50,'Male pop'!$C$2:$D$28,2, FALSE), "No team in 2023")</f>
        <v>0.17499999999999999</v>
      </c>
      <c r="I50" s="30">
        <f>IFERROR(VLOOKUP('PBI Main'!E50,edu!$C$2:$D$28,2, FALSE), "No team in 2023")</f>
        <v>0.19980000000000001</v>
      </c>
      <c r="J50" s="14"/>
    </row>
    <row r="51" spans="1:10" ht="15" x14ac:dyDescent="0.25">
      <c r="A51" s="14">
        <v>1930</v>
      </c>
      <c r="B51" s="15" t="s">
        <v>92</v>
      </c>
      <c r="C51" s="14" t="s">
        <v>43</v>
      </c>
      <c r="D51" s="14" t="b">
        <v>0</v>
      </c>
      <c r="E51" s="7" t="str">
        <f t="shared" si="0"/>
        <v>Chicago</v>
      </c>
      <c r="F51" s="14">
        <f>IFERROR(VLOOKUP('PBI Main'!E51,'2005 pops'!$C$2:$D$28,2, FALSE), "No team in 2023")</f>
        <v>2665039</v>
      </c>
      <c r="G51" s="30">
        <f>IFERROR(VLOOKUP('PBI Main'!E51,'Income data'!$C$2:$D$28,2, FALSE), "No team in 2023")</f>
        <v>0.55969999999999998</v>
      </c>
      <c r="H51" s="30">
        <f>IFERROR(VLOOKUP('PBI Main'!E51,'Male pop'!$C$2:$D$28,2, FALSE), "No team in 2023")</f>
        <v>0.17989999999999998</v>
      </c>
      <c r="I51" s="30">
        <f>IFERROR(VLOOKUP('PBI Main'!E51,edu!$C$2:$D$28,2, FALSE), "No team in 2023")</f>
        <v>0.20660000000000001</v>
      </c>
      <c r="J51" s="14"/>
    </row>
    <row r="52" spans="1:10" x14ac:dyDescent="0.25">
      <c r="A52" s="14">
        <v>1930</v>
      </c>
      <c r="B52" s="13" t="s">
        <v>39</v>
      </c>
      <c r="C52" s="14" t="s">
        <v>39</v>
      </c>
      <c r="D52" s="14" t="b">
        <v>0</v>
      </c>
      <c r="E52" s="7" t="str">
        <f t="shared" si="0"/>
        <v>New York</v>
      </c>
      <c r="F52" s="14">
        <f>IFERROR(VLOOKUP('PBI Main'!E52,'2005 pops'!$C$2:$D$28,2, FALSE), "No team in 2023")</f>
        <v>8335897</v>
      </c>
      <c r="G52" s="30">
        <f>IFERROR(VLOOKUP('PBI Main'!E52,'Income data'!$C$2:$D$28,2, FALSE), "No team in 2023")</f>
        <v>0.57850000000000001</v>
      </c>
      <c r="H52" s="30">
        <f>IFERROR(VLOOKUP('PBI Main'!E52,'Male pop'!$C$2:$D$28,2, FALSE), "No team in 2023")</f>
        <v>0.17019999999999999</v>
      </c>
      <c r="I52" s="30">
        <f>IFERROR(VLOOKUP('PBI Main'!E52,edu!$C$2:$D$28,2, FALSE), "No team in 2023")</f>
        <v>0.18909999999999999</v>
      </c>
      <c r="J52" s="14"/>
    </row>
    <row r="53" spans="1:10" x14ac:dyDescent="0.25">
      <c r="A53" s="14">
        <v>1930</v>
      </c>
      <c r="B53" s="13" t="s">
        <v>104</v>
      </c>
      <c r="C53" s="14" t="s">
        <v>39</v>
      </c>
      <c r="D53" s="14" t="b">
        <v>0</v>
      </c>
      <c r="E53" s="7" t="str">
        <f t="shared" si="0"/>
        <v>Brooklyn</v>
      </c>
      <c r="F53" s="14" t="str">
        <f>IFERROR(VLOOKUP('PBI Main'!E53,'2005 pops'!$C$2:$D$28,2, FALSE), "No team in 2023")</f>
        <v>No team in 2023</v>
      </c>
      <c r="G53" s="30" t="str">
        <f>IFERROR(VLOOKUP('PBI Main'!E53,'Income data'!$C$2:$D$28,2, FALSE), "No team in 2023")</f>
        <v>No team in 2023</v>
      </c>
      <c r="H53" s="30" t="str">
        <f>IFERROR(VLOOKUP('PBI Main'!E53,'Male pop'!$C$2:$D$28,2, FALSE), "No team in 2023")</f>
        <v>No team in 2023</v>
      </c>
      <c r="I53" s="30" t="str">
        <f>IFERROR(VLOOKUP('PBI Main'!E53,edu!$C$2:$D$28,2, FALSE), "No team in 2023")</f>
        <v>No team in 2023</v>
      </c>
      <c r="J53" s="14"/>
    </row>
    <row r="54" spans="1:10" ht="15" x14ac:dyDescent="0.25">
      <c r="A54" s="14">
        <v>1930</v>
      </c>
      <c r="B54" s="15" t="s">
        <v>103</v>
      </c>
      <c r="C54" s="14" t="s">
        <v>42</v>
      </c>
      <c r="D54" s="14" t="b">
        <v>0</v>
      </c>
      <c r="E54" s="7" t="str">
        <f t="shared" si="0"/>
        <v>Pittsburgh</v>
      </c>
      <c r="F54" s="14">
        <f>IFERROR(VLOOKUP('PBI Main'!E54,'2005 pops'!$C$2:$D$28,2, FALSE), "No team in 2023")</f>
        <v>302898</v>
      </c>
      <c r="G54" s="30">
        <f>IFERROR(VLOOKUP('PBI Main'!E54,'Income data'!$C$2:$D$28,2, FALSE), "No team in 2023")</f>
        <v>0.5242</v>
      </c>
      <c r="H54" s="30">
        <f>IFERROR(VLOOKUP('PBI Main'!E54,'Male pop'!$C$2:$D$28,2, FALSE), "No team in 2023")</f>
        <v>0.16079999999999997</v>
      </c>
      <c r="I54" s="30">
        <f>IFERROR(VLOOKUP('PBI Main'!E54,edu!$C$2:$D$28,2, FALSE), "No team in 2023")</f>
        <v>0.2492</v>
      </c>
      <c r="J54" s="14"/>
    </row>
    <row r="55" spans="1:10" x14ac:dyDescent="0.25">
      <c r="A55" s="14">
        <v>1930</v>
      </c>
      <c r="B55" s="13" t="s">
        <v>95</v>
      </c>
      <c r="C55" s="14" t="s">
        <v>48</v>
      </c>
      <c r="D55" s="14" t="b">
        <v>0</v>
      </c>
      <c r="E55" s="7" t="str">
        <f t="shared" si="0"/>
        <v>Boston</v>
      </c>
      <c r="F55" s="14">
        <f>IFERROR(VLOOKUP('PBI Main'!E55,'2005 pops'!$C$2:$D$28,2, FALSE), "No team in 2023")</f>
        <v>650706</v>
      </c>
      <c r="G55" s="30">
        <f>IFERROR(VLOOKUP('PBI Main'!E55,'Income data'!$C$2:$D$28,2, FALSE), "No team in 2023")</f>
        <v>0.61329999999999996</v>
      </c>
      <c r="H55" s="30">
        <f>IFERROR(VLOOKUP('PBI Main'!E55,'Male pop'!$C$2:$D$28,2, FALSE), "No team in 2023")</f>
        <v>0.17079999999999998</v>
      </c>
      <c r="I55" s="30">
        <f>IFERROR(VLOOKUP('PBI Main'!E55,edu!$C$2:$D$28,2, FALSE), "No team in 2023")</f>
        <v>0.26400000000000001</v>
      </c>
      <c r="J55" s="14"/>
    </row>
    <row r="56" spans="1:10" ht="15" x14ac:dyDescent="0.25">
      <c r="A56" s="14">
        <v>1930</v>
      </c>
      <c r="B56" s="15" t="s">
        <v>101</v>
      </c>
      <c r="C56" s="14" t="s">
        <v>44</v>
      </c>
      <c r="D56" s="14" t="b">
        <v>0</v>
      </c>
      <c r="E56" s="7" t="str">
        <f t="shared" si="0"/>
        <v>Cincinnati</v>
      </c>
      <c r="F56" s="14">
        <f>IFERROR(VLOOKUP('PBI Main'!E56,'2005 pops'!$C$2:$D$28,2, FALSE), "No team in 2023")</f>
        <v>309513</v>
      </c>
      <c r="G56" s="30">
        <f>IFERROR(VLOOKUP('PBI Main'!E56,'Income data'!$C$2:$D$28,2, FALSE), "No team in 2023")</f>
        <v>0.435</v>
      </c>
      <c r="H56" s="30">
        <f>IFERROR(VLOOKUP('PBI Main'!E56,'Male pop'!$C$2:$D$28,2, FALSE), "No team in 2023")</f>
        <v>0.14099999999999999</v>
      </c>
      <c r="I56" s="30">
        <f>IFERROR(VLOOKUP('PBI Main'!E56,edu!$C$2:$D$28,2, FALSE), "No team in 2023")</f>
        <v>0.1973</v>
      </c>
      <c r="J56" s="14"/>
    </row>
    <row r="57" spans="1:10" ht="15" x14ac:dyDescent="0.25">
      <c r="A57" s="14">
        <v>1930</v>
      </c>
      <c r="B57" s="15" t="s">
        <v>102</v>
      </c>
      <c r="C57" s="14" t="s">
        <v>42</v>
      </c>
      <c r="D57" s="14" t="b">
        <v>0</v>
      </c>
      <c r="E57" s="7" t="str">
        <f t="shared" si="0"/>
        <v>Philadelphia</v>
      </c>
      <c r="F57" s="14">
        <f>IFERROR(VLOOKUP('PBI Main'!E57,'2005 pops'!$C$2:$D$28,2, FALSE), "No team in 2023")</f>
        <v>1567258</v>
      </c>
      <c r="G57" s="30">
        <f>IFERROR(VLOOKUP('PBI Main'!E57,'Income data'!$C$2:$D$28,2, FALSE), "No team in 2023")</f>
        <v>0.47979999999999995</v>
      </c>
      <c r="H57" s="30">
        <f>IFERROR(VLOOKUP('PBI Main'!E57,'Male pop'!$C$2:$D$28,2, FALSE), "No team in 2023")</f>
        <v>0.16300000000000001</v>
      </c>
      <c r="I57" s="30">
        <f>IFERROR(VLOOKUP('PBI Main'!E57,edu!$C$2:$D$28,2, FALSE), "No team in 2023")</f>
        <v>0.1603</v>
      </c>
      <c r="J57" s="14"/>
    </row>
    <row r="58" spans="1:10" ht="15" x14ac:dyDescent="0.25">
      <c r="A58" s="7">
        <v>1940</v>
      </c>
      <c r="B58" t="s">
        <v>94</v>
      </c>
      <c r="C58" s="7" t="s">
        <v>40</v>
      </c>
      <c r="D58" s="7" t="b">
        <v>0</v>
      </c>
      <c r="E58" s="7" t="str">
        <f t="shared" si="0"/>
        <v>Detroit</v>
      </c>
      <c r="F58" s="14">
        <f>IFERROR(VLOOKUP('PBI Main'!E58,'2005 pops'!$C$2:$D$28,2, FALSE), "No team in 2023")</f>
        <v>620376</v>
      </c>
      <c r="G58" s="30">
        <f>IFERROR(VLOOKUP('PBI Main'!E58,'Income data'!$C$2:$D$28,2, FALSE), "No team in 2023")</f>
        <v>0.29330000000000001</v>
      </c>
      <c r="H58" s="30">
        <f>IFERROR(VLOOKUP('PBI Main'!E58,'Male pop'!$C$2:$D$28,2, FALSE), "No team in 2023")</f>
        <v>0.1484</v>
      </c>
      <c r="I58" s="30">
        <f>IFERROR(VLOOKUP('PBI Main'!E58,edu!$C$2:$D$28,2, FALSE), "No team in 2023")</f>
        <v>6.9199999999999998E-2</v>
      </c>
      <c r="J58" s="14"/>
    </row>
    <row r="59" spans="1:10" x14ac:dyDescent="0.25">
      <c r="A59" s="7">
        <v>1940</v>
      </c>
      <c r="B59" s="11" t="s">
        <v>93</v>
      </c>
      <c r="C59" s="7" t="s">
        <v>44</v>
      </c>
      <c r="D59" s="7" t="b">
        <v>0</v>
      </c>
      <c r="E59" s="7" t="str">
        <f t="shared" si="0"/>
        <v>Cleveland</v>
      </c>
      <c r="F59" s="14">
        <f>IFERROR(VLOOKUP('PBI Main'!E59,'2005 pops'!$C$2:$D$28,2, FALSE), "No team in 2023")</f>
        <v>361607</v>
      </c>
      <c r="G59" s="30">
        <f>IFERROR(VLOOKUP('PBI Main'!E59,'Income data'!$C$2:$D$28,2, FALSE), "No team in 2023")</f>
        <v>0.32030000000000003</v>
      </c>
      <c r="H59" s="30">
        <f>IFERROR(VLOOKUP('PBI Main'!E59,'Male pop'!$C$2:$D$28,2, FALSE), "No team in 2023")</f>
        <v>0.15689999999999998</v>
      </c>
      <c r="I59" s="30">
        <f>IFERROR(VLOOKUP('PBI Main'!E59,edu!$C$2:$D$28,2, FALSE), "No team in 2023")</f>
        <v>0.11070000000000001</v>
      </c>
      <c r="J59" s="14"/>
    </row>
    <row r="60" spans="1:10" ht="15" x14ac:dyDescent="0.25">
      <c r="A60" s="7">
        <v>1940</v>
      </c>
      <c r="B60" t="s">
        <v>39</v>
      </c>
      <c r="C60" s="7" t="s">
        <v>39</v>
      </c>
      <c r="D60" s="7" t="b">
        <v>0</v>
      </c>
      <c r="E60" s="7" t="str">
        <f t="shared" si="0"/>
        <v>New York</v>
      </c>
      <c r="F60" s="14">
        <f>IFERROR(VLOOKUP('PBI Main'!E60,'2005 pops'!$C$2:$D$28,2, FALSE), "No team in 2023")</f>
        <v>8335897</v>
      </c>
      <c r="G60" s="30">
        <f>IFERROR(VLOOKUP('PBI Main'!E60,'Income data'!$C$2:$D$28,2, FALSE), "No team in 2023")</f>
        <v>0.57850000000000001</v>
      </c>
      <c r="H60" s="30">
        <f>IFERROR(VLOOKUP('PBI Main'!E60,'Male pop'!$C$2:$D$28,2, FALSE), "No team in 2023")</f>
        <v>0.17019999999999999</v>
      </c>
      <c r="I60" s="30">
        <f>IFERROR(VLOOKUP('PBI Main'!E60,edu!$C$2:$D$28,2, FALSE), "No team in 2023")</f>
        <v>0.18909999999999999</v>
      </c>
      <c r="J60" s="14"/>
    </row>
    <row r="61" spans="1:10" ht="15" x14ac:dyDescent="0.25">
      <c r="A61" s="7">
        <v>1940</v>
      </c>
      <c r="B61" t="s">
        <v>92</v>
      </c>
      <c r="C61" s="7" t="s">
        <v>43</v>
      </c>
      <c r="D61" s="7" t="b">
        <v>0</v>
      </c>
      <c r="E61" s="7" t="str">
        <f t="shared" si="0"/>
        <v>Chicago</v>
      </c>
      <c r="F61" s="14">
        <f>IFERROR(VLOOKUP('PBI Main'!E61,'2005 pops'!$C$2:$D$28,2, FALSE), "No team in 2023")</f>
        <v>2665039</v>
      </c>
      <c r="G61" s="30">
        <f>IFERROR(VLOOKUP('PBI Main'!E61,'Income data'!$C$2:$D$28,2, FALSE), "No team in 2023")</f>
        <v>0.55969999999999998</v>
      </c>
      <c r="H61" s="30">
        <f>IFERROR(VLOOKUP('PBI Main'!E61,'Male pop'!$C$2:$D$28,2, FALSE), "No team in 2023")</f>
        <v>0.17989999999999998</v>
      </c>
      <c r="I61" s="30">
        <f>IFERROR(VLOOKUP('PBI Main'!E61,edu!$C$2:$D$28,2, FALSE), "No team in 2023")</f>
        <v>0.20660000000000001</v>
      </c>
      <c r="J61" s="14"/>
    </row>
    <row r="62" spans="1:10" ht="15" x14ac:dyDescent="0.25">
      <c r="A62" s="7">
        <v>1940</v>
      </c>
      <c r="B62" t="s">
        <v>95</v>
      </c>
      <c r="C62" s="7" t="s">
        <v>48</v>
      </c>
      <c r="D62" s="7" t="b">
        <v>0</v>
      </c>
      <c r="E62" s="7" t="str">
        <f t="shared" si="0"/>
        <v>Boston</v>
      </c>
      <c r="F62" s="14">
        <f>IFERROR(VLOOKUP('PBI Main'!E62,'2005 pops'!$C$2:$D$28,2, FALSE), "No team in 2023")</f>
        <v>650706</v>
      </c>
      <c r="G62" s="30">
        <f>IFERROR(VLOOKUP('PBI Main'!E62,'Income data'!$C$2:$D$28,2, FALSE), "No team in 2023")</f>
        <v>0.61329999999999996</v>
      </c>
      <c r="H62" s="30">
        <f>IFERROR(VLOOKUP('PBI Main'!E62,'Male pop'!$C$2:$D$28,2, FALSE), "No team in 2023")</f>
        <v>0.17079999999999998</v>
      </c>
      <c r="I62" s="30">
        <f>IFERROR(VLOOKUP('PBI Main'!E62,edu!$C$2:$D$28,2, FALSE), "No team in 2023")</f>
        <v>0.26400000000000001</v>
      </c>
      <c r="J62" s="14"/>
    </row>
    <row r="63" spans="1:10" x14ac:dyDescent="0.25">
      <c r="A63" s="7">
        <v>1940</v>
      </c>
      <c r="B63" s="11" t="s">
        <v>98</v>
      </c>
      <c r="C63" s="7" t="s">
        <v>47</v>
      </c>
      <c r="D63" s="7" t="b">
        <v>0</v>
      </c>
      <c r="E63" s="7" t="str">
        <f t="shared" si="0"/>
        <v>St. Louis</v>
      </c>
      <c r="F63" s="14">
        <f>IFERROR(VLOOKUP('PBI Main'!E63,'2005 pops'!$C$2:$D$28,2, FALSE), "No team in 2023")</f>
        <v>286578</v>
      </c>
      <c r="G63" s="30">
        <f>IFERROR(VLOOKUP('PBI Main'!E63,'Income data'!$C$2:$D$28,2, FALSE), "No team in 2023")</f>
        <v>0.4456</v>
      </c>
      <c r="H63" s="30">
        <f>IFERROR(VLOOKUP('PBI Main'!E63,'Male pop'!$C$2:$D$28,2, FALSE), "No team in 2023")</f>
        <v>0.17499999999999999</v>
      </c>
      <c r="I63" s="30">
        <f>IFERROR(VLOOKUP('PBI Main'!E63,edu!$C$2:$D$28,2, FALSE), "No team in 2023")</f>
        <v>0.19980000000000001</v>
      </c>
      <c r="J63" s="14"/>
    </row>
    <row r="64" spans="1:10" x14ac:dyDescent="0.25">
      <c r="A64" s="7">
        <v>1940</v>
      </c>
      <c r="B64" s="11" t="s">
        <v>59</v>
      </c>
      <c r="C64" s="7" t="s">
        <v>49</v>
      </c>
      <c r="D64" s="7" t="b">
        <v>0</v>
      </c>
      <c r="E64" s="7" t="str">
        <f t="shared" si="0"/>
        <v>Washington</v>
      </c>
      <c r="F64" s="14">
        <f>IFERROR(VLOOKUP('PBI Main'!E64,'2005 pops'!$C$2:$D$28,2, FALSE), "No team in 2023")</f>
        <v>671803</v>
      </c>
      <c r="G64" s="30">
        <f>IFERROR(VLOOKUP('PBI Main'!E64,'Income data'!$C$2:$D$28,2, FALSE), "No team in 2023")</f>
        <v>0.68519999999999992</v>
      </c>
      <c r="H64" s="30">
        <f>IFERROR(VLOOKUP('PBI Main'!E64,'Male pop'!$C$2:$D$28,2, FALSE), "No team in 2023")</f>
        <v>0.19030000000000002</v>
      </c>
      <c r="I64" s="30">
        <f>IFERROR(VLOOKUP('PBI Main'!E64,edu!$C$2:$D$28,2, FALSE), "No team in 2023")</f>
        <v>0.31709999999999999</v>
      </c>
      <c r="J64" s="14"/>
    </row>
    <row r="65" spans="1:10" x14ac:dyDescent="0.25">
      <c r="A65" s="7">
        <v>1940</v>
      </c>
      <c r="B65" s="11" t="s">
        <v>102</v>
      </c>
      <c r="C65" s="7" t="s">
        <v>42</v>
      </c>
      <c r="D65" s="7" t="b">
        <v>0</v>
      </c>
      <c r="E65" s="7" t="str">
        <f t="shared" si="0"/>
        <v>Philadelphia</v>
      </c>
      <c r="F65" s="14">
        <f>IFERROR(VLOOKUP('PBI Main'!E65,'2005 pops'!$C$2:$D$28,2, FALSE), "No team in 2023")</f>
        <v>1567258</v>
      </c>
      <c r="G65" s="30">
        <f>IFERROR(VLOOKUP('PBI Main'!E65,'Income data'!$C$2:$D$28,2, FALSE), "No team in 2023")</f>
        <v>0.47979999999999995</v>
      </c>
      <c r="H65" s="30">
        <f>IFERROR(VLOOKUP('PBI Main'!E65,'Male pop'!$C$2:$D$28,2, FALSE), "No team in 2023")</f>
        <v>0.16300000000000001</v>
      </c>
      <c r="I65" s="30">
        <f>IFERROR(VLOOKUP('PBI Main'!E65,edu!$C$2:$D$28,2, FALSE), "No team in 2023")</f>
        <v>0.1603</v>
      </c>
      <c r="J65" s="14"/>
    </row>
    <row r="66" spans="1:10" ht="15" x14ac:dyDescent="0.25">
      <c r="A66" s="7">
        <v>1940</v>
      </c>
      <c r="B66" t="s">
        <v>101</v>
      </c>
      <c r="C66" s="7" t="s">
        <v>44</v>
      </c>
      <c r="D66" s="7" t="b">
        <v>0</v>
      </c>
      <c r="E66" s="7" t="str">
        <f t="shared" si="0"/>
        <v>Cincinnati</v>
      </c>
      <c r="F66" s="14">
        <f>IFERROR(VLOOKUP('PBI Main'!E66,'2005 pops'!$C$2:$D$28,2, FALSE), "No team in 2023")</f>
        <v>309513</v>
      </c>
      <c r="G66" s="30">
        <f>IFERROR(VLOOKUP('PBI Main'!E66,'Income data'!$C$2:$D$28,2, FALSE), "No team in 2023")</f>
        <v>0.435</v>
      </c>
      <c r="H66" s="30">
        <f>IFERROR(VLOOKUP('PBI Main'!E66,'Male pop'!$C$2:$D$28,2, FALSE), "No team in 2023")</f>
        <v>0.14099999999999999</v>
      </c>
      <c r="I66" s="30">
        <f>IFERROR(VLOOKUP('PBI Main'!E66,edu!$C$2:$D$28,2, FALSE), "No team in 2023")</f>
        <v>0.1973</v>
      </c>
      <c r="J66" s="14"/>
    </row>
    <row r="67" spans="1:10" x14ac:dyDescent="0.25">
      <c r="A67" s="7">
        <v>1940</v>
      </c>
      <c r="B67" s="11" t="s">
        <v>104</v>
      </c>
      <c r="C67" s="7" t="s">
        <v>39</v>
      </c>
      <c r="D67" s="7" t="b">
        <v>0</v>
      </c>
      <c r="E67" s="7" t="str">
        <f t="shared" ref="E67:E130" si="1">TRIM(B67)</f>
        <v>Brooklyn</v>
      </c>
      <c r="F67" s="14" t="str">
        <f>IFERROR(VLOOKUP('PBI Main'!E67,'2005 pops'!$C$2:$D$28,2, FALSE), "No team in 2023")</f>
        <v>No team in 2023</v>
      </c>
      <c r="G67" s="30" t="str">
        <f>IFERROR(VLOOKUP('PBI Main'!E67,'Income data'!$C$2:$D$28,2, FALSE), "No team in 2023")</f>
        <v>No team in 2023</v>
      </c>
      <c r="H67" s="30" t="str">
        <f>IFERROR(VLOOKUP('PBI Main'!E67,'Male pop'!$C$2:$D$28,2, FALSE), "No team in 2023")</f>
        <v>No team in 2023</v>
      </c>
      <c r="I67" s="30" t="str">
        <f>IFERROR(VLOOKUP('PBI Main'!E67,edu!$C$2:$D$28,2, FALSE), "No team in 2023")</f>
        <v>No team in 2023</v>
      </c>
      <c r="J67" s="14"/>
    </row>
    <row r="68" spans="1:10" ht="15" x14ac:dyDescent="0.25">
      <c r="A68" s="7">
        <v>1940</v>
      </c>
      <c r="B68" t="s">
        <v>98</v>
      </c>
      <c r="C68" s="7" t="s">
        <v>47</v>
      </c>
      <c r="D68" s="7" t="b">
        <v>0</v>
      </c>
      <c r="E68" s="7" t="str">
        <f t="shared" si="1"/>
        <v>St. Louis</v>
      </c>
      <c r="F68" s="14">
        <f>IFERROR(VLOOKUP('PBI Main'!E68,'2005 pops'!$C$2:$D$28,2, FALSE), "No team in 2023")</f>
        <v>286578</v>
      </c>
      <c r="G68" s="30">
        <f>IFERROR(VLOOKUP('PBI Main'!E68,'Income data'!$C$2:$D$28,2, FALSE), "No team in 2023")</f>
        <v>0.4456</v>
      </c>
      <c r="H68" s="30">
        <f>IFERROR(VLOOKUP('PBI Main'!E68,'Male pop'!$C$2:$D$28,2, FALSE), "No team in 2023")</f>
        <v>0.17499999999999999</v>
      </c>
      <c r="I68" s="30">
        <f>IFERROR(VLOOKUP('PBI Main'!E68,edu!$C$2:$D$28,2, FALSE), "No team in 2023")</f>
        <v>0.19980000000000001</v>
      </c>
      <c r="J68" s="14"/>
    </row>
    <row r="69" spans="1:10" ht="15" x14ac:dyDescent="0.25">
      <c r="A69" s="7">
        <v>1940</v>
      </c>
      <c r="B69" t="s">
        <v>103</v>
      </c>
      <c r="C69" s="7" t="s">
        <v>42</v>
      </c>
      <c r="D69" s="7" t="b">
        <v>0</v>
      </c>
      <c r="E69" s="7" t="str">
        <f t="shared" si="1"/>
        <v>Pittsburgh</v>
      </c>
      <c r="F69" s="14">
        <f>IFERROR(VLOOKUP('PBI Main'!E69,'2005 pops'!$C$2:$D$28,2, FALSE), "No team in 2023")</f>
        <v>302898</v>
      </c>
      <c r="G69" s="30">
        <f>IFERROR(VLOOKUP('PBI Main'!E69,'Income data'!$C$2:$D$28,2, FALSE), "No team in 2023")</f>
        <v>0.5242</v>
      </c>
      <c r="H69" s="30">
        <f>IFERROR(VLOOKUP('PBI Main'!E69,'Male pop'!$C$2:$D$28,2, FALSE), "No team in 2023")</f>
        <v>0.16079999999999997</v>
      </c>
      <c r="I69" s="30">
        <f>IFERROR(VLOOKUP('PBI Main'!E69,edu!$C$2:$D$28,2, FALSE), "No team in 2023")</f>
        <v>0.2492</v>
      </c>
      <c r="J69" s="14"/>
    </row>
    <row r="70" spans="1:10" ht="15" x14ac:dyDescent="0.25">
      <c r="A70" s="7">
        <v>1940</v>
      </c>
      <c r="B70" t="s">
        <v>92</v>
      </c>
      <c r="C70" s="7" t="s">
        <v>43</v>
      </c>
      <c r="D70" s="7" t="b">
        <v>0</v>
      </c>
      <c r="E70" s="7" t="str">
        <f t="shared" si="1"/>
        <v>Chicago</v>
      </c>
      <c r="F70" s="14">
        <f>IFERROR(VLOOKUP('PBI Main'!E70,'2005 pops'!$C$2:$D$28,2, FALSE), "No team in 2023")</f>
        <v>2665039</v>
      </c>
      <c r="G70" s="30">
        <f>IFERROR(VLOOKUP('PBI Main'!E70,'Income data'!$C$2:$D$28,2, FALSE), "No team in 2023")</f>
        <v>0.55969999999999998</v>
      </c>
      <c r="H70" s="30">
        <f>IFERROR(VLOOKUP('PBI Main'!E70,'Male pop'!$C$2:$D$28,2, FALSE), "No team in 2023")</f>
        <v>0.17989999999999998</v>
      </c>
      <c r="I70" s="30">
        <f>IFERROR(VLOOKUP('PBI Main'!E70,edu!$C$2:$D$28,2, FALSE), "No team in 2023")</f>
        <v>0.20660000000000001</v>
      </c>
      <c r="J70" s="14"/>
    </row>
    <row r="71" spans="1:10" x14ac:dyDescent="0.25">
      <c r="A71" s="7">
        <v>1940</v>
      </c>
      <c r="B71" s="11" t="s">
        <v>39</v>
      </c>
      <c r="C71" s="7" t="s">
        <v>39</v>
      </c>
      <c r="D71" s="7" t="b">
        <v>0</v>
      </c>
      <c r="E71" s="7" t="str">
        <f t="shared" si="1"/>
        <v>New York</v>
      </c>
      <c r="F71" s="14">
        <f>IFERROR(VLOOKUP('PBI Main'!E71,'2005 pops'!$C$2:$D$28,2, FALSE), "No team in 2023")</f>
        <v>8335897</v>
      </c>
      <c r="G71" s="30">
        <f>IFERROR(VLOOKUP('PBI Main'!E71,'Income data'!$C$2:$D$28,2, FALSE), "No team in 2023")</f>
        <v>0.57850000000000001</v>
      </c>
      <c r="H71" s="30">
        <f>IFERROR(VLOOKUP('PBI Main'!E71,'Male pop'!$C$2:$D$28,2, FALSE), "No team in 2023")</f>
        <v>0.17019999999999999</v>
      </c>
      <c r="I71" s="30">
        <f>IFERROR(VLOOKUP('PBI Main'!E71,edu!$C$2:$D$28,2, FALSE), "No team in 2023")</f>
        <v>0.18909999999999999</v>
      </c>
      <c r="J71" s="14"/>
    </row>
    <row r="72" spans="1:10" x14ac:dyDescent="0.25">
      <c r="A72" s="7">
        <v>1940</v>
      </c>
      <c r="B72" s="11" t="s">
        <v>95</v>
      </c>
      <c r="C72" s="7" t="s">
        <v>48</v>
      </c>
      <c r="D72" s="7" t="b">
        <v>0</v>
      </c>
      <c r="E72" s="7" t="str">
        <f t="shared" si="1"/>
        <v>Boston</v>
      </c>
      <c r="F72" s="14">
        <f>IFERROR(VLOOKUP('PBI Main'!E72,'2005 pops'!$C$2:$D$28,2, FALSE), "No team in 2023")</f>
        <v>650706</v>
      </c>
      <c r="G72" s="30">
        <f>IFERROR(VLOOKUP('PBI Main'!E72,'Income data'!$C$2:$D$28,2, FALSE), "No team in 2023")</f>
        <v>0.61329999999999996</v>
      </c>
      <c r="H72" s="30">
        <f>IFERROR(VLOOKUP('PBI Main'!E72,'Male pop'!$C$2:$D$28,2, FALSE), "No team in 2023")</f>
        <v>0.17079999999999998</v>
      </c>
      <c r="I72" s="30">
        <f>IFERROR(VLOOKUP('PBI Main'!E72,edu!$C$2:$D$28,2, FALSE), "No team in 2023")</f>
        <v>0.26400000000000001</v>
      </c>
      <c r="J72" s="14"/>
    </row>
    <row r="73" spans="1:10" ht="15" x14ac:dyDescent="0.25">
      <c r="A73" s="7">
        <v>1940</v>
      </c>
      <c r="B73" t="s">
        <v>102</v>
      </c>
      <c r="C73" s="7" t="s">
        <v>42</v>
      </c>
      <c r="D73" s="7" t="b">
        <v>0</v>
      </c>
      <c r="E73" s="7" t="str">
        <f t="shared" si="1"/>
        <v>Philadelphia</v>
      </c>
      <c r="F73" s="14">
        <f>IFERROR(VLOOKUP('PBI Main'!E73,'2005 pops'!$C$2:$D$28,2, FALSE), "No team in 2023")</f>
        <v>1567258</v>
      </c>
      <c r="G73" s="30">
        <f>IFERROR(VLOOKUP('PBI Main'!E73,'Income data'!$C$2:$D$28,2, FALSE), "No team in 2023")</f>
        <v>0.47979999999999995</v>
      </c>
      <c r="H73" s="30">
        <f>IFERROR(VLOOKUP('PBI Main'!E73,'Male pop'!$C$2:$D$28,2, FALSE), "No team in 2023")</f>
        <v>0.16300000000000001</v>
      </c>
      <c r="I73" s="30">
        <f>IFERROR(VLOOKUP('PBI Main'!E73,edu!$C$2:$D$28,2, FALSE), "No team in 2023")</f>
        <v>0.1603</v>
      </c>
      <c r="J73" s="14"/>
    </row>
    <row r="74" spans="1:10" ht="15" x14ac:dyDescent="0.25">
      <c r="A74" s="14">
        <v>1950</v>
      </c>
      <c r="B74" s="15" t="s">
        <v>39</v>
      </c>
      <c r="C74" s="14" t="s">
        <v>39</v>
      </c>
      <c r="D74" s="14" t="b">
        <v>0</v>
      </c>
      <c r="E74" s="7" t="str">
        <f t="shared" si="1"/>
        <v>New York</v>
      </c>
      <c r="F74" s="14">
        <f>IFERROR(VLOOKUP('PBI Main'!E74,'2005 pops'!$C$2:$D$28,2, FALSE), "No team in 2023")</f>
        <v>8335897</v>
      </c>
      <c r="G74" s="30">
        <f>IFERROR(VLOOKUP('PBI Main'!E74,'Income data'!$C$2:$D$28,2, FALSE), "No team in 2023")</f>
        <v>0.57850000000000001</v>
      </c>
      <c r="H74" s="30">
        <f>IFERROR(VLOOKUP('PBI Main'!E74,'Male pop'!$C$2:$D$28,2, FALSE), "No team in 2023")</f>
        <v>0.17019999999999999</v>
      </c>
      <c r="I74" s="30">
        <f>IFERROR(VLOOKUP('PBI Main'!E74,edu!$C$2:$D$28,2, FALSE), "No team in 2023")</f>
        <v>0.18909999999999999</v>
      </c>
      <c r="J74" s="14"/>
    </row>
    <row r="75" spans="1:10" ht="15" x14ac:dyDescent="0.25">
      <c r="A75" s="14">
        <v>1950</v>
      </c>
      <c r="B75" s="15" t="s">
        <v>94</v>
      </c>
      <c r="C75" s="14" t="s">
        <v>40</v>
      </c>
      <c r="D75" s="14" t="b">
        <v>0</v>
      </c>
      <c r="E75" s="7" t="str">
        <f t="shared" si="1"/>
        <v>Detroit</v>
      </c>
      <c r="F75" s="14">
        <f>IFERROR(VLOOKUP('PBI Main'!E75,'2005 pops'!$C$2:$D$28,2, FALSE), "No team in 2023")</f>
        <v>620376</v>
      </c>
      <c r="G75" s="30">
        <f>IFERROR(VLOOKUP('PBI Main'!E75,'Income data'!$C$2:$D$28,2, FALSE), "No team in 2023")</f>
        <v>0.29330000000000001</v>
      </c>
      <c r="H75" s="30">
        <f>IFERROR(VLOOKUP('PBI Main'!E75,'Male pop'!$C$2:$D$28,2, FALSE), "No team in 2023")</f>
        <v>0.1484</v>
      </c>
      <c r="I75" s="30">
        <f>IFERROR(VLOOKUP('PBI Main'!E75,edu!$C$2:$D$28,2, FALSE), "No team in 2023")</f>
        <v>6.9199999999999998E-2</v>
      </c>
      <c r="J75" s="14"/>
    </row>
    <row r="76" spans="1:10" ht="15" x14ac:dyDescent="0.25">
      <c r="A76" s="14">
        <v>1950</v>
      </c>
      <c r="B76" s="15" t="s">
        <v>95</v>
      </c>
      <c r="C76" s="14" t="s">
        <v>48</v>
      </c>
      <c r="D76" s="14" t="b">
        <v>0</v>
      </c>
      <c r="E76" s="7" t="str">
        <f t="shared" si="1"/>
        <v>Boston</v>
      </c>
      <c r="F76" s="14">
        <f>IFERROR(VLOOKUP('PBI Main'!E76,'2005 pops'!$C$2:$D$28,2, FALSE), "No team in 2023")</f>
        <v>650706</v>
      </c>
      <c r="G76" s="30">
        <f>IFERROR(VLOOKUP('PBI Main'!E76,'Income data'!$C$2:$D$28,2, FALSE), "No team in 2023")</f>
        <v>0.61329999999999996</v>
      </c>
      <c r="H76" s="30">
        <f>IFERROR(VLOOKUP('PBI Main'!E76,'Male pop'!$C$2:$D$28,2, FALSE), "No team in 2023")</f>
        <v>0.17079999999999998</v>
      </c>
      <c r="I76" s="30">
        <f>IFERROR(VLOOKUP('PBI Main'!E76,edu!$C$2:$D$28,2, FALSE), "No team in 2023")</f>
        <v>0.26400000000000001</v>
      </c>
      <c r="J76" s="14"/>
    </row>
    <row r="77" spans="1:10" x14ac:dyDescent="0.25">
      <c r="A77" s="14">
        <v>1950</v>
      </c>
      <c r="B77" s="13" t="s">
        <v>93</v>
      </c>
      <c r="C77" s="14" t="s">
        <v>44</v>
      </c>
      <c r="D77" s="14" t="b">
        <v>0</v>
      </c>
      <c r="E77" s="7" t="str">
        <f t="shared" si="1"/>
        <v>Cleveland</v>
      </c>
      <c r="F77" s="14">
        <f>IFERROR(VLOOKUP('PBI Main'!E77,'2005 pops'!$C$2:$D$28,2, FALSE), "No team in 2023")</f>
        <v>361607</v>
      </c>
      <c r="G77" s="30">
        <f>IFERROR(VLOOKUP('PBI Main'!E77,'Income data'!$C$2:$D$28,2, FALSE), "No team in 2023")</f>
        <v>0.32030000000000003</v>
      </c>
      <c r="H77" s="30">
        <f>IFERROR(VLOOKUP('PBI Main'!E77,'Male pop'!$C$2:$D$28,2, FALSE), "No team in 2023")</f>
        <v>0.15689999999999998</v>
      </c>
      <c r="I77" s="30">
        <f>IFERROR(VLOOKUP('PBI Main'!E77,edu!$C$2:$D$28,2, FALSE), "No team in 2023")</f>
        <v>0.11070000000000001</v>
      </c>
      <c r="J77" s="14"/>
    </row>
    <row r="78" spans="1:10" x14ac:dyDescent="0.25">
      <c r="A78" s="14">
        <v>1950</v>
      </c>
      <c r="B78" s="13" t="s">
        <v>59</v>
      </c>
      <c r="C78" s="14" t="s">
        <v>49</v>
      </c>
      <c r="D78" s="14" t="b">
        <v>0</v>
      </c>
      <c r="E78" s="7" t="str">
        <f t="shared" si="1"/>
        <v>Washington</v>
      </c>
      <c r="F78" s="14">
        <f>IFERROR(VLOOKUP('PBI Main'!E78,'2005 pops'!$C$2:$D$28,2, FALSE), "No team in 2023")</f>
        <v>671803</v>
      </c>
      <c r="G78" s="30">
        <f>IFERROR(VLOOKUP('PBI Main'!E78,'Income data'!$C$2:$D$28,2, FALSE), "No team in 2023")</f>
        <v>0.68519999999999992</v>
      </c>
      <c r="H78" s="30">
        <f>IFERROR(VLOOKUP('PBI Main'!E78,'Male pop'!$C$2:$D$28,2, FALSE), "No team in 2023")</f>
        <v>0.19030000000000002</v>
      </c>
      <c r="I78" s="30">
        <f>IFERROR(VLOOKUP('PBI Main'!E78,edu!$C$2:$D$28,2, FALSE), "No team in 2023")</f>
        <v>0.31709999999999999</v>
      </c>
      <c r="J78" s="14"/>
    </row>
    <row r="79" spans="1:10" ht="15" x14ac:dyDescent="0.25">
      <c r="A79" s="14">
        <v>1950</v>
      </c>
      <c r="B79" s="15" t="s">
        <v>92</v>
      </c>
      <c r="C79" s="14" t="s">
        <v>43</v>
      </c>
      <c r="D79" s="14" t="b">
        <v>0</v>
      </c>
      <c r="E79" s="7" t="str">
        <f t="shared" si="1"/>
        <v>Chicago</v>
      </c>
      <c r="F79" s="14">
        <f>IFERROR(VLOOKUP('PBI Main'!E79,'2005 pops'!$C$2:$D$28,2, FALSE), "No team in 2023")</f>
        <v>2665039</v>
      </c>
      <c r="G79" s="30">
        <f>IFERROR(VLOOKUP('PBI Main'!E79,'Income data'!$C$2:$D$28,2, FALSE), "No team in 2023")</f>
        <v>0.55969999999999998</v>
      </c>
      <c r="H79" s="30">
        <f>IFERROR(VLOOKUP('PBI Main'!E79,'Male pop'!$C$2:$D$28,2, FALSE), "No team in 2023")</f>
        <v>0.17989999999999998</v>
      </c>
      <c r="I79" s="30">
        <f>IFERROR(VLOOKUP('PBI Main'!E79,edu!$C$2:$D$28,2, FALSE), "No team in 2023")</f>
        <v>0.20660000000000001</v>
      </c>
      <c r="J79" s="14"/>
    </row>
    <row r="80" spans="1:10" x14ac:dyDescent="0.25">
      <c r="A80" s="14">
        <v>1950</v>
      </c>
      <c r="B80" s="13" t="s">
        <v>98</v>
      </c>
      <c r="C80" s="14" t="s">
        <v>47</v>
      </c>
      <c r="D80" s="14" t="b">
        <v>0</v>
      </c>
      <c r="E80" s="7" t="str">
        <f t="shared" si="1"/>
        <v>St. Louis</v>
      </c>
      <c r="F80" s="14">
        <f>IFERROR(VLOOKUP('PBI Main'!E80,'2005 pops'!$C$2:$D$28,2, FALSE), "No team in 2023")</f>
        <v>286578</v>
      </c>
      <c r="G80" s="30">
        <f>IFERROR(VLOOKUP('PBI Main'!E80,'Income data'!$C$2:$D$28,2, FALSE), "No team in 2023")</f>
        <v>0.4456</v>
      </c>
      <c r="H80" s="30">
        <f>IFERROR(VLOOKUP('PBI Main'!E80,'Male pop'!$C$2:$D$28,2, FALSE), "No team in 2023")</f>
        <v>0.17499999999999999</v>
      </c>
      <c r="I80" s="30">
        <f>IFERROR(VLOOKUP('PBI Main'!E80,edu!$C$2:$D$28,2, FALSE), "No team in 2023")</f>
        <v>0.19980000000000001</v>
      </c>
      <c r="J80" s="14"/>
    </row>
    <row r="81" spans="1:10" x14ac:dyDescent="0.25">
      <c r="A81" s="14">
        <v>1950</v>
      </c>
      <c r="B81" s="13" t="s">
        <v>102</v>
      </c>
      <c r="C81" s="14" t="s">
        <v>42</v>
      </c>
      <c r="D81" s="14" t="b">
        <v>0</v>
      </c>
      <c r="E81" s="7" t="str">
        <f t="shared" si="1"/>
        <v>Philadelphia</v>
      </c>
      <c r="F81" s="14">
        <f>IFERROR(VLOOKUP('PBI Main'!E81,'2005 pops'!$C$2:$D$28,2, FALSE), "No team in 2023")</f>
        <v>1567258</v>
      </c>
      <c r="G81" s="30">
        <f>IFERROR(VLOOKUP('PBI Main'!E81,'Income data'!$C$2:$D$28,2, FALSE), "No team in 2023")</f>
        <v>0.47979999999999995</v>
      </c>
      <c r="H81" s="30">
        <f>IFERROR(VLOOKUP('PBI Main'!E81,'Male pop'!$C$2:$D$28,2, FALSE), "No team in 2023")</f>
        <v>0.16300000000000001</v>
      </c>
      <c r="I81" s="30">
        <f>IFERROR(VLOOKUP('PBI Main'!E81,edu!$C$2:$D$28,2, FALSE), "No team in 2023")</f>
        <v>0.1603</v>
      </c>
      <c r="J81" s="14"/>
    </row>
    <row r="82" spans="1:10" ht="15" x14ac:dyDescent="0.25">
      <c r="A82" s="14">
        <v>1950</v>
      </c>
      <c r="B82" s="15" t="s">
        <v>102</v>
      </c>
      <c r="C82" s="14" t="s">
        <v>42</v>
      </c>
      <c r="D82" s="14" t="b">
        <v>0</v>
      </c>
      <c r="E82" s="7" t="str">
        <f t="shared" si="1"/>
        <v>Philadelphia</v>
      </c>
      <c r="F82" s="14">
        <f>IFERROR(VLOOKUP('PBI Main'!E82,'2005 pops'!$C$2:$D$28,2, FALSE), "No team in 2023")</f>
        <v>1567258</v>
      </c>
      <c r="G82" s="30">
        <f>IFERROR(VLOOKUP('PBI Main'!E82,'Income data'!$C$2:$D$28,2, FALSE), "No team in 2023")</f>
        <v>0.47979999999999995</v>
      </c>
      <c r="H82" s="30">
        <f>IFERROR(VLOOKUP('PBI Main'!E82,'Male pop'!$C$2:$D$28,2, FALSE), "No team in 2023")</f>
        <v>0.16300000000000001</v>
      </c>
      <c r="I82" s="30">
        <f>IFERROR(VLOOKUP('PBI Main'!E82,edu!$C$2:$D$28,2, FALSE), "No team in 2023")</f>
        <v>0.1603</v>
      </c>
      <c r="J82" s="14"/>
    </row>
    <row r="83" spans="1:10" x14ac:dyDescent="0.25">
      <c r="A83" s="14">
        <v>1950</v>
      </c>
      <c r="B83" s="13" t="s">
        <v>104</v>
      </c>
      <c r="C83" s="14" t="s">
        <v>39</v>
      </c>
      <c r="D83" s="14" t="b">
        <v>0</v>
      </c>
      <c r="E83" s="7" t="str">
        <f t="shared" si="1"/>
        <v>Brooklyn</v>
      </c>
      <c r="F83" s="14" t="str">
        <f>IFERROR(VLOOKUP('PBI Main'!E83,'2005 pops'!$C$2:$D$28,2, FALSE), "No team in 2023")</f>
        <v>No team in 2023</v>
      </c>
      <c r="G83" s="30" t="str">
        <f>IFERROR(VLOOKUP('PBI Main'!E83,'Income data'!$C$2:$D$28,2, FALSE), "No team in 2023")</f>
        <v>No team in 2023</v>
      </c>
      <c r="H83" s="30" t="str">
        <f>IFERROR(VLOOKUP('PBI Main'!E83,'Male pop'!$C$2:$D$28,2, FALSE), "No team in 2023")</f>
        <v>No team in 2023</v>
      </c>
      <c r="I83" s="30" t="str">
        <f>IFERROR(VLOOKUP('PBI Main'!E83,edu!$C$2:$D$28,2, FALSE), "No team in 2023")</f>
        <v>No team in 2023</v>
      </c>
      <c r="J83" s="14"/>
    </row>
    <row r="84" spans="1:10" x14ac:dyDescent="0.25">
      <c r="A84" s="14">
        <v>1950</v>
      </c>
      <c r="B84" s="13" t="s">
        <v>39</v>
      </c>
      <c r="C84" s="14" t="s">
        <v>39</v>
      </c>
      <c r="D84" s="14" t="b">
        <v>0</v>
      </c>
      <c r="E84" s="7" t="str">
        <f t="shared" si="1"/>
        <v>New York</v>
      </c>
      <c r="F84" s="14">
        <f>IFERROR(VLOOKUP('PBI Main'!E84,'2005 pops'!$C$2:$D$28,2, FALSE), "No team in 2023")</f>
        <v>8335897</v>
      </c>
      <c r="G84" s="30">
        <f>IFERROR(VLOOKUP('PBI Main'!E84,'Income data'!$C$2:$D$28,2, FALSE), "No team in 2023")</f>
        <v>0.57850000000000001</v>
      </c>
      <c r="H84" s="30">
        <f>IFERROR(VLOOKUP('PBI Main'!E84,'Male pop'!$C$2:$D$28,2, FALSE), "No team in 2023")</f>
        <v>0.17019999999999999</v>
      </c>
      <c r="I84" s="30">
        <f>IFERROR(VLOOKUP('PBI Main'!E84,edu!$C$2:$D$28,2, FALSE), "No team in 2023")</f>
        <v>0.18909999999999999</v>
      </c>
      <c r="J84" s="14"/>
    </row>
    <row r="85" spans="1:10" x14ac:dyDescent="0.25">
      <c r="A85" s="14">
        <v>1950</v>
      </c>
      <c r="B85" s="13" t="s">
        <v>95</v>
      </c>
      <c r="C85" s="14" t="s">
        <v>48</v>
      </c>
      <c r="D85" s="14" t="b">
        <v>0</v>
      </c>
      <c r="E85" s="7" t="str">
        <f t="shared" si="1"/>
        <v>Boston</v>
      </c>
      <c r="F85" s="14">
        <f>IFERROR(VLOOKUP('PBI Main'!E85,'2005 pops'!$C$2:$D$28,2, FALSE), "No team in 2023")</f>
        <v>650706</v>
      </c>
      <c r="G85" s="30">
        <f>IFERROR(VLOOKUP('PBI Main'!E85,'Income data'!$C$2:$D$28,2, FALSE), "No team in 2023")</f>
        <v>0.61329999999999996</v>
      </c>
      <c r="H85" s="30">
        <f>IFERROR(VLOOKUP('PBI Main'!E85,'Male pop'!$C$2:$D$28,2, FALSE), "No team in 2023")</f>
        <v>0.17079999999999998</v>
      </c>
      <c r="I85" s="30">
        <f>IFERROR(VLOOKUP('PBI Main'!E85,edu!$C$2:$D$28,2, FALSE), "No team in 2023")</f>
        <v>0.26400000000000001</v>
      </c>
      <c r="J85" s="14"/>
    </row>
    <row r="86" spans="1:10" ht="15" x14ac:dyDescent="0.25">
      <c r="A86" s="14">
        <v>1950</v>
      </c>
      <c r="B86" s="15" t="s">
        <v>98</v>
      </c>
      <c r="C86" s="14" t="s">
        <v>47</v>
      </c>
      <c r="D86" s="14" t="b">
        <v>0</v>
      </c>
      <c r="E86" s="7" t="str">
        <f t="shared" si="1"/>
        <v>St. Louis</v>
      </c>
      <c r="F86" s="14">
        <f>IFERROR(VLOOKUP('PBI Main'!E86,'2005 pops'!$C$2:$D$28,2, FALSE), "No team in 2023")</f>
        <v>286578</v>
      </c>
      <c r="G86" s="30">
        <f>IFERROR(VLOOKUP('PBI Main'!E86,'Income data'!$C$2:$D$28,2, FALSE), "No team in 2023")</f>
        <v>0.4456</v>
      </c>
      <c r="H86" s="30">
        <f>IFERROR(VLOOKUP('PBI Main'!E86,'Male pop'!$C$2:$D$28,2, FALSE), "No team in 2023")</f>
        <v>0.17499999999999999</v>
      </c>
      <c r="I86" s="30">
        <f>IFERROR(VLOOKUP('PBI Main'!E86,edu!$C$2:$D$28,2, FALSE), "No team in 2023")</f>
        <v>0.19980000000000001</v>
      </c>
      <c r="J86" s="14"/>
    </row>
    <row r="87" spans="1:10" ht="15" x14ac:dyDescent="0.25">
      <c r="A87" s="14">
        <v>1950</v>
      </c>
      <c r="B87" s="15" t="s">
        <v>101</v>
      </c>
      <c r="C87" s="14" t="s">
        <v>44</v>
      </c>
      <c r="D87" s="14" t="b">
        <v>0</v>
      </c>
      <c r="E87" s="7" t="str">
        <f t="shared" si="1"/>
        <v>Cincinnati</v>
      </c>
      <c r="F87" s="14">
        <f>IFERROR(VLOOKUP('PBI Main'!E87,'2005 pops'!$C$2:$D$28,2, FALSE), "No team in 2023")</f>
        <v>309513</v>
      </c>
      <c r="G87" s="30">
        <f>IFERROR(VLOOKUP('PBI Main'!E87,'Income data'!$C$2:$D$28,2, FALSE), "No team in 2023")</f>
        <v>0.435</v>
      </c>
      <c r="H87" s="30">
        <f>IFERROR(VLOOKUP('PBI Main'!E87,'Male pop'!$C$2:$D$28,2, FALSE), "No team in 2023")</f>
        <v>0.14099999999999999</v>
      </c>
      <c r="I87" s="30">
        <f>IFERROR(VLOOKUP('PBI Main'!E87,edu!$C$2:$D$28,2, FALSE), "No team in 2023")</f>
        <v>0.1973</v>
      </c>
      <c r="J87" s="14"/>
    </row>
    <row r="88" spans="1:10" ht="15" x14ac:dyDescent="0.25">
      <c r="A88" s="14">
        <v>1950</v>
      </c>
      <c r="B88" s="15" t="s">
        <v>92</v>
      </c>
      <c r="C88" s="14" t="s">
        <v>43</v>
      </c>
      <c r="D88" s="14" t="b">
        <v>0</v>
      </c>
      <c r="E88" s="7" t="str">
        <f t="shared" si="1"/>
        <v>Chicago</v>
      </c>
      <c r="F88" s="14">
        <f>IFERROR(VLOOKUP('PBI Main'!E88,'2005 pops'!$C$2:$D$28,2, FALSE), "No team in 2023")</f>
        <v>2665039</v>
      </c>
      <c r="G88" s="30">
        <f>IFERROR(VLOOKUP('PBI Main'!E88,'Income data'!$C$2:$D$28,2, FALSE), "No team in 2023")</f>
        <v>0.55969999999999998</v>
      </c>
      <c r="H88" s="30">
        <f>IFERROR(VLOOKUP('PBI Main'!E88,'Male pop'!$C$2:$D$28,2, FALSE), "No team in 2023")</f>
        <v>0.17989999999999998</v>
      </c>
      <c r="I88" s="30">
        <f>IFERROR(VLOOKUP('PBI Main'!E88,edu!$C$2:$D$28,2, FALSE), "No team in 2023")</f>
        <v>0.20660000000000001</v>
      </c>
      <c r="J88" s="14"/>
    </row>
    <row r="89" spans="1:10" ht="15" x14ac:dyDescent="0.25">
      <c r="A89" s="14">
        <v>1950</v>
      </c>
      <c r="B89" s="15" t="s">
        <v>103</v>
      </c>
      <c r="C89" s="14" t="s">
        <v>42</v>
      </c>
      <c r="D89" s="14" t="b">
        <v>0</v>
      </c>
      <c r="E89" s="7" t="str">
        <f t="shared" si="1"/>
        <v>Pittsburgh</v>
      </c>
      <c r="F89" s="14">
        <f>IFERROR(VLOOKUP('PBI Main'!E89,'2005 pops'!$C$2:$D$28,2, FALSE), "No team in 2023")</f>
        <v>302898</v>
      </c>
      <c r="G89" s="30">
        <f>IFERROR(VLOOKUP('PBI Main'!E89,'Income data'!$C$2:$D$28,2, FALSE), "No team in 2023")</f>
        <v>0.5242</v>
      </c>
      <c r="H89" s="30">
        <f>IFERROR(VLOOKUP('PBI Main'!E89,'Male pop'!$C$2:$D$28,2, FALSE), "No team in 2023")</f>
        <v>0.16079999999999997</v>
      </c>
      <c r="I89" s="30">
        <f>IFERROR(VLOOKUP('PBI Main'!E89,edu!$C$2:$D$28,2, FALSE), "No team in 2023")</f>
        <v>0.2492</v>
      </c>
      <c r="J89" s="14"/>
    </row>
    <row r="90" spans="1:10" x14ac:dyDescent="0.25">
      <c r="A90" s="7">
        <v>1960</v>
      </c>
      <c r="B90" s="9" t="s">
        <v>39</v>
      </c>
      <c r="C90" s="7" t="s">
        <v>39</v>
      </c>
      <c r="D90" s="7" t="b">
        <v>0</v>
      </c>
      <c r="E90" s="7" t="str">
        <f t="shared" si="1"/>
        <v>New York</v>
      </c>
      <c r="F90" s="14">
        <f>IFERROR(VLOOKUP('PBI Main'!E90,'2005 pops'!$C$2:$D$28,2, FALSE), "No team in 2023")</f>
        <v>8335897</v>
      </c>
      <c r="G90" s="30">
        <f>IFERROR(VLOOKUP('PBI Main'!E90,'Income data'!$C$2:$D$28,2, FALSE), "No team in 2023")</f>
        <v>0.57850000000000001</v>
      </c>
      <c r="H90" s="30">
        <f>IFERROR(VLOOKUP('PBI Main'!E90,'Male pop'!$C$2:$D$28,2, FALSE), "No team in 2023")</f>
        <v>0.17019999999999999</v>
      </c>
      <c r="I90" s="30">
        <f>IFERROR(VLOOKUP('PBI Main'!E90,edu!$C$2:$D$28,2, FALSE), "No team in 2023")</f>
        <v>0.18909999999999999</v>
      </c>
      <c r="J90" s="14"/>
    </row>
    <row r="91" spans="1:10" x14ac:dyDescent="0.25">
      <c r="A91" s="7">
        <v>1960</v>
      </c>
      <c r="B91" s="9" t="s">
        <v>91</v>
      </c>
      <c r="C91" s="7" t="s">
        <v>46</v>
      </c>
      <c r="D91" s="7" t="b">
        <v>1</v>
      </c>
      <c r="E91" s="7" t="str">
        <f t="shared" si="1"/>
        <v>Baltimore</v>
      </c>
      <c r="F91" s="14">
        <f>IFERROR(VLOOKUP('PBI Main'!E91,'2005 pops'!$C$2:$D$28,2, FALSE), "No team in 2023")</f>
        <v>569931</v>
      </c>
      <c r="G91" s="30">
        <f>IFERROR(VLOOKUP('PBI Main'!E91,'Income data'!$C$2:$D$28,2, FALSE), "No team in 2023")</f>
        <v>0.46179999999999999</v>
      </c>
      <c r="H91" s="30">
        <f>IFERROR(VLOOKUP('PBI Main'!E91,'Male pop'!$C$2:$D$28,2, FALSE), "No team in 2023")</f>
        <v>0.1583</v>
      </c>
      <c r="I91" s="30">
        <f>IFERROR(VLOOKUP('PBI Main'!E91,edu!$C$2:$D$28,2, FALSE), "No team in 2023")</f>
        <v>0.151</v>
      </c>
      <c r="J91" s="14"/>
    </row>
    <row r="92" spans="1:10" x14ac:dyDescent="0.25">
      <c r="A92" s="7">
        <v>1960</v>
      </c>
      <c r="B92" s="9" t="s">
        <v>92</v>
      </c>
      <c r="C92" s="7" t="s">
        <v>43</v>
      </c>
      <c r="D92" s="7" t="b">
        <v>0</v>
      </c>
      <c r="E92" s="7" t="str">
        <f t="shared" si="1"/>
        <v>Chicago</v>
      </c>
      <c r="F92" s="14">
        <f>IFERROR(VLOOKUP('PBI Main'!E92,'2005 pops'!$C$2:$D$28,2, FALSE), "No team in 2023")</f>
        <v>2665039</v>
      </c>
      <c r="G92" s="30">
        <f>IFERROR(VLOOKUP('PBI Main'!E92,'Income data'!$C$2:$D$28,2, FALSE), "No team in 2023")</f>
        <v>0.55969999999999998</v>
      </c>
      <c r="H92" s="30">
        <f>IFERROR(VLOOKUP('PBI Main'!E92,'Male pop'!$C$2:$D$28,2, FALSE), "No team in 2023")</f>
        <v>0.17989999999999998</v>
      </c>
      <c r="I92" s="30">
        <f>IFERROR(VLOOKUP('PBI Main'!E92,edu!$C$2:$D$28,2, FALSE), "No team in 2023")</f>
        <v>0.20660000000000001</v>
      </c>
      <c r="J92" s="14"/>
    </row>
    <row r="93" spans="1:10" x14ac:dyDescent="0.25">
      <c r="A93" s="7">
        <v>1960</v>
      </c>
      <c r="B93" s="9" t="s">
        <v>93</v>
      </c>
      <c r="C93" s="7" t="s">
        <v>44</v>
      </c>
      <c r="D93" s="7" t="b">
        <v>0</v>
      </c>
      <c r="E93" s="7" t="str">
        <f t="shared" si="1"/>
        <v>Cleveland</v>
      </c>
      <c r="F93" s="14">
        <f>IFERROR(VLOOKUP('PBI Main'!E93,'2005 pops'!$C$2:$D$28,2, FALSE), "No team in 2023")</f>
        <v>361607</v>
      </c>
      <c r="G93" s="30">
        <f>IFERROR(VLOOKUP('PBI Main'!E93,'Income data'!$C$2:$D$28,2, FALSE), "No team in 2023")</f>
        <v>0.32030000000000003</v>
      </c>
      <c r="H93" s="30">
        <f>IFERROR(VLOOKUP('PBI Main'!E93,'Male pop'!$C$2:$D$28,2, FALSE), "No team in 2023")</f>
        <v>0.15689999999999998</v>
      </c>
      <c r="I93" s="30">
        <f>IFERROR(VLOOKUP('PBI Main'!E93,edu!$C$2:$D$28,2, FALSE), "No team in 2023")</f>
        <v>0.11070000000000001</v>
      </c>
      <c r="J93" s="14"/>
    </row>
    <row r="94" spans="1:10" x14ac:dyDescent="0.25">
      <c r="A94" s="7">
        <v>1960</v>
      </c>
      <c r="B94" s="9" t="s">
        <v>59</v>
      </c>
      <c r="C94" s="7" t="s">
        <v>49</v>
      </c>
      <c r="D94" s="7" t="b">
        <v>0</v>
      </c>
      <c r="E94" s="7" t="str">
        <f t="shared" si="1"/>
        <v>Washington</v>
      </c>
      <c r="F94" s="14">
        <f>IFERROR(VLOOKUP('PBI Main'!E94,'2005 pops'!$C$2:$D$28,2, FALSE), "No team in 2023")</f>
        <v>671803</v>
      </c>
      <c r="G94" s="30">
        <f>IFERROR(VLOOKUP('PBI Main'!E94,'Income data'!$C$2:$D$28,2, FALSE), "No team in 2023")</f>
        <v>0.68519999999999992</v>
      </c>
      <c r="H94" s="30">
        <f>IFERROR(VLOOKUP('PBI Main'!E94,'Male pop'!$C$2:$D$28,2, FALSE), "No team in 2023")</f>
        <v>0.19030000000000002</v>
      </c>
      <c r="I94" s="30">
        <f>IFERROR(VLOOKUP('PBI Main'!E94,edu!$C$2:$D$28,2, FALSE), "No team in 2023")</f>
        <v>0.31709999999999999</v>
      </c>
      <c r="J94" s="14"/>
    </row>
    <row r="95" spans="1:10" x14ac:dyDescent="0.25">
      <c r="A95" s="7">
        <v>1960</v>
      </c>
      <c r="B95" s="9" t="s">
        <v>94</v>
      </c>
      <c r="C95" s="7" t="s">
        <v>40</v>
      </c>
      <c r="D95" s="7" t="b">
        <v>0</v>
      </c>
      <c r="E95" s="7" t="str">
        <f t="shared" si="1"/>
        <v>Detroit</v>
      </c>
      <c r="F95" s="14">
        <f>IFERROR(VLOOKUP('PBI Main'!E95,'2005 pops'!$C$2:$D$28,2, FALSE), "No team in 2023")</f>
        <v>620376</v>
      </c>
      <c r="G95" s="30">
        <f>IFERROR(VLOOKUP('PBI Main'!E95,'Income data'!$C$2:$D$28,2, FALSE), "No team in 2023")</f>
        <v>0.29330000000000001</v>
      </c>
      <c r="H95" s="30">
        <f>IFERROR(VLOOKUP('PBI Main'!E95,'Male pop'!$C$2:$D$28,2, FALSE), "No team in 2023")</f>
        <v>0.1484</v>
      </c>
      <c r="I95" s="30">
        <f>IFERROR(VLOOKUP('PBI Main'!E95,edu!$C$2:$D$28,2, FALSE), "No team in 2023")</f>
        <v>6.9199999999999998E-2</v>
      </c>
      <c r="J95" s="14"/>
    </row>
    <row r="96" spans="1:10" x14ac:dyDescent="0.25">
      <c r="A96" s="7">
        <v>1960</v>
      </c>
      <c r="B96" s="9" t="s">
        <v>95</v>
      </c>
      <c r="C96" s="7" t="s">
        <v>48</v>
      </c>
      <c r="D96" s="7" t="b">
        <v>0</v>
      </c>
      <c r="E96" s="7" t="str">
        <f t="shared" si="1"/>
        <v>Boston</v>
      </c>
      <c r="F96" s="14">
        <f>IFERROR(VLOOKUP('PBI Main'!E96,'2005 pops'!$C$2:$D$28,2, FALSE), "No team in 2023")</f>
        <v>650706</v>
      </c>
      <c r="G96" s="30">
        <f>IFERROR(VLOOKUP('PBI Main'!E96,'Income data'!$C$2:$D$28,2, FALSE), "No team in 2023")</f>
        <v>0.61329999999999996</v>
      </c>
      <c r="H96" s="30">
        <f>IFERROR(VLOOKUP('PBI Main'!E96,'Male pop'!$C$2:$D$28,2, FALSE), "No team in 2023")</f>
        <v>0.17079999999999998</v>
      </c>
      <c r="I96" s="30">
        <f>IFERROR(VLOOKUP('PBI Main'!E96,edu!$C$2:$D$28,2, FALSE), "No team in 2023")</f>
        <v>0.26400000000000001</v>
      </c>
      <c r="J96" s="14"/>
    </row>
    <row r="97" spans="1:10" x14ac:dyDescent="0.25">
      <c r="A97" s="7">
        <v>1960</v>
      </c>
      <c r="B97" s="9" t="s">
        <v>96</v>
      </c>
      <c r="C97" s="7" t="s">
        <v>47</v>
      </c>
      <c r="D97" s="7" t="b">
        <v>1</v>
      </c>
      <c r="E97" s="7" t="str">
        <f t="shared" si="1"/>
        <v>Kansas City</v>
      </c>
      <c r="F97" s="14">
        <f>IFERROR(VLOOKUP('PBI Main'!E97,'2005 pops'!$C$2:$D$28,2, FALSE), "No team in 2023")</f>
        <v>509297</v>
      </c>
      <c r="G97" s="30">
        <f>IFERROR(VLOOKUP('PBI Main'!E97,'Income data'!$C$2:$D$28,2, FALSE), "No team in 2023")</f>
        <v>0.51680000000000004</v>
      </c>
      <c r="H97" s="30">
        <f>IFERROR(VLOOKUP('PBI Main'!E97,'Male pop'!$C$2:$D$28,2, FALSE), "No team in 2023")</f>
        <v>0.16200000000000001</v>
      </c>
      <c r="I97" s="30">
        <f>IFERROR(VLOOKUP('PBI Main'!E97,edu!$C$2:$D$28,2, FALSE), "No team in 2023")</f>
        <v>0.1777</v>
      </c>
      <c r="J97" s="14"/>
    </row>
    <row r="98" spans="1:10" x14ac:dyDescent="0.25">
      <c r="A98" s="7">
        <v>1960</v>
      </c>
      <c r="B98" s="9" t="s">
        <v>103</v>
      </c>
      <c r="C98" s="7" t="s">
        <v>42</v>
      </c>
      <c r="D98" s="7" t="b">
        <v>0</v>
      </c>
      <c r="E98" s="7" t="str">
        <f t="shared" si="1"/>
        <v>Pittsburgh</v>
      </c>
      <c r="F98" s="14">
        <f>IFERROR(VLOOKUP('PBI Main'!E98,'2005 pops'!$C$2:$D$28,2, FALSE), "No team in 2023")</f>
        <v>302898</v>
      </c>
      <c r="G98" s="30">
        <f>IFERROR(VLOOKUP('PBI Main'!E98,'Income data'!$C$2:$D$28,2, FALSE), "No team in 2023")</f>
        <v>0.5242</v>
      </c>
      <c r="H98" s="30">
        <f>IFERROR(VLOOKUP('PBI Main'!E98,'Male pop'!$C$2:$D$28,2, FALSE), "No team in 2023")</f>
        <v>0.16079999999999997</v>
      </c>
      <c r="I98" s="30">
        <f>IFERROR(VLOOKUP('PBI Main'!E98,edu!$C$2:$D$28,2, FALSE), "No team in 2023")</f>
        <v>0.2492</v>
      </c>
      <c r="J98" s="14"/>
    </row>
    <row r="99" spans="1:10" x14ac:dyDescent="0.25">
      <c r="A99" s="7">
        <v>1960</v>
      </c>
      <c r="B99" s="9" t="s">
        <v>97</v>
      </c>
      <c r="C99" s="7" t="s">
        <v>45</v>
      </c>
      <c r="D99" s="7" t="b">
        <v>1</v>
      </c>
      <c r="E99" s="7" t="str">
        <f t="shared" si="1"/>
        <v>Milwaukee</v>
      </c>
      <c r="F99" s="14">
        <f>IFERROR(VLOOKUP('PBI Main'!E99,'2005 pops'!$C$2:$D$28,2, FALSE), "No team in 2023")</f>
        <v>563305</v>
      </c>
      <c r="G99" s="30">
        <f>IFERROR(VLOOKUP('PBI Main'!E99,'Income data'!$C$2:$D$28,2, FALSE), "No team in 2023")</f>
        <v>0.40720000000000001</v>
      </c>
      <c r="H99" s="30">
        <f>IFERROR(VLOOKUP('PBI Main'!E99,'Male pop'!$C$2:$D$28,2, FALSE), "No team in 2023")</f>
        <v>0.15390000000000001</v>
      </c>
      <c r="I99" s="30">
        <f>IFERROR(VLOOKUP('PBI Main'!E99,edu!$C$2:$D$28,2, FALSE), "No team in 2023")</f>
        <v>0.11869999999999999</v>
      </c>
      <c r="J99" s="14"/>
    </row>
    <row r="100" spans="1:10" x14ac:dyDescent="0.25">
      <c r="A100" s="7">
        <v>1960</v>
      </c>
      <c r="B100" s="9" t="s">
        <v>98</v>
      </c>
      <c r="C100" s="7" t="s">
        <v>47</v>
      </c>
      <c r="D100" s="7" t="b">
        <v>0</v>
      </c>
      <c r="E100" s="7" t="str">
        <f t="shared" si="1"/>
        <v>St. Louis</v>
      </c>
      <c r="F100" s="14">
        <f>IFERROR(VLOOKUP('PBI Main'!E100,'2005 pops'!$C$2:$D$28,2, FALSE), "No team in 2023")</f>
        <v>286578</v>
      </c>
      <c r="G100" s="30">
        <f>IFERROR(VLOOKUP('PBI Main'!E100,'Income data'!$C$2:$D$28,2, FALSE), "No team in 2023")</f>
        <v>0.4456</v>
      </c>
      <c r="H100" s="30">
        <f>IFERROR(VLOOKUP('PBI Main'!E100,'Male pop'!$C$2:$D$28,2, FALSE), "No team in 2023")</f>
        <v>0.17499999999999999</v>
      </c>
      <c r="I100" s="30">
        <f>IFERROR(VLOOKUP('PBI Main'!E100,edu!$C$2:$D$28,2, FALSE), "No team in 2023")</f>
        <v>0.19980000000000001</v>
      </c>
      <c r="J100" s="14"/>
    </row>
    <row r="101" spans="1:10" x14ac:dyDescent="0.25">
      <c r="A101" s="7">
        <v>1960</v>
      </c>
      <c r="B101" s="9" t="s">
        <v>99</v>
      </c>
      <c r="C101" s="7" t="s">
        <v>38</v>
      </c>
      <c r="D101" s="7" t="b">
        <v>1</v>
      </c>
      <c r="E101" s="7" t="str">
        <f t="shared" si="1"/>
        <v>Los Angeles</v>
      </c>
      <c r="F101" s="14">
        <f>IFERROR(VLOOKUP('PBI Main'!E101,'2005 pops'!$C$2:$D$28,2, FALSE), "No team in 2023")</f>
        <v>3822238</v>
      </c>
      <c r="G101" s="30">
        <f>IFERROR(VLOOKUP('PBI Main'!E101,'Income data'!$C$2:$D$28,2, FALSE), "No team in 2023")</f>
        <v>0.58909999999999996</v>
      </c>
      <c r="H101" s="30">
        <f>IFERROR(VLOOKUP('PBI Main'!E101,'Male pop'!$C$2:$D$28,2, FALSE), "No team in 2023")</f>
        <v>0.19170000000000001</v>
      </c>
      <c r="I101" s="30">
        <f>IFERROR(VLOOKUP('PBI Main'!E101,edu!$C$2:$D$28,2, FALSE), "No team in 2023")</f>
        <v>0.18579999999999999</v>
      </c>
      <c r="J101" s="14"/>
    </row>
    <row r="102" spans="1:10" x14ac:dyDescent="0.25">
      <c r="A102" s="7">
        <v>1960</v>
      </c>
      <c r="B102" s="9" t="s">
        <v>100</v>
      </c>
      <c r="C102" s="7" t="s">
        <v>38</v>
      </c>
      <c r="D102" s="7" t="b">
        <v>1</v>
      </c>
      <c r="E102" s="7" t="str">
        <f t="shared" si="1"/>
        <v>San Francisco</v>
      </c>
      <c r="F102" s="14">
        <f>IFERROR(VLOOKUP('PBI Main'!E102,'2005 pops'!$C$2:$D$28,2, FALSE), "No team in 2023")</f>
        <v>808437</v>
      </c>
      <c r="G102" s="30">
        <f>IFERROR(VLOOKUP('PBI Main'!E102,'Income data'!$C$2:$D$28,2, FALSE), "No team in 2023")</f>
        <v>0.74340000000000006</v>
      </c>
      <c r="H102" s="30">
        <f>IFERROR(VLOOKUP('PBI Main'!E102,'Male pop'!$C$2:$D$28,2, FALSE), "No team in 2023")</f>
        <v>0.2165</v>
      </c>
      <c r="I102" s="30">
        <f>IFERROR(VLOOKUP('PBI Main'!E102,edu!$C$2:$D$28,2, FALSE), "No team in 2023")</f>
        <v>0.31819999999999998</v>
      </c>
      <c r="J102" s="14"/>
    </row>
    <row r="103" spans="1:10" x14ac:dyDescent="0.25">
      <c r="A103" s="7">
        <v>1960</v>
      </c>
      <c r="B103" s="9" t="s">
        <v>101</v>
      </c>
      <c r="C103" s="7" t="s">
        <v>44</v>
      </c>
      <c r="D103" s="7" t="b">
        <v>0</v>
      </c>
      <c r="E103" s="7" t="str">
        <f t="shared" si="1"/>
        <v>Cincinnati</v>
      </c>
      <c r="F103" s="14">
        <f>IFERROR(VLOOKUP('PBI Main'!E103,'2005 pops'!$C$2:$D$28,2, FALSE), "No team in 2023")</f>
        <v>309513</v>
      </c>
      <c r="G103" s="30">
        <f>IFERROR(VLOOKUP('PBI Main'!E103,'Income data'!$C$2:$D$28,2, FALSE), "No team in 2023")</f>
        <v>0.435</v>
      </c>
      <c r="H103" s="30">
        <f>IFERROR(VLOOKUP('PBI Main'!E103,'Male pop'!$C$2:$D$28,2, FALSE), "No team in 2023")</f>
        <v>0.14099999999999999</v>
      </c>
      <c r="I103" s="30">
        <f>IFERROR(VLOOKUP('PBI Main'!E103,edu!$C$2:$D$28,2, FALSE), "No team in 2023")</f>
        <v>0.1973</v>
      </c>
      <c r="J103" s="14"/>
    </row>
    <row r="104" spans="1:10" x14ac:dyDescent="0.25">
      <c r="A104" s="7">
        <v>1960</v>
      </c>
      <c r="B104" s="7" t="s">
        <v>92</v>
      </c>
      <c r="C104" s="7" t="s">
        <v>43</v>
      </c>
      <c r="D104" s="7" t="b">
        <v>0</v>
      </c>
      <c r="E104" s="7" t="str">
        <f t="shared" si="1"/>
        <v>Chicago</v>
      </c>
      <c r="F104" s="14">
        <f>IFERROR(VLOOKUP('PBI Main'!E104,'2005 pops'!$C$2:$D$28,2, FALSE), "No team in 2023")</f>
        <v>2665039</v>
      </c>
      <c r="G104" s="30">
        <f>IFERROR(VLOOKUP('PBI Main'!E104,'Income data'!$C$2:$D$28,2, FALSE), "No team in 2023")</f>
        <v>0.55969999999999998</v>
      </c>
      <c r="H104" s="30">
        <f>IFERROR(VLOOKUP('PBI Main'!E104,'Male pop'!$C$2:$D$28,2, FALSE), "No team in 2023")</f>
        <v>0.17989999999999998</v>
      </c>
      <c r="I104" s="30">
        <f>IFERROR(VLOOKUP('PBI Main'!E104,edu!$C$2:$D$28,2, FALSE), "No team in 2023")</f>
        <v>0.20660000000000001</v>
      </c>
      <c r="J104" s="14"/>
    </row>
    <row r="105" spans="1:10" x14ac:dyDescent="0.25">
      <c r="A105" s="7">
        <v>1960</v>
      </c>
      <c r="B105" s="7" t="s">
        <v>102</v>
      </c>
      <c r="C105" s="7" t="s">
        <v>42</v>
      </c>
      <c r="D105" s="7" t="b">
        <v>0</v>
      </c>
      <c r="E105" s="7" t="str">
        <f t="shared" si="1"/>
        <v>Philadelphia</v>
      </c>
      <c r="F105" s="14">
        <f>IFERROR(VLOOKUP('PBI Main'!E105,'2005 pops'!$C$2:$D$28,2, FALSE), "No team in 2023")</f>
        <v>1567258</v>
      </c>
      <c r="G105" s="30">
        <f>IFERROR(VLOOKUP('PBI Main'!E105,'Income data'!$C$2:$D$28,2, FALSE), "No team in 2023")</f>
        <v>0.47979999999999995</v>
      </c>
      <c r="H105" s="30">
        <f>IFERROR(VLOOKUP('PBI Main'!E105,'Male pop'!$C$2:$D$28,2, FALSE), "No team in 2023")</f>
        <v>0.16300000000000001</v>
      </c>
      <c r="I105" s="30">
        <f>IFERROR(VLOOKUP('PBI Main'!E105,edu!$C$2:$D$28,2, FALSE), "No team in 2023")</f>
        <v>0.1603</v>
      </c>
      <c r="J105" s="14"/>
    </row>
    <row r="106" spans="1:10" x14ac:dyDescent="0.25">
      <c r="A106" s="14">
        <v>1961</v>
      </c>
      <c r="B106" s="14" t="s">
        <v>4</v>
      </c>
      <c r="C106" s="14" t="s">
        <v>38</v>
      </c>
      <c r="D106" s="14" t="b">
        <v>0</v>
      </c>
      <c r="E106" s="7" t="str">
        <f t="shared" si="1"/>
        <v>Los Angeles</v>
      </c>
      <c r="F106" s="14">
        <f>IFERROR(VLOOKUP('PBI Main'!E106,'2005 pops'!$C$2:$D$28,2, FALSE), "No team in 2023")</f>
        <v>3822238</v>
      </c>
      <c r="G106" s="30">
        <f>IFERROR(VLOOKUP('PBI Main'!E106,'Income data'!$C$2:$D$28,2, FALSE), "No team in 2023")</f>
        <v>0.58909999999999996</v>
      </c>
      <c r="H106" s="30">
        <f>IFERROR(VLOOKUP('PBI Main'!E106,'Male pop'!$C$2:$D$28,2, FALSE), "No team in 2023")</f>
        <v>0.19170000000000001</v>
      </c>
      <c r="I106" s="30">
        <f>IFERROR(VLOOKUP('PBI Main'!E106,edu!$C$2:$D$28,2, FALSE), "No team in 2023")</f>
        <v>0.18579999999999999</v>
      </c>
      <c r="J106" s="14"/>
    </row>
    <row r="107" spans="1:10" x14ac:dyDescent="0.25">
      <c r="A107" s="14">
        <v>1961</v>
      </c>
      <c r="B107" s="14" t="s">
        <v>6</v>
      </c>
      <c r="C107" s="14" t="s">
        <v>39</v>
      </c>
      <c r="D107" s="14" t="b">
        <v>0</v>
      </c>
      <c r="E107" s="7" t="str">
        <f t="shared" si="1"/>
        <v>New York</v>
      </c>
      <c r="F107" s="14">
        <f>IFERROR(VLOOKUP('PBI Main'!E107,'2005 pops'!$C$2:$D$28,2, FALSE), "No team in 2023")</f>
        <v>8335897</v>
      </c>
      <c r="G107" s="30">
        <f>IFERROR(VLOOKUP('PBI Main'!E107,'Income data'!$C$2:$D$28,2, FALSE), "No team in 2023")</f>
        <v>0.57850000000000001</v>
      </c>
      <c r="H107" s="30">
        <f>IFERROR(VLOOKUP('PBI Main'!E107,'Male pop'!$C$2:$D$28,2, FALSE), "No team in 2023")</f>
        <v>0.17019999999999999</v>
      </c>
      <c r="I107" s="30">
        <f>IFERROR(VLOOKUP('PBI Main'!E107,edu!$C$2:$D$28,2, FALSE), "No team in 2023")</f>
        <v>0.18909999999999999</v>
      </c>
      <c r="J107" s="14"/>
    </row>
    <row r="108" spans="1:10" x14ac:dyDescent="0.25">
      <c r="A108" s="14">
        <v>1961</v>
      </c>
      <c r="B108" s="14" t="s">
        <v>8</v>
      </c>
      <c r="C108" s="14" t="s">
        <v>40</v>
      </c>
      <c r="D108" s="14" t="b">
        <v>0</v>
      </c>
      <c r="E108" s="7" t="str">
        <f t="shared" si="1"/>
        <v>Detroit</v>
      </c>
      <c r="F108" s="14">
        <f>IFERROR(VLOOKUP('PBI Main'!E108,'2005 pops'!$C$2:$D$28,2, FALSE), "No team in 2023")</f>
        <v>620376</v>
      </c>
      <c r="G108" s="30">
        <f>IFERROR(VLOOKUP('PBI Main'!E108,'Income data'!$C$2:$D$28,2, FALSE), "No team in 2023")</f>
        <v>0.29330000000000001</v>
      </c>
      <c r="H108" s="30">
        <f>IFERROR(VLOOKUP('PBI Main'!E108,'Male pop'!$C$2:$D$28,2, FALSE), "No team in 2023")</f>
        <v>0.1484</v>
      </c>
      <c r="I108" s="30">
        <f>IFERROR(VLOOKUP('PBI Main'!E108,edu!$C$2:$D$28,2, FALSE), "No team in 2023")</f>
        <v>6.9199999999999998E-2</v>
      </c>
      <c r="J108" s="14"/>
    </row>
    <row r="109" spans="1:10" x14ac:dyDescent="0.25">
      <c r="A109" s="14">
        <v>1961</v>
      </c>
      <c r="B109" s="14" t="s">
        <v>10</v>
      </c>
      <c r="C109" s="14" t="s">
        <v>38</v>
      </c>
      <c r="D109" s="14" t="b">
        <v>0</v>
      </c>
      <c r="E109" s="7" t="str">
        <f t="shared" si="1"/>
        <v>San Francisco</v>
      </c>
      <c r="F109" s="14">
        <f>IFERROR(VLOOKUP('PBI Main'!E109,'2005 pops'!$C$2:$D$28,2, FALSE), "No team in 2023")</f>
        <v>808437</v>
      </c>
      <c r="G109" s="30">
        <f>IFERROR(VLOOKUP('PBI Main'!E109,'Income data'!$C$2:$D$28,2, FALSE), "No team in 2023")</f>
        <v>0.74340000000000006</v>
      </c>
      <c r="H109" s="30">
        <f>IFERROR(VLOOKUP('PBI Main'!E109,'Male pop'!$C$2:$D$28,2, FALSE), "No team in 2023")</f>
        <v>0.2165</v>
      </c>
      <c r="I109" s="30">
        <f>IFERROR(VLOOKUP('PBI Main'!E109,edu!$C$2:$D$28,2, FALSE), "No team in 2023")</f>
        <v>0.31819999999999998</v>
      </c>
      <c r="J109" s="14"/>
    </row>
    <row r="110" spans="1:10" x14ac:dyDescent="0.25">
      <c r="A110" s="14">
        <v>1961</v>
      </c>
      <c r="B110" s="14" t="s">
        <v>41</v>
      </c>
      <c r="C110" s="14" t="s">
        <v>12</v>
      </c>
      <c r="D110" s="14" t="b">
        <v>1</v>
      </c>
      <c r="E110" s="7" t="str">
        <f t="shared" si="1"/>
        <v>Minneapolis</v>
      </c>
      <c r="F110" s="14">
        <f>IFERROR(VLOOKUP('PBI Main'!E110,'2005 pops'!$C$2:$D$28,2, FALSE), "No team in 2023")</f>
        <v>425096</v>
      </c>
      <c r="G110" s="30">
        <f>IFERROR(VLOOKUP('PBI Main'!E110,'Income data'!$C$2:$D$28,2, FALSE), "No team in 2023")</f>
        <v>0.58640000000000003</v>
      </c>
      <c r="H110" s="30">
        <f>IFERROR(VLOOKUP('PBI Main'!E110,'Male pop'!$C$2:$D$28,2, FALSE), "No team in 2023")</f>
        <v>0.19269999999999998</v>
      </c>
      <c r="I110" s="30">
        <f>IFERROR(VLOOKUP('PBI Main'!E110,edu!$C$2:$D$28,2, FALSE), "No team in 2023")</f>
        <v>0.27360000000000001</v>
      </c>
      <c r="J110" s="14"/>
    </row>
    <row r="111" spans="1:10" x14ac:dyDescent="0.25">
      <c r="A111" s="14">
        <v>1961</v>
      </c>
      <c r="B111" s="14" t="s">
        <v>14</v>
      </c>
      <c r="C111" s="14" t="s">
        <v>42</v>
      </c>
      <c r="D111" s="14" t="b">
        <v>0</v>
      </c>
      <c r="E111" s="7" t="str">
        <f t="shared" si="1"/>
        <v>Pittsburgh</v>
      </c>
      <c r="F111" s="14">
        <f>IFERROR(VLOOKUP('PBI Main'!E111,'2005 pops'!$C$2:$D$28,2, FALSE), "No team in 2023")</f>
        <v>302898</v>
      </c>
      <c r="G111" s="30">
        <f>IFERROR(VLOOKUP('PBI Main'!E111,'Income data'!$C$2:$D$28,2, FALSE), "No team in 2023")</f>
        <v>0.5242</v>
      </c>
      <c r="H111" s="30">
        <f>IFERROR(VLOOKUP('PBI Main'!E111,'Male pop'!$C$2:$D$28,2, FALSE), "No team in 2023")</f>
        <v>0.16079999999999997</v>
      </c>
      <c r="I111" s="30">
        <f>IFERROR(VLOOKUP('PBI Main'!E111,edu!$C$2:$D$28,2, FALSE), "No team in 2023")</f>
        <v>0.2492</v>
      </c>
      <c r="J111" s="14"/>
    </row>
    <row r="112" spans="1:10" x14ac:dyDescent="0.25">
      <c r="A112" s="14">
        <v>1961</v>
      </c>
      <c r="B112" s="14" t="s">
        <v>16</v>
      </c>
      <c r="C112" s="14" t="s">
        <v>43</v>
      </c>
      <c r="D112" s="14" t="b">
        <v>0</v>
      </c>
      <c r="E112" s="7" t="str">
        <f t="shared" si="1"/>
        <v>Chicago</v>
      </c>
      <c r="F112" s="14">
        <f>IFERROR(VLOOKUP('PBI Main'!E112,'2005 pops'!$C$2:$D$28,2, FALSE), "No team in 2023")</f>
        <v>2665039</v>
      </c>
      <c r="G112" s="30">
        <f>IFERROR(VLOOKUP('PBI Main'!E112,'Income data'!$C$2:$D$28,2, FALSE), "No team in 2023")</f>
        <v>0.55969999999999998</v>
      </c>
      <c r="H112" s="30">
        <f>IFERROR(VLOOKUP('PBI Main'!E112,'Male pop'!$C$2:$D$28,2, FALSE), "No team in 2023")</f>
        <v>0.17989999999999998</v>
      </c>
      <c r="I112" s="30">
        <f>IFERROR(VLOOKUP('PBI Main'!E112,edu!$C$2:$D$28,2, FALSE), "No team in 2023")</f>
        <v>0.20660000000000001</v>
      </c>
      <c r="J112" s="14"/>
    </row>
    <row r="113" spans="1:10" x14ac:dyDescent="0.25">
      <c r="A113" s="14">
        <v>1961</v>
      </c>
      <c r="B113" s="14" t="s">
        <v>18</v>
      </c>
      <c r="C113" s="14" t="s">
        <v>44</v>
      </c>
      <c r="D113" s="14" t="b">
        <v>0</v>
      </c>
      <c r="E113" s="7" t="str">
        <f t="shared" si="1"/>
        <v>Cincinnati</v>
      </c>
      <c r="F113" s="14">
        <f>IFERROR(VLOOKUP('PBI Main'!E113,'2005 pops'!$C$2:$D$28,2, FALSE), "No team in 2023")</f>
        <v>309513</v>
      </c>
      <c r="G113" s="30">
        <f>IFERROR(VLOOKUP('PBI Main'!E113,'Income data'!$C$2:$D$28,2, FALSE), "No team in 2023")</f>
        <v>0.435</v>
      </c>
      <c r="H113" s="30">
        <f>IFERROR(VLOOKUP('PBI Main'!E113,'Male pop'!$C$2:$D$28,2, FALSE), "No team in 2023")</f>
        <v>0.14099999999999999</v>
      </c>
      <c r="I113" s="30">
        <f>IFERROR(VLOOKUP('PBI Main'!E113,edu!$C$2:$D$28,2, FALSE), "No team in 2023")</f>
        <v>0.1973</v>
      </c>
      <c r="J113" s="14"/>
    </row>
    <row r="114" spans="1:10" x14ac:dyDescent="0.25">
      <c r="A114" s="14">
        <v>1961</v>
      </c>
      <c r="B114" s="14" t="s">
        <v>20</v>
      </c>
      <c r="C114" s="14" t="s">
        <v>45</v>
      </c>
      <c r="D114" s="14" t="b">
        <v>0</v>
      </c>
      <c r="E114" s="7" t="str">
        <f t="shared" si="1"/>
        <v>Milwaukee</v>
      </c>
      <c r="F114" s="14">
        <f>IFERROR(VLOOKUP('PBI Main'!E114,'2005 pops'!$C$2:$D$28,2, FALSE), "No team in 2023")</f>
        <v>563305</v>
      </c>
      <c r="G114" s="30">
        <f>IFERROR(VLOOKUP('PBI Main'!E114,'Income data'!$C$2:$D$28,2, FALSE), "No team in 2023")</f>
        <v>0.40720000000000001</v>
      </c>
      <c r="H114" s="30">
        <f>IFERROR(VLOOKUP('PBI Main'!E114,'Male pop'!$C$2:$D$28,2, FALSE), "No team in 2023")</f>
        <v>0.15390000000000001</v>
      </c>
      <c r="I114" s="30">
        <f>IFERROR(VLOOKUP('PBI Main'!E114,edu!$C$2:$D$28,2, FALSE), "No team in 2023")</f>
        <v>0.11869999999999999</v>
      </c>
      <c r="J114" s="14"/>
    </row>
    <row r="115" spans="1:10" x14ac:dyDescent="0.25">
      <c r="A115" s="14">
        <v>1961</v>
      </c>
      <c r="B115" s="14" t="s">
        <v>22</v>
      </c>
      <c r="C115" s="14" t="s">
        <v>46</v>
      </c>
      <c r="D115" s="14" t="b">
        <v>0</v>
      </c>
      <c r="E115" s="7" t="str">
        <f t="shared" si="1"/>
        <v>Baltimore</v>
      </c>
      <c r="F115" s="14">
        <f>IFERROR(VLOOKUP('PBI Main'!E115,'2005 pops'!$C$2:$D$28,2, FALSE), "No team in 2023")</f>
        <v>569931</v>
      </c>
      <c r="G115" s="30">
        <f>IFERROR(VLOOKUP('PBI Main'!E115,'Income data'!$C$2:$D$28,2, FALSE), "No team in 2023")</f>
        <v>0.46179999999999999</v>
      </c>
      <c r="H115" s="30">
        <f>IFERROR(VLOOKUP('PBI Main'!E115,'Male pop'!$C$2:$D$28,2, FALSE), "No team in 2023")</f>
        <v>0.1583</v>
      </c>
      <c r="I115" s="30">
        <f>IFERROR(VLOOKUP('PBI Main'!E115,edu!$C$2:$D$28,2, FALSE), "No team in 2023")</f>
        <v>0.151</v>
      </c>
      <c r="J115" s="14"/>
    </row>
    <row r="116" spans="1:10" x14ac:dyDescent="0.25">
      <c r="A116" s="14">
        <v>1961</v>
      </c>
      <c r="B116" s="14" t="s">
        <v>24</v>
      </c>
      <c r="C116" s="14" t="s">
        <v>47</v>
      </c>
      <c r="D116" s="14" t="b">
        <v>0</v>
      </c>
      <c r="E116" s="7" t="str">
        <f t="shared" si="1"/>
        <v>St. Louis</v>
      </c>
      <c r="F116" s="14">
        <f>IFERROR(VLOOKUP('PBI Main'!E116,'2005 pops'!$C$2:$D$28,2, FALSE), "No team in 2023")</f>
        <v>286578</v>
      </c>
      <c r="G116" s="30">
        <f>IFERROR(VLOOKUP('PBI Main'!E116,'Income data'!$C$2:$D$28,2, FALSE), "No team in 2023")</f>
        <v>0.4456</v>
      </c>
      <c r="H116" s="30">
        <f>IFERROR(VLOOKUP('PBI Main'!E116,'Male pop'!$C$2:$D$28,2, FALSE), "No team in 2023")</f>
        <v>0.17499999999999999</v>
      </c>
      <c r="I116" s="30">
        <f>IFERROR(VLOOKUP('PBI Main'!E116,edu!$C$2:$D$28,2, FALSE), "No team in 2023")</f>
        <v>0.19980000000000001</v>
      </c>
      <c r="J116" s="14"/>
    </row>
    <row r="117" spans="1:10" x14ac:dyDescent="0.25">
      <c r="A117" s="14">
        <v>1961</v>
      </c>
      <c r="B117" s="14" t="s">
        <v>26</v>
      </c>
      <c r="C117" s="14" t="s">
        <v>48</v>
      </c>
      <c r="D117" s="14" t="b">
        <v>0</v>
      </c>
      <c r="E117" s="7" t="str">
        <f t="shared" si="1"/>
        <v>Boston</v>
      </c>
      <c r="F117" s="14">
        <f>IFERROR(VLOOKUP('PBI Main'!E117,'2005 pops'!$C$2:$D$28,2, FALSE), "No team in 2023")</f>
        <v>650706</v>
      </c>
      <c r="G117" s="30">
        <f>IFERROR(VLOOKUP('PBI Main'!E117,'Income data'!$C$2:$D$28,2, FALSE), "No team in 2023")</f>
        <v>0.61329999999999996</v>
      </c>
      <c r="H117" s="30">
        <f>IFERROR(VLOOKUP('PBI Main'!E117,'Male pop'!$C$2:$D$28,2, FALSE), "No team in 2023")</f>
        <v>0.17079999999999998</v>
      </c>
      <c r="I117" s="30">
        <f>IFERROR(VLOOKUP('PBI Main'!E117,edu!$C$2:$D$28,2, FALSE), "No team in 2023")</f>
        <v>0.26400000000000001</v>
      </c>
      <c r="J117" s="14"/>
    </row>
    <row r="118" spans="1:10" x14ac:dyDescent="0.25">
      <c r="A118" s="14">
        <v>1961</v>
      </c>
      <c r="B118" s="14" t="s">
        <v>28</v>
      </c>
      <c r="C118" s="14" t="s">
        <v>44</v>
      </c>
      <c r="D118" s="14" t="b">
        <v>0</v>
      </c>
      <c r="E118" s="7" t="str">
        <f t="shared" si="1"/>
        <v>Cleveland</v>
      </c>
      <c r="F118" s="14">
        <f>IFERROR(VLOOKUP('PBI Main'!E118,'2005 pops'!$C$2:$D$28,2, FALSE), "No team in 2023")</f>
        <v>361607</v>
      </c>
      <c r="G118" s="30">
        <f>IFERROR(VLOOKUP('PBI Main'!E118,'Income data'!$C$2:$D$28,2, FALSE), "No team in 2023")</f>
        <v>0.32030000000000003</v>
      </c>
      <c r="H118" s="30">
        <f>IFERROR(VLOOKUP('PBI Main'!E118,'Male pop'!$C$2:$D$28,2, FALSE), "No team in 2023")</f>
        <v>0.15689999999999998</v>
      </c>
      <c r="I118" s="30">
        <f>IFERROR(VLOOKUP('PBI Main'!E118,edu!$C$2:$D$28,2, FALSE), "No team in 2023")</f>
        <v>0.11070000000000001</v>
      </c>
      <c r="J118" s="14"/>
    </row>
    <row r="119" spans="1:10" x14ac:dyDescent="0.25">
      <c r="A119" s="14">
        <v>1961</v>
      </c>
      <c r="B119" s="14" t="s">
        <v>30</v>
      </c>
      <c r="C119" s="14" t="s">
        <v>47</v>
      </c>
      <c r="D119" s="14" t="b">
        <v>0</v>
      </c>
      <c r="E119" s="7" t="str">
        <f t="shared" si="1"/>
        <v>Kansas City</v>
      </c>
      <c r="F119" s="14">
        <f>IFERROR(VLOOKUP('PBI Main'!E119,'2005 pops'!$C$2:$D$28,2, FALSE), "No team in 2023")</f>
        <v>509297</v>
      </c>
      <c r="G119" s="30">
        <f>IFERROR(VLOOKUP('PBI Main'!E119,'Income data'!$C$2:$D$28,2, FALSE), "No team in 2023")</f>
        <v>0.51680000000000004</v>
      </c>
      <c r="H119" s="30">
        <f>IFERROR(VLOOKUP('PBI Main'!E119,'Male pop'!$C$2:$D$28,2, FALSE), "No team in 2023")</f>
        <v>0.16200000000000001</v>
      </c>
      <c r="I119" s="30">
        <f>IFERROR(VLOOKUP('PBI Main'!E119,edu!$C$2:$D$28,2, FALSE), "No team in 2023")</f>
        <v>0.1777</v>
      </c>
      <c r="J119" s="14"/>
    </row>
    <row r="120" spans="1:10" x14ac:dyDescent="0.25">
      <c r="A120" s="14">
        <v>1961</v>
      </c>
      <c r="B120" s="14" t="s">
        <v>16</v>
      </c>
      <c r="C120" s="14" t="s">
        <v>43</v>
      </c>
      <c r="D120" s="14" t="b">
        <v>0</v>
      </c>
      <c r="E120" s="7" t="str">
        <f t="shared" si="1"/>
        <v>Chicago</v>
      </c>
      <c r="F120" s="14">
        <f>IFERROR(VLOOKUP('PBI Main'!E120,'2005 pops'!$C$2:$D$28,2, FALSE), "No team in 2023")</f>
        <v>2665039</v>
      </c>
      <c r="G120" s="30">
        <f>IFERROR(VLOOKUP('PBI Main'!E120,'Income data'!$C$2:$D$28,2, FALSE), "No team in 2023")</f>
        <v>0.55969999999999998</v>
      </c>
      <c r="H120" s="30">
        <f>IFERROR(VLOOKUP('PBI Main'!E120,'Male pop'!$C$2:$D$28,2, FALSE), "No team in 2023")</f>
        <v>0.17989999999999998</v>
      </c>
      <c r="I120" s="30">
        <f>IFERROR(VLOOKUP('PBI Main'!E120,edu!$C$2:$D$28,2, FALSE), "No team in 2023")</f>
        <v>0.20660000000000001</v>
      </c>
      <c r="J120" s="14"/>
    </row>
    <row r="121" spans="1:10" x14ac:dyDescent="0.25">
      <c r="A121" s="14">
        <v>1961</v>
      </c>
      <c r="B121" s="14" t="s">
        <v>4</v>
      </c>
      <c r="C121" s="14" t="s">
        <v>38</v>
      </c>
      <c r="D121" s="14" t="b">
        <v>0</v>
      </c>
      <c r="E121" s="7" t="str">
        <f t="shared" si="1"/>
        <v>Los Angeles</v>
      </c>
      <c r="F121" s="14">
        <f>IFERROR(VLOOKUP('PBI Main'!E121,'2005 pops'!$C$2:$D$28,2, FALSE), "No team in 2023")</f>
        <v>3822238</v>
      </c>
      <c r="G121" s="30">
        <f>IFERROR(VLOOKUP('PBI Main'!E121,'Income data'!$C$2:$D$28,2, FALSE), "No team in 2023")</f>
        <v>0.58909999999999996</v>
      </c>
      <c r="H121" s="30">
        <f>IFERROR(VLOOKUP('PBI Main'!E121,'Male pop'!$C$2:$D$28,2, FALSE), "No team in 2023")</f>
        <v>0.19170000000000001</v>
      </c>
      <c r="I121" s="30">
        <f>IFERROR(VLOOKUP('PBI Main'!E121,edu!$C$2:$D$28,2, FALSE), "No team in 2023")</f>
        <v>0.18579999999999999</v>
      </c>
      <c r="J121" s="14"/>
    </row>
    <row r="122" spans="1:10" x14ac:dyDescent="0.25">
      <c r="A122" s="14">
        <v>1961</v>
      </c>
      <c r="B122" s="14" t="s">
        <v>34</v>
      </c>
      <c r="C122" s="14" t="s">
        <v>49</v>
      </c>
      <c r="D122" s="14" t="b">
        <v>0</v>
      </c>
      <c r="E122" s="7" t="str">
        <f t="shared" si="1"/>
        <v>Washington</v>
      </c>
      <c r="F122" s="14">
        <f>IFERROR(VLOOKUP('PBI Main'!E122,'2005 pops'!$C$2:$D$28,2, FALSE), "No team in 2023")</f>
        <v>671803</v>
      </c>
      <c r="G122" s="30">
        <f>IFERROR(VLOOKUP('PBI Main'!E122,'Income data'!$C$2:$D$28,2, FALSE), "No team in 2023")</f>
        <v>0.68519999999999992</v>
      </c>
      <c r="H122" s="30">
        <f>IFERROR(VLOOKUP('PBI Main'!E122,'Male pop'!$C$2:$D$28,2, FALSE), "No team in 2023")</f>
        <v>0.19030000000000002</v>
      </c>
      <c r="I122" s="30">
        <f>IFERROR(VLOOKUP('PBI Main'!E122,edu!$C$2:$D$28,2, FALSE), "No team in 2023")</f>
        <v>0.31709999999999999</v>
      </c>
      <c r="J122" s="14"/>
    </row>
    <row r="123" spans="1:10" x14ac:dyDescent="0.25">
      <c r="A123" s="14">
        <v>1961</v>
      </c>
      <c r="B123" s="14" t="s">
        <v>36</v>
      </c>
      <c r="C123" s="14" t="s">
        <v>42</v>
      </c>
      <c r="D123" s="14" t="b">
        <v>0</v>
      </c>
      <c r="E123" s="7" t="str">
        <f t="shared" si="1"/>
        <v>Philadelphia</v>
      </c>
      <c r="F123" s="14">
        <f>IFERROR(VLOOKUP('PBI Main'!E123,'2005 pops'!$C$2:$D$28,2, FALSE), "No team in 2023")</f>
        <v>1567258</v>
      </c>
      <c r="G123" s="30">
        <f>IFERROR(VLOOKUP('PBI Main'!E123,'Income data'!$C$2:$D$28,2, FALSE), "No team in 2023")</f>
        <v>0.47979999999999995</v>
      </c>
      <c r="H123" s="30">
        <f>IFERROR(VLOOKUP('PBI Main'!E123,'Male pop'!$C$2:$D$28,2, FALSE), "No team in 2023")</f>
        <v>0.16300000000000001</v>
      </c>
      <c r="I123" s="30">
        <f>IFERROR(VLOOKUP('PBI Main'!E123,edu!$C$2:$D$28,2, FALSE), "No team in 2023")</f>
        <v>0.1603</v>
      </c>
      <c r="J123" s="14"/>
    </row>
    <row r="124" spans="1:10" x14ac:dyDescent="0.25">
      <c r="A124" s="7">
        <v>1962</v>
      </c>
      <c r="B124" s="7" t="s">
        <v>4</v>
      </c>
      <c r="C124" s="7" t="s">
        <v>38</v>
      </c>
      <c r="D124" s="7" t="b">
        <v>0</v>
      </c>
      <c r="E124" s="7" t="str">
        <f t="shared" si="1"/>
        <v>Los Angeles</v>
      </c>
      <c r="F124" s="14">
        <f>IFERROR(VLOOKUP('PBI Main'!E124,'2005 pops'!$C$2:$D$28,2, FALSE), "No team in 2023")</f>
        <v>3822238</v>
      </c>
      <c r="G124" s="30">
        <f>IFERROR(VLOOKUP('PBI Main'!E124,'Income data'!$C$2:$D$28,2, FALSE), "No team in 2023")</f>
        <v>0.58909999999999996</v>
      </c>
      <c r="H124" s="30">
        <f>IFERROR(VLOOKUP('PBI Main'!E124,'Male pop'!$C$2:$D$28,2, FALSE), "No team in 2023")</f>
        <v>0.19170000000000001</v>
      </c>
      <c r="I124" s="30">
        <f>IFERROR(VLOOKUP('PBI Main'!E124,edu!$C$2:$D$28,2, FALSE), "No team in 2023")</f>
        <v>0.18579999999999999</v>
      </c>
      <c r="J124" s="14"/>
    </row>
    <row r="125" spans="1:10" x14ac:dyDescent="0.25">
      <c r="A125" s="7">
        <v>1962</v>
      </c>
      <c r="B125" s="7" t="s">
        <v>10</v>
      </c>
      <c r="C125" s="7" t="s">
        <v>38</v>
      </c>
      <c r="D125" s="7" t="b">
        <v>0</v>
      </c>
      <c r="E125" s="7" t="str">
        <f t="shared" si="1"/>
        <v>San Francisco</v>
      </c>
      <c r="F125" s="14">
        <f>IFERROR(VLOOKUP('PBI Main'!E125,'2005 pops'!$C$2:$D$28,2, FALSE), "No team in 2023")</f>
        <v>808437</v>
      </c>
      <c r="G125" s="30">
        <f>IFERROR(VLOOKUP('PBI Main'!E125,'Income data'!$C$2:$D$28,2, FALSE), "No team in 2023")</f>
        <v>0.74340000000000006</v>
      </c>
      <c r="H125" s="30">
        <f>IFERROR(VLOOKUP('PBI Main'!E125,'Male pop'!$C$2:$D$28,2, FALSE), "No team in 2023")</f>
        <v>0.2165</v>
      </c>
      <c r="I125" s="30">
        <f>IFERROR(VLOOKUP('PBI Main'!E125,edu!$C$2:$D$28,2, FALSE), "No team in 2023")</f>
        <v>0.31819999999999998</v>
      </c>
      <c r="J125" s="14"/>
    </row>
    <row r="126" spans="1:10" x14ac:dyDescent="0.25">
      <c r="A126" s="7">
        <v>1962</v>
      </c>
      <c r="B126" s="7" t="s">
        <v>6</v>
      </c>
      <c r="C126" s="7" t="s">
        <v>39</v>
      </c>
      <c r="D126" s="7" t="b">
        <v>0</v>
      </c>
      <c r="E126" s="7" t="str">
        <f t="shared" si="1"/>
        <v>New York</v>
      </c>
      <c r="F126" s="14">
        <f>IFERROR(VLOOKUP('PBI Main'!E126,'2005 pops'!$C$2:$D$28,2, FALSE), "No team in 2023")</f>
        <v>8335897</v>
      </c>
      <c r="G126" s="30">
        <f>IFERROR(VLOOKUP('PBI Main'!E126,'Income data'!$C$2:$D$28,2, FALSE), "No team in 2023")</f>
        <v>0.57850000000000001</v>
      </c>
      <c r="H126" s="30">
        <f>IFERROR(VLOOKUP('PBI Main'!E126,'Male pop'!$C$2:$D$28,2, FALSE), "No team in 2023")</f>
        <v>0.17019999999999999</v>
      </c>
      <c r="I126" s="30">
        <f>IFERROR(VLOOKUP('PBI Main'!E126,edu!$C$2:$D$28,2, FALSE), "No team in 2023")</f>
        <v>0.18909999999999999</v>
      </c>
      <c r="J126" s="14"/>
    </row>
    <row r="127" spans="1:10" x14ac:dyDescent="0.25">
      <c r="A127" s="7">
        <v>1962</v>
      </c>
      <c r="B127" s="7" t="s">
        <v>41</v>
      </c>
      <c r="C127" s="7" t="s">
        <v>63</v>
      </c>
      <c r="D127" s="7" t="b">
        <v>0</v>
      </c>
      <c r="E127" s="7" t="str">
        <f t="shared" si="1"/>
        <v>Minneapolis</v>
      </c>
      <c r="F127" s="14">
        <f>IFERROR(VLOOKUP('PBI Main'!E127,'2005 pops'!$C$2:$D$28,2, FALSE), "No team in 2023")</f>
        <v>425096</v>
      </c>
      <c r="G127" s="30">
        <f>IFERROR(VLOOKUP('PBI Main'!E127,'Income data'!$C$2:$D$28,2, FALSE), "No team in 2023")</f>
        <v>0.58640000000000003</v>
      </c>
      <c r="H127" s="30">
        <f>IFERROR(VLOOKUP('PBI Main'!E127,'Male pop'!$C$2:$D$28,2, FALSE), "No team in 2023")</f>
        <v>0.19269999999999998</v>
      </c>
      <c r="I127" s="30">
        <f>IFERROR(VLOOKUP('PBI Main'!E127,edu!$C$2:$D$28,2, FALSE), "No team in 2023")</f>
        <v>0.27360000000000001</v>
      </c>
      <c r="J127" s="14"/>
    </row>
    <row r="128" spans="1:10" x14ac:dyDescent="0.25">
      <c r="A128" s="7">
        <v>1962</v>
      </c>
      <c r="B128" s="7" t="s">
        <v>8</v>
      </c>
      <c r="C128" s="7" t="s">
        <v>40</v>
      </c>
      <c r="D128" s="7" t="b">
        <v>0</v>
      </c>
      <c r="E128" s="7" t="str">
        <f t="shared" si="1"/>
        <v>Detroit</v>
      </c>
      <c r="F128" s="14">
        <f>IFERROR(VLOOKUP('PBI Main'!E128,'2005 pops'!$C$2:$D$28,2, FALSE), "No team in 2023")</f>
        <v>620376</v>
      </c>
      <c r="G128" s="30">
        <f>IFERROR(VLOOKUP('PBI Main'!E128,'Income data'!$C$2:$D$28,2, FALSE), "No team in 2023")</f>
        <v>0.29330000000000001</v>
      </c>
      <c r="H128" s="30">
        <f>IFERROR(VLOOKUP('PBI Main'!E128,'Male pop'!$C$2:$D$28,2, FALSE), "No team in 2023")</f>
        <v>0.1484</v>
      </c>
      <c r="I128" s="30">
        <f>IFERROR(VLOOKUP('PBI Main'!E128,edu!$C$2:$D$28,2, FALSE), "No team in 2023")</f>
        <v>6.9199999999999998E-2</v>
      </c>
      <c r="J128" s="14"/>
    </row>
    <row r="129" spans="1:10" x14ac:dyDescent="0.25">
      <c r="A129" s="7">
        <v>1962</v>
      </c>
      <c r="B129" s="7" t="s">
        <v>4</v>
      </c>
      <c r="C129" s="7" t="s">
        <v>38</v>
      </c>
      <c r="D129" s="7" t="b">
        <v>0</v>
      </c>
      <c r="E129" s="7" t="str">
        <f t="shared" si="1"/>
        <v>Los Angeles</v>
      </c>
      <c r="F129" s="14">
        <f>IFERROR(VLOOKUP('PBI Main'!E129,'2005 pops'!$C$2:$D$28,2, FALSE), "No team in 2023")</f>
        <v>3822238</v>
      </c>
      <c r="G129" s="30">
        <f>IFERROR(VLOOKUP('PBI Main'!E129,'Income data'!$C$2:$D$28,2, FALSE), "No team in 2023")</f>
        <v>0.58909999999999996</v>
      </c>
      <c r="H129" s="30">
        <f>IFERROR(VLOOKUP('PBI Main'!E129,'Male pop'!$C$2:$D$28,2, FALSE), "No team in 2023")</f>
        <v>0.19170000000000001</v>
      </c>
      <c r="I129" s="30">
        <f>IFERROR(VLOOKUP('PBI Main'!E129,edu!$C$2:$D$28,2, FALSE), "No team in 2023")</f>
        <v>0.18579999999999999</v>
      </c>
      <c r="J129" s="14"/>
    </row>
    <row r="130" spans="1:10" x14ac:dyDescent="0.25">
      <c r="A130" s="7">
        <v>1962</v>
      </c>
      <c r="B130" s="7" t="s">
        <v>16</v>
      </c>
      <c r="C130" s="7" t="s">
        <v>43</v>
      </c>
      <c r="D130" s="7" t="b">
        <v>0</v>
      </c>
      <c r="E130" s="7" t="str">
        <f t="shared" si="1"/>
        <v>Chicago</v>
      </c>
      <c r="F130" s="14">
        <f>IFERROR(VLOOKUP('PBI Main'!E130,'2005 pops'!$C$2:$D$28,2, FALSE), "No team in 2023")</f>
        <v>2665039</v>
      </c>
      <c r="G130" s="30">
        <f>IFERROR(VLOOKUP('PBI Main'!E130,'Income data'!$C$2:$D$28,2, FALSE), "No team in 2023")</f>
        <v>0.55969999999999998</v>
      </c>
      <c r="H130" s="30">
        <f>IFERROR(VLOOKUP('PBI Main'!E130,'Male pop'!$C$2:$D$28,2, FALSE), "No team in 2023")</f>
        <v>0.17989999999999998</v>
      </c>
      <c r="I130" s="30">
        <f>IFERROR(VLOOKUP('PBI Main'!E130,edu!$C$2:$D$28,2, FALSE), "No team in 2023")</f>
        <v>0.20660000000000001</v>
      </c>
      <c r="J130" s="14"/>
    </row>
    <row r="131" spans="1:10" x14ac:dyDescent="0.25">
      <c r="A131" s="7">
        <v>1962</v>
      </c>
      <c r="B131" s="7" t="s">
        <v>14</v>
      </c>
      <c r="C131" s="7" t="s">
        <v>42</v>
      </c>
      <c r="D131" s="7" t="b">
        <v>0</v>
      </c>
      <c r="E131" s="7" t="str">
        <f t="shared" ref="E131:E194" si="2">TRIM(B131)</f>
        <v>Pittsburgh</v>
      </c>
      <c r="F131" s="14">
        <f>IFERROR(VLOOKUP('PBI Main'!E131,'2005 pops'!$C$2:$D$28,2, FALSE), "No team in 2023")</f>
        <v>302898</v>
      </c>
      <c r="G131" s="30">
        <f>IFERROR(VLOOKUP('PBI Main'!E131,'Income data'!$C$2:$D$28,2, FALSE), "No team in 2023")</f>
        <v>0.5242</v>
      </c>
      <c r="H131" s="30">
        <f>IFERROR(VLOOKUP('PBI Main'!E131,'Male pop'!$C$2:$D$28,2, FALSE), "No team in 2023")</f>
        <v>0.16079999999999997</v>
      </c>
      <c r="I131" s="30">
        <f>IFERROR(VLOOKUP('PBI Main'!E131,edu!$C$2:$D$28,2, FALSE), "No team in 2023")</f>
        <v>0.2492</v>
      </c>
      <c r="J131" s="14"/>
    </row>
    <row r="132" spans="1:10" x14ac:dyDescent="0.25">
      <c r="A132" s="7">
        <v>1962</v>
      </c>
      <c r="B132" s="7" t="s">
        <v>18</v>
      </c>
      <c r="C132" s="7" t="s">
        <v>44</v>
      </c>
      <c r="D132" s="7" t="b">
        <v>0</v>
      </c>
      <c r="E132" s="7" t="str">
        <f t="shared" si="2"/>
        <v>Cincinnati</v>
      </c>
      <c r="F132" s="14">
        <f>IFERROR(VLOOKUP('PBI Main'!E132,'2005 pops'!$C$2:$D$28,2, FALSE), "No team in 2023")</f>
        <v>309513</v>
      </c>
      <c r="G132" s="30">
        <f>IFERROR(VLOOKUP('PBI Main'!E132,'Income data'!$C$2:$D$28,2, FALSE), "No team in 2023")</f>
        <v>0.435</v>
      </c>
      <c r="H132" s="30">
        <f>IFERROR(VLOOKUP('PBI Main'!E132,'Male pop'!$C$2:$D$28,2, FALSE), "No team in 2023")</f>
        <v>0.14099999999999999</v>
      </c>
      <c r="I132" s="30">
        <f>IFERROR(VLOOKUP('PBI Main'!E132,edu!$C$2:$D$28,2, FALSE), "No team in 2023")</f>
        <v>0.1973</v>
      </c>
      <c r="J132" s="14"/>
    </row>
    <row r="133" spans="1:10" x14ac:dyDescent="0.25">
      <c r="A133" s="7">
        <v>1962</v>
      </c>
      <c r="B133" s="7" t="s">
        <v>24</v>
      </c>
      <c r="C133" s="7" t="s">
        <v>47</v>
      </c>
      <c r="D133" s="7" t="b">
        <v>0</v>
      </c>
      <c r="E133" s="7" t="str">
        <f t="shared" si="2"/>
        <v>St. Louis</v>
      </c>
      <c r="F133" s="14">
        <f>IFERROR(VLOOKUP('PBI Main'!E133,'2005 pops'!$C$2:$D$28,2, FALSE), "No team in 2023")</f>
        <v>286578</v>
      </c>
      <c r="G133" s="30">
        <f>IFERROR(VLOOKUP('PBI Main'!E133,'Income data'!$C$2:$D$28,2, FALSE), "No team in 2023")</f>
        <v>0.4456</v>
      </c>
      <c r="H133" s="30">
        <f>IFERROR(VLOOKUP('PBI Main'!E133,'Male pop'!$C$2:$D$28,2, FALSE), "No team in 2023")</f>
        <v>0.17499999999999999</v>
      </c>
      <c r="I133" s="30">
        <f>IFERROR(VLOOKUP('PBI Main'!E133,edu!$C$2:$D$28,2, FALSE), "No team in 2023")</f>
        <v>0.19980000000000001</v>
      </c>
      <c r="J133" s="14"/>
    </row>
    <row r="134" spans="1:10" x14ac:dyDescent="0.25">
      <c r="A134" s="7">
        <v>1962</v>
      </c>
      <c r="B134" s="7" t="s">
        <v>62</v>
      </c>
      <c r="C134" s="7" t="s">
        <v>51</v>
      </c>
      <c r="D134" s="7" t="b">
        <v>1</v>
      </c>
      <c r="E134" s="7" t="str">
        <f t="shared" si="2"/>
        <v>Houston</v>
      </c>
      <c r="F134" s="14">
        <f>IFERROR(VLOOKUP('PBI Main'!E134,'2005 pops'!$C$2:$D$28,2, FALSE), "No team in 2023")</f>
        <v>2302878</v>
      </c>
      <c r="G134" s="30">
        <f>IFERROR(VLOOKUP('PBI Main'!E134,'Income data'!$C$2:$D$28,2, FALSE), "No team in 2023")</f>
        <v>0.50369999999999993</v>
      </c>
      <c r="H134" s="30">
        <f>IFERROR(VLOOKUP('PBI Main'!E134,'Male pop'!$C$2:$D$28,2, FALSE), "No team in 2023")</f>
        <v>0.1787</v>
      </c>
      <c r="I134" s="30">
        <f>IFERROR(VLOOKUP('PBI Main'!E134,edu!$C$2:$D$28,2, FALSE), "No team in 2023")</f>
        <v>0.17269999999999999</v>
      </c>
      <c r="J134" s="14"/>
    </row>
    <row r="135" spans="1:10" x14ac:dyDescent="0.25">
      <c r="A135" s="7">
        <v>1962</v>
      </c>
      <c r="B135" s="7" t="s">
        <v>6</v>
      </c>
      <c r="C135" s="7" t="s">
        <v>39</v>
      </c>
      <c r="D135" s="7" t="b">
        <v>0</v>
      </c>
      <c r="E135" s="7" t="str">
        <f t="shared" si="2"/>
        <v>New York</v>
      </c>
      <c r="F135" s="14">
        <f>IFERROR(VLOOKUP('PBI Main'!E135,'2005 pops'!$C$2:$D$28,2, FALSE), "No team in 2023")</f>
        <v>8335897</v>
      </c>
      <c r="G135" s="30">
        <f>IFERROR(VLOOKUP('PBI Main'!E135,'Income data'!$C$2:$D$28,2, FALSE), "No team in 2023")</f>
        <v>0.57850000000000001</v>
      </c>
      <c r="H135" s="30">
        <f>IFERROR(VLOOKUP('PBI Main'!E135,'Male pop'!$C$2:$D$28,2, FALSE), "No team in 2023")</f>
        <v>0.17019999999999999</v>
      </c>
      <c r="I135" s="30">
        <f>IFERROR(VLOOKUP('PBI Main'!E135,edu!$C$2:$D$28,2, FALSE), "No team in 2023")</f>
        <v>0.18909999999999999</v>
      </c>
      <c r="J135" s="14"/>
    </row>
    <row r="136" spans="1:10" x14ac:dyDescent="0.25">
      <c r="A136" s="7">
        <v>1962</v>
      </c>
      <c r="B136" s="7" t="s">
        <v>22</v>
      </c>
      <c r="C136" s="7" t="s">
        <v>46</v>
      </c>
      <c r="D136" s="7" t="b">
        <v>0</v>
      </c>
      <c r="E136" s="7" t="str">
        <f t="shared" si="2"/>
        <v>Baltimore</v>
      </c>
      <c r="F136" s="14">
        <f>IFERROR(VLOOKUP('PBI Main'!E136,'2005 pops'!$C$2:$D$28,2, FALSE), "No team in 2023")</f>
        <v>569931</v>
      </c>
      <c r="G136" s="30">
        <f>IFERROR(VLOOKUP('PBI Main'!E136,'Income data'!$C$2:$D$28,2, FALSE), "No team in 2023")</f>
        <v>0.46179999999999999</v>
      </c>
      <c r="H136" s="30">
        <f>IFERROR(VLOOKUP('PBI Main'!E136,'Male pop'!$C$2:$D$28,2, FALSE), "No team in 2023")</f>
        <v>0.1583</v>
      </c>
      <c r="I136" s="30">
        <f>IFERROR(VLOOKUP('PBI Main'!E136,edu!$C$2:$D$28,2, FALSE), "No team in 2023")</f>
        <v>0.151</v>
      </c>
      <c r="J136" s="14"/>
    </row>
    <row r="137" spans="1:10" x14ac:dyDescent="0.25">
      <c r="A137" s="7">
        <v>1962</v>
      </c>
      <c r="B137" s="7" t="s">
        <v>20</v>
      </c>
      <c r="C137" s="7" t="s">
        <v>45</v>
      </c>
      <c r="D137" s="7" t="b">
        <v>0</v>
      </c>
      <c r="E137" s="7" t="str">
        <f t="shared" si="2"/>
        <v>Milwaukee</v>
      </c>
      <c r="F137" s="14">
        <f>IFERROR(VLOOKUP('PBI Main'!E137,'2005 pops'!$C$2:$D$28,2, FALSE), "No team in 2023")</f>
        <v>563305</v>
      </c>
      <c r="G137" s="30">
        <f>IFERROR(VLOOKUP('PBI Main'!E137,'Income data'!$C$2:$D$28,2, FALSE), "No team in 2023")</f>
        <v>0.40720000000000001</v>
      </c>
      <c r="H137" s="30">
        <f>IFERROR(VLOOKUP('PBI Main'!E137,'Male pop'!$C$2:$D$28,2, FALSE), "No team in 2023")</f>
        <v>0.15390000000000001</v>
      </c>
      <c r="I137" s="30">
        <f>IFERROR(VLOOKUP('PBI Main'!E137,edu!$C$2:$D$28,2, FALSE), "No team in 2023")</f>
        <v>0.11869999999999999</v>
      </c>
      <c r="J137" s="14"/>
    </row>
    <row r="138" spans="1:10" x14ac:dyDescent="0.25">
      <c r="A138" s="7">
        <v>1962</v>
      </c>
      <c r="B138" s="7" t="s">
        <v>36</v>
      </c>
      <c r="C138" s="7" t="s">
        <v>42</v>
      </c>
      <c r="D138" s="7" t="b">
        <v>0</v>
      </c>
      <c r="E138" s="7" t="str">
        <f t="shared" si="2"/>
        <v>Philadelphia</v>
      </c>
      <c r="F138" s="14">
        <f>IFERROR(VLOOKUP('PBI Main'!E138,'2005 pops'!$C$2:$D$28,2, FALSE), "No team in 2023")</f>
        <v>1567258</v>
      </c>
      <c r="G138" s="30">
        <f>IFERROR(VLOOKUP('PBI Main'!E138,'Income data'!$C$2:$D$28,2, FALSE), "No team in 2023")</f>
        <v>0.47979999999999995</v>
      </c>
      <c r="H138" s="30">
        <f>IFERROR(VLOOKUP('PBI Main'!E138,'Male pop'!$C$2:$D$28,2, FALSE), "No team in 2023")</f>
        <v>0.16300000000000001</v>
      </c>
      <c r="I138" s="30">
        <f>IFERROR(VLOOKUP('PBI Main'!E138,edu!$C$2:$D$28,2, FALSE), "No team in 2023")</f>
        <v>0.1603</v>
      </c>
      <c r="J138" s="14"/>
    </row>
    <row r="139" spans="1:10" x14ac:dyDescent="0.25">
      <c r="A139" s="7">
        <v>1962</v>
      </c>
      <c r="B139" s="7" t="s">
        <v>26</v>
      </c>
      <c r="C139" s="7" t="s">
        <v>48</v>
      </c>
      <c r="D139" s="7" t="b">
        <v>0</v>
      </c>
      <c r="E139" s="7" t="str">
        <f t="shared" si="2"/>
        <v>Boston</v>
      </c>
      <c r="F139" s="14">
        <f>IFERROR(VLOOKUP('PBI Main'!E139,'2005 pops'!$C$2:$D$28,2, FALSE), "No team in 2023")</f>
        <v>650706</v>
      </c>
      <c r="G139" s="30">
        <f>IFERROR(VLOOKUP('PBI Main'!E139,'Income data'!$C$2:$D$28,2, FALSE), "No team in 2023")</f>
        <v>0.61329999999999996</v>
      </c>
      <c r="H139" s="30">
        <f>IFERROR(VLOOKUP('PBI Main'!E139,'Male pop'!$C$2:$D$28,2, FALSE), "No team in 2023")</f>
        <v>0.17079999999999998</v>
      </c>
      <c r="I139" s="30">
        <f>IFERROR(VLOOKUP('PBI Main'!E139,edu!$C$2:$D$28,2, FALSE), "No team in 2023")</f>
        <v>0.26400000000000001</v>
      </c>
      <c r="J139" s="14"/>
    </row>
    <row r="140" spans="1:10" x14ac:dyDescent="0.25">
      <c r="A140" s="7">
        <v>1962</v>
      </c>
      <c r="B140" s="7" t="s">
        <v>34</v>
      </c>
      <c r="C140" s="7" t="s">
        <v>49</v>
      </c>
      <c r="D140" s="7" t="b">
        <v>0</v>
      </c>
      <c r="E140" s="7" t="str">
        <f t="shared" si="2"/>
        <v>Washington</v>
      </c>
      <c r="F140" s="14">
        <f>IFERROR(VLOOKUP('PBI Main'!E140,'2005 pops'!$C$2:$D$28,2, FALSE), "No team in 2023")</f>
        <v>671803</v>
      </c>
      <c r="G140" s="30">
        <f>IFERROR(VLOOKUP('PBI Main'!E140,'Income data'!$C$2:$D$28,2, FALSE), "No team in 2023")</f>
        <v>0.68519999999999992</v>
      </c>
      <c r="H140" s="30">
        <f>IFERROR(VLOOKUP('PBI Main'!E140,'Male pop'!$C$2:$D$28,2, FALSE), "No team in 2023")</f>
        <v>0.19030000000000002</v>
      </c>
      <c r="I140" s="30">
        <f>IFERROR(VLOOKUP('PBI Main'!E140,edu!$C$2:$D$28,2, FALSE), "No team in 2023")</f>
        <v>0.31709999999999999</v>
      </c>
      <c r="J140" s="14"/>
    </row>
    <row r="141" spans="1:10" x14ac:dyDescent="0.25">
      <c r="A141" s="7">
        <v>1962</v>
      </c>
      <c r="B141" s="7" t="s">
        <v>28</v>
      </c>
      <c r="C141" s="7" t="s">
        <v>44</v>
      </c>
      <c r="D141" s="7" t="b">
        <v>0</v>
      </c>
      <c r="E141" s="7" t="str">
        <f t="shared" si="2"/>
        <v>Cleveland</v>
      </c>
      <c r="F141" s="14">
        <f>IFERROR(VLOOKUP('PBI Main'!E141,'2005 pops'!$C$2:$D$28,2, FALSE), "No team in 2023")</f>
        <v>361607</v>
      </c>
      <c r="G141" s="30">
        <f>IFERROR(VLOOKUP('PBI Main'!E141,'Income data'!$C$2:$D$28,2, FALSE), "No team in 2023")</f>
        <v>0.32030000000000003</v>
      </c>
      <c r="H141" s="30">
        <f>IFERROR(VLOOKUP('PBI Main'!E141,'Male pop'!$C$2:$D$28,2, FALSE), "No team in 2023")</f>
        <v>0.15689999999999998</v>
      </c>
      <c r="I141" s="30">
        <f>IFERROR(VLOOKUP('PBI Main'!E141,edu!$C$2:$D$28,2, FALSE), "No team in 2023")</f>
        <v>0.11070000000000001</v>
      </c>
      <c r="J141" s="14"/>
    </row>
    <row r="142" spans="1:10" x14ac:dyDescent="0.25">
      <c r="A142" s="7">
        <v>1962</v>
      </c>
      <c r="B142" s="7" t="s">
        <v>30</v>
      </c>
      <c r="C142" s="7" t="s">
        <v>47</v>
      </c>
      <c r="D142" s="7" t="b">
        <v>0</v>
      </c>
      <c r="E142" s="7" t="str">
        <f t="shared" si="2"/>
        <v>Kansas City</v>
      </c>
      <c r="F142" s="14">
        <f>IFERROR(VLOOKUP('PBI Main'!E142,'2005 pops'!$C$2:$D$28,2, FALSE), "No team in 2023")</f>
        <v>509297</v>
      </c>
      <c r="G142" s="30">
        <f>IFERROR(VLOOKUP('PBI Main'!E142,'Income data'!$C$2:$D$28,2, FALSE), "No team in 2023")</f>
        <v>0.51680000000000004</v>
      </c>
      <c r="H142" s="30">
        <f>IFERROR(VLOOKUP('PBI Main'!E142,'Male pop'!$C$2:$D$28,2, FALSE), "No team in 2023")</f>
        <v>0.16200000000000001</v>
      </c>
      <c r="I142" s="30">
        <f>IFERROR(VLOOKUP('PBI Main'!E142,edu!$C$2:$D$28,2, FALSE), "No team in 2023")</f>
        <v>0.1777</v>
      </c>
      <c r="J142" s="14"/>
    </row>
    <row r="143" spans="1:10" x14ac:dyDescent="0.25">
      <c r="A143" s="7">
        <v>1962</v>
      </c>
      <c r="B143" s="7" t="s">
        <v>16</v>
      </c>
      <c r="C143" s="7" t="s">
        <v>43</v>
      </c>
      <c r="D143" s="7" t="b">
        <v>0</v>
      </c>
      <c r="E143" s="7" t="str">
        <f t="shared" si="2"/>
        <v>Chicago</v>
      </c>
      <c r="F143" s="14">
        <f>IFERROR(VLOOKUP('PBI Main'!E143,'2005 pops'!$C$2:$D$28,2, FALSE), "No team in 2023")</f>
        <v>2665039</v>
      </c>
      <c r="G143" s="30">
        <f>IFERROR(VLOOKUP('PBI Main'!E143,'Income data'!$C$2:$D$28,2, FALSE), "No team in 2023")</f>
        <v>0.55969999999999998</v>
      </c>
      <c r="H143" s="30">
        <f>IFERROR(VLOOKUP('PBI Main'!E143,'Male pop'!$C$2:$D$28,2, FALSE), "No team in 2023")</f>
        <v>0.17989999999999998</v>
      </c>
      <c r="I143" s="30">
        <f>IFERROR(VLOOKUP('PBI Main'!E143,edu!$C$2:$D$28,2, FALSE), "No team in 2023")</f>
        <v>0.20660000000000001</v>
      </c>
      <c r="J143" s="14"/>
    </row>
    <row r="144" spans="1:10" x14ac:dyDescent="0.25">
      <c r="A144" s="14">
        <v>1969</v>
      </c>
      <c r="B144" s="14" t="s">
        <v>6</v>
      </c>
      <c r="C144" s="14" t="s">
        <v>39</v>
      </c>
      <c r="D144" s="14" t="b">
        <v>0</v>
      </c>
      <c r="E144" s="7" t="str">
        <f t="shared" si="2"/>
        <v>New York</v>
      </c>
      <c r="F144" s="14">
        <f>IFERROR(VLOOKUP('PBI Main'!E144,'2005 pops'!$C$2:$D$28,2, FALSE), "No team in 2023")</f>
        <v>8335897</v>
      </c>
      <c r="G144" s="30">
        <f>IFERROR(VLOOKUP('PBI Main'!E144,'Income data'!$C$2:$D$28,2, FALSE), "No team in 2023")</f>
        <v>0.57850000000000001</v>
      </c>
      <c r="H144" s="30">
        <f>IFERROR(VLOOKUP('PBI Main'!E144,'Male pop'!$C$2:$D$28,2, FALSE), "No team in 2023")</f>
        <v>0.17019999999999999</v>
      </c>
      <c r="I144" s="30">
        <f>IFERROR(VLOOKUP('PBI Main'!E144,edu!$C$2:$D$28,2, FALSE), "No team in 2023")</f>
        <v>0.18909999999999999</v>
      </c>
      <c r="J144" s="14"/>
    </row>
    <row r="145" spans="1:10" x14ac:dyDescent="0.25">
      <c r="A145" s="14">
        <v>1969</v>
      </c>
      <c r="B145" s="14" t="s">
        <v>26</v>
      </c>
      <c r="C145" s="14" t="s">
        <v>48</v>
      </c>
      <c r="D145" s="14" t="b">
        <v>0</v>
      </c>
      <c r="E145" s="7" t="str">
        <f t="shared" si="2"/>
        <v>Boston</v>
      </c>
      <c r="F145" s="14">
        <f>IFERROR(VLOOKUP('PBI Main'!E145,'2005 pops'!$C$2:$D$28,2, FALSE), "No team in 2023")</f>
        <v>650706</v>
      </c>
      <c r="G145" s="30">
        <f>IFERROR(VLOOKUP('PBI Main'!E145,'Income data'!$C$2:$D$28,2, FALSE), "No team in 2023")</f>
        <v>0.61329999999999996</v>
      </c>
      <c r="H145" s="30">
        <f>IFERROR(VLOOKUP('PBI Main'!E145,'Male pop'!$C$2:$D$28,2, FALSE), "No team in 2023")</f>
        <v>0.17079999999999998</v>
      </c>
      <c r="I145" s="30">
        <f>IFERROR(VLOOKUP('PBI Main'!E145,edu!$C$2:$D$28,2, FALSE), "No team in 2023")</f>
        <v>0.26400000000000001</v>
      </c>
      <c r="J145" s="14"/>
    </row>
    <row r="146" spans="1:10" x14ac:dyDescent="0.25">
      <c r="A146" s="14">
        <v>1969</v>
      </c>
      <c r="B146" s="14" t="s">
        <v>4</v>
      </c>
      <c r="C146" s="14" t="s">
        <v>38</v>
      </c>
      <c r="D146" s="14" t="b">
        <v>0</v>
      </c>
      <c r="E146" s="7" t="str">
        <f t="shared" si="2"/>
        <v>Los Angeles</v>
      </c>
      <c r="F146" s="14">
        <f>IFERROR(VLOOKUP('PBI Main'!E146,'2005 pops'!$C$2:$D$28,2, FALSE), "No team in 2023")</f>
        <v>3822238</v>
      </c>
      <c r="G146" s="30">
        <f>IFERROR(VLOOKUP('PBI Main'!E146,'Income data'!$C$2:$D$28,2, FALSE), "No team in 2023")</f>
        <v>0.58909999999999996</v>
      </c>
      <c r="H146" s="30">
        <f>IFERROR(VLOOKUP('PBI Main'!E146,'Male pop'!$C$2:$D$28,2, FALSE), "No team in 2023")</f>
        <v>0.19170000000000001</v>
      </c>
      <c r="I146" s="30">
        <f>IFERROR(VLOOKUP('PBI Main'!E146,edu!$C$2:$D$28,2, FALSE), "No team in 2023")</f>
        <v>0.18579999999999999</v>
      </c>
      <c r="J146" s="14"/>
    </row>
    <row r="147" spans="1:10" x14ac:dyDescent="0.25">
      <c r="A147" s="14">
        <v>1969</v>
      </c>
      <c r="B147" s="14" t="s">
        <v>24</v>
      </c>
      <c r="C147" s="14" t="s">
        <v>47</v>
      </c>
      <c r="D147" s="14" t="b">
        <v>0</v>
      </c>
      <c r="E147" s="7" t="str">
        <f t="shared" si="2"/>
        <v>St. Louis</v>
      </c>
      <c r="F147" s="14">
        <f>IFERROR(VLOOKUP('PBI Main'!E147,'2005 pops'!$C$2:$D$28,2, FALSE), "No team in 2023")</f>
        <v>286578</v>
      </c>
      <c r="G147" s="30">
        <f>IFERROR(VLOOKUP('PBI Main'!E147,'Income data'!$C$2:$D$28,2, FALSE), "No team in 2023")</f>
        <v>0.4456</v>
      </c>
      <c r="H147" s="30">
        <f>IFERROR(VLOOKUP('PBI Main'!E147,'Male pop'!$C$2:$D$28,2, FALSE), "No team in 2023")</f>
        <v>0.17499999999999999</v>
      </c>
      <c r="I147" s="30">
        <f>IFERROR(VLOOKUP('PBI Main'!E147,edu!$C$2:$D$28,2, FALSE), "No team in 2023")</f>
        <v>0.19980000000000001</v>
      </c>
      <c r="J147" s="14"/>
    </row>
    <row r="148" spans="1:10" x14ac:dyDescent="0.25">
      <c r="A148" s="14">
        <v>1969</v>
      </c>
      <c r="B148" s="14" t="s">
        <v>16</v>
      </c>
      <c r="C148" s="14" t="s">
        <v>43</v>
      </c>
      <c r="D148" s="14" t="b">
        <v>0</v>
      </c>
      <c r="E148" s="7" t="str">
        <f t="shared" si="2"/>
        <v>Chicago</v>
      </c>
      <c r="F148" s="14">
        <f>IFERROR(VLOOKUP('PBI Main'!E148,'2005 pops'!$C$2:$D$28,2, FALSE), "No team in 2023")</f>
        <v>2665039</v>
      </c>
      <c r="G148" s="30">
        <f>IFERROR(VLOOKUP('PBI Main'!E148,'Income data'!$C$2:$D$28,2, FALSE), "No team in 2023")</f>
        <v>0.55969999999999998</v>
      </c>
      <c r="H148" s="30">
        <f>IFERROR(VLOOKUP('PBI Main'!E148,'Male pop'!$C$2:$D$28,2, FALSE), "No team in 2023")</f>
        <v>0.17989999999999998</v>
      </c>
      <c r="I148" s="30">
        <f>IFERROR(VLOOKUP('PBI Main'!E148,edu!$C$2:$D$28,2, FALSE), "No team in 2023")</f>
        <v>0.20660000000000001</v>
      </c>
      <c r="J148" s="14"/>
    </row>
    <row r="149" spans="1:10" x14ac:dyDescent="0.25">
      <c r="A149" s="14">
        <v>1969</v>
      </c>
      <c r="B149" s="14" t="s">
        <v>8</v>
      </c>
      <c r="C149" s="14" t="s">
        <v>40</v>
      </c>
      <c r="D149" s="14" t="b">
        <v>0</v>
      </c>
      <c r="E149" s="7" t="str">
        <f t="shared" si="2"/>
        <v>Detroit</v>
      </c>
      <c r="F149" s="14">
        <f>IFERROR(VLOOKUP('PBI Main'!E149,'2005 pops'!$C$2:$D$28,2, FALSE), "No team in 2023")</f>
        <v>620376</v>
      </c>
      <c r="G149" s="30">
        <f>IFERROR(VLOOKUP('PBI Main'!E149,'Income data'!$C$2:$D$28,2, FALSE), "No team in 2023")</f>
        <v>0.29330000000000001</v>
      </c>
      <c r="H149" s="30">
        <f>IFERROR(VLOOKUP('PBI Main'!E149,'Male pop'!$C$2:$D$28,2, FALSE), "No team in 2023")</f>
        <v>0.1484</v>
      </c>
      <c r="I149" s="30">
        <f>IFERROR(VLOOKUP('PBI Main'!E149,edu!$C$2:$D$28,2, FALSE), "No team in 2023")</f>
        <v>6.9199999999999998E-2</v>
      </c>
      <c r="J149" s="14"/>
    </row>
    <row r="150" spans="1:10" x14ac:dyDescent="0.25">
      <c r="A150" s="14">
        <v>1969</v>
      </c>
      <c r="B150" s="14" t="s">
        <v>68</v>
      </c>
      <c r="C150" s="14" t="s">
        <v>61</v>
      </c>
      <c r="D150" s="14" t="b">
        <v>0</v>
      </c>
      <c r="E150" s="7" t="str">
        <f t="shared" si="2"/>
        <v>Atlanta</v>
      </c>
      <c r="F150" s="14">
        <f>IFERROR(VLOOKUP('PBI Main'!E150,'2005 pops'!$C$2:$D$28,2, FALSE), "No team in 2023")</f>
        <v>499127</v>
      </c>
      <c r="G150" s="30">
        <f>IFERROR(VLOOKUP('PBI Main'!E150,'Income data'!$C$2:$D$28,2, FALSE), "No team in 2023")</f>
        <v>0.62119999999999997</v>
      </c>
      <c r="H150" s="30">
        <f>IFERROR(VLOOKUP('PBI Main'!E150,'Male pop'!$C$2:$D$28,2, FALSE), "No team in 2023")</f>
        <v>0.19320000000000001</v>
      </c>
      <c r="I150" s="30">
        <f>IFERROR(VLOOKUP('PBI Main'!E150,edu!$C$2:$D$28,2, FALSE), "No team in 2023")</f>
        <v>0.2893</v>
      </c>
      <c r="J150" s="14"/>
    </row>
    <row r="151" spans="1:10" x14ac:dyDescent="0.25">
      <c r="A151" s="14">
        <v>1969</v>
      </c>
      <c r="B151" s="14" t="s">
        <v>62</v>
      </c>
      <c r="C151" s="14" t="s">
        <v>51</v>
      </c>
      <c r="D151" s="14" t="b">
        <v>0</v>
      </c>
      <c r="E151" s="7" t="str">
        <f t="shared" si="2"/>
        <v>Houston</v>
      </c>
      <c r="F151" s="14">
        <f>IFERROR(VLOOKUP('PBI Main'!E151,'2005 pops'!$C$2:$D$28,2, FALSE), "No team in 2023")</f>
        <v>2302878</v>
      </c>
      <c r="G151" s="30">
        <f>IFERROR(VLOOKUP('PBI Main'!E151,'Income data'!$C$2:$D$28,2, FALSE), "No team in 2023")</f>
        <v>0.50369999999999993</v>
      </c>
      <c r="H151" s="30">
        <f>IFERROR(VLOOKUP('PBI Main'!E151,'Male pop'!$C$2:$D$28,2, FALSE), "No team in 2023")</f>
        <v>0.1787</v>
      </c>
      <c r="I151" s="30">
        <f>IFERROR(VLOOKUP('PBI Main'!E151,edu!$C$2:$D$28,2, FALSE), "No team in 2023")</f>
        <v>0.17269999999999999</v>
      </c>
      <c r="J151" s="14"/>
    </row>
    <row r="152" spans="1:10" x14ac:dyDescent="0.25">
      <c r="A152" s="14">
        <v>1969</v>
      </c>
      <c r="B152" s="14" t="s">
        <v>41</v>
      </c>
      <c r="C152" s="14" t="s">
        <v>63</v>
      </c>
      <c r="D152" s="14" t="b">
        <v>0</v>
      </c>
      <c r="E152" s="7" t="str">
        <f t="shared" si="2"/>
        <v>Minneapolis</v>
      </c>
      <c r="F152" s="14">
        <f>IFERROR(VLOOKUP('PBI Main'!E152,'2005 pops'!$C$2:$D$28,2, FALSE), "No team in 2023")</f>
        <v>425096</v>
      </c>
      <c r="G152" s="30">
        <f>IFERROR(VLOOKUP('PBI Main'!E152,'Income data'!$C$2:$D$28,2, FALSE), "No team in 2023")</f>
        <v>0.58640000000000003</v>
      </c>
      <c r="H152" s="30">
        <f>IFERROR(VLOOKUP('PBI Main'!E152,'Male pop'!$C$2:$D$28,2, FALSE), "No team in 2023")</f>
        <v>0.19269999999999998</v>
      </c>
      <c r="I152" s="30">
        <f>IFERROR(VLOOKUP('PBI Main'!E152,edu!$C$2:$D$28,2, FALSE), "No team in 2023")</f>
        <v>0.27360000000000001</v>
      </c>
      <c r="J152" s="14"/>
    </row>
    <row r="153" spans="1:10" x14ac:dyDescent="0.25">
      <c r="A153" s="14">
        <v>1969</v>
      </c>
      <c r="B153" s="14" t="s">
        <v>67</v>
      </c>
      <c r="C153" s="14" t="s">
        <v>54</v>
      </c>
      <c r="D153" s="14" t="b">
        <v>1</v>
      </c>
      <c r="E153" s="7" t="str">
        <f t="shared" si="2"/>
        <v>Montreal</v>
      </c>
      <c r="F153" s="14" t="str">
        <f>IFERROR(VLOOKUP('PBI Main'!E153,'2005 pops'!$C$2:$D$28,2, FALSE), "No team in 2023")</f>
        <v>No team in 2023</v>
      </c>
      <c r="G153" s="30" t="str">
        <f>IFERROR(VLOOKUP('PBI Main'!E153,'Income data'!$C$2:$D$28,2, FALSE), "No team in 2023")</f>
        <v>No team in 2023</v>
      </c>
      <c r="H153" s="30" t="str">
        <f>IFERROR(VLOOKUP('PBI Main'!E153,'Male pop'!$C$2:$D$28,2, FALSE), "No team in 2023")</f>
        <v>No team in 2023</v>
      </c>
      <c r="I153" s="30" t="str">
        <f>IFERROR(VLOOKUP('PBI Main'!E153,edu!$C$2:$D$28,2, FALSE), "No team in 2023")</f>
        <v>No team in 2023</v>
      </c>
      <c r="J153" s="14"/>
    </row>
    <row r="154" spans="1:10" x14ac:dyDescent="0.25">
      <c r="A154" s="14">
        <v>1969</v>
      </c>
      <c r="B154" s="14" t="s">
        <v>6</v>
      </c>
      <c r="C154" s="14" t="s">
        <v>39</v>
      </c>
      <c r="D154" s="14" t="b">
        <v>0</v>
      </c>
      <c r="E154" s="7" t="str">
        <f t="shared" si="2"/>
        <v>New York</v>
      </c>
      <c r="F154" s="14">
        <f>IFERROR(VLOOKUP('PBI Main'!E154,'2005 pops'!$C$2:$D$28,2, FALSE), "No team in 2023")</f>
        <v>8335897</v>
      </c>
      <c r="G154" s="30">
        <f>IFERROR(VLOOKUP('PBI Main'!E154,'Income data'!$C$2:$D$28,2, FALSE), "No team in 2023")</f>
        <v>0.57850000000000001</v>
      </c>
      <c r="H154" s="30">
        <f>IFERROR(VLOOKUP('PBI Main'!E154,'Male pop'!$C$2:$D$28,2, FALSE), "No team in 2023")</f>
        <v>0.17019999999999999</v>
      </c>
      <c r="I154" s="30">
        <f>IFERROR(VLOOKUP('PBI Main'!E154,edu!$C$2:$D$28,2, FALSE), "No team in 2023")</f>
        <v>0.18909999999999999</v>
      </c>
      <c r="J154" s="14"/>
    </row>
    <row r="155" spans="1:10" x14ac:dyDescent="0.25">
      <c r="A155" s="14">
        <v>1969</v>
      </c>
      <c r="B155" s="14" t="s">
        <v>22</v>
      </c>
      <c r="C155" s="14" t="s">
        <v>46</v>
      </c>
      <c r="D155" s="14" t="b">
        <v>0</v>
      </c>
      <c r="E155" s="7" t="str">
        <f t="shared" si="2"/>
        <v>Baltimore</v>
      </c>
      <c r="F155" s="14">
        <f>IFERROR(VLOOKUP('PBI Main'!E155,'2005 pops'!$C$2:$D$28,2, FALSE), "No team in 2023")</f>
        <v>569931</v>
      </c>
      <c r="G155" s="30">
        <f>IFERROR(VLOOKUP('PBI Main'!E155,'Income data'!$C$2:$D$28,2, FALSE), "No team in 2023")</f>
        <v>0.46179999999999999</v>
      </c>
      <c r="H155" s="30">
        <f>IFERROR(VLOOKUP('PBI Main'!E155,'Male pop'!$C$2:$D$28,2, FALSE), "No team in 2023")</f>
        <v>0.1583</v>
      </c>
      <c r="I155" s="30">
        <f>IFERROR(VLOOKUP('PBI Main'!E155,edu!$C$2:$D$28,2, FALSE), "No team in 2023")</f>
        <v>0.151</v>
      </c>
      <c r="J155" s="14"/>
    </row>
    <row r="156" spans="1:10" x14ac:dyDescent="0.25">
      <c r="A156" s="14">
        <v>1969</v>
      </c>
      <c r="B156" s="14" t="s">
        <v>18</v>
      </c>
      <c r="C156" s="14" t="s">
        <v>69</v>
      </c>
      <c r="D156" s="14" t="b">
        <v>0</v>
      </c>
      <c r="E156" s="7" t="str">
        <f t="shared" si="2"/>
        <v>Cincinnati</v>
      </c>
      <c r="F156" s="14">
        <f>IFERROR(VLOOKUP('PBI Main'!E156,'2005 pops'!$C$2:$D$28,2, FALSE), "No team in 2023")</f>
        <v>309513</v>
      </c>
      <c r="G156" s="30">
        <f>IFERROR(VLOOKUP('PBI Main'!E156,'Income data'!$C$2:$D$28,2, FALSE), "No team in 2023")</f>
        <v>0.435</v>
      </c>
      <c r="H156" s="30">
        <f>IFERROR(VLOOKUP('PBI Main'!E156,'Male pop'!$C$2:$D$28,2, FALSE), "No team in 2023")</f>
        <v>0.14099999999999999</v>
      </c>
      <c r="I156" s="30">
        <f>IFERROR(VLOOKUP('PBI Main'!E156,edu!$C$2:$D$28,2, FALSE), "No team in 2023")</f>
        <v>0.1973</v>
      </c>
      <c r="J156" s="14"/>
    </row>
    <row r="157" spans="1:10" x14ac:dyDescent="0.25">
      <c r="A157" s="14">
        <v>1969</v>
      </c>
      <c r="B157" s="14" t="s">
        <v>34</v>
      </c>
      <c r="C157" s="14" t="s">
        <v>49</v>
      </c>
      <c r="D157" s="14" t="b">
        <v>0</v>
      </c>
      <c r="E157" s="7" t="str">
        <f t="shared" si="2"/>
        <v>Washington</v>
      </c>
      <c r="F157" s="14">
        <f>IFERROR(VLOOKUP('PBI Main'!E157,'2005 pops'!$C$2:$D$28,2, FALSE), "No team in 2023")</f>
        <v>671803</v>
      </c>
      <c r="G157" s="30">
        <f>IFERROR(VLOOKUP('PBI Main'!E157,'Income data'!$C$2:$D$28,2, FALSE), "No team in 2023")</f>
        <v>0.68519999999999992</v>
      </c>
      <c r="H157" s="30">
        <f>IFERROR(VLOOKUP('PBI Main'!E157,'Male pop'!$C$2:$D$28,2, FALSE), "No team in 2023")</f>
        <v>0.19030000000000002</v>
      </c>
      <c r="I157" s="30">
        <f>IFERROR(VLOOKUP('PBI Main'!E157,edu!$C$2:$D$28,2, FALSE), "No team in 2023")</f>
        <v>0.31709999999999999</v>
      </c>
      <c r="J157" s="14"/>
    </row>
    <row r="158" spans="1:10" x14ac:dyDescent="0.25">
      <c r="A158" s="14">
        <v>1969</v>
      </c>
      <c r="B158" s="14" t="s">
        <v>30</v>
      </c>
      <c r="C158" s="14" t="s">
        <v>47</v>
      </c>
      <c r="D158" s="14" t="b">
        <v>1</v>
      </c>
      <c r="E158" s="7" t="str">
        <f t="shared" si="2"/>
        <v>Kansas City</v>
      </c>
      <c r="F158" s="14">
        <f>IFERROR(VLOOKUP('PBI Main'!E158,'2005 pops'!$C$2:$D$28,2, FALSE), "No team in 2023")</f>
        <v>509297</v>
      </c>
      <c r="G158" s="30">
        <f>IFERROR(VLOOKUP('PBI Main'!E158,'Income data'!$C$2:$D$28,2, FALSE), "No team in 2023")</f>
        <v>0.51680000000000004</v>
      </c>
      <c r="H158" s="30">
        <f>IFERROR(VLOOKUP('PBI Main'!E158,'Male pop'!$C$2:$D$28,2, FALSE), "No team in 2023")</f>
        <v>0.16200000000000001</v>
      </c>
      <c r="I158" s="30">
        <f>IFERROR(VLOOKUP('PBI Main'!E158,edu!$C$2:$D$28,2, FALSE), "No team in 2023")</f>
        <v>0.1777</v>
      </c>
      <c r="J158" s="14"/>
    </row>
    <row r="159" spans="1:10" x14ac:dyDescent="0.25">
      <c r="A159" s="14">
        <v>1969</v>
      </c>
      <c r="B159" s="14" t="s">
        <v>10</v>
      </c>
      <c r="C159" s="14" t="s">
        <v>38</v>
      </c>
      <c r="D159" s="14" t="b">
        <v>0</v>
      </c>
      <c r="E159" s="7" t="str">
        <f t="shared" si="2"/>
        <v>San Francisco</v>
      </c>
      <c r="F159" s="14">
        <f>IFERROR(VLOOKUP('PBI Main'!E159,'2005 pops'!$C$2:$D$28,2, FALSE), "No team in 2023")</f>
        <v>808437</v>
      </c>
      <c r="G159" s="30">
        <f>IFERROR(VLOOKUP('PBI Main'!E159,'Income data'!$C$2:$D$28,2, FALSE), "No team in 2023")</f>
        <v>0.74340000000000006</v>
      </c>
      <c r="H159" s="30">
        <f>IFERROR(VLOOKUP('PBI Main'!E159,'Male pop'!$C$2:$D$28,2, FALSE), "No team in 2023")</f>
        <v>0.2165</v>
      </c>
      <c r="I159" s="30">
        <f>IFERROR(VLOOKUP('PBI Main'!E159,edu!$C$2:$D$28,2, FALSE), "No team in 2023")</f>
        <v>0.31819999999999998</v>
      </c>
      <c r="J159" s="14"/>
    </row>
    <row r="160" spans="1:10" x14ac:dyDescent="0.25">
      <c r="A160" s="14">
        <v>1969</v>
      </c>
      <c r="B160" s="14" t="s">
        <v>66</v>
      </c>
      <c r="C160" s="14" t="s">
        <v>38</v>
      </c>
      <c r="D160" s="14" t="b">
        <v>0</v>
      </c>
      <c r="E160" s="7" t="str">
        <f t="shared" si="2"/>
        <v>Oakland</v>
      </c>
      <c r="F160" s="14">
        <f>IFERROR(VLOOKUP('PBI Main'!E160,'2005 pops'!$C$2:$D$28,2, FALSE), "No team in 2023")</f>
        <v>430553</v>
      </c>
      <c r="G160" s="30">
        <f>IFERROR(VLOOKUP('PBI Main'!E160,'Income data'!$C$2:$D$28,2, FALSE), "No team in 2023")</f>
        <v>0.65959999999999996</v>
      </c>
      <c r="H160" s="30">
        <f>IFERROR(VLOOKUP('PBI Main'!E160,'Male pop'!$C$2:$D$28,2, FALSE), "No team in 2023")</f>
        <v>0.20850000000000002</v>
      </c>
      <c r="I160" s="30">
        <f>IFERROR(VLOOKUP('PBI Main'!E160,edu!$C$2:$D$28,2, FALSE), "No team in 2023")</f>
        <v>0.24789999999999998</v>
      </c>
      <c r="J160" s="14"/>
    </row>
    <row r="161" spans="1:10" x14ac:dyDescent="0.25">
      <c r="A161" s="14">
        <v>1969</v>
      </c>
      <c r="B161" s="14" t="s">
        <v>14</v>
      </c>
      <c r="C161" s="14" t="s">
        <v>42</v>
      </c>
      <c r="D161" s="14" t="b">
        <v>0</v>
      </c>
      <c r="E161" s="7" t="str">
        <f t="shared" si="2"/>
        <v>Pittsburgh</v>
      </c>
      <c r="F161" s="14">
        <f>IFERROR(VLOOKUP('PBI Main'!E161,'2005 pops'!$C$2:$D$28,2, FALSE), "No team in 2023")</f>
        <v>302898</v>
      </c>
      <c r="G161" s="30">
        <f>IFERROR(VLOOKUP('PBI Main'!E161,'Income data'!$C$2:$D$28,2, FALSE), "No team in 2023")</f>
        <v>0.5242</v>
      </c>
      <c r="H161" s="30">
        <f>IFERROR(VLOOKUP('PBI Main'!E161,'Male pop'!$C$2:$D$28,2, FALSE), "No team in 2023")</f>
        <v>0.16079999999999997</v>
      </c>
      <c r="I161" s="30">
        <f>IFERROR(VLOOKUP('PBI Main'!E161,edu!$C$2:$D$28,2, FALSE), "No team in 2023")</f>
        <v>0.2492</v>
      </c>
      <c r="J161" s="14"/>
    </row>
    <row r="162" spans="1:10" x14ac:dyDescent="0.25">
      <c r="A162" s="14">
        <v>1969</v>
      </c>
      <c r="B162" s="14" t="s">
        <v>73</v>
      </c>
      <c r="C162" s="14" t="s">
        <v>38</v>
      </c>
      <c r="D162" s="14" t="b">
        <v>0</v>
      </c>
      <c r="E162" s="7" t="str">
        <f t="shared" si="2"/>
        <v>Anaheim</v>
      </c>
      <c r="F162" s="14" t="str">
        <f>IFERROR(VLOOKUP('PBI Main'!E162,'2005 pops'!$C$2:$D$28,2, FALSE), "No team in 2023")</f>
        <v>No team in 2023</v>
      </c>
      <c r="G162" s="30" t="str">
        <f>IFERROR(VLOOKUP('PBI Main'!E162,'Income data'!$C$2:$D$28,2, FALSE), "No team in 2023")</f>
        <v>No team in 2023</v>
      </c>
      <c r="H162" s="30" t="str">
        <f>IFERROR(VLOOKUP('PBI Main'!E162,'Male pop'!$C$2:$D$28,2, FALSE), "No team in 2023")</f>
        <v>No team in 2023</v>
      </c>
      <c r="I162" s="30" t="str">
        <f>IFERROR(VLOOKUP('PBI Main'!E162,edu!$C$2:$D$28,2, FALSE), "No team in 2023")</f>
        <v>No team in 2023</v>
      </c>
      <c r="J162" s="14"/>
    </row>
    <row r="163" spans="1:10" x14ac:dyDescent="0.25">
      <c r="A163" s="14">
        <v>1969</v>
      </c>
      <c r="B163" s="14" t="s">
        <v>57</v>
      </c>
      <c r="C163" s="14" t="s">
        <v>59</v>
      </c>
      <c r="D163" s="14" t="b">
        <v>0</v>
      </c>
      <c r="E163" s="7" t="str">
        <f t="shared" si="2"/>
        <v>Seattle</v>
      </c>
      <c r="F163" s="14">
        <f>IFERROR(VLOOKUP('PBI Main'!E163,'2005 pops'!$C$2:$D$28,2, FALSE), "No team in 2023")</f>
        <v>749256</v>
      </c>
      <c r="G163" s="30">
        <f>IFERROR(VLOOKUP('PBI Main'!E163,'Income data'!$C$2:$D$28,2, FALSE), "No team in 2023")</f>
        <v>0.72010000000000007</v>
      </c>
      <c r="H163" s="30">
        <f>IFERROR(VLOOKUP('PBI Main'!E163,'Male pop'!$C$2:$D$28,2, FALSE), "No team in 2023")</f>
        <v>0.2162</v>
      </c>
      <c r="I163" s="30">
        <f>IFERROR(VLOOKUP('PBI Main'!E163,edu!$C$2:$D$28,2, FALSE), "No team in 2023")</f>
        <v>0.33950000000000002</v>
      </c>
      <c r="J163" s="14"/>
    </row>
    <row r="164" spans="1:10" x14ac:dyDescent="0.25">
      <c r="A164" s="14">
        <v>1969</v>
      </c>
      <c r="B164" s="14" t="s">
        <v>28</v>
      </c>
      <c r="C164" s="14" t="s">
        <v>44</v>
      </c>
      <c r="D164" s="14" t="b">
        <v>0</v>
      </c>
      <c r="E164" s="7" t="str">
        <f t="shared" si="2"/>
        <v>Cleveland</v>
      </c>
      <c r="F164" s="14">
        <f>IFERROR(VLOOKUP('PBI Main'!E164,'2005 pops'!$C$2:$D$28,2, FALSE), "No team in 2023")</f>
        <v>361607</v>
      </c>
      <c r="G164" s="30">
        <f>IFERROR(VLOOKUP('PBI Main'!E164,'Income data'!$C$2:$D$28,2, FALSE), "No team in 2023")</f>
        <v>0.32030000000000003</v>
      </c>
      <c r="H164" s="30">
        <f>IFERROR(VLOOKUP('PBI Main'!E164,'Male pop'!$C$2:$D$28,2, FALSE), "No team in 2023")</f>
        <v>0.15689999999999998</v>
      </c>
      <c r="I164" s="30">
        <f>IFERROR(VLOOKUP('PBI Main'!E164,edu!$C$2:$D$28,2, FALSE), "No team in 2023")</f>
        <v>0.11070000000000001</v>
      </c>
      <c r="J164" s="14"/>
    </row>
    <row r="165" spans="1:10" x14ac:dyDescent="0.25">
      <c r="A165" s="14">
        <v>1969</v>
      </c>
      <c r="B165" s="14" t="s">
        <v>16</v>
      </c>
      <c r="C165" s="14" t="s">
        <v>43</v>
      </c>
      <c r="D165" s="14" t="b">
        <v>0</v>
      </c>
      <c r="E165" s="7" t="str">
        <f t="shared" si="2"/>
        <v>Chicago</v>
      </c>
      <c r="F165" s="14">
        <f>IFERROR(VLOOKUP('PBI Main'!E165,'2005 pops'!$C$2:$D$28,2, FALSE), "No team in 2023")</f>
        <v>2665039</v>
      </c>
      <c r="G165" s="30">
        <f>IFERROR(VLOOKUP('PBI Main'!E165,'Income data'!$C$2:$D$28,2, FALSE), "No team in 2023")</f>
        <v>0.55969999999999998</v>
      </c>
      <c r="H165" s="30">
        <f>IFERROR(VLOOKUP('PBI Main'!E165,'Male pop'!$C$2:$D$28,2, FALSE), "No team in 2023")</f>
        <v>0.17989999999999998</v>
      </c>
      <c r="I165" s="30">
        <f>IFERROR(VLOOKUP('PBI Main'!E165,edu!$C$2:$D$28,2, FALSE), "No team in 2023")</f>
        <v>0.20660000000000001</v>
      </c>
      <c r="J165" s="14"/>
    </row>
    <row r="166" spans="1:10" x14ac:dyDescent="0.25">
      <c r="A166" s="14">
        <v>1969</v>
      </c>
      <c r="B166" s="14" t="s">
        <v>36</v>
      </c>
      <c r="C166" s="14" t="s">
        <v>42</v>
      </c>
      <c r="D166" s="14" t="b">
        <v>0</v>
      </c>
      <c r="E166" s="7" t="str">
        <f t="shared" si="2"/>
        <v>Philadelphia</v>
      </c>
      <c r="F166" s="14">
        <f>IFERROR(VLOOKUP('PBI Main'!E166,'2005 pops'!$C$2:$D$28,2, FALSE), "No team in 2023")</f>
        <v>1567258</v>
      </c>
      <c r="G166" s="30">
        <f>IFERROR(VLOOKUP('PBI Main'!E166,'Income data'!$C$2:$D$28,2, FALSE), "No team in 2023")</f>
        <v>0.47979999999999995</v>
      </c>
      <c r="H166" s="30">
        <f>IFERROR(VLOOKUP('PBI Main'!E166,'Male pop'!$C$2:$D$28,2, FALSE), "No team in 2023")</f>
        <v>0.16300000000000001</v>
      </c>
      <c r="I166" s="30">
        <f>IFERROR(VLOOKUP('PBI Main'!E166,edu!$C$2:$D$28,2, FALSE), "No team in 2023")</f>
        <v>0.1603</v>
      </c>
      <c r="J166" s="14"/>
    </row>
    <row r="167" spans="1:10" x14ac:dyDescent="0.25">
      <c r="A167" s="14">
        <v>1969</v>
      </c>
      <c r="B167" s="14" t="s">
        <v>64</v>
      </c>
      <c r="C167" s="14" t="s">
        <v>38</v>
      </c>
      <c r="D167" s="14" t="b">
        <v>1</v>
      </c>
      <c r="E167" s="7" t="str">
        <f t="shared" si="2"/>
        <v>San Diego</v>
      </c>
      <c r="F167" s="14">
        <f>IFERROR(VLOOKUP('PBI Main'!E167,'2005 pops'!$C$2:$D$28,2, FALSE), "No team in 2023")</f>
        <v>1381162</v>
      </c>
      <c r="G167" s="30">
        <f>IFERROR(VLOOKUP('PBI Main'!E167,'Income data'!$C$2:$D$28,2, FALSE), "No team in 2023")</f>
        <v>0.70050000000000001</v>
      </c>
      <c r="H167" s="30">
        <f>IFERROR(VLOOKUP('PBI Main'!E167,'Male pop'!$C$2:$D$28,2, FALSE), "No team in 2023")</f>
        <v>0.1855</v>
      </c>
      <c r="I167" s="30">
        <f>IFERROR(VLOOKUP('PBI Main'!E167,edu!$C$2:$D$28,2, FALSE), "No team in 2023")</f>
        <v>0.25480000000000003</v>
      </c>
      <c r="J167" s="14"/>
    </row>
    <row r="168" spans="1:10" x14ac:dyDescent="0.25">
      <c r="A168" s="7">
        <v>1977</v>
      </c>
      <c r="B168" s="2" t="s">
        <v>4</v>
      </c>
      <c r="C168" s="3" t="s">
        <v>38</v>
      </c>
      <c r="D168" s="7" t="b">
        <v>0</v>
      </c>
      <c r="E168" s="7" t="str">
        <f t="shared" si="2"/>
        <v>Los Angeles</v>
      </c>
      <c r="F168" s="14">
        <f>IFERROR(VLOOKUP('PBI Main'!E168,'2005 pops'!$C$2:$D$28,2, FALSE), "No team in 2023")</f>
        <v>3822238</v>
      </c>
      <c r="G168" s="30">
        <f>IFERROR(VLOOKUP('PBI Main'!E168,'Income data'!$C$2:$D$28,2, FALSE), "No team in 2023")</f>
        <v>0.58909999999999996</v>
      </c>
      <c r="H168" s="30">
        <f>IFERROR(VLOOKUP('PBI Main'!E168,'Male pop'!$C$2:$D$28,2, FALSE), "No team in 2023")</f>
        <v>0.19170000000000001</v>
      </c>
      <c r="I168" s="30">
        <f>IFERROR(VLOOKUP('PBI Main'!E168,edu!$C$2:$D$28,2, FALSE), "No team in 2023")</f>
        <v>0.18579999999999999</v>
      </c>
      <c r="J168" s="14"/>
    </row>
    <row r="169" spans="1:10" x14ac:dyDescent="0.25">
      <c r="A169" s="7">
        <v>1977</v>
      </c>
      <c r="B169" s="2" t="s">
        <v>36</v>
      </c>
      <c r="C169" s="3" t="s">
        <v>42</v>
      </c>
      <c r="D169" s="7" t="b">
        <v>0</v>
      </c>
      <c r="E169" s="7" t="str">
        <f t="shared" si="2"/>
        <v>Philadelphia</v>
      </c>
      <c r="F169" s="14">
        <f>IFERROR(VLOOKUP('PBI Main'!E169,'2005 pops'!$C$2:$D$28,2, FALSE), "No team in 2023")</f>
        <v>1567258</v>
      </c>
      <c r="G169" s="30">
        <f>IFERROR(VLOOKUP('PBI Main'!E169,'Income data'!$C$2:$D$28,2, FALSE), "No team in 2023")</f>
        <v>0.47979999999999995</v>
      </c>
      <c r="H169" s="30">
        <f>IFERROR(VLOOKUP('PBI Main'!E169,'Male pop'!$C$2:$D$28,2, FALSE), "No team in 2023")</f>
        <v>0.16300000000000001</v>
      </c>
      <c r="I169" s="30">
        <f>IFERROR(VLOOKUP('PBI Main'!E169,edu!$C$2:$D$28,2, FALSE), "No team in 2023")</f>
        <v>0.1603</v>
      </c>
      <c r="J169" s="14"/>
    </row>
    <row r="170" spans="1:10" x14ac:dyDescent="0.25">
      <c r="A170" s="7">
        <v>1977</v>
      </c>
      <c r="B170" s="2" t="s">
        <v>18</v>
      </c>
      <c r="C170" s="3" t="s">
        <v>44</v>
      </c>
      <c r="D170" s="7" t="b">
        <v>0</v>
      </c>
      <c r="E170" s="7" t="str">
        <f t="shared" si="2"/>
        <v>Cincinnati</v>
      </c>
      <c r="F170" s="14">
        <f>IFERROR(VLOOKUP('PBI Main'!E170,'2005 pops'!$C$2:$D$28,2, FALSE), "No team in 2023")</f>
        <v>309513</v>
      </c>
      <c r="G170" s="30">
        <f>IFERROR(VLOOKUP('PBI Main'!E170,'Income data'!$C$2:$D$28,2, FALSE), "No team in 2023")</f>
        <v>0.435</v>
      </c>
      <c r="H170" s="30">
        <f>IFERROR(VLOOKUP('PBI Main'!E170,'Male pop'!$C$2:$D$28,2, FALSE), "No team in 2023")</f>
        <v>0.14099999999999999</v>
      </c>
      <c r="I170" s="30">
        <f>IFERROR(VLOOKUP('PBI Main'!E170,edu!$C$2:$D$28,2, FALSE), "No team in 2023")</f>
        <v>0.1973</v>
      </c>
      <c r="J170" s="14"/>
    </row>
    <row r="171" spans="1:10" x14ac:dyDescent="0.25">
      <c r="A171" s="7">
        <v>1977</v>
      </c>
      <c r="B171" s="2" t="s">
        <v>6</v>
      </c>
      <c r="C171" s="3" t="s">
        <v>39</v>
      </c>
      <c r="D171" s="7" t="b">
        <v>0</v>
      </c>
      <c r="E171" s="7" t="str">
        <f t="shared" si="2"/>
        <v>New York</v>
      </c>
      <c r="F171" s="14">
        <f>IFERROR(VLOOKUP('PBI Main'!E171,'2005 pops'!$C$2:$D$28,2, FALSE), "No team in 2023")</f>
        <v>8335897</v>
      </c>
      <c r="G171" s="30">
        <f>IFERROR(VLOOKUP('PBI Main'!E171,'Income data'!$C$2:$D$28,2, FALSE), "No team in 2023")</f>
        <v>0.57850000000000001</v>
      </c>
      <c r="H171" s="30">
        <f>IFERROR(VLOOKUP('PBI Main'!E171,'Male pop'!$C$2:$D$28,2, FALSE), "No team in 2023")</f>
        <v>0.17019999999999999</v>
      </c>
      <c r="I171" s="30">
        <f>IFERROR(VLOOKUP('PBI Main'!E171,edu!$C$2:$D$28,2, FALSE), "No team in 2023")</f>
        <v>0.18909999999999999</v>
      </c>
      <c r="J171" s="14"/>
    </row>
    <row r="172" spans="1:10" x14ac:dyDescent="0.25">
      <c r="A172" s="7">
        <v>1977</v>
      </c>
      <c r="B172" s="2" t="s">
        <v>26</v>
      </c>
      <c r="C172" s="3" t="s">
        <v>48</v>
      </c>
      <c r="D172" s="7" t="b">
        <v>0</v>
      </c>
      <c r="E172" s="7" t="str">
        <f t="shared" si="2"/>
        <v>Boston</v>
      </c>
      <c r="F172" s="14">
        <f>IFERROR(VLOOKUP('PBI Main'!E172,'2005 pops'!$C$2:$D$28,2, FALSE), "No team in 2023")</f>
        <v>650706</v>
      </c>
      <c r="G172" s="30">
        <f>IFERROR(VLOOKUP('PBI Main'!E172,'Income data'!$C$2:$D$28,2, FALSE), "No team in 2023")</f>
        <v>0.61329999999999996</v>
      </c>
      <c r="H172" s="30">
        <f>IFERROR(VLOOKUP('PBI Main'!E172,'Male pop'!$C$2:$D$28,2, FALSE), "No team in 2023")</f>
        <v>0.17079999999999998</v>
      </c>
      <c r="I172" s="30">
        <f>IFERROR(VLOOKUP('PBI Main'!E172,edu!$C$2:$D$28,2, FALSE), "No team in 2023")</f>
        <v>0.26400000000000001</v>
      </c>
      <c r="J172" s="14"/>
    </row>
    <row r="173" spans="1:10" x14ac:dyDescent="0.25">
      <c r="A173" s="7">
        <v>1977</v>
      </c>
      <c r="B173" s="2" t="s">
        <v>30</v>
      </c>
      <c r="C173" s="3" t="s">
        <v>47</v>
      </c>
      <c r="D173" s="7" t="b">
        <v>0</v>
      </c>
      <c r="E173" s="7" t="str">
        <f t="shared" si="2"/>
        <v>Kansas City</v>
      </c>
      <c r="F173" s="14">
        <f>IFERROR(VLOOKUP('PBI Main'!E173,'2005 pops'!$C$2:$D$28,2, FALSE), "No team in 2023")</f>
        <v>509297</v>
      </c>
      <c r="G173" s="30">
        <f>IFERROR(VLOOKUP('PBI Main'!E173,'Income data'!$C$2:$D$28,2, FALSE), "No team in 2023")</f>
        <v>0.51680000000000004</v>
      </c>
      <c r="H173" s="30">
        <f>IFERROR(VLOOKUP('PBI Main'!E173,'Male pop'!$C$2:$D$28,2, FALSE), "No team in 2023")</f>
        <v>0.16200000000000001</v>
      </c>
      <c r="I173" s="30">
        <f>IFERROR(VLOOKUP('PBI Main'!E173,edu!$C$2:$D$28,2, FALSE), "No team in 2023")</f>
        <v>0.1777</v>
      </c>
      <c r="J173" s="14"/>
    </row>
    <row r="174" spans="1:10" x14ac:dyDescent="0.25">
      <c r="A174" s="7">
        <v>1977</v>
      </c>
      <c r="B174" s="2" t="s">
        <v>70</v>
      </c>
      <c r="C174" s="2" t="s">
        <v>54</v>
      </c>
      <c r="D174" s="7" t="b">
        <v>1</v>
      </c>
      <c r="E174" s="7" t="str">
        <f t="shared" si="2"/>
        <v>Toronto</v>
      </c>
      <c r="F174" s="14">
        <f>IFERROR(VLOOKUP('PBI Main'!E174,'2005 pops'!$C$2:$D$28,2, FALSE), "No team in 2023")</f>
        <v>2930000</v>
      </c>
      <c r="G174" s="30" t="str">
        <f>IFERROR(VLOOKUP('PBI Main'!E174,'Income data'!$C$2:$D$28,2, FALSE), "No team in 2023")</f>
        <v>No team in 2023</v>
      </c>
      <c r="H174" s="30" t="str">
        <f>IFERROR(VLOOKUP('PBI Main'!E174,'Male pop'!$C$2:$D$28,2, FALSE), "No team in 2023")</f>
        <v>No team in 2023</v>
      </c>
      <c r="I174" s="30" t="str">
        <f>IFERROR(VLOOKUP('PBI Main'!E174,edu!$C$2:$D$28,2, FALSE), "No team in 2023")</f>
        <v>No team in 2023</v>
      </c>
      <c r="J174" s="14"/>
    </row>
    <row r="175" spans="1:10" x14ac:dyDescent="0.25">
      <c r="A175" s="7">
        <v>1977</v>
      </c>
      <c r="B175" s="2" t="s">
        <v>24</v>
      </c>
      <c r="C175" s="3" t="s">
        <v>47</v>
      </c>
      <c r="D175" s="7" t="b">
        <v>0</v>
      </c>
      <c r="E175" s="7" t="str">
        <f t="shared" si="2"/>
        <v>St. Louis</v>
      </c>
      <c r="F175" s="14">
        <f>IFERROR(VLOOKUP('PBI Main'!E175,'2005 pops'!$C$2:$D$28,2, FALSE), "No team in 2023")</f>
        <v>286578</v>
      </c>
      <c r="G175" s="30">
        <f>IFERROR(VLOOKUP('PBI Main'!E175,'Income data'!$C$2:$D$28,2, FALSE), "No team in 2023")</f>
        <v>0.4456</v>
      </c>
      <c r="H175" s="30">
        <f>IFERROR(VLOOKUP('PBI Main'!E175,'Male pop'!$C$2:$D$28,2, FALSE), "No team in 2023")</f>
        <v>0.17499999999999999</v>
      </c>
      <c r="I175" s="30">
        <f>IFERROR(VLOOKUP('PBI Main'!E175,edu!$C$2:$D$28,2, FALSE), "No team in 2023")</f>
        <v>0.19980000000000001</v>
      </c>
      <c r="J175" s="14"/>
    </row>
    <row r="176" spans="1:10" x14ac:dyDescent="0.25">
      <c r="A176" s="7">
        <v>1977</v>
      </c>
      <c r="B176" s="2" t="s">
        <v>16</v>
      </c>
      <c r="C176" s="3" t="s">
        <v>43</v>
      </c>
      <c r="D176" s="7" t="b">
        <v>0</v>
      </c>
      <c r="E176" s="7" t="str">
        <f t="shared" si="2"/>
        <v>Chicago</v>
      </c>
      <c r="F176" s="14">
        <f>IFERROR(VLOOKUP('PBI Main'!E176,'2005 pops'!$C$2:$D$28,2, FALSE), "No team in 2023")</f>
        <v>2665039</v>
      </c>
      <c r="G176" s="30">
        <f>IFERROR(VLOOKUP('PBI Main'!E176,'Income data'!$C$2:$D$28,2, FALSE), "No team in 2023")</f>
        <v>0.55969999999999998</v>
      </c>
      <c r="H176" s="30">
        <f>IFERROR(VLOOKUP('PBI Main'!E176,'Male pop'!$C$2:$D$28,2, FALSE), "No team in 2023")</f>
        <v>0.17989999999999998</v>
      </c>
      <c r="I176" s="30">
        <f>IFERROR(VLOOKUP('PBI Main'!E176,edu!$C$2:$D$28,2, FALSE), "No team in 2023")</f>
        <v>0.20660000000000001</v>
      </c>
      <c r="J176" s="14"/>
    </row>
    <row r="177" spans="1:10" x14ac:dyDescent="0.25">
      <c r="A177" s="7">
        <v>1977</v>
      </c>
      <c r="B177" s="2" t="s">
        <v>16</v>
      </c>
      <c r="C177" s="3" t="s">
        <v>43</v>
      </c>
      <c r="D177" s="7" t="b">
        <v>0</v>
      </c>
      <c r="E177" s="7" t="str">
        <f t="shared" si="2"/>
        <v>Chicago</v>
      </c>
      <c r="F177" s="14">
        <f>IFERROR(VLOOKUP('PBI Main'!E177,'2005 pops'!$C$2:$D$28,2, FALSE), "No team in 2023")</f>
        <v>2665039</v>
      </c>
      <c r="G177" s="30">
        <f>IFERROR(VLOOKUP('PBI Main'!E177,'Income data'!$C$2:$D$28,2, FALSE), "No team in 2023")</f>
        <v>0.55969999999999998</v>
      </c>
      <c r="H177" s="30">
        <f>IFERROR(VLOOKUP('PBI Main'!E177,'Male pop'!$C$2:$D$28,2, FALSE), "No team in 2023")</f>
        <v>0.17989999999999998</v>
      </c>
      <c r="I177" s="30">
        <f>IFERROR(VLOOKUP('PBI Main'!E177,edu!$C$2:$D$28,2, FALSE), "No team in 2023")</f>
        <v>0.20660000000000001</v>
      </c>
      <c r="J177" s="14"/>
    </row>
    <row r="178" spans="1:10" x14ac:dyDescent="0.25">
      <c r="A178" s="7">
        <v>1977</v>
      </c>
      <c r="B178" s="2" t="s">
        <v>67</v>
      </c>
      <c r="C178" s="3" t="s">
        <v>54</v>
      </c>
      <c r="D178" s="7" t="b">
        <v>0</v>
      </c>
      <c r="E178" s="7" t="str">
        <f t="shared" si="2"/>
        <v>Montreal</v>
      </c>
      <c r="F178" s="14" t="str">
        <f>IFERROR(VLOOKUP('PBI Main'!E178,'2005 pops'!$C$2:$D$28,2, FALSE), "No team in 2023")</f>
        <v>No team in 2023</v>
      </c>
      <c r="G178" s="30" t="str">
        <f>IFERROR(VLOOKUP('PBI Main'!E178,'Income data'!$C$2:$D$28,2, FALSE), "No team in 2023")</f>
        <v>No team in 2023</v>
      </c>
      <c r="H178" s="30" t="str">
        <f>IFERROR(VLOOKUP('PBI Main'!E178,'Male pop'!$C$2:$D$28,2, FALSE), "No team in 2023")</f>
        <v>No team in 2023</v>
      </c>
      <c r="I178" s="30" t="str">
        <f>IFERROR(VLOOKUP('PBI Main'!E178,edu!$C$2:$D$28,2, FALSE), "No team in 2023")</f>
        <v>No team in 2023</v>
      </c>
      <c r="J178" s="14"/>
    </row>
    <row r="179" spans="1:10" x14ac:dyDescent="0.25">
      <c r="A179" s="7">
        <v>1977</v>
      </c>
      <c r="B179" s="7" t="s">
        <v>73</v>
      </c>
      <c r="C179" s="2" t="s">
        <v>65</v>
      </c>
      <c r="D179" s="7" t="b">
        <v>0</v>
      </c>
      <c r="E179" s="7" t="str">
        <f t="shared" si="2"/>
        <v>Anaheim</v>
      </c>
      <c r="F179" s="14" t="str">
        <f>IFERROR(VLOOKUP('PBI Main'!E179,'2005 pops'!$C$2:$D$28,2, FALSE), "No team in 2023")</f>
        <v>No team in 2023</v>
      </c>
      <c r="G179" s="30" t="str">
        <f>IFERROR(VLOOKUP('PBI Main'!E179,'Income data'!$C$2:$D$28,2, FALSE), "No team in 2023")</f>
        <v>No team in 2023</v>
      </c>
      <c r="H179" s="30" t="str">
        <f>IFERROR(VLOOKUP('PBI Main'!E179,'Male pop'!$C$2:$D$28,2, FALSE), "No team in 2023")</f>
        <v>No team in 2023</v>
      </c>
      <c r="I179" s="30" t="str">
        <f>IFERROR(VLOOKUP('PBI Main'!E179,edu!$C$2:$D$28,2, FALSE), "No team in 2023")</f>
        <v>No team in 2023</v>
      </c>
      <c r="J179" s="14"/>
    </row>
    <row r="180" spans="1:10" x14ac:dyDescent="0.25">
      <c r="A180" s="7">
        <v>1977</v>
      </c>
      <c r="B180" s="2" t="s">
        <v>64</v>
      </c>
      <c r="C180" s="3" t="s">
        <v>38</v>
      </c>
      <c r="D180" s="7" t="b">
        <v>0</v>
      </c>
      <c r="E180" s="7" t="str">
        <f t="shared" si="2"/>
        <v>San Diego</v>
      </c>
      <c r="F180" s="14">
        <f>IFERROR(VLOOKUP('PBI Main'!E180,'2005 pops'!$C$2:$D$28,2, FALSE), "No team in 2023")</f>
        <v>1381162</v>
      </c>
      <c r="G180" s="30">
        <f>IFERROR(VLOOKUP('PBI Main'!E180,'Income data'!$C$2:$D$28,2, FALSE), "No team in 2023")</f>
        <v>0.70050000000000001</v>
      </c>
      <c r="H180" s="30">
        <f>IFERROR(VLOOKUP('PBI Main'!E180,'Male pop'!$C$2:$D$28,2, FALSE), "No team in 2023")</f>
        <v>0.1855</v>
      </c>
      <c r="I180" s="30">
        <f>IFERROR(VLOOKUP('PBI Main'!E180,edu!$C$2:$D$28,2, FALSE), "No team in 2023")</f>
        <v>0.25480000000000003</v>
      </c>
      <c r="J180" s="14"/>
    </row>
    <row r="181" spans="1:10" x14ac:dyDescent="0.25">
      <c r="A181" s="7">
        <v>1977</v>
      </c>
      <c r="B181" s="2" t="s">
        <v>8</v>
      </c>
      <c r="C181" s="3" t="s">
        <v>40</v>
      </c>
      <c r="D181" s="7" t="b">
        <v>0</v>
      </c>
      <c r="E181" s="7" t="str">
        <f t="shared" si="2"/>
        <v>Detroit</v>
      </c>
      <c r="F181" s="14">
        <f>IFERROR(VLOOKUP('PBI Main'!E181,'2005 pops'!$C$2:$D$28,2, FALSE), "No team in 2023")</f>
        <v>620376</v>
      </c>
      <c r="G181" s="30">
        <f>IFERROR(VLOOKUP('PBI Main'!E181,'Income data'!$C$2:$D$28,2, FALSE), "No team in 2023")</f>
        <v>0.29330000000000001</v>
      </c>
      <c r="H181" s="30">
        <f>IFERROR(VLOOKUP('PBI Main'!E181,'Male pop'!$C$2:$D$28,2, FALSE), "No team in 2023")</f>
        <v>0.1484</v>
      </c>
      <c r="I181" s="30">
        <f>IFERROR(VLOOKUP('PBI Main'!E181,edu!$C$2:$D$28,2, FALSE), "No team in 2023")</f>
        <v>6.9199999999999998E-2</v>
      </c>
      <c r="J181" s="14"/>
    </row>
    <row r="182" spans="1:10" x14ac:dyDescent="0.25">
      <c r="A182" s="7">
        <v>1977</v>
      </c>
      <c r="B182" s="2" t="s">
        <v>57</v>
      </c>
      <c r="C182" s="2" t="s">
        <v>59</v>
      </c>
      <c r="D182" s="7" t="b">
        <v>1</v>
      </c>
      <c r="E182" s="7" t="str">
        <f t="shared" si="2"/>
        <v>Seattle</v>
      </c>
      <c r="F182" s="14">
        <f>IFERROR(VLOOKUP('PBI Main'!E182,'2005 pops'!$C$2:$D$28,2, FALSE), "No team in 2023")</f>
        <v>749256</v>
      </c>
      <c r="G182" s="30">
        <f>IFERROR(VLOOKUP('PBI Main'!E182,'Income data'!$C$2:$D$28,2, FALSE), "No team in 2023")</f>
        <v>0.72010000000000007</v>
      </c>
      <c r="H182" s="30">
        <f>IFERROR(VLOOKUP('PBI Main'!E182,'Male pop'!$C$2:$D$28,2, FALSE), "No team in 2023")</f>
        <v>0.2162</v>
      </c>
      <c r="I182" s="30">
        <f>IFERROR(VLOOKUP('PBI Main'!E182,edu!$C$2:$D$28,2, FALSE), "No team in 2023")</f>
        <v>0.33950000000000002</v>
      </c>
      <c r="J182" s="14"/>
    </row>
    <row r="183" spans="1:10" x14ac:dyDescent="0.25">
      <c r="A183" s="7">
        <v>1977</v>
      </c>
      <c r="B183" s="7" t="s">
        <v>77</v>
      </c>
      <c r="C183" s="2" t="s">
        <v>75</v>
      </c>
      <c r="D183" s="7" t="b">
        <v>0</v>
      </c>
      <c r="E183" s="7" t="str">
        <f t="shared" si="2"/>
        <v>Arlington</v>
      </c>
      <c r="F183" s="14" t="str">
        <f>IFERROR(VLOOKUP('PBI Main'!E183,'2005 pops'!$C$2:$D$28,2, FALSE), "No team in 2023")</f>
        <v>No team in 2023</v>
      </c>
      <c r="G183" s="30" t="str">
        <f>IFERROR(VLOOKUP('PBI Main'!E183,'Income data'!$C$2:$D$28,2, FALSE), "No team in 2023")</f>
        <v>No team in 2023</v>
      </c>
      <c r="H183" s="30" t="str">
        <f>IFERROR(VLOOKUP('PBI Main'!E183,'Male pop'!$C$2:$D$28,2, FALSE), "No team in 2023")</f>
        <v>No team in 2023</v>
      </c>
      <c r="I183" s="30" t="str">
        <f>IFERROR(VLOOKUP('PBI Main'!E183,edu!$C$2:$D$28,2, FALSE), "No team in 2023")</f>
        <v>No team in 2023</v>
      </c>
      <c r="J183" s="14"/>
    </row>
    <row r="184" spans="1:10" x14ac:dyDescent="0.25">
      <c r="A184" s="7">
        <v>1977</v>
      </c>
      <c r="B184" s="2" t="s">
        <v>14</v>
      </c>
      <c r="C184" s="3" t="s">
        <v>42</v>
      </c>
      <c r="D184" s="7" t="b">
        <v>0</v>
      </c>
      <c r="E184" s="7" t="str">
        <f t="shared" si="2"/>
        <v>Pittsburgh</v>
      </c>
      <c r="F184" s="14">
        <f>IFERROR(VLOOKUP('PBI Main'!E184,'2005 pops'!$C$2:$D$28,2, FALSE), "No team in 2023")</f>
        <v>302898</v>
      </c>
      <c r="G184" s="30">
        <f>IFERROR(VLOOKUP('PBI Main'!E184,'Income data'!$C$2:$D$28,2, FALSE), "No team in 2023")</f>
        <v>0.5242</v>
      </c>
      <c r="H184" s="30">
        <f>IFERROR(VLOOKUP('PBI Main'!E184,'Male pop'!$C$2:$D$28,2, FALSE), "No team in 2023")</f>
        <v>0.16079999999999997</v>
      </c>
      <c r="I184" s="30">
        <f>IFERROR(VLOOKUP('PBI Main'!E184,edu!$C$2:$D$28,2, FALSE), "No team in 2023")</f>
        <v>0.2492</v>
      </c>
      <c r="J184" s="14"/>
    </row>
    <row r="185" spans="1:10" x14ac:dyDescent="0.25">
      <c r="A185" s="7">
        <v>1977</v>
      </c>
      <c r="B185" s="2" t="s">
        <v>22</v>
      </c>
      <c r="C185" s="3" t="s">
        <v>46</v>
      </c>
      <c r="D185" s="7" t="b">
        <v>0</v>
      </c>
      <c r="E185" s="7" t="str">
        <f t="shared" si="2"/>
        <v>Baltimore</v>
      </c>
      <c r="F185" s="14">
        <f>IFERROR(VLOOKUP('PBI Main'!E185,'2005 pops'!$C$2:$D$28,2, FALSE), "No team in 2023")</f>
        <v>569931</v>
      </c>
      <c r="G185" s="30">
        <f>IFERROR(VLOOKUP('PBI Main'!E185,'Income data'!$C$2:$D$28,2, FALSE), "No team in 2023")</f>
        <v>0.46179999999999999</v>
      </c>
      <c r="H185" s="30">
        <f>IFERROR(VLOOKUP('PBI Main'!E185,'Male pop'!$C$2:$D$28,2, FALSE), "No team in 2023")</f>
        <v>0.1583</v>
      </c>
      <c r="I185" s="30">
        <f>IFERROR(VLOOKUP('PBI Main'!E185,edu!$C$2:$D$28,2, FALSE), "No team in 2023")</f>
        <v>0.151</v>
      </c>
      <c r="J185" s="14"/>
    </row>
    <row r="186" spans="1:10" x14ac:dyDescent="0.25">
      <c r="A186" s="7">
        <v>1977</v>
      </c>
      <c r="B186" s="2" t="s">
        <v>41</v>
      </c>
      <c r="C186" s="3" t="s">
        <v>63</v>
      </c>
      <c r="D186" s="7" t="b">
        <v>0</v>
      </c>
      <c r="E186" s="7" t="str">
        <f t="shared" si="2"/>
        <v>Minneapolis</v>
      </c>
      <c r="F186" s="14">
        <f>IFERROR(VLOOKUP('PBI Main'!E186,'2005 pops'!$C$2:$D$28,2, FALSE), "No team in 2023")</f>
        <v>425096</v>
      </c>
      <c r="G186" s="30">
        <f>IFERROR(VLOOKUP('PBI Main'!E186,'Income data'!$C$2:$D$28,2, FALSE), "No team in 2023")</f>
        <v>0.58640000000000003</v>
      </c>
      <c r="H186" s="30">
        <f>IFERROR(VLOOKUP('PBI Main'!E186,'Male pop'!$C$2:$D$28,2, FALSE), "No team in 2023")</f>
        <v>0.19269999999999998</v>
      </c>
      <c r="I186" s="30">
        <f>IFERROR(VLOOKUP('PBI Main'!E186,edu!$C$2:$D$28,2, FALSE), "No team in 2023")</f>
        <v>0.27360000000000001</v>
      </c>
      <c r="J186" s="14"/>
    </row>
    <row r="187" spans="1:10" x14ac:dyDescent="0.25">
      <c r="A187" s="7">
        <v>1977</v>
      </c>
      <c r="B187" s="2" t="s">
        <v>20</v>
      </c>
      <c r="C187" s="3" t="s">
        <v>45</v>
      </c>
      <c r="D187" s="7" t="b">
        <v>0</v>
      </c>
      <c r="E187" s="7" t="str">
        <f t="shared" si="2"/>
        <v>Milwaukee</v>
      </c>
      <c r="F187" s="14">
        <f>IFERROR(VLOOKUP('PBI Main'!E187,'2005 pops'!$C$2:$D$28,2, FALSE), "No team in 2023")</f>
        <v>563305</v>
      </c>
      <c r="G187" s="30">
        <f>IFERROR(VLOOKUP('PBI Main'!E187,'Income data'!$C$2:$D$28,2, FALSE), "No team in 2023")</f>
        <v>0.40720000000000001</v>
      </c>
      <c r="H187" s="30">
        <f>IFERROR(VLOOKUP('PBI Main'!E187,'Male pop'!$C$2:$D$28,2, FALSE), "No team in 2023")</f>
        <v>0.15390000000000001</v>
      </c>
      <c r="I187" s="30">
        <f>IFERROR(VLOOKUP('PBI Main'!E187,edu!$C$2:$D$28,2, FALSE), "No team in 2023")</f>
        <v>0.11869999999999999</v>
      </c>
      <c r="J187" s="14"/>
    </row>
    <row r="188" spans="1:10" x14ac:dyDescent="0.25">
      <c r="A188" s="7">
        <v>1977</v>
      </c>
      <c r="B188" s="2" t="s">
        <v>62</v>
      </c>
      <c r="C188" s="3" t="s">
        <v>51</v>
      </c>
      <c r="D188" s="7" t="b">
        <v>0</v>
      </c>
      <c r="E188" s="7" t="str">
        <f t="shared" si="2"/>
        <v>Houston</v>
      </c>
      <c r="F188" s="14">
        <f>IFERROR(VLOOKUP('PBI Main'!E188,'2005 pops'!$C$2:$D$28,2, FALSE), "No team in 2023")</f>
        <v>2302878</v>
      </c>
      <c r="G188" s="30">
        <f>IFERROR(VLOOKUP('PBI Main'!E188,'Income data'!$C$2:$D$28,2, FALSE), "No team in 2023")</f>
        <v>0.50369999999999993</v>
      </c>
      <c r="H188" s="30">
        <f>IFERROR(VLOOKUP('PBI Main'!E188,'Male pop'!$C$2:$D$28,2, FALSE), "No team in 2023")</f>
        <v>0.1787</v>
      </c>
      <c r="I188" s="30">
        <f>IFERROR(VLOOKUP('PBI Main'!E188,edu!$C$2:$D$28,2, FALSE), "No team in 2023")</f>
        <v>0.17269999999999999</v>
      </c>
      <c r="J188" s="14"/>
    </row>
    <row r="189" spans="1:10" x14ac:dyDescent="0.25">
      <c r="A189" s="7">
        <v>1977</v>
      </c>
      <c r="B189" s="2" t="s">
        <v>6</v>
      </c>
      <c r="C189" s="3" t="s">
        <v>39</v>
      </c>
      <c r="D189" s="7" t="b">
        <v>0</v>
      </c>
      <c r="E189" s="7" t="str">
        <f t="shared" si="2"/>
        <v>New York</v>
      </c>
      <c r="F189" s="14">
        <f>IFERROR(VLOOKUP('PBI Main'!E189,'2005 pops'!$C$2:$D$28,2, FALSE), "No team in 2023")</f>
        <v>8335897</v>
      </c>
      <c r="G189" s="30">
        <f>IFERROR(VLOOKUP('PBI Main'!E189,'Income data'!$C$2:$D$28,2, FALSE), "No team in 2023")</f>
        <v>0.57850000000000001</v>
      </c>
      <c r="H189" s="30">
        <f>IFERROR(VLOOKUP('PBI Main'!E189,'Male pop'!$C$2:$D$28,2, FALSE), "No team in 2023")</f>
        <v>0.17019999999999999</v>
      </c>
      <c r="I189" s="30">
        <f>IFERROR(VLOOKUP('PBI Main'!E189,edu!$C$2:$D$28,2, FALSE), "No team in 2023")</f>
        <v>0.18909999999999999</v>
      </c>
      <c r="J189" s="14"/>
    </row>
    <row r="190" spans="1:10" x14ac:dyDescent="0.25">
      <c r="A190" s="7">
        <v>1977</v>
      </c>
      <c r="B190" s="2" t="s">
        <v>28</v>
      </c>
      <c r="C190" s="3" t="s">
        <v>44</v>
      </c>
      <c r="D190" s="7" t="b">
        <v>0</v>
      </c>
      <c r="E190" s="7" t="str">
        <f t="shared" si="2"/>
        <v>Cleveland</v>
      </c>
      <c r="F190" s="14">
        <f>IFERROR(VLOOKUP('PBI Main'!E190,'2005 pops'!$C$2:$D$28,2, FALSE), "No team in 2023")</f>
        <v>361607</v>
      </c>
      <c r="G190" s="30">
        <f>IFERROR(VLOOKUP('PBI Main'!E190,'Income data'!$C$2:$D$28,2, FALSE), "No team in 2023")</f>
        <v>0.32030000000000003</v>
      </c>
      <c r="H190" s="30">
        <f>IFERROR(VLOOKUP('PBI Main'!E190,'Male pop'!$C$2:$D$28,2, FALSE), "No team in 2023")</f>
        <v>0.15689999999999998</v>
      </c>
      <c r="I190" s="30">
        <f>IFERROR(VLOOKUP('PBI Main'!E190,edu!$C$2:$D$28,2, FALSE), "No team in 2023")</f>
        <v>0.11070000000000001</v>
      </c>
      <c r="J190" s="14"/>
    </row>
    <row r="191" spans="1:10" x14ac:dyDescent="0.25">
      <c r="A191" s="7">
        <v>1977</v>
      </c>
      <c r="B191" s="2" t="s">
        <v>68</v>
      </c>
      <c r="C191" s="3" t="s">
        <v>61</v>
      </c>
      <c r="D191" s="7" t="b">
        <v>0</v>
      </c>
      <c r="E191" s="7" t="str">
        <f t="shared" si="2"/>
        <v>Atlanta</v>
      </c>
      <c r="F191" s="14">
        <f>IFERROR(VLOOKUP('PBI Main'!E191,'2005 pops'!$C$2:$D$28,2, FALSE), "No team in 2023")</f>
        <v>499127</v>
      </c>
      <c r="G191" s="30">
        <f>IFERROR(VLOOKUP('PBI Main'!E191,'Income data'!$C$2:$D$28,2, FALSE), "No team in 2023")</f>
        <v>0.62119999999999997</v>
      </c>
      <c r="H191" s="30">
        <f>IFERROR(VLOOKUP('PBI Main'!E191,'Male pop'!$C$2:$D$28,2, FALSE), "No team in 2023")</f>
        <v>0.19320000000000001</v>
      </c>
      <c r="I191" s="30">
        <f>IFERROR(VLOOKUP('PBI Main'!E191,edu!$C$2:$D$28,2, FALSE), "No team in 2023")</f>
        <v>0.2893</v>
      </c>
      <c r="J191" s="14"/>
    </row>
    <row r="192" spans="1:10" x14ac:dyDescent="0.25">
      <c r="A192" s="7">
        <v>1977</v>
      </c>
      <c r="B192" s="2" t="s">
        <v>10</v>
      </c>
      <c r="C192" s="3" t="s">
        <v>38</v>
      </c>
      <c r="D192" s="7" t="b">
        <v>0</v>
      </c>
      <c r="E192" s="7" t="str">
        <f t="shared" si="2"/>
        <v>San Francisco</v>
      </c>
      <c r="F192" s="14">
        <f>IFERROR(VLOOKUP('PBI Main'!E192,'2005 pops'!$C$2:$D$28,2, FALSE), "No team in 2023")</f>
        <v>808437</v>
      </c>
      <c r="G192" s="30">
        <f>IFERROR(VLOOKUP('PBI Main'!E192,'Income data'!$C$2:$D$28,2, FALSE), "No team in 2023")</f>
        <v>0.74340000000000006</v>
      </c>
      <c r="H192" s="30">
        <f>IFERROR(VLOOKUP('PBI Main'!E192,'Male pop'!$C$2:$D$28,2, FALSE), "No team in 2023")</f>
        <v>0.2165</v>
      </c>
      <c r="I192" s="30">
        <f>IFERROR(VLOOKUP('PBI Main'!E192,edu!$C$2:$D$28,2, FALSE), "No team in 2023")</f>
        <v>0.31819999999999998</v>
      </c>
      <c r="J192" s="14"/>
    </row>
    <row r="193" spans="1:10" x14ac:dyDescent="0.2">
      <c r="A193" s="7">
        <v>1977</v>
      </c>
      <c r="B193" s="2" t="s">
        <v>66</v>
      </c>
      <c r="C193" s="1" t="s">
        <v>38</v>
      </c>
      <c r="D193" s="7" t="b">
        <v>0</v>
      </c>
      <c r="E193" s="7" t="str">
        <f t="shared" si="2"/>
        <v>Oakland</v>
      </c>
      <c r="F193" s="14">
        <f>IFERROR(VLOOKUP('PBI Main'!E193,'2005 pops'!$C$2:$D$28,2, FALSE), "No team in 2023")</f>
        <v>430553</v>
      </c>
      <c r="G193" s="30">
        <f>IFERROR(VLOOKUP('PBI Main'!E193,'Income data'!$C$2:$D$28,2, FALSE), "No team in 2023")</f>
        <v>0.65959999999999996</v>
      </c>
      <c r="H193" s="30">
        <f>IFERROR(VLOOKUP('PBI Main'!E193,'Male pop'!$C$2:$D$28,2, FALSE), "No team in 2023")</f>
        <v>0.20850000000000002</v>
      </c>
      <c r="I193" s="30">
        <f>IFERROR(VLOOKUP('PBI Main'!E193,edu!$C$2:$D$28,2, FALSE), "No team in 2023")</f>
        <v>0.24789999999999998</v>
      </c>
      <c r="J193" s="14"/>
    </row>
    <row r="194" spans="1:10" x14ac:dyDescent="0.25">
      <c r="A194" s="14">
        <v>1993</v>
      </c>
      <c r="B194" s="16" t="s">
        <v>83</v>
      </c>
      <c r="C194" s="16" t="s">
        <v>82</v>
      </c>
      <c r="D194" s="14" t="b">
        <v>1</v>
      </c>
      <c r="E194" s="7" t="str">
        <f t="shared" si="2"/>
        <v>Denver</v>
      </c>
      <c r="F194" s="14">
        <f>IFERROR(VLOOKUP('PBI Main'!E194,'2005 pops'!$C$2:$D$28,2, FALSE), "No team in 2023")</f>
        <v>713252</v>
      </c>
      <c r="G194" s="30">
        <f>IFERROR(VLOOKUP('PBI Main'!E194,'Income data'!$C$2:$D$28,2, FALSE), "No team in 2023")</f>
        <v>0.64790000000000003</v>
      </c>
      <c r="H194" s="30">
        <f>IFERROR(VLOOKUP('PBI Main'!E194,'Male pop'!$C$2:$D$28,2, FALSE), "No team in 2023")</f>
        <v>0.21299999999999999</v>
      </c>
      <c r="I194" s="30">
        <f>IFERROR(VLOOKUP('PBI Main'!E194,edu!$C$2:$D$28,2, FALSE), "No team in 2023")</f>
        <v>0.28160000000000002</v>
      </c>
      <c r="J194" s="14"/>
    </row>
    <row r="195" spans="1:10" x14ac:dyDescent="0.25">
      <c r="A195" s="14">
        <v>1993</v>
      </c>
      <c r="B195" s="16" t="s">
        <v>70</v>
      </c>
      <c r="C195" s="16" t="s">
        <v>54</v>
      </c>
      <c r="D195" s="14" t="b">
        <v>0</v>
      </c>
      <c r="E195" s="7" t="str">
        <f t="shared" ref="E195:E258" si="3">TRIM(B195)</f>
        <v>Toronto</v>
      </c>
      <c r="F195" s="14">
        <f>IFERROR(VLOOKUP('PBI Main'!E195,'2005 pops'!$C$2:$D$28,2, FALSE), "No team in 2023")</f>
        <v>2930000</v>
      </c>
      <c r="G195" s="30" t="str">
        <f>IFERROR(VLOOKUP('PBI Main'!E195,'Income data'!$C$2:$D$28,2, FALSE), "No team in 2023")</f>
        <v>No team in 2023</v>
      </c>
      <c r="H195" s="30" t="str">
        <f>IFERROR(VLOOKUP('PBI Main'!E195,'Male pop'!$C$2:$D$28,2, FALSE), "No team in 2023")</f>
        <v>No team in 2023</v>
      </c>
      <c r="I195" s="30" t="str">
        <f>IFERROR(VLOOKUP('PBI Main'!E195,edu!$C$2:$D$28,2, FALSE), "No team in 2023")</f>
        <v>No team in 2023</v>
      </c>
      <c r="J195" s="14"/>
    </row>
    <row r="196" spans="1:10" x14ac:dyDescent="0.25">
      <c r="A196" s="14">
        <v>1993</v>
      </c>
      <c r="B196" s="16" t="s">
        <v>68</v>
      </c>
      <c r="C196" s="16" t="s">
        <v>61</v>
      </c>
      <c r="D196" s="14" t="b">
        <v>0</v>
      </c>
      <c r="E196" s="7" t="str">
        <f t="shared" si="3"/>
        <v>Atlanta</v>
      </c>
      <c r="F196" s="14">
        <f>IFERROR(VLOOKUP('PBI Main'!E196,'2005 pops'!$C$2:$D$28,2, FALSE), "No team in 2023")</f>
        <v>499127</v>
      </c>
      <c r="G196" s="30">
        <f>IFERROR(VLOOKUP('PBI Main'!E196,'Income data'!$C$2:$D$28,2, FALSE), "No team in 2023")</f>
        <v>0.62119999999999997</v>
      </c>
      <c r="H196" s="30">
        <f>IFERROR(VLOOKUP('PBI Main'!E196,'Male pop'!$C$2:$D$28,2, FALSE), "No team in 2023")</f>
        <v>0.19320000000000001</v>
      </c>
      <c r="I196" s="30">
        <f>IFERROR(VLOOKUP('PBI Main'!E196,edu!$C$2:$D$28,2, FALSE), "No team in 2023")</f>
        <v>0.2893</v>
      </c>
      <c r="J196" s="14"/>
    </row>
    <row r="197" spans="1:10" x14ac:dyDescent="0.25">
      <c r="A197" s="14">
        <v>1993</v>
      </c>
      <c r="B197" s="16" t="s">
        <v>22</v>
      </c>
      <c r="C197" s="16" t="s">
        <v>46</v>
      </c>
      <c r="D197" s="14" t="b">
        <v>0</v>
      </c>
      <c r="E197" s="7" t="str">
        <f t="shared" si="3"/>
        <v>Baltimore</v>
      </c>
      <c r="F197" s="14">
        <f>IFERROR(VLOOKUP('PBI Main'!E197,'2005 pops'!$C$2:$D$28,2, FALSE), "No team in 2023")</f>
        <v>569931</v>
      </c>
      <c r="G197" s="30">
        <f>IFERROR(VLOOKUP('PBI Main'!E197,'Income data'!$C$2:$D$28,2, FALSE), "No team in 2023")</f>
        <v>0.46179999999999999</v>
      </c>
      <c r="H197" s="30">
        <f>IFERROR(VLOOKUP('PBI Main'!E197,'Male pop'!$C$2:$D$28,2, FALSE), "No team in 2023")</f>
        <v>0.1583</v>
      </c>
      <c r="I197" s="30">
        <f>IFERROR(VLOOKUP('PBI Main'!E197,edu!$C$2:$D$28,2, FALSE), "No team in 2023")</f>
        <v>0.151</v>
      </c>
      <c r="J197" s="14"/>
    </row>
    <row r="198" spans="1:10" x14ac:dyDescent="0.25">
      <c r="A198" s="14">
        <v>1993</v>
      </c>
      <c r="B198" s="16" t="s">
        <v>4</v>
      </c>
      <c r="C198" s="16" t="s">
        <v>38</v>
      </c>
      <c r="D198" s="14" t="b">
        <v>0</v>
      </c>
      <c r="E198" s="7" t="str">
        <f t="shared" si="3"/>
        <v>Los Angeles</v>
      </c>
      <c r="F198" s="14">
        <f>IFERROR(VLOOKUP('PBI Main'!E198,'2005 pops'!$C$2:$D$28,2, FALSE), "No team in 2023")</f>
        <v>3822238</v>
      </c>
      <c r="G198" s="30">
        <f>IFERROR(VLOOKUP('PBI Main'!E198,'Income data'!$C$2:$D$28,2, FALSE), "No team in 2023")</f>
        <v>0.58909999999999996</v>
      </c>
      <c r="H198" s="30">
        <f>IFERROR(VLOOKUP('PBI Main'!E198,'Male pop'!$C$2:$D$28,2, FALSE), "No team in 2023")</f>
        <v>0.19170000000000001</v>
      </c>
      <c r="I198" s="30">
        <f>IFERROR(VLOOKUP('PBI Main'!E198,edu!$C$2:$D$28,2, FALSE), "No team in 2023")</f>
        <v>0.18579999999999999</v>
      </c>
      <c r="J198" s="14"/>
    </row>
    <row r="199" spans="1:10" x14ac:dyDescent="0.25">
      <c r="A199" s="14">
        <v>1993</v>
      </c>
      <c r="B199" s="16" t="s">
        <v>36</v>
      </c>
      <c r="C199" s="16" t="s">
        <v>42</v>
      </c>
      <c r="D199" s="14" t="b">
        <v>0</v>
      </c>
      <c r="E199" s="7" t="str">
        <f t="shared" si="3"/>
        <v>Philadelphia</v>
      </c>
      <c r="F199" s="14">
        <f>IFERROR(VLOOKUP('PBI Main'!E199,'2005 pops'!$C$2:$D$28,2, FALSE), "No team in 2023")</f>
        <v>1567258</v>
      </c>
      <c r="G199" s="30">
        <f>IFERROR(VLOOKUP('PBI Main'!E199,'Income data'!$C$2:$D$28,2, FALSE), "No team in 2023")</f>
        <v>0.47979999999999995</v>
      </c>
      <c r="H199" s="30">
        <f>IFERROR(VLOOKUP('PBI Main'!E199,'Male pop'!$C$2:$D$28,2, FALSE), "No team in 2023")</f>
        <v>0.16300000000000001</v>
      </c>
      <c r="I199" s="30">
        <f>IFERROR(VLOOKUP('PBI Main'!E199,edu!$C$2:$D$28,2, FALSE), "No team in 2023")</f>
        <v>0.1603</v>
      </c>
      <c r="J199" s="14"/>
    </row>
    <row r="200" spans="1:10" x14ac:dyDescent="0.25">
      <c r="A200" s="14">
        <v>1993</v>
      </c>
      <c r="B200" s="14" t="s">
        <v>84</v>
      </c>
      <c r="C200" s="16" t="s">
        <v>80</v>
      </c>
      <c r="D200" s="14" t="b">
        <v>1</v>
      </c>
      <c r="E200" s="7" t="str">
        <f t="shared" si="3"/>
        <v>Miami</v>
      </c>
      <c r="F200" s="14">
        <f>IFERROR(VLOOKUP('PBI Main'!E200,'2005 pops'!$C$2:$D$28,2, FALSE), "No team in 2023")</f>
        <v>449514</v>
      </c>
      <c r="G200" s="30">
        <f>IFERROR(VLOOKUP('PBI Main'!E200,'Income data'!$C$2:$D$28,2, FALSE), "No team in 2023")</f>
        <v>0.50869999999999993</v>
      </c>
      <c r="H200" s="30">
        <f>IFERROR(VLOOKUP('PBI Main'!E200,'Male pop'!$C$2:$D$28,2, FALSE), "No team in 2023")</f>
        <v>0.20199999999999999</v>
      </c>
      <c r="I200" s="30">
        <f>IFERROR(VLOOKUP('PBI Main'!E200,edu!$C$2:$D$28,2, FALSE), "No team in 2023")</f>
        <v>0.19789999999999999</v>
      </c>
      <c r="J200" s="14"/>
    </row>
    <row r="201" spans="1:10" x14ac:dyDescent="0.25">
      <c r="A201" s="14">
        <v>1993</v>
      </c>
      <c r="B201" s="16" t="s">
        <v>24</v>
      </c>
      <c r="C201" s="16" t="s">
        <v>47</v>
      </c>
      <c r="D201" s="14" t="b">
        <v>0</v>
      </c>
      <c r="E201" s="7" t="str">
        <f t="shared" si="3"/>
        <v>St. Louis</v>
      </c>
      <c r="F201" s="14">
        <f>IFERROR(VLOOKUP('PBI Main'!E201,'2005 pops'!$C$2:$D$28,2, FALSE), "No team in 2023")</f>
        <v>286578</v>
      </c>
      <c r="G201" s="30">
        <f>IFERROR(VLOOKUP('PBI Main'!E201,'Income data'!$C$2:$D$28,2, FALSE), "No team in 2023")</f>
        <v>0.4456</v>
      </c>
      <c r="H201" s="30">
        <f>IFERROR(VLOOKUP('PBI Main'!E201,'Male pop'!$C$2:$D$28,2, FALSE), "No team in 2023")</f>
        <v>0.17499999999999999</v>
      </c>
      <c r="I201" s="30">
        <f>IFERROR(VLOOKUP('PBI Main'!E201,edu!$C$2:$D$28,2, FALSE), "No team in 2023")</f>
        <v>0.19980000000000001</v>
      </c>
      <c r="J201" s="14"/>
    </row>
    <row r="202" spans="1:10" x14ac:dyDescent="0.25">
      <c r="A202" s="14">
        <v>1993</v>
      </c>
      <c r="B202" s="16" t="s">
        <v>16</v>
      </c>
      <c r="C202" s="16" t="s">
        <v>43</v>
      </c>
      <c r="D202" s="14" t="b">
        <v>0</v>
      </c>
      <c r="E202" s="7" t="str">
        <f t="shared" si="3"/>
        <v>Chicago</v>
      </c>
      <c r="F202" s="14">
        <f>IFERROR(VLOOKUP('PBI Main'!E202,'2005 pops'!$C$2:$D$28,2, FALSE), "No team in 2023")</f>
        <v>2665039</v>
      </c>
      <c r="G202" s="30">
        <f>IFERROR(VLOOKUP('PBI Main'!E202,'Income data'!$C$2:$D$28,2, FALSE), "No team in 2023")</f>
        <v>0.55969999999999998</v>
      </c>
      <c r="H202" s="30">
        <f>IFERROR(VLOOKUP('PBI Main'!E202,'Male pop'!$C$2:$D$28,2, FALSE), "No team in 2023")</f>
        <v>0.17989999999999998</v>
      </c>
      <c r="I202" s="30">
        <f>IFERROR(VLOOKUP('PBI Main'!E202,edu!$C$2:$D$28,2, FALSE), "No team in 2023")</f>
        <v>0.20660000000000001</v>
      </c>
      <c r="J202" s="14"/>
    </row>
    <row r="203" spans="1:10" x14ac:dyDescent="0.25">
      <c r="A203" s="14">
        <v>1993</v>
      </c>
      <c r="B203" s="16" t="s">
        <v>10</v>
      </c>
      <c r="C203" s="16" t="s">
        <v>38</v>
      </c>
      <c r="D203" s="14" t="b">
        <v>0</v>
      </c>
      <c r="E203" s="7" t="str">
        <f t="shared" si="3"/>
        <v>San Francisco</v>
      </c>
      <c r="F203" s="14">
        <f>IFERROR(VLOOKUP('PBI Main'!E203,'2005 pops'!$C$2:$D$28,2, FALSE), "No team in 2023")</f>
        <v>808437</v>
      </c>
      <c r="G203" s="30">
        <f>IFERROR(VLOOKUP('PBI Main'!E203,'Income data'!$C$2:$D$28,2, FALSE), "No team in 2023")</f>
        <v>0.74340000000000006</v>
      </c>
      <c r="H203" s="30">
        <f>IFERROR(VLOOKUP('PBI Main'!E203,'Male pop'!$C$2:$D$28,2, FALSE), "No team in 2023")</f>
        <v>0.2165</v>
      </c>
      <c r="I203" s="30">
        <f>IFERROR(VLOOKUP('PBI Main'!E203,edu!$C$2:$D$28,2, FALSE), "No team in 2023")</f>
        <v>0.31819999999999998</v>
      </c>
      <c r="J203" s="14"/>
    </row>
    <row r="204" spans="1:10" x14ac:dyDescent="0.25">
      <c r="A204" s="14">
        <v>1993</v>
      </c>
      <c r="B204" s="16" t="s">
        <v>16</v>
      </c>
      <c r="C204" s="16" t="s">
        <v>43</v>
      </c>
      <c r="D204" s="14" t="b">
        <v>0</v>
      </c>
      <c r="E204" s="7" t="str">
        <f t="shared" si="3"/>
        <v>Chicago</v>
      </c>
      <c r="F204" s="14">
        <f>IFERROR(VLOOKUP('PBI Main'!E204,'2005 pops'!$C$2:$D$28,2, FALSE), "No team in 2023")</f>
        <v>2665039</v>
      </c>
      <c r="G204" s="30">
        <f>IFERROR(VLOOKUP('PBI Main'!E204,'Income data'!$C$2:$D$28,2, FALSE), "No team in 2023")</f>
        <v>0.55969999999999998</v>
      </c>
      <c r="H204" s="30">
        <f>IFERROR(VLOOKUP('PBI Main'!E204,'Male pop'!$C$2:$D$28,2, FALSE), "No team in 2023")</f>
        <v>0.17989999999999998</v>
      </c>
      <c r="I204" s="30">
        <f>IFERROR(VLOOKUP('PBI Main'!E204,edu!$C$2:$D$28,2, FALSE), "No team in 2023")</f>
        <v>0.20660000000000001</v>
      </c>
      <c r="J204" s="14"/>
    </row>
    <row r="205" spans="1:10" x14ac:dyDescent="0.25">
      <c r="A205" s="14">
        <v>1993</v>
      </c>
      <c r="B205" s="16" t="s">
        <v>18</v>
      </c>
      <c r="C205" s="16" t="s">
        <v>44</v>
      </c>
      <c r="D205" s="14" t="b">
        <v>0</v>
      </c>
      <c r="E205" s="7" t="str">
        <f t="shared" si="3"/>
        <v>Cincinnati</v>
      </c>
      <c r="F205" s="14">
        <f>IFERROR(VLOOKUP('PBI Main'!E205,'2005 pops'!$C$2:$D$28,2, FALSE), "No team in 2023")</f>
        <v>309513</v>
      </c>
      <c r="G205" s="30">
        <f>IFERROR(VLOOKUP('PBI Main'!E205,'Income data'!$C$2:$D$28,2, FALSE), "No team in 2023")</f>
        <v>0.435</v>
      </c>
      <c r="H205" s="30">
        <f>IFERROR(VLOOKUP('PBI Main'!E205,'Male pop'!$C$2:$D$28,2, FALSE), "No team in 2023")</f>
        <v>0.14099999999999999</v>
      </c>
      <c r="I205" s="30">
        <f>IFERROR(VLOOKUP('PBI Main'!E205,edu!$C$2:$D$28,2, FALSE), "No team in 2023")</f>
        <v>0.1973</v>
      </c>
      <c r="J205" s="14"/>
    </row>
    <row r="206" spans="1:10" x14ac:dyDescent="0.25">
      <c r="A206" s="14">
        <v>1993</v>
      </c>
      <c r="B206" s="16" t="s">
        <v>26</v>
      </c>
      <c r="C206" s="16" t="s">
        <v>48</v>
      </c>
      <c r="D206" s="14" t="b">
        <v>0</v>
      </c>
      <c r="E206" s="7" t="str">
        <f t="shared" si="3"/>
        <v>Boston</v>
      </c>
      <c r="F206" s="14">
        <f>IFERROR(VLOOKUP('PBI Main'!E206,'2005 pops'!$C$2:$D$28,2, FALSE), "No team in 2023")</f>
        <v>650706</v>
      </c>
      <c r="G206" s="30">
        <f>IFERROR(VLOOKUP('PBI Main'!E206,'Income data'!$C$2:$D$28,2, FALSE), "No team in 2023")</f>
        <v>0.61329999999999996</v>
      </c>
      <c r="H206" s="30">
        <f>IFERROR(VLOOKUP('PBI Main'!E206,'Male pop'!$C$2:$D$28,2, FALSE), "No team in 2023")</f>
        <v>0.17079999999999998</v>
      </c>
      <c r="I206" s="30">
        <f>IFERROR(VLOOKUP('PBI Main'!E206,edu!$C$2:$D$28,2, FALSE), "No team in 2023")</f>
        <v>0.26400000000000001</v>
      </c>
      <c r="J206" s="14"/>
    </row>
    <row r="207" spans="1:10" x14ac:dyDescent="0.25">
      <c r="A207" s="14">
        <v>1993</v>
      </c>
      <c r="B207" s="16" t="s">
        <v>6</v>
      </c>
      <c r="C207" s="16" t="s">
        <v>39</v>
      </c>
      <c r="D207" s="14" t="b">
        <v>0</v>
      </c>
      <c r="E207" s="7" t="str">
        <f t="shared" si="3"/>
        <v>New York</v>
      </c>
      <c r="F207" s="14">
        <f>IFERROR(VLOOKUP('PBI Main'!E207,'2005 pops'!$C$2:$D$28,2, FALSE), "No team in 2023")</f>
        <v>8335897</v>
      </c>
      <c r="G207" s="30">
        <f>IFERROR(VLOOKUP('PBI Main'!E207,'Income data'!$C$2:$D$28,2, FALSE), "No team in 2023")</f>
        <v>0.57850000000000001</v>
      </c>
      <c r="H207" s="30">
        <f>IFERROR(VLOOKUP('PBI Main'!E207,'Male pop'!$C$2:$D$28,2, FALSE), "No team in 2023")</f>
        <v>0.17019999999999999</v>
      </c>
      <c r="I207" s="30">
        <f>IFERROR(VLOOKUP('PBI Main'!E207,edu!$C$2:$D$28,2, FALSE), "No team in 2023")</f>
        <v>0.18909999999999999</v>
      </c>
      <c r="J207" s="14"/>
    </row>
    <row r="208" spans="1:10" x14ac:dyDescent="0.25">
      <c r="A208" s="14">
        <v>1993</v>
      </c>
      <c r="B208" s="14" t="s">
        <v>77</v>
      </c>
      <c r="C208" s="16" t="s">
        <v>75</v>
      </c>
      <c r="D208" s="14" t="b">
        <v>0</v>
      </c>
      <c r="E208" s="7" t="str">
        <f t="shared" si="3"/>
        <v>Arlington</v>
      </c>
      <c r="F208" s="14" t="str">
        <f>IFERROR(VLOOKUP('PBI Main'!E208,'2005 pops'!$C$2:$D$28,2, FALSE), "No team in 2023")</f>
        <v>No team in 2023</v>
      </c>
      <c r="G208" s="30" t="str">
        <f>IFERROR(VLOOKUP('PBI Main'!E208,'Income data'!$C$2:$D$28,2, FALSE), "No team in 2023")</f>
        <v>No team in 2023</v>
      </c>
      <c r="H208" s="30" t="str">
        <f>IFERROR(VLOOKUP('PBI Main'!E208,'Male pop'!$C$2:$D$28,2, FALSE), "No team in 2023")</f>
        <v>No team in 2023</v>
      </c>
      <c r="I208" s="30" t="str">
        <f>IFERROR(VLOOKUP('PBI Main'!E208,edu!$C$2:$D$28,2, FALSE), "No team in 2023")</f>
        <v>No team in 2023</v>
      </c>
      <c r="J208" s="14"/>
    </row>
    <row r="209" spans="1:10" x14ac:dyDescent="0.25">
      <c r="A209" s="14">
        <v>1993</v>
      </c>
      <c r="B209" s="16" t="s">
        <v>28</v>
      </c>
      <c r="C209" s="16" t="s">
        <v>44</v>
      </c>
      <c r="D209" s="14" t="b">
        <v>0</v>
      </c>
      <c r="E209" s="7" t="str">
        <f t="shared" si="3"/>
        <v>Cleveland</v>
      </c>
      <c r="F209" s="14">
        <f>IFERROR(VLOOKUP('PBI Main'!E209,'2005 pops'!$C$2:$D$28,2, FALSE), "No team in 2023")</f>
        <v>361607</v>
      </c>
      <c r="G209" s="30">
        <f>IFERROR(VLOOKUP('PBI Main'!E209,'Income data'!$C$2:$D$28,2, FALSE), "No team in 2023")</f>
        <v>0.32030000000000003</v>
      </c>
      <c r="H209" s="30">
        <f>IFERROR(VLOOKUP('PBI Main'!E209,'Male pop'!$C$2:$D$28,2, FALSE), "No team in 2023")</f>
        <v>0.15689999999999998</v>
      </c>
      <c r="I209" s="30">
        <f>IFERROR(VLOOKUP('PBI Main'!E209,edu!$C$2:$D$28,2, FALSE), "No team in 2023")</f>
        <v>0.11070000000000001</v>
      </c>
      <c r="J209" s="14"/>
    </row>
    <row r="210" spans="1:10" x14ac:dyDescent="0.25">
      <c r="A210" s="14">
        <v>1993</v>
      </c>
      <c r="B210" s="16" t="s">
        <v>62</v>
      </c>
      <c r="C210" s="16" t="s">
        <v>51</v>
      </c>
      <c r="D210" s="14" t="b">
        <v>0</v>
      </c>
      <c r="E210" s="7" t="str">
        <f t="shared" si="3"/>
        <v>Houston</v>
      </c>
      <c r="F210" s="14">
        <f>IFERROR(VLOOKUP('PBI Main'!E210,'2005 pops'!$C$2:$D$28,2, FALSE), "No team in 2023")</f>
        <v>2302878</v>
      </c>
      <c r="G210" s="30">
        <f>IFERROR(VLOOKUP('PBI Main'!E210,'Income data'!$C$2:$D$28,2, FALSE), "No team in 2023")</f>
        <v>0.50369999999999993</v>
      </c>
      <c r="H210" s="30">
        <f>IFERROR(VLOOKUP('PBI Main'!E210,'Male pop'!$C$2:$D$28,2, FALSE), "No team in 2023")</f>
        <v>0.1787</v>
      </c>
      <c r="I210" s="30">
        <f>IFERROR(VLOOKUP('PBI Main'!E210,edu!$C$2:$D$28,2, FALSE), "No team in 2023")</f>
        <v>0.17269999999999999</v>
      </c>
      <c r="J210" s="14"/>
    </row>
    <row r="211" spans="1:10" x14ac:dyDescent="0.25">
      <c r="A211" s="14">
        <v>1993</v>
      </c>
      <c r="B211" s="16" t="s">
        <v>73</v>
      </c>
      <c r="C211" s="16" t="s">
        <v>38</v>
      </c>
      <c r="D211" s="14" t="b">
        <v>0</v>
      </c>
      <c r="E211" s="7" t="str">
        <f t="shared" si="3"/>
        <v>Anaheim</v>
      </c>
      <c r="F211" s="14" t="str">
        <f>IFERROR(VLOOKUP('PBI Main'!E211,'2005 pops'!$C$2:$D$28,2, FALSE), "No team in 2023")</f>
        <v>No team in 2023</v>
      </c>
      <c r="G211" s="30" t="str">
        <f>IFERROR(VLOOKUP('PBI Main'!E211,'Income data'!$C$2:$D$28,2, FALSE), "No team in 2023")</f>
        <v>No team in 2023</v>
      </c>
      <c r="H211" s="30" t="str">
        <f>IFERROR(VLOOKUP('PBI Main'!E211,'Male pop'!$C$2:$D$28,2, FALSE), "No team in 2023")</f>
        <v>No team in 2023</v>
      </c>
      <c r="I211" s="30" t="str">
        <f>IFERROR(VLOOKUP('PBI Main'!E211,edu!$C$2:$D$28,2, FALSE), "No team in 2023")</f>
        <v>No team in 2023</v>
      </c>
      <c r="J211" s="14"/>
    </row>
    <row r="212" spans="1:10" x14ac:dyDescent="0.25">
      <c r="A212" s="14">
        <v>1993</v>
      </c>
      <c r="B212" s="16" t="s">
        <v>57</v>
      </c>
      <c r="C212" s="16" t="s">
        <v>59</v>
      </c>
      <c r="D212" s="14" t="b">
        <v>0</v>
      </c>
      <c r="E212" s="7" t="str">
        <f t="shared" si="3"/>
        <v>Seattle</v>
      </c>
      <c r="F212" s="14">
        <f>IFERROR(VLOOKUP('PBI Main'!E212,'2005 pops'!$C$2:$D$28,2, FALSE), "No team in 2023")</f>
        <v>749256</v>
      </c>
      <c r="G212" s="30">
        <f>IFERROR(VLOOKUP('PBI Main'!E212,'Income data'!$C$2:$D$28,2, FALSE), "No team in 2023")</f>
        <v>0.72010000000000007</v>
      </c>
      <c r="H212" s="30">
        <f>IFERROR(VLOOKUP('PBI Main'!E212,'Male pop'!$C$2:$D$28,2, FALSE), "No team in 2023")</f>
        <v>0.2162</v>
      </c>
      <c r="I212" s="30">
        <f>IFERROR(VLOOKUP('PBI Main'!E212,edu!$C$2:$D$28,2, FALSE), "No team in 2023")</f>
        <v>0.33950000000000002</v>
      </c>
      <c r="J212" s="14"/>
    </row>
    <row r="213" spans="1:10" x14ac:dyDescent="0.25">
      <c r="A213" s="14">
        <v>1993</v>
      </c>
      <c r="B213" s="16" t="s">
        <v>41</v>
      </c>
      <c r="C213" s="16" t="s">
        <v>63</v>
      </c>
      <c r="D213" s="14" t="b">
        <v>0</v>
      </c>
      <c r="E213" s="7" t="str">
        <f t="shared" si="3"/>
        <v>Minneapolis</v>
      </c>
      <c r="F213" s="14">
        <f>IFERROR(VLOOKUP('PBI Main'!E213,'2005 pops'!$C$2:$D$28,2, FALSE), "No team in 2023")</f>
        <v>425096</v>
      </c>
      <c r="G213" s="30">
        <f>IFERROR(VLOOKUP('PBI Main'!E213,'Income data'!$C$2:$D$28,2, FALSE), "No team in 2023")</f>
        <v>0.58640000000000003</v>
      </c>
      <c r="H213" s="30">
        <f>IFERROR(VLOOKUP('PBI Main'!E213,'Male pop'!$C$2:$D$28,2, FALSE), "No team in 2023")</f>
        <v>0.19269999999999998</v>
      </c>
      <c r="I213" s="30">
        <f>IFERROR(VLOOKUP('PBI Main'!E213,edu!$C$2:$D$28,2, FALSE), "No team in 2023")</f>
        <v>0.27360000000000001</v>
      </c>
      <c r="J213" s="14"/>
    </row>
    <row r="214" spans="1:10" x14ac:dyDescent="0.25">
      <c r="A214" s="14">
        <v>1993</v>
      </c>
      <c r="B214" s="16" t="s">
        <v>66</v>
      </c>
      <c r="C214" s="16" t="s">
        <v>38</v>
      </c>
      <c r="D214" s="14" t="b">
        <v>0</v>
      </c>
      <c r="E214" s="7" t="str">
        <f t="shared" si="3"/>
        <v>Oakland</v>
      </c>
      <c r="F214" s="14">
        <f>IFERROR(VLOOKUP('PBI Main'!E214,'2005 pops'!$C$2:$D$28,2, FALSE), "No team in 2023")</f>
        <v>430553</v>
      </c>
      <c r="G214" s="30">
        <f>IFERROR(VLOOKUP('PBI Main'!E214,'Income data'!$C$2:$D$28,2, FALSE), "No team in 2023")</f>
        <v>0.65959999999999996</v>
      </c>
      <c r="H214" s="30">
        <f>IFERROR(VLOOKUP('PBI Main'!E214,'Male pop'!$C$2:$D$28,2, FALSE), "No team in 2023")</f>
        <v>0.20850000000000002</v>
      </c>
      <c r="I214" s="30">
        <f>IFERROR(VLOOKUP('PBI Main'!E214,edu!$C$2:$D$28,2, FALSE), "No team in 2023")</f>
        <v>0.24789999999999998</v>
      </c>
      <c r="J214" s="14"/>
    </row>
    <row r="215" spans="1:10" x14ac:dyDescent="0.25">
      <c r="A215" s="14">
        <v>1993</v>
      </c>
      <c r="B215" s="16" t="s">
        <v>8</v>
      </c>
      <c r="C215" s="16" t="s">
        <v>40</v>
      </c>
      <c r="D215" s="14" t="b">
        <v>0</v>
      </c>
      <c r="E215" s="7" t="str">
        <f t="shared" si="3"/>
        <v>Detroit</v>
      </c>
      <c r="F215" s="14">
        <f>IFERROR(VLOOKUP('PBI Main'!E215,'2005 pops'!$C$2:$D$28,2, FALSE), "No team in 2023")</f>
        <v>620376</v>
      </c>
      <c r="G215" s="30">
        <f>IFERROR(VLOOKUP('PBI Main'!E215,'Income data'!$C$2:$D$28,2, FALSE), "No team in 2023")</f>
        <v>0.29330000000000001</v>
      </c>
      <c r="H215" s="30">
        <f>IFERROR(VLOOKUP('PBI Main'!E215,'Male pop'!$C$2:$D$28,2, FALSE), "No team in 2023")</f>
        <v>0.1484</v>
      </c>
      <c r="I215" s="30">
        <f>IFERROR(VLOOKUP('PBI Main'!E215,edu!$C$2:$D$28,2, FALSE), "No team in 2023")</f>
        <v>6.9199999999999998E-2</v>
      </c>
      <c r="J215" s="14"/>
    </row>
    <row r="216" spans="1:10" x14ac:dyDescent="0.25">
      <c r="A216" s="14">
        <v>1993</v>
      </c>
      <c r="B216" s="16" t="s">
        <v>30</v>
      </c>
      <c r="C216" s="16" t="s">
        <v>47</v>
      </c>
      <c r="D216" s="14" t="b">
        <v>0</v>
      </c>
      <c r="E216" s="7" t="str">
        <f t="shared" si="3"/>
        <v>Kansas City</v>
      </c>
      <c r="F216" s="14">
        <f>IFERROR(VLOOKUP('PBI Main'!E216,'2005 pops'!$C$2:$D$28,2, FALSE), "No team in 2023")</f>
        <v>509297</v>
      </c>
      <c r="G216" s="30">
        <f>IFERROR(VLOOKUP('PBI Main'!E216,'Income data'!$C$2:$D$28,2, FALSE), "No team in 2023")</f>
        <v>0.51680000000000004</v>
      </c>
      <c r="H216" s="30">
        <f>IFERROR(VLOOKUP('PBI Main'!E216,'Male pop'!$C$2:$D$28,2, FALSE), "No team in 2023")</f>
        <v>0.16200000000000001</v>
      </c>
      <c r="I216" s="30">
        <f>IFERROR(VLOOKUP('PBI Main'!E216,edu!$C$2:$D$28,2, FALSE), "No team in 2023")</f>
        <v>0.1777</v>
      </c>
      <c r="J216" s="14"/>
    </row>
    <row r="217" spans="1:10" x14ac:dyDescent="0.25">
      <c r="A217" s="14">
        <v>1993</v>
      </c>
      <c r="B217" s="16" t="s">
        <v>6</v>
      </c>
      <c r="C217" s="16" t="s">
        <v>39</v>
      </c>
      <c r="D217" s="14" t="b">
        <v>0</v>
      </c>
      <c r="E217" s="7" t="str">
        <f t="shared" si="3"/>
        <v>New York</v>
      </c>
      <c r="F217" s="14">
        <f>IFERROR(VLOOKUP('PBI Main'!E217,'2005 pops'!$C$2:$D$28,2, FALSE), "No team in 2023")</f>
        <v>8335897</v>
      </c>
      <c r="G217" s="30">
        <f>IFERROR(VLOOKUP('PBI Main'!E217,'Income data'!$C$2:$D$28,2, FALSE), "No team in 2023")</f>
        <v>0.57850000000000001</v>
      </c>
      <c r="H217" s="30">
        <f>IFERROR(VLOOKUP('PBI Main'!E217,'Male pop'!$C$2:$D$28,2, FALSE), "No team in 2023")</f>
        <v>0.17019999999999999</v>
      </c>
      <c r="I217" s="30">
        <f>IFERROR(VLOOKUP('PBI Main'!E217,edu!$C$2:$D$28,2, FALSE), "No team in 2023")</f>
        <v>0.18909999999999999</v>
      </c>
      <c r="J217" s="14"/>
    </row>
    <row r="218" spans="1:10" x14ac:dyDescent="0.25">
      <c r="A218" s="14">
        <v>1993</v>
      </c>
      <c r="B218" s="16" t="s">
        <v>20</v>
      </c>
      <c r="C218" s="16" t="s">
        <v>45</v>
      </c>
      <c r="D218" s="14" t="b">
        <v>0</v>
      </c>
      <c r="E218" s="7" t="str">
        <f t="shared" si="3"/>
        <v>Milwaukee</v>
      </c>
      <c r="F218" s="14">
        <f>IFERROR(VLOOKUP('PBI Main'!E218,'2005 pops'!$C$2:$D$28,2, FALSE), "No team in 2023")</f>
        <v>563305</v>
      </c>
      <c r="G218" s="30">
        <f>IFERROR(VLOOKUP('PBI Main'!E218,'Income data'!$C$2:$D$28,2, FALSE), "No team in 2023")</f>
        <v>0.40720000000000001</v>
      </c>
      <c r="H218" s="30">
        <f>IFERROR(VLOOKUP('PBI Main'!E218,'Male pop'!$C$2:$D$28,2, FALSE), "No team in 2023")</f>
        <v>0.15390000000000001</v>
      </c>
      <c r="I218" s="30">
        <f>IFERROR(VLOOKUP('PBI Main'!E218,edu!$C$2:$D$28,2, FALSE), "No team in 2023")</f>
        <v>0.11869999999999999</v>
      </c>
      <c r="J218" s="14"/>
    </row>
    <row r="219" spans="1:10" x14ac:dyDescent="0.25">
      <c r="A219" s="14">
        <v>1993</v>
      </c>
      <c r="B219" s="16" t="s">
        <v>14</v>
      </c>
      <c r="C219" s="16" t="s">
        <v>42</v>
      </c>
      <c r="D219" s="14" t="b">
        <v>0</v>
      </c>
      <c r="E219" s="7" t="str">
        <f t="shared" si="3"/>
        <v>Pittsburgh</v>
      </c>
      <c r="F219" s="14">
        <f>IFERROR(VLOOKUP('PBI Main'!E219,'2005 pops'!$C$2:$D$28,2, FALSE), "No team in 2023")</f>
        <v>302898</v>
      </c>
      <c r="G219" s="30">
        <f>IFERROR(VLOOKUP('PBI Main'!E219,'Income data'!$C$2:$D$28,2, FALSE), "No team in 2023")</f>
        <v>0.5242</v>
      </c>
      <c r="H219" s="30">
        <f>IFERROR(VLOOKUP('PBI Main'!E219,'Male pop'!$C$2:$D$28,2, FALSE), "No team in 2023")</f>
        <v>0.16079999999999997</v>
      </c>
      <c r="I219" s="30">
        <f>IFERROR(VLOOKUP('PBI Main'!E219,edu!$C$2:$D$28,2, FALSE), "No team in 2023")</f>
        <v>0.2492</v>
      </c>
      <c r="J219" s="14"/>
    </row>
    <row r="220" spans="1:10" x14ac:dyDescent="0.25">
      <c r="A220" s="14">
        <v>1993</v>
      </c>
      <c r="B220" s="16" t="s">
        <v>67</v>
      </c>
      <c r="C220" s="16" t="s">
        <v>54</v>
      </c>
      <c r="D220" s="14" t="b">
        <v>0</v>
      </c>
      <c r="E220" s="7" t="str">
        <f t="shared" si="3"/>
        <v>Montreal</v>
      </c>
      <c r="F220" s="14" t="str">
        <f>IFERROR(VLOOKUP('PBI Main'!E220,'2005 pops'!$C$2:$D$28,2, FALSE), "No team in 2023")</f>
        <v>No team in 2023</v>
      </c>
      <c r="G220" s="30" t="str">
        <f>IFERROR(VLOOKUP('PBI Main'!E220,'Income data'!$C$2:$D$28,2, FALSE), "No team in 2023")</f>
        <v>No team in 2023</v>
      </c>
      <c r="H220" s="30" t="str">
        <f>IFERROR(VLOOKUP('PBI Main'!E220,'Male pop'!$C$2:$D$28,2, FALSE), "No team in 2023")</f>
        <v>No team in 2023</v>
      </c>
      <c r="I220" s="30" t="str">
        <f>IFERROR(VLOOKUP('PBI Main'!E220,edu!$C$2:$D$28,2, FALSE), "No team in 2023")</f>
        <v>No team in 2023</v>
      </c>
      <c r="J220" s="14"/>
    </row>
    <row r="221" spans="1:10" x14ac:dyDescent="0.2">
      <c r="A221" s="14">
        <v>1993</v>
      </c>
      <c r="B221" s="17" t="s">
        <v>64</v>
      </c>
      <c r="C221" s="16" t="s">
        <v>38</v>
      </c>
      <c r="D221" s="14" t="b">
        <v>0</v>
      </c>
      <c r="E221" s="7" t="str">
        <f t="shared" si="3"/>
        <v>San Diego</v>
      </c>
      <c r="F221" s="14">
        <f>IFERROR(VLOOKUP('PBI Main'!E221,'2005 pops'!$C$2:$D$28,2, FALSE), "No team in 2023")</f>
        <v>1381162</v>
      </c>
      <c r="G221" s="30">
        <f>IFERROR(VLOOKUP('PBI Main'!E221,'Income data'!$C$2:$D$28,2, FALSE), "No team in 2023")</f>
        <v>0.70050000000000001</v>
      </c>
      <c r="H221" s="30">
        <f>IFERROR(VLOOKUP('PBI Main'!E221,'Male pop'!$C$2:$D$28,2, FALSE), "No team in 2023")</f>
        <v>0.1855</v>
      </c>
      <c r="I221" s="30">
        <f>IFERROR(VLOOKUP('PBI Main'!E221,edu!$C$2:$D$28,2, FALSE), "No team in 2023")</f>
        <v>0.25480000000000003</v>
      </c>
      <c r="J221" s="14"/>
    </row>
    <row r="222" spans="1:10" x14ac:dyDescent="0.25">
      <c r="A222" s="7">
        <v>1998</v>
      </c>
      <c r="B222" s="7" t="s">
        <v>83</v>
      </c>
      <c r="C222" s="5" t="s">
        <v>78</v>
      </c>
      <c r="D222" s="7" t="b">
        <v>0</v>
      </c>
      <c r="E222" s="7" t="str">
        <f t="shared" si="3"/>
        <v>Denver</v>
      </c>
      <c r="F222" s="14">
        <f>IFERROR(VLOOKUP('PBI Main'!E222,'2005 pops'!$C$2:$D$28,2, FALSE), "No team in 2023")</f>
        <v>713252</v>
      </c>
      <c r="G222" s="30">
        <f>IFERROR(VLOOKUP('PBI Main'!E222,'Income data'!$C$2:$D$28,2, FALSE), "No team in 2023")</f>
        <v>0.64790000000000003</v>
      </c>
      <c r="H222" s="30">
        <f>IFERROR(VLOOKUP('PBI Main'!E222,'Male pop'!$C$2:$D$28,2, FALSE), "No team in 2023")</f>
        <v>0.21299999999999999</v>
      </c>
      <c r="I222" s="30">
        <f>IFERROR(VLOOKUP('PBI Main'!E222,edu!$C$2:$D$28,2, FALSE), "No team in 2023")</f>
        <v>0.28160000000000002</v>
      </c>
      <c r="J222" s="14"/>
    </row>
    <row r="223" spans="1:10" x14ac:dyDescent="0.25">
      <c r="A223" s="7">
        <v>1998</v>
      </c>
      <c r="B223" s="5" t="s">
        <v>22</v>
      </c>
      <c r="C223" s="5" t="s">
        <v>46</v>
      </c>
      <c r="D223" s="7" t="b">
        <v>0</v>
      </c>
      <c r="E223" s="7" t="str">
        <f t="shared" si="3"/>
        <v>Baltimore</v>
      </c>
      <c r="F223" s="14">
        <f>IFERROR(VLOOKUP('PBI Main'!E223,'2005 pops'!$C$2:$D$28,2, FALSE), "No team in 2023")</f>
        <v>569931</v>
      </c>
      <c r="G223" s="30">
        <f>IFERROR(VLOOKUP('PBI Main'!E223,'Income data'!$C$2:$D$28,2, FALSE), "No team in 2023")</f>
        <v>0.46179999999999999</v>
      </c>
      <c r="H223" s="30">
        <f>IFERROR(VLOOKUP('PBI Main'!E223,'Male pop'!$C$2:$D$28,2, FALSE), "No team in 2023")</f>
        <v>0.1583</v>
      </c>
      <c r="I223" s="30">
        <f>IFERROR(VLOOKUP('PBI Main'!E223,edu!$C$2:$D$28,2, FALSE), "No team in 2023")</f>
        <v>0.151</v>
      </c>
      <c r="J223" s="14"/>
    </row>
    <row r="224" spans="1:10" x14ac:dyDescent="0.25">
      <c r="A224" s="7">
        <v>1998</v>
      </c>
      <c r="B224" s="7" t="s">
        <v>89</v>
      </c>
      <c r="C224" s="5" t="s">
        <v>85</v>
      </c>
      <c r="D224" s="7" t="b">
        <v>1</v>
      </c>
      <c r="E224" s="7" t="str">
        <f t="shared" si="3"/>
        <v>Phoenix</v>
      </c>
      <c r="F224" s="14">
        <f>IFERROR(VLOOKUP('PBI Main'!E224,'2005 pops'!$C$2:$D$28,2, FALSE), "No team in 2023")</f>
        <v>1644409</v>
      </c>
      <c r="G224" s="30">
        <f>IFERROR(VLOOKUP('PBI Main'!E224,'Income data'!$C$2:$D$28,2, FALSE), "No team in 2023")</f>
        <v>0.60719999999999996</v>
      </c>
      <c r="H224" s="30">
        <f>IFERROR(VLOOKUP('PBI Main'!E224,'Male pop'!$C$2:$D$28,2, FALSE), "No team in 2023")</f>
        <v>0.17809999999999998</v>
      </c>
      <c r="I224" s="30">
        <f>IFERROR(VLOOKUP('PBI Main'!E224,edu!$C$2:$D$28,2, FALSE), "No team in 2023")</f>
        <v>0.1585</v>
      </c>
      <c r="J224" s="14"/>
    </row>
    <row r="225" spans="1:10" x14ac:dyDescent="0.25">
      <c r="A225" s="7">
        <v>1998</v>
      </c>
      <c r="B225" s="5" t="s">
        <v>28</v>
      </c>
      <c r="C225" s="5" t="s">
        <v>69</v>
      </c>
      <c r="D225" s="7" t="b">
        <v>0</v>
      </c>
      <c r="E225" s="7" t="str">
        <f t="shared" si="3"/>
        <v>Cleveland</v>
      </c>
      <c r="F225" s="14">
        <f>IFERROR(VLOOKUP('PBI Main'!E225,'2005 pops'!$C$2:$D$28,2, FALSE), "No team in 2023")</f>
        <v>361607</v>
      </c>
      <c r="G225" s="30">
        <f>IFERROR(VLOOKUP('PBI Main'!E225,'Income data'!$C$2:$D$28,2, FALSE), "No team in 2023")</f>
        <v>0.32030000000000003</v>
      </c>
      <c r="H225" s="30">
        <f>IFERROR(VLOOKUP('PBI Main'!E225,'Male pop'!$C$2:$D$28,2, FALSE), "No team in 2023")</f>
        <v>0.15689999999999998</v>
      </c>
      <c r="I225" s="30">
        <f>IFERROR(VLOOKUP('PBI Main'!E225,edu!$C$2:$D$28,2, FALSE), "No team in 2023")</f>
        <v>0.11070000000000001</v>
      </c>
      <c r="J225" s="14"/>
    </row>
    <row r="226" spans="1:10" x14ac:dyDescent="0.25">
      <c r="A226" s="7">
        <v>1998</v>
      </c>
      <c r="B226" s="5" t="s">
        <v>68</v>
      </c>
      <c r="C226" s="5" t="s">
        <v>61</v>
      </c>
      <c r="D226" s="7" t="b">
        <v>0</v>
      </c>
      <c r="E226" s="7" t="str">
        <f t="shared" si="3"/>
        <v>Atlanta</v>
      </c>
      <c r="F226" s="14">
        <f>IFERROR(VLOOKUP('PBI Main'!E226,'2005 pops'!$C$2:$D$28,2, FALSE), "No team in 2023")</f>
        <v>499127</v>
      </c>
      <c r="G226" s="30">
        <f>IFERROR(VLOOKUP('PBI Main'!E226,'Income data'!$C$2:$D$28,2, FALSE), "No team in 2023")</f>
        <v>0.62119999999999997</v>
      </c>
      <c r="H226" s="30">
        <f>IFERROR(VLOOKUP('PBI Main'!E226,'Male pop'!$C$2:$D$28,2, FALSE), "No team in 2023")</f>
        <v>0.19320000000000001</v>
      </c>
      <c r="I226" s="30">
        <f>IFERROR(VLOOKUP('PBI Main'!E226,edu!$C$2:$D$28,2, FALSE), "No team in 2023")</f>
        <v>0.2893</v>
      </c>
      <c r="J226" s="14"/>
    </row>
    <row r="227" spans="1:10" x14ac:dyDescent="0.25">
      <c r="A227" s="7">
        <v>1998</v>
      </c>
      <c r="B227" s="5" t="s">
        <v>24</v>
      </c>
      <c r="C227" s="5" t="s">
        <v>47</v>
      </c>
      <c r="D227" s="7" t="b">
        <v>0</v>
      </c>
      <c r="E227" s="7" t="str">
        <f t="shared" si="3"/>
        <v>St. Louis</v>
      </c>
      <c r="F227" s="14">
        <f>IFERROR(VLOOKUP('PBI Main'!E227,'2005 pops'!$C$2:$D$28,2, FALSE), "No team in 2023")</f>
        <v>286578</v>
      </c>
      <c r="G227" s="30">
        <f>IFERROR(VLOOKUP('PBI Main'!E227,'Income data'!$C$2:$D$28,2, FALSE), "No team in 2023")</f>
        <v>0.4456</v>
      </c>
      <c r="H227" s="30">
        <f>IFERROR(VLOOKUP('PBI Main'!E227,'Male pop'!$C$2:$D$28,2, FALSE), "No team in 2023")</f>
        <v>0.17499999999999999</v>
      </c>
      <c r="I227" s="30">
        <f>IFERROR(VLOOKUP('PBI Main'!E227,edu!$C$2:$D$28,2, FALSE), "No team in 2023")</f>
        <v>0.19980000000000001</v>
      </c>
      <c r="J227" s="14"/>
    </row>
    <row r="228" spans="1:10" x14ac:dyDescent="0.25">
      <c r="A228" s="7">
        <v>1998</v>
      </c>
      <c r="B228" s="5" t="s">
        <v>4</v>
      </c>
      <c r="C228" s="5" t="s">
        <v>38</v>
      </c>
      <c r="D228" s="7" t="b">
        <v>0</v>
      </c>
      <c r="E228" s="7" t="str">
        <f t="shared" si="3"/>
        <v>Los Angeles</v>
      </c>
      <c r="F228" s="14">
        <f>IFERROR(VLOOKUP('PBI Main'!E228,'2005 pops'!$C$2:$D$28,2, FALSE), "No team in 2023")</f>
        <v>3822238</v>
      </c>
      <c r="G228" s="30">
        <f>IFERROR(VLOOKUP('PBI Main'!E228,'Income data'!$C$2:$D$28,2, FALSE), "No team in 2023")</f>
        <v>0.58909999999999996</v>
      </c>
      <c r="H228" s="30">
        <f>IFERROR(VLOOKUP('PBI Main'!E228,'Male pop'!$C$2:$D$28,2, FALSE), "No team in 2023")</f>
        <v>0.19170000000000001</v>
      </c>
      <c r="I228" s="30">
        <f>IFERROR(VLOOKUP('PBI Main'!E228,edu!$C$2:$D$28,2, FALSE), "No team in 2023")</f>
        <v>0.18579999999999999</v>
      </c>
      <c r="J228" s="14"/>
    </row>
    <row r="229" spans="1:10" x14ac:dyDescent="0.25">
      <c r="A229" s="7">
        <v>1998</v>
      </c>
      <c r="B229" s="5" t="s">
        <v>6</v>
      </c>
      <c r="C229" s="5" t="s">
        <v>39</v>
      </c>
      <c r="D229" s="7" t="b">
        <v>0</v>
      </c>
      <c r="E229" s="7" t="str">
        <f t="shared" si="3"/>
        <v>New York</v>
      </c>
      <c r="F229" s="14">
        <f>IFERROR(VLOOKUP('PBI Main'!E229,'2005 pops'!$C$2:$D$28,2, FALSE), "No team in 2023")</f>
        <v>8335897</v>
      </c>
      <c r="G229" s="30">
        <f>IFERROR(VLOOKUP('PBI Main'!E229,'Income data'!$C$2:$D$28,2, FALSE), "No team in 2023")</f>
        <v>0.57850000000000001</v>
      </c>
      <c r="H229" s="30">
        <f>IFERROR(VLOOKUP('PBI Main'!E229,'Male pop'!$C$2:$D$28,2, FALSE), "No team in 2023")</f>
        <v>0.17019999999999999</v>
      </c>
      <c r="I229" s="30">
        <f>IFERROR(VLOOKUP('PBI Main'!E229,edu!$C$2:$D$28,2, FALSE), "No team in 2023")</f>
        <v>0.18909999999999999</v>
      </c>
      <c r="J229" s="14"/>
    </row>
    <row r="230" spans="1:10" x14ac:dyDescent="0.25">
      <c r="A230" s="7">
        <v>1998</v>
      </c>
      <c r="B230" s="7" t="s">
        <v>77</v>
      </c>
      <c r="C230" s="5" t="s">
        <v>75</v>
      </c>
      <c r="D230" s="7" t="b">
        <v>0</v>
      </c>
      <c r="E230" s="7" t="str">
        <f t="shared" si="3"/>
        <v>Arlington</v>
      </c>
      <c r="F230" s="14" t="str">
        <f>IFERROR(VLOOKUP('PBI Main'!E230,'2005 pops'!$C$2:$D$28,2, FALSE), "No team in 2023")</f>
        <v>No team in 2023</v>
      </c>
      <c r="G230" s="30" t="str">
        <f>IFERROR(VLOOKUP('PBI Main'!E230,'Income data'!$C$2:$D$28,2, FALSE), "No team in 2023")</f>
        <v>No team in 2023</v>
      </c>
      <c r="H230" s="30" t="str">
        <f>IFERROR(VLOOKUP('PBI Main'!E230,'Male pop'!$C$2:$D$28,2, FALSE), "No team in 2023")</f>
        <v>No team in 2023</v>
      </c>
      <c r="I230" s="30" t="str">
        <f>IFERROR(VLOOKUP('PBI Main'!E230,edu!$C$2:$D$28,2, FALSE), "No team in 2023")</f>
        <v>No team in 2023</v>
      </c>
      <c r="J230" s="14"/>
    </row>
    <row r="231" spans="1:10" x14ac:dyDescent="0.25">
      <c r="A231" s="7">
        <v>1998</v>
      </c>
      <c r="B231" s="5" t="s">
        <v>57</v>
      </c>
      <c r="C231" s="5" t="s">
        <v>59</v>
      </c>
      <c r="D231" s="7" t="b">
        <v>0</v>
      </c>
      <c r="E231" s="7" t="str">
        <f t="shared" si="3"/>
        <v>Seattle</v>
      </c>
      <c r="F231" s="14">
        <f>IFERROR(VLOOKUP('PBI Main'!E231,'2005 pops'!$C$2:$D$28,2, FALSE), "No team in 2023")</f>
        <v>749256</v>
      </c>
      <c r="G231" s="30">
        <f>IFERROR(VLOOKUP('PBI Main'!E231,'Income data'!$C$2:$D$28,2, FALSE), "No team in 2023")</f>
        <v>0.72010000000000007</v>
      </c>
      <c r="H231" s="30">
        <f>IFERROR(VLOOKUP('PBI Main'!E231,'Male pop'!$C$2:$D$28,2, FALSE), "No team in 2023")</f>
        <v>0.2162</v>
      </c>
      <c r="I231" s="30">
        <f>IFERROR(VLOOKUP('PBI Main'!E231,edu!$C$2:$D$28,2, FALSE), "No team in 2023")</f>
        <v>0.33950000000000002</v>
      </c>
      <c r="J231" s="14"/>
    </row>
    <row r="232" spans="1:10" x14ac:dyDescent="0.25">
      <c r="A232" s="7">
        <v>1998</v>
      </c>
      <c r="B232" s="5" t="s">
        <v>16</v>
      </c>
      <c r="C232" s="5" t="s">
        <v>43</v>
      </c>
      <c r="D232" s="7" t="b">
        <v>0</v>
      </c>
      <c r="E232" s="7" t="str">
        <f t="shared" si="3"/>
        <v>Chicago</v>
      </c>
      <c r="F232" s="14">
        <f>IFERROR(VLOOKUP('PBI Main'!E232,'2005 pops'!$C$2:$D$28,2, FALSE), "No team in 2023")</f>
        <v>2665039</v>
      </c>
      <c r="G232" s="30">
        <f>IFERROR(VLOOKUP('PBI Main'!E232,'Income data'!$C$2:$D$28,2, FALSE), "No team in 2023")</f>
        <v>0.55969999999999998</v>
      </c>
      <c r="H232" s="30">
        <f>IFERROR(VLOOKUP('PBI Main'!E232,'Male pop'!$C$2:$D$28,2, FALSE), "No team in 2023")</f>
        <v>0.17989999999999998</v>
      </c>
      <c r="I232" s="30">
        <f>IFERROR(VLOOKUP('PBI Main'!E232,edu!$C$2:$D$28,2, FALSE), "No team in 2023")</f>
        <v>0.20660000000000001</v>
      </c>
      <c r="J232" s="14"/>
    </row>
    <row r="233" spans="1:10" x14ac:dyDescent="0.25">
      <c r="A233" s="7">
        <v>1998</v>
      </c>
      <c r="B233" s="5" t="s">
        <v>64</v>
      </c>
      <c r="C233" s="5" t="s">
        <v>38</v>
      </c>
      <c r="D233" s="7" t="b">
        <v>0</v>
      </c>
      <c r="E233" s="7" t="str">
        <f t="shared" si="3"/>
        <v>San Diego</v>
      </c>
      <c r="F233" s="14">
        <f>IFERROR(VLOOKUP('PBI Main'!E233,'2005 pops'!$C$2:$D$28,2, FALSE), "No team in 2023")</f>
        <v>1381162</v>
      </c>
      <c r="G233" s="30">
        <f>IFERROR(VLOOKUP('PBI Main'!E233,'Income data'!$C$2:$D$28,2, FALSE), "No team in 2023")</f>
        <v>0.70050000000000001</v>
      </c>
      <c r="H233" s="30">
        <f>IFERROR(VLOOKUP('PBI Main'!E233,'Male pop'!$C$2:$D$28,2, FALSE), "No team in 2023")</f>
        <v>0.1855</v>
      </c>
      <c r="I233" s="30">
        <f>IFERROR(VLOOKUP('PBI Main'!E233,edu!$C$2:$D$28,2, FALSE), "No team in 2023")</f>
        <v>0.25480000000000003</v>
      </c>
      <c r="J233" s="14"/>
    </row>
    <row r="234" spans="1:10" x14ac:dyDescent="0.25">
      <c r="A234" s="7">
        <v>1998</v>
      </c>
      <c r="B234" s="5" t="s">
        <v>88</v>
      </c>
      <c r="C234" s="5" t="s">
        <v>38</v>
      </c>
      <c r="D234" s="7" t="b">
        <v>0</v>
      </c>
      <c r="E234" s="7" t="str">
        <f t="shared" si="3"/>
        <v>Anaheim</v>
      </c>
      <c r="F234" s="14" t="str">
        <f>IFERROR(VLOOKUP('PBI Main'!E234,'2005 pops'!$C$2:$D$28,2, FALSE), "No team in 2023")</f>
        <v>No team in 2023</v>
      </c>
      <c r="G234" s="30" t="str">
        <f>IFERROR(VLOOKUP('PBI Main'!E234,'Income data'!$C$2:$D$28,2, FALSE), "No team in 2023")</f>
        <v>No team in 2023</v>
      </c>
      <c r="H234" s="30" t="str">
        <f>IFERROR(VLOOKUP('PBI Main'!E234,'Male pop'!$C$2:$D$28,2, FALSE), "No team in 2023")</f>
        <v>No team in 2023</v>
      </c>
      <c r="I234" s="30" t="str">
        <f>IFERROR(VLOOKUP('PBI Main'!E234,edu!$C$2:$D$28,2, FALSE), "No team in 2023")</f>
        <v>No team in 2023</v>
      </c>
      <c r="J234" s="14"/>
    </row>
    <row r="235" spans="1:10" x14ac:dyDescent="0.25">
      <c r="A235" s="7">
        <v>1998</v>
      </c>
      <c r="B235" s="5" t="s">
        <v>90</v>
      </c>
      <c r="C235" s="5" t="s">
        <v>80</v>
      </c>
      <c r="D235" s="7" t="b">
        <v>1</v>
      </c>
      <c r="E235" s="7" t="str">
        <f t="shared" si="3"/>
        <v>Tampa</v>
      </c>
      <c r="F235" s="14">
        <f>IFERROR(VLOOKUP('PBI Main'!E235,'2005 pops'!$C$2:$D$28,2, FALSE), "No team in 2023")</f>
        <v>398173</v>
      </c>
      <c r="G235" s="30">
        <f>IFERROR(VLOOKUP('PBI Main'!E235,'Income data'!$C$2:$D$28,2, FALSE), "No team in 2023")</f>
        <v>0.56110000000000004</v>
      </c>
      <c r="H235" s="30">
        <f>IFERROR(VLOOKUP('PBI Main'!E235,'Male pop'!$C$2:$D$28,2, FALSE), "No team in 2023")</f>
        <v>0.17780000000000001</v>
      </c>
      <c r="I235" s="30">
        <f>IFERROR(VLOOKUP('PBI Main'!E235,edu!$C$2:$D$28,2, FALSE), "No team in 2023")</f>
        <v>0.23019999999999999</v>
      </c>
      <c r="J235" s="14"/>
    </row>
    <row r="236" spans="1:10" x14ac:dyDescent="0.25">
      <c r="A236" s="7">
        <v>1998</v>
      </c>
      <c r="B236" s="5" t="s">
        <v>62</v>
      </c>
      <c r="C236" s="5" t="s">
        <v>51</v>
      </c>
      <c r="D236" s="7" t="b">
        <v>0</v>
      </c>
      <c r="E236" s="7" t="str">
        <f t="shared" si="3"/>
        <v>Houston</v>
      </c>
      <c r="F236" s="14">
        <f>IFERROR(VLOOKUP('PBI Main'!E236,'2005 pops'!$C$2:$D$28,2, FALSE), "No team in 2023")</f>
        <v>2302878</v>
      </c>
      <c r="G236" s="30">
        <f>IFERROR(VLOOKUP('PBI Main'!E236,'Income data'!$C$2:$D$28,2, FALSE), "No team in 2023")</f>
        <v>0.50369999999999993</v>
      </c>
      <c r="H236" s="30">
        <f>IFERROR(VLOOKUP('PBI Main'!E236,'Male pop'!$C$2:$D$28,2, FALSE), "No team in 2023")</f>
        <v>0.1787</v>
      </c>
      <c r="I236" s="30">
        <f>IFERROR(VLOOKUP('PBI Main'!E236,edu!$C$2:$D$28,2, FALSE), "No team in 2023")</f>
        <v>0.17269999999999999</v>
      </c>
      <c r="J236" s="14"/>
    </row>
    <row r="237" spans="1:10" x14ac:dyDescent="0.25">
      <c r="A237" s="7">
        <v>1998</v>
      </c>
      <c r="B237" s="5" t="s">
        <v>70</v>
      </c>
      <c r="C237" s="5" t="s">
        <v>54</v>
      </c>
      <c r="D237" s="7" t="b">
        <v>0</v>
      </c>
      <c r="E237" s="7" t="str">
        <f t="shared" si="3"/>
        <v>Toronto</v>
      </c>
      <c r="F237" s="14">
        <f>IFERROR(VLOOKUP('PBI Main'!E237,'2005 pops'!$C$2:$D$28,2, FALSE), "No team in 2023")</f>
        <v>2930000</v>
      </c>
      <c r="G237" s="30" t="str">
        <f>IFERROR(VLOOKUP('PBI Main'!E237,'Income data'!$C$2:$D$28,2, FALSE), "No team in 2023")</f>
        <v>No team in 2023</v>
      </c>
      <c r="H237" s="30" t="str">
        <f>IFERROR(VLOOKUP('PBI Main'!E237,'Male pop'!$C$2:$D$28,2, FALSE), "No team in 2023")</f>
        <v>No team in 2023</v>
      </c>
      <c r="I237" s="30" t="str">
        <f>IFERROR(VLOOKUP('PBI Main'!E237,edu!$C$2:$D$28,2, FALSE), "No team in 2023")</f>
        <v>No team in 2023</v>
      </c>
      <c r="J237" s="14"/>
    </row>
    <row r="238" spans="1:10" x14ac:dyDescent="0.25">
      <c r="A238" s="7">
        <v>1998</v>
      </c>
      <c r="B238" s="5" t="s">
        <v>26</v>
      </c>
      <c r="C238" s="5" t="s">
        <v>48</v>
      </c>
      <c r="D238" s="7" t="b">
        <v>0</v>
      </c>
      <c r="E238" s="7" t="str">
        <f t="shared" si="3"/>
        <v>Boston</v>
      </c>
      <c r="F238" s="14">
        <f>IFERROR(VLOOKUP('PBI Main'!E238,'2005 pops'!$C$2:$D$28,2, FALSE), "No team in 2023")</f>
        <v>650706</v>
      </c>
      <c r="G238" s="30">
        <f>IFERROR(VLOOKUP('PBI Main'!E238,'Income data'!$C$2:$D$28,2, FALSE), "No team in 2023")</f>
        <v>0.61329999999999996</v>
      </c>
      <c r="H238" s="30">
        <f>IFERROR(VLOOKUP('PBI Main'!E238,'Male pop'!$C$2:$D$28,2, FALSE), "No team in 2023")</f>
        <v>0.17079999999999998</v>
      </c>
      <c r="I238" s="30">
        <f>IFERROR(VLOOKUP('PBI Main'!E238,edu!$C$2:$D$28,2, FALSE), "No team in 2023")</f>
        <v>0.26400000000000001</v>
      </c>
      <c r="J238" s="14"/>
    </row>
    <row r="239" spans="1:10" x14ac:dyDescent="0.25">
      <c r="A239" s="7">
        <v>1998</v>
      </c>
      <c r="B239" s="5" t="s">
        <v>6</v>
      </c>
      <c r="C239" s="5" t="s">
        <v>39</v>
      </c>
      <c r="D239" s="7" t="b">
        <v>0</v>
      </c>
      <c r="E239" s="7" t="str">
        <f t="shared" si="3"/>
        <v>New York</v>
      </c>
      <c r="F239" s="14">
        <f>IFERROR(VLOOKUP('PBI Main'!E239,'2005 pops'!$C$2:$D$28,2, FALSE), "No team in 2023")</f>
        <v>8335897</v>
      </c>
      <c r="G239" s="30">
        <f>IFERROR(VLOOKUP('PBI Main'!E239,'Income data'!$C$2:$D$28,2, FALSE), "No team in 2023")</f>
        <v>0.57850000000000001</v>
      </c>
      <c r="H239" s="30">
        <f>IFERROR(VLOOKUP('PBI Main'!E239,'Male pop'!$C$2:$D$28,2, FALSE), "No team in 2023")</f>
        <v>0.17019999999999999</v>
      </c>
      <c r="I239" s="30">
        <f>IFERROR(VLOOKUP('PBI Main'!E239,edu!$C$2:$D$28,2, FALSE), "No team in 2023")</f>
        <v>0.18909999999999999</v>
      </c>
      <c r="J239" s="14"/>
    </row>
    <row r="240" spans="1:10" x14ac:dyDescent="0.25">
      <c r="A240" s="7">
        <v>1998</v>
      </c>
      <c r="B240" s="5" t="s">
        <v>10</v>
      </c>
      <c r="C240" s="5" t="s">
        <v>38</v>
      </c>
      <c r="D240" s="7" t="b">
        <v>0</v>
      </c>
      <c r="E240" s="7" t="str">
        <f t="shared" si="3"/>
        <v>San Francisco</v>
      </c>
      <c r="F240" s="14">
        <f>IFERROR(VLOOKUP('PBI Main'!E240,'2005 pops'!$C$2:$D$28,2, FALSE), "No team in 2023")</f>
        <v>808437</v>
      </c>
      <c r="G240" s="30">
        <f>IFERROR(VLOOKUP('PBI Main'!E240,'Income data'!$C$2:$D$28,2, FALSE), "No team in 2023")</f>
        <v>0.74340000000000006</v>
      </c>
      <c r="H240" s="30">
        <f>IFERROR(VLOOKUP('PBI Main'!E240,'Male pop'!$C$2:$D$28,2, FALSE), "No team in 2023")</f>
        <v>0.2165</v>
      </c>
      <c r="I240" s="30">
        <f>IFERROR(VLOOKUP('PBI Main'!E240,edu!$C$2:$D$28,2, FALSE), "No team in 2023")</f>
        <v>0.31819999999999998</v>
      </c>
      <c r="J240" s="14"/>
    </row>
    <row r="241" spans="1:10" x14ac:dyDescent="0.25">
      <c r="A241" s="7">
        <v>1998</v>
      </c>
      <c r="B241" s="5" t="s">
        <v>20</v>
      </c>
      <c r="C241" s="5" t="s">
        <v>45</v>
      </c>
      <c r="D241" s="7" t="b">
        <v>0</v>
      </c>
      <c r="E241" s="7" t="str">
        <f t="shared" si="3"/>
        <v>Milwaukee</v>
      </c>
      <c r="F241" s="14">
        <f>IFERROR(VLOOKUP('PBI Main'!E241,'2005 pops'!$C$2:$D$28,2, FALSE), "No team in 2023")</f>
        <v>563305</v>
      </c>
      <c r="G241" s="30">
        <f>IFERROR(VLOOKUP('PBI Main'!E241,'Income data'!$C$2:$D$28,2, FALSE), "No team in 2023")</f>
        <v>0.40720000000000001</v>
      </c>
      <c r="H241" s="30">
        <f>IFERROR(VLOOKUP('PBI Main'!E241,'Male pop'!$C$2:$D$28,2, FALSE), "No team in 2023")</f>
        <v>0.15390000000000001</v>
      </c>
      <c r="I241" s="30">
        <f>IFERROR(VLOOKUP('PBI Main'!E241,edu!$C$2:$D$28,2, FALSE), "No team in 2023")</f>
        <v>0.11869999999999999</v>
      </c>
      <c r="J241" s="14"/>
    </row>
    <row r="242" spans="1:10" x14ac:dyDescent="0.25">
      <c r="A242" s="7">
        <v>1998</v>
      </c>
      <c r="B242" s="5" t="s">
        <v>18</v>
      </c>
      <c r="C242" s="5" t="s">
        <v>69</v>
      </c>
      <c r="D242" s="7" t="b">
        <v>0</v>
      </c>
      <c r="E242" s="7" t="str">
        <f t="shared" si="3"/>
        <v>Cincinnati</v>
      </c>
      <c r="F242" s="14">
        <f>IFERROR(VLOOKUP('PBI Main'!E242,'2005 pops'!$C$2:$D$28,2, FALSE), "No team in 2023")</f>
        <v>309513</v>
      </c>
      <c r="G242" s="30">
        <f>IFERROR(VLOOKUP('PBI Main'!E242,'Income data'!$C$2:$D$28,2, FALSE), "No team in 2023")</f>
        <v>0.435</v>
      </c>
      <c r="H242" s="30">
        <f>IFERROR(VLOOKUP('PBI Main'!E242,'Male pop'!$C$2:$D$28,2, FALSE), "No team in 2023")</f>
        <v>0.14099999999999999</v>
      </c>
      <c r="I242" s="30">
        <f>IFERROR(VLOOKUP('PBI Main'!E242,edu!$C$2:$D$28,2, FALSE), "No team in 2023")</f>
        <v>0.1973</v>
      </c>
      <c r="J242" s="14"/>
    </row>
    <row r="243" spans="1:10" x14ac:dyDescent="0.25">
      <c r="A243" s="7">
        <v>1998</v>
      </c>
      <c r="B243" s="7" t="s">
        <v>84</v>
      </c>
      <c r="C243" s="5" t="s">
        <v>80</v>
      </c>
      <c r="D243" s="7" t="b">
        <v>0</v>
      </c>
      <c r="E243" s="7" t="str">
        <f t="shared" si="3"/>
        <v>Miami</v>
      </c>
      <c r="F243" s="14">
        <f>IFERROR(VLOOKUP('PBI Main'!E243,'2005 pops'!$C$2:$D$28,2, FALSE), "No team in 2023")</f>
        <v>449514</v>
      </c>
      <c r="G243" s="30">
        <f>IFERROR(VLOOKUP('PBI Main'!E243,'Income data'!$C$2:$D$28,2, FALSE), "No team in 2023")</f>
        <v>0.50869999999999993</v>
      </c>
      <c r="H243" s="30">
        <f>IFERROR(VLOOKUP('PBI Main'!E243,'Male pop'!$C$2:$D$28,2, FALSE), "No team in 2023")</f>
        <v>0.20199999999999999</v>
      </c>
      <c r="I243" s="30">
        <f>IFERROR(VLOOKUP('PBI Main'!E243,edu!$C$2:$D$28,2, FALSE), "No team in 2023")</f>
        <v>0.19789999999999999</v>
      </c>
      <c r="J243" s="14"/>
    </row>
    <row r="244" spans="1:10" x14ac:dyDescent="0.25">
      <c r="A244" s="7">
        <v>1998</v>
      </c>
      <c r="B244" s="5" t="s">
        <v>36</v>
      </c>
      <c r="C244" s="5" t="s">
        <v>42</v>
      </c>
      <c r="D244" s="7" t="b">
        <v>0</v>
      </c>
      <c r="E244" s="7" t="str">
        <f t="shared" si="3"/>
        <v>Philadelphia</v>
      </c>
      <c r="F244" s="14">
        <f>IFERROR(VLOOKUP('PBI Main'!E244,'2005 pops'!$C$2:$D$28,2, FALSE), "No team in 2023")</f>
        <v>1567258</v>
      </c>
      <c r="G244" s="30">
        <f>IFERROR(VLOOKUP('PBI Main'!E244,'Income data'!$C$2:$D$28,2, FALSE), "No team in 2023")</f>
        <v>0.47979999999999995</v>
      </c>
      <c r="H244" s="30">
        <f>IFERROR(VLOOKUP('PBI Main'!E244,'Male pop'!$C$2:$D$28,2, FALSE), "No team in 2023")</f>
        <v>0.16300000000000001</v>
      </c>
      <c r="I244" s="30">
        <f>IFERROR(VLOOKUP('PBI Main'!E244,edu!$C$2:$D$28,2, FALSE), "No team in 2023")</f>
        <v>0.1603</v>
      </c>
      <c r="J244" s="14"/>
    </row>
    <row r="245" spans="1:10" x14ac:dyDescent="0.25">
      <c r="A245" s="7">
        <v>1998</v>
      </c>
      <c r="B245" s="5" t="s">
        <v>14</v>
      </c>
      <c r="C245" s="5" t="s">
        <v>42</v>
      </c>
      <c r="D245" s="7" t="b">
        <v>0</v>
      </c>
      <c r="E245" s="7" t="str">
        <f t="shared" si="3"/>
        <v>Pittsburgh</v>
      </c>
      <c r="F245" s="14">
        <f>IFERROR(VLOOKUP('PBI Main'!E245,'2005 pops'!$C$2:$D$28,2, FALSE), "No team in 2023")</f>
        <v>302898</v>
      </c>
      <c r="G245" s="30">
        <f>IFERROR(VLOOKUP('PBI Main'!E245,'Income data'!$C$2:$D$28,2, FALSE), "No team in 2023")</f>
        <v>0.5242</v>
      </c>
      <c r="H245" s="30">
        <f>IFERROR(VLOOKUP('PBI Main'!E245,'Male pop'!$C$2:$D$28,2, FALSE), "No team in 2023")</f>
        <v>0.16079999999999997</v>
      </c>
      <c r="I245" s="30">
        <f>IFERROR(VLOOKUP('PBI Main'!E245,edu!$C$2:$D$28,2, FALSE), "No team in 2023")</f>
        <v>0.2492</v>
      </c>
      <c r="J245" s="14"/>
    </row>
    <row r="246" spans="1:10" x14ac:dyDescent="0.25">
      <c r="A246" s="7">
        <v>1998</v>
      </c>
      <c r="B246" s="5" t="s">
        <v>30</v>
      </c>
      <c r="C246" s="5" t="s">
        <v>47</v>
      </c>
      <c r="D246" s="7" t="b">
        <v>0</v>
      </c>
      <c r="E246" s="7" t="str">
        <f t="shared" si="3"/>
        <v>Kansas City</v>
      </c>
      <c r="F246" s="14">
        <f>IFERROR(VLOOKUP('PBI Main'!E246,'2005 pops'!$C$2:$D$28,2, FALSE), "No team in 2023")</f>
        <v>509297</v>
      </c>
      <c r="G246" s="30">
        <f>IFERROR(VLOOKUP('PBI Main'!E246,'Income data'!$C$2:$D$28,2, FALSE), "No team in 2023")</f>
        <v>0.51680000000000004</v>
      </c>
      <c r="H246" s="30">
        <f>IFERROR(VLOOKUP('PBI Main'!E246,'Male pop'!$C$2:$D$28,2, FALSE), "No team in 2023")</f>
        <v>0.16200000000000001</v>
      </c>
      <c r="I246" s="30">
        <f>IFERROR(VLOOKUP('PBI Main'!E246,edu!$C$2:$D$28,2, FALSE), "No team in 2023")</f>
        <v>0.1777</v>
      </c>
      <c r="J246" s="14"/>
    </row>
    <row r="247" spans="1:10" x14ac:dyDescent="0.25">
      <c r="A247" s="7">
        <v>1998</v>
      </c>
      <c r="B247" s="5" t="s">
        <v>8</v>
      </c>
      <c r="C247" s="5" t="s">
        <v>40</v>
      </c>
      <c r="D247" s="7" t="b">
        <v>0</v>
      </c>
      <c r="E247" s="7" t="str">
        <f t="shared" si="3"/>
        <v>Detroit</v>
      </c>
      <c r="F247" s="14">
        <f>IFERROR(VLOOKUP('PBI Main'!E247,'2005 pops'!$C$2:$D$28,2, FALSE), "No team in 2023")</f>
        <v>620376</v>
      </c>
      <c r="G247" s="30">
        <f>IFERROR(VLOOKUP('PBI Main'!E247,'Income data'!$C$2:$D$28,2, FALSE), "No team in 2023")</f>
        <v>0.29330000000000001</v>
      </c>
      <c r="H247" s="30">
        <f>IFERROR(VLOOKUP('PBI Main'!E247,'Male pop'!$C$2:$D$28,2, FALSE), "No team in 2023")</f>
        <v>0.1484</v>
      </c>
      <c r="I247" s="30">
        <f>IFERROR(VLOOKUP('PBI Main'!E247,edu!$C$2:$D$28,2, FALSE), "No team in 2023")</f>
        <v>6.9199999999999998E-2</v>
      </c>
      <c r="J247" s="14"/>
    </row>
    <row r="248" spans="1:10" x14ac:dyDescent="0.25">
      <c r="A248" s="7">
        <v>1998</v>
      </c>
      <c r="B248" s="5" t="s">
        <v>16</v>
      </c>
      <c r="C248" s="5" t="s">
        <v>43</v>
      </c>
      <c r="D248" s="7" t="b">
        <v>0</v>
      </c>
      <c r="E248" s="7" t="str">
        <f t="shared" si="3"/>
        <v>Chicago</v>
      </c>
      <c r="F248" s="14">
        <f>IFERROR(VLOOKUP('PBI Main'!E248,'2005 pops'!$C$2:$D$28,2, FALSE), "No team in 2023")</f>
        <v>2665039</v>
      </c>
      <c r="G248" s="30">
        <f>IFERROR(VLOOKUP('PBI Main'!E248,'Income data'!$C$2:$D$28,2, FALSE), "No team in 2023")</f>
        <v>0.55969999999999998</v>
      </c>
      <c r="H248" s="30">
        <f>IFERROR(VLOOKUP('PBI Main'!E248,'Male pop'!$C$2:$D$28,2, FALSE), "No team in 2023")</f>
        <v>0.17989999999999998</v>
      </c>
      <c r="I248" s="30">
        <f>IFERROR(VLOOKUP('PBI Main'!E248,edu!$C$2:$D$28,2, FALSE), "No team in 2023")</f>
        <v>0.20660000000000001</v>
      </c>
      <c r="J248" s="14"/>
    </row>
    <row r="249" spans="1:10" x14ac:dyDescent="0.25">
      <c r="A249" s="7">
        <v>1998</v>
      </c>
      <c r="B249" s="5" t="s">
        <v>66</v>
      </c>
      <c r="C249" s="5" t="s">
        <v>38</v>
      </c>
      <c r="D249" s="7" t="b">
        <v>0</v>
      </c>
      <c r="E249" s="7" t="str">
        <f t="shared" si="3"/>
        <v>Oakland</v>
      </c>
      <c r="F249" s="14">
        <f>IFERROR(VLOOKUP('PBI Main'!E249,'2005 pops'!$C$2:$D$28,2, FALSE), "No team in 2023")</f>
        <v>430553</v>
      </c>
      <c r="G249" s="30">
        <f>IFERROR(VLOOKUP('PBI Main'!E249,'Income data'!$C$2:$D$28,2, FALSE), "No team in 2023")</f>
        <v>0.65959999999999996</v>
      </c>
      <c r="H249" s="30">
        <f>IFERROR(VLOOKUP('PBI Main'!E249,'Male pop'!$C$2:$D$28,2, FALSE), "No team in 2023")</f>
        <v>0.20850000000000002</v>
      </c>
      <c r="I249" s="30">
        <f>IFERROR(VLOOKUP('PBI Main'!E249,edu!$C$2:$D$28,2, FALSE), "No team in 2023")</f>
        <v>0.24789999999999998</v>
      </c>
      <c r="J249" s="14"/>
    </row>
    <row r="250" spans="1:10" x14ac:dyDescent="0.25">
      <c r="A250" s="7">
        <v>1998</v>
      </c>
      <c r="B250" s="7" t="s">
        <v>41</v>
      </c>
      <c r="C250" s="5" t="s">
        <v>12</v>
      </c>
      <c r="D250" s="7" t="b">
        <v>0</v>
      </c>
      <c r="E250" s="7" t="str">
        <f t="shared" si="3"/>
        <v>Minneapolis</v>
      </c>
      <c r="F250" s="14">
        <f>IFERROR(VLOOKUP('PBI Main'!E250,'2005 pops'!$C$2:$D$28,2, FALSE), "No team in 2023")</f>
        <v>425096</v>
      </c>
      <c r="G250" s="30">
        <f>IFERROR(VLOOKUP('PBI Main'!E250,'Income data'!$C$2:$D$28,2, FALSE), "No team in 2023")</f>
        <v>0.58640000000000003</v>
      </c>
      <c r="H250" s="30">
        <f>IFERROR(VLOOKUP('PBI Main'!E250,'Male pop'!$C$2:$D$28,2, FALSE), "No team in 2023")</f>
        <v>0.19269999999999998</v>
      </c>
      <c r="I250" s="30">
        <f>IFERROR(VLOOKUP('PBI Main'!E250,edu!$C$2:$D$28,2, FALSE), "No team in 2023")</f>
        <v>0.27360000000000001</v>
      </c>
      <c r="J250" s="14"/>
    </row>
    <row r="251" spans="1:10" x14ac:dyDescent="0.2">
      <c r="A251" s="7">
        <v>1998</v>
      </c>
      <c r="B251" s="2" t="s">
        <v>67</v>
      </c>
      <c r="C251" s="1" t="s">
        <v>54</v>
      </c>
      <c r="D251" s="7" t="b">
        <v>0</v>
      </c>
      <c r="E251" s="7" t="str">
        <f t="shared" si="3"/>
        <v>Montreal</v>
      </c>
      <c r="F251" s="14" t="str">
        <f>IFERROR(VLOOKUP('PBI Main'!E251,'2005 pops'!$C$2:$D$28,2, FALSE), "No team in 2023")</f>
        <v>No team in 2023</v>
      </c>
      <c r="G251" s="30" t="str">
        <f>IFERROR(VLOOKUP('PBI Main'!E251,'Income data'!$C$2:$D$28,2, FALSE), "No team in 2023")</f>
        <v>No team in 2023</v>
      </c>
      <c r="H251" s="30" t="str">
        <f>IFERROR(VLOOKUP('PBI Main'!E251,'Male pop'!$C$2:$D$28,2, FALSE), "No team in 2023")</f>
        <v>No team in 2023</v>
      </c>
      <c r="I251" s="30" t="str">
        <f>IFERROR(VLOOKUP('PBI Main'!E251,edu!$C$2:$D$28,2, FALSE), "No team in 2023")</f>
        <v>No team in 2023</v>
      </c>
      <c r="J251" s="14"/>
    </row>
    <row r="252" spans="1:10" x14ac:dyDescent="0.25">
      <c r="A252" s="14">
        <v>2005</v>
      </c>
      <c r="B252" s="14" t="s">
        <v>83</v>
      </c>
      <c r="C252" s="23" t="s">
        <v>78</v>
      </c>
      <c r="D252" s="14" t="b">
        <v>0</v>
      </c>
      <c r="E252" s="7" t="str">
        <f t="shared" si="3"/>
        <v>Denver</v>
      </c>
      <c r="F252" s="14">
        <f>IFERROR(VLOOKUP('PBI Main'!E252,'2005 pops'!$C$2:$D$28,2, FALSE), "No team in 2023")</f>
        <v>713252</v>
      </c>
      <c r="G252" s="30">
        <f>IFERROR(VLOOKUP('PBI Main'!E252,'Income data'!$C$2:$D$28,2, FALSE), "No team in 2023")</f>
        <v>0.64790000000000003</v>
      </c>
      <c r="H252" s="30">
        <f>IFERROR(VLOOKUP('PBI Main'!E252,'Male pop'!$C$2:$D$28,2, FALSE), "No team in 2023")</f>
        <v>0.21299999999999999</v>
      </c>
      <c r="I252" s="30">
        <f>IFERROR(VLOOKUP('PBI Main'!E252,edu!$C$2:$D$28,2, FALSE), "No team in 2023")</f>
        <v>0.28160000000000002</v>
      </c>
      <c r="J252" s="14"/>
    </row>
    <row r="253" spans="1:10" x14ac:dyDescent="0.25">
      <c r="A253" s="14">
        <v>2005</v>
      </c>
      <c r="B253" s="23" t="s">
        <v>91</v>
      </c>
      <c r="C253" s="23" t="s">
        <v>46</v>
      </c>
      <c r="D253" s="14" t="b">
        <v>0</v>
      </c>
      <c r="E253" s="7" t="str">
        <f t="shared" si="3"/>
        <v>Baltimore</v>
      </c>
      <c r="F253" s="14">
        <f>IFERROR(VLOOKUP('PBI Main'!E253,'2005 pops'!$C$2:$D$28,2, FALSE), "No team in 2023")</f>
        <v>569931</v>
      </c>
      <c r="G253" s="30">
        <f>IFERROR(VLOOKUP('PBI Main'!E253,'Income data'!$C$2:$D$28,2, FALSE), "No team in 2023")</f>
        <v>0.46179999999999999</v>
      </c>
      <c r="H253" s="30">
        <f>IFERROR(VLOOKUP('PBI Main'!E253,'Male pop'!$C$2:$D$28,2, FALSE), "No team in 2023")</f>
        <v>0.1583</v>
      </c>
      <c r="I253" s="30">
        <f>IFERROR(VLOOKUP('PBI Main'!E253,edu!$C$2:$D$28,2, FALSE), "No team in 2023")</f>
        <v>0.151</v>
      </c>
      <c r="J253" s="14"/>
    </row>
    <row r="254" spans="1:10" x14ac:dyDescent="0.25">
      <c r="A254" s="14">
        <v>2005</v>
      </c>
      <c r="B254" s="14" t="s">
        <v>89</v>
      </c>
      <c r="C254" s="23" t="s">
        <v>85</v>
      </c>
      <c r="D254" s="14" t="b">
        <v>0</v>
      </c>
      <c r="E254" s="7" t="str">
        <f t="shared" si="3"/>
        <v>Phoenix</v>
      </c>
      <c r="F254" s="14">
        <f>IFERROR(VLOOKUP('PBI Main'!E254,'2005 pops'!$C$2:$D$28,2, FALSE), "No team in 2023")</f>
        <v>1644409</v>
      </c>
      <c r="G254" s="30">
        <f>IFERROR(VLOOKUP('PBI Main'!E254,'Income data'!$C$2:$D$28,2, FALSE), "No team in 2023")</f>
        <v>0.60719999999999996</v>
      </c>
      <c r="H254" s="30">
        <f>IFERROR(VLOOKUP('PBI Main'!E254,'Male pop'!$C$2:$D$28,2, FALSE), "No team in 2023")</f>
        <v>0.17809999999999998</v>
      </c>
      <c r="I254" s="30">
        <f>IFERROR(VLOOKUP('PBI Main'!E254,edu!$C$2:$D$28,2, FALSE), "No team in 2023")</f>
        <v>0.1585</v>
      </c>
      <c r="J254" s="14"/>
    </row>
    <row r="255" spans="1:10" x14ac:dyDescent="0.25">
      <c r="A255" s="14">
        <v>2005</v>
      </c>
      <c r="B255" s="23" t="s">
        <v>93</v>
      </c>
      <c r="C255" s="23" t="s">
        <v>69</v>
      </c>
      <c r="D255" s="14" t="b">
        <v>0</v>
      </c>
      <c r="E255" s="7" t="str">
        <f t="shared" si="3"/>
        <v>Cleveland</v>
      </c>
      <c r="F255" s="14">
        <f>IFERROR(VLOOKUP('PBI Main'!E255,'2005 pops'!$C$2:$D$28,2, FALSE), "No team in 2023")</f>
        <v>361607</v>
      </c>
      <c r="G255" s="30">
        <f>IFERROR(VLOOKUP('PBI Main'!E255,'Income data'!$C$2:$D$28,2, FALSE), "No team in 2023")</f>
        <v>0.32030000000000003</v>
      </c>
      <c r="H255" s="30">
        <f>IFERROR(VLOOKUP('PBI Main'!E255,'Male pop'!$C$2:$D$28,2, FALSE), "No team in 2023")</f>
        <v>0.15689999999999998</v>
      </c>
      <c r="I255" s="30">
        <f>IFERROR(VLOOKUP('PBI Main'!E255,edu!$C$2:$D$28,2, FALSE), "No team in 2023")</f>
        <v>0.11070000000000001</v>
      </c>
      <c r="J255" s="14"/>
    </row>
    <row r="256" spans="1:10" x14ac:dyDescent="0.25">
      <c r="A256" s="14">
        <v>2005</v>
      </c>
      <c r="B256" s="23" t="s">
        <v>146</v>
      </c>
      <c r="C256" s="23" t="s">
        <v>61</v>
      </c>
      <c r="D256" s="14" t="b">
        <v>0</v>
      </c>
      <c r="E256" s="7" t="str">
        <f t="shared" si="3"/>
        <v>Atlanta</v>
      </c>
      <c r="F256" s="14">
        <f>IFERROR(VLOOKUP('PBI Main'!E256,'2005 pops'!$C$2:$D$28,2, FALSE), "No team in 2023")</f>
        <v>499127</v>
      </c>
      <c r="G256" s="30">
        <f>IFERROR(VLOOKUP('PBI Main'!E256,'Income data'!$C$2:$D$28,2, FALSE), "No team in 2023")</f>
        <v>0.62119999999999997</v>
      </c>
      <c r="H256" s="30">
        <f>IFERROR(VLOOKUP('PBI Main'!E256,'Male pop'!$C$2:$D$28,2, FALSE), "No team in 2023")</f>
        <v>0.19320000000000001</v>
      </c>
      <c r="I256" s="30">
        <f>IFERROR(VLOOKUP('PBI Main'!E256,edu!$C$2:$D$28,2, FALSE), "No team in 2023")</f>
        <v>0.2893</v>
      </c>
      <c r="J256" s="14"/>
    </row>
    <row r="257" spans="1:10" x14ac:dyDescent="0.25">
      <c r="A257" s="14">
        <v>2005</v>
      </c>
      <c r="B257" s="23" t="s">
        <v>98</v>
      </c>
      <c r="C257" s="23" t="s">
        <v>47</v>
      </c>
      <c r="D257" s="14" t="b">
        <v>0</v>
      </c>
      <c r="E257" s="7" t="str">
        <f t="shared" si="3"/>
        <v>St. Louis</v>
      </c>
      <c r="F257" s="14">
        <f>IFERROR(VLOOKUP('PBI Main'!E257,'2005 pops'!$C$2:$D$28,2, FALSE), "No team in 2023")</f>
        <v>286578</v>
      </c>
      <c r="G257" s="30">
        <f>IFERROR(VLOOKUP('PBI Main'!E257,'Income data'!$C$2:$D$28,2, FALSE), "No team in 2023")</f>
        <v>0.4456</v>
      </c>
      <c r="H257" s="30">
        <f>IFERROR(VLOOKUP('PBI Main'!E257,'Male pop'!$C$2:$D$28,2, FALSE), "No team in 2023")</f>
        <v>0.17499999999999999</v>
      </c>
      <c r="I257" s="30">
        <f>IFERROR(VLOOKUP('PBI Main'!E257,edu!$C$2:$D$28,2, FALSE), "No team in 2023")</f>
        <v>0.19980000000000001</v>
      </c>
      <c r="J257" s="14"/>
    </row>
    <row r="258" spans="1:10" x14ac:dyDescent="0.25">
      <c r="A258" s="14">
        <v>2005</v>
      </c>
      <c r="B258" s="23" t="s">
        <v>99</v>
      </c>
      <c r="C258" s="23" t="s">
        <v>38</v>
      </c>
      <c r="D258" s="14" t="b">
        <v>0</v>
      </c>
      <c r="E258" s="7" t="str">
        <f t="shared" si="3"/>
        <v>Los Angeles</v>
      </c>
      <c r="F258" s="14">
        <f>IFERROR(VLOOKUP('PBI Main'!E258,'2005 pops'!$C$2:$D$28,2, FALSE), "No team in 2023")</f>
        <v>3822238</v>
      </c>
      <c r="G258" s="30">
        <f>IFERROR(VLOOKUP('PBI Main'!E258,'Income data'!$C$2:$D$28,2, FALSE), "No team in 2023")</f>
        <v>0.58909999999999996</v>
      </c>
      <c r="H258" s="30">
        <f>IFERROR(VLOOKUP('PBI Main'!E258,'Male pop'!$C$2:$D$28,2, FALSE), "No team in 2023")</f>
        <v>0.19170000000000001</v>
      </c>
      <c r="I258" s="30">
        <f>IFERROR(VLOOKUP('PBI Main'!E258,edu!$C$2:$D$28,2, FALSE), "No team in 2023")</f>
        <v>0.18579999999999999</v>
      </c>
      <c r="J258" s="14"/>
    </row>
    <row r="259" spans="1:10" x14ac:dyDescent="0.25">
      <c r="A259" s="14">
        <v>2005</v>
      </c>
      <c r="B259" s="23" t="s">
        <v>39</v>
      </c>
      <c r="C259" s="23" t="s">
        <v>39</v>
      </c>
      <c r="D259" s="14" t="b">
        <v>0</v>
      </c>
      <c r="E259" s="7" t="str">
        <f t="shared" ref="E259:E281" si="4">TRIM(B259)</f>
        <v>New York</v>
      </c>
      <c r="F259" s="14">
        <f>IFERROR(VLOOKUP('PBI Main'!E259,'2005 pops'!$C$2:$D$28,2, FALSE), "No team in 2023")</f>
        <v>8335897</v>
      </c>
      <c r="G259" s="30">
        <f>IFERROR(VLOOKUP('PBI Main'!E259,'Income data'!$C$2:$D$28,2, FALSE), "No team in 2023")</f>
        <v>0.57850000000000001</v>
      </c>
      <c r="H259" s="30">
        <f>IFERROR(VLOOKUP('PBI Main'!E259,'Male pop'!$C$2:$D$28,2, FALSE), "No team in 2023")</f>
        <v>0.17019999999999999</v>
      </c>
      <c r="I259" s="30">
        <f>IFERROR(VLOOKUP('PBI Main'!E259,edu!$C$2:$D$28,2, FALSE), "No team in 2023")</f>
        <v>0.18909999999999999</v>
      </c>
      <c r="J259" s="14"/>
    </row>
    <row r="260" spans="1:10" x14ac:dyDescent="0.25">
      <c r="A260" s="14">
        <v>2005</v>
      </c>
      <c r="B260" s="14" t="s">
        <v>111</v>
      </c>
      <c r="C260" s="23" t="s">
        <v>75</v>
      </c>
      <c r="D260" s="14" t="b">
        <v>0</v>
      </c>
      <c r="E260" s="7" t="str">
        <f t="shared" si="4"/>
        <v>Dallas</v>
      </c>
      <c r="F260" s="14">
        <f>IFERROR(VLOOKUP('PBI Main'!E260,'2005 pops'!$C$2:$D$28,2, FALSE), "No team in 2023")</f>
        <v>1299544</v>
      </c>
      <c r="G260" s="30">
        <f>IFERROR(VLOOKUP('PBI Main'!E260,'Income data'!$C$2:$D$28,2, FALSE), "No team in 2023")</f>
        <v>0.53510000000000002</v>
      </c>
      <c r="H260" s="30">
        <f>IFERROR(VLOOKUP('PBI Main'!E260,'Male pop'!$C$2:$D$28,2, FALSE), "No team in 2023")</f>
        <v>0.1681</v>
      </c>
      <c r="I260" s="30">
        <f>IFERROR(VLOOKUP('PBI Main'!E260,edu!$C$2:$D$28,2, FALSE), "No team in 2023")</f>
        <v>0.18940000000000001</v>
      </c>
      <c r="J260" s="14"/>
    </row>
    <row r="261" spans="1:10" x14ac:dyDescent="0.25">
      <c r="A261" s="14">
        <v>2005</v>
      </c>
      <c r="B261" s="23" t="s">
        <v>147</v>
      </c>
      <c r="C261" s="23" t="s">
        <v>59</v>
      </c>
      <c r="D261" s="14" t="b">
        <v>0</v>
      </c>
      <c r="E261" s="7" t="str">
        <f t="shared" si="4"/>
        <v>Seattle</v>
      </c>
      <c r="F261" s="14">
        <f>IFERROR(VLOOKUP('PBI Main'!E261,'2005 pops'!$C$2:$D$28,2, FALSE), "No team in 2023")</f>
        <v>749256</v>
      </c>
      <c r="G261" s="30">
        <f>IFERROR(VLOOKUP('PBI Main'!E261,'Income data'!$C$2:$D$28,2, FALSE), "No team in 2023")</f>
        <v>0.72010000000000007</v>
      </c>
      <c r="H261" s="30">
        <f>IFERROR(VLOOKUP('PBI Main'!E261,'Male pop'!$C$2:$D$28,2, FALSE), "No team in 2023")</f>
        <v>0.2162</v>
      </c>
      <c r="I261" s="30">
        <f>IFERROR(VLOOKUP('PBI Main'!E261,edu!$C$2:$D$28,2, FALSE), "No team in 2023")</f>
        <v>0.33950000000000002</v>
      </c>
      <c r="J261" s="14"/>
    </row>
    <row r="262" spans="1:10" x14ac:dyDescent="0.25">
      <c r="A262" s="14">
        <v>2005</v>
      </c>
      <c r="B262" s="23" t="s">
        <v>92</v>
      </c>
      <c r="C262" s="23" t="s">
        <v>43</v>
      </c>
      <c r="D262" s="14" t="b">
        <v>0</v>
      </c>
      <c r="E262" s="7" t="str">
        <f t="shared" si="4"/>
        <v>Chicago</v>
      </c>
      <c r="F262" s="14">
        <f>IFERROR(VLOOKUP('PBI Main'!E262,'2005 pops'!$C$2:$D$28,2, FALSE), "No team in 2023")</f>
        <v>2665039</v>
      </c>
      <c r="G262" s="30">
        <f>IFERROR(VLOOKUP('PBI Main'!E262,'Income data'!$C$2:$D$28,2, FALSE), "No team in 2023")</f>
        <v>0.55969999999999998</v>
      </c>
      <c r="H262" s="30">
        <f>IFERROR(VLOOKUP('PBI Main'!E262,'Male pop'!$C$2:$D$28,2, FALSE), "No team in 2023")</f>
        <v>0.17989999999999998</v>
      </c>
      <c r="I262" s="30">
        <f>IFERROR(VLOOKUP('PBI Main'!E262,edu!$C$2:$D$28,2, FALSE), "No team in 2023")</f>
        <v>0.20660000000000001</v>
      </c>
      <c r="J262" s="14"/>
    </row>
    <row r="263" spans="1:10" x14ac:dyDescent="0.25">
      <c r="A263" s="14">
        <v>2005</v>
      </c>
      <c r="B263" s="23" t="s">
        <v>152</v>
      </c>
      <c r="C263" s="23" t="s">
        <v>38</v>
      </c>
      <c r="D263" s="14" t="b">
        <v>0</v>
      </c>
      <c r="E263" s="7" t="str">
        <f t="shared" si="4"/>
        <v>San Diego</v>
      </c>
      <c r="F263" s="14">
        <f>IFERROR(VLOOKUP('PBI Main'!E263,'2005 pops'!$C$2:$D$28,2, FALSE), "No team in 2023")</f>
        <v>1381162</v>
      </c>
      <c r="G263" s="30">
        <f>IFERROR(VLOOKUP('PBI Main'!E263,'Income data'!$C$2:$D$28,2, FALSE), "No team in 2023")</f>
        <v>0.70050000000000001</v>
      </c>
      <c r="H263" s="30">
        <f>IFERROR(VLOOKUP('PBI Main'!E263,'Male pop'!$C$2:$D$28,2, FALSE), "No team in 2023")</f>
        <v>0.1855</v>
      </c>
      <c r="I263" s="30">
        <f>IFERROR(VLOOKUP('PBI Main'!E263,edu!$C$2:$D$28,2, FALSE), "No team in 2023")</f>
        <v>0.25480000000000003</v>
      </c>
      <c r="J263" s="14"/>
    </row>
    <row r="264" spans="1:10" x14ac:dyDescent="0.25">
      <c r="A264" s="14">
        <v>2005</v>
      </c>
      <c r="B264" s="23" t="s">
        <v>99</v>
      </c>
      <c r="C264" s="23" t="s">
        <v>38</v>
      </c>
      <c r="D264" s="14" t="b">
        <v>0</v>
      </c>
      <c r="E264" s="7" t="str">
        <f t="shared" si="4"/>
        <v>Los Angeles</v>
      </c>
      <c r="F264" s="14">
        <f>IFERROR(VLOOKUP('PBI Main'!E264,'2005 pops'!$C$2:$D$28,2, FALSE), "No team in 2023")</f>
        <v>3822238</v>
      </c>
      <c r="G264" s="30">
        <f>IFERROR(VLOOKUP('PBI Main'!E264,'Income data'!$C$2:$D$28,2, FALSE), "No team in 2023")</f>
        <v>0.58909999999999996</v>
      </c>
      <c r="H264" s="30">
        <f>IFERROR(VLOOKUP('PBI Main'!E264,'Male pop'!$C$2:$D$28,2, FALSE), "No team in 2023")</f>
        <v>0.19170000000000001</v>
      </c>
      <c r="I264" s="30">
        <f>IFERROR(VLOOKUP('PBI Main'!E264,edu!$C$2:$D$28,2, FALSE), "No team in 2023")</f>
        <v>0.18579999999999999</v>
      </c>
      <c r="J264" s="14"/>
    </row>
    <row r="265" spans="1:10" x14ac:dyDescent="0.25">
      <c r="A265" s="14">
        <v>2005</v>
      </c>
      <c r="B265" s="23" t="s">
        <v>108</v>
      </c>
      <c r="C265" s="23" t="s">
        <v>80</v>
      </c>
      <c r="D265" s="14" t="b">
        <v>0</v>
      </c>
      <c r="E265" s="7" t="str">
        <f t="shared" si="4"/>
        <v>Tampa</v>
      </c>
      <c r="F265" s="14">
        <f>IFERROR(VLOOKUP('PBI Main'!E265,'2005 pops'!$C$2:$D$28,2, FALSE), "No team in 2023")</f>
        <v>398173</v>
      </c>
      <c r="G265" s="30">
        <f>IFERROR(VLOOKUP('PBI Main'!E265,'Income data'!$C$2:$D$28,2, FALSE), "No team in 2023")</f>
        <v>0.56110000000000004</v>
      </c>
      <c r="H265" s="30">
        <f>IFERROR(VLOOKUP('PBI Main'!E265,'Male pop'!$C$2:$D$28,2, FALSE), "No team in 2023")</f>
        <v>0.17780000000000001</v>
      </c>
      <c r="I265" s="30">
        <f>IFERROR(VLOOKUP('PBI Main'!E265,edu!$C$2:$D$28,2, FALSE), "No team in 2023")</f>
        <v>0.23019999999999999</v>
      </c>
      <c r="J265" s="14"/>
    </row>
    <row r="266" spans="1:10" x14ac:dyDescent="0.25">
      <c r="A266" s="14">
        <v>2005</v>
      </c>
      <c r="B266" s="23" t="s">
        <v>148</v>
      </c>
      <c r="C266" s="23" t="s">
        <v>51</v>
      </c>
      <c r="D266" s="14" t="b">
        <v>0</v>
      </c>
      <c r="E266" s="7" t="str">
        <f t="shared" si="4"/>
        <v>Houston</v>
      </c>
      <c r="F266" s="14">
        <f>IFERROR(VLOOKUP('PBI Main'!E266,'2005 pops'!$C$2:$D$28,2, FALSE), "No team in 2023")</f>
        <v>2302878</v>
      </c>
      <c r="G266" s="30">
        <f>IFERROR(VLOOKUP('PBI Main'!E266,'Income data'!$C$2:$D$28,2, FALSE), "No team in 2023")</f>
        <v>0.50369999999999993</v>
      </c>
      <c r="H266" s="30">
        <f>IFERROR(VLOOKUP('PBI Main'!E266,'Male pop'!$C$2:$D$28,2, FALSE), "No team in 2023")</f>
        <v>0.1787</v>
      </c>
      <c r="I266" s="30">
        <f>IFERROR(VLOOKUP('PBI Main'!E266,edu!$C$2:$D$28,2, FALSE), "No team in 2023")</f>
        <v>0.17269999999999999</v>
      </c>
      <c r="J266" s="14"/>
    </row>
    <row r="267" spans="1:10" x14ac:dyDescent="0.25">
      <c r="A267" s="14">
        <v>2005</v>
      </c>
      <c r="B267" s="23" t="s">
        <v>149</v>
      </c>
      <c r="C267" s="23" t="s">
        <v>54</v>
      </c>
      <c r="D267" s="14" t="b">
        <v>0</v>
      </c>
      <c r="E267" s="7" t="str">
        <f t="shared" si="4"/>
        <v>Toronto</v>
      </c>
      <c r="F267" s="14">
        <f>IFERROR(VLOOKUP('PBI Main'!E267,'2005 pops'!$C$2:$D$28,2, FALSE), "No team in 2023")</f>
        <v>2930000</v>
      </c>
      <c r="G267" s="30" t="str">
        <f>IFERROR(VLOOKUP('PBI Main'!E267,'Income data'!$C$2:$D$28,2, FALSE), "No team in 2023")</f>
        <v>No team in 2023</v>
      </c>
      <c r="H267" s="30" t="str">
        <f>IFERROR(VLOOKUP('PBI Main'!E267,'Male pop'!$C$2:$D$28,2, FALSE), "No team in 2023")</f>
        <v>No team in 2023</v>
      </c>
      <c r="I267" s="30" t="str">
        <f>IFERROR(VLOOKUP('PBI Main'!E267,edu!$C$2:$D$28,2, FALSE), "No team in 2023")</f>
        <v>No team in 2023</v>
      </c>
      <c r="J267" s="14"/>
    </row>
    <row r="268" spans="1:10" x14ac:dyDescent="0.25">
      <c r="A268" s="14">
        <v>2005</v>
      </c>
      <c r="B268" s="23" t="s">
        <v>95</v>
      </c>
      <c r="C268" s="23" t="s">
        <v>48</v>
      </c>
      <c r="D268" s="14" t="b">
        <v>0</v>
      </c>
      <c r="E268" s="7" t="str">
        <f t="shared" si="4"/>
        <v>Boston</v>
      </c>
      <c r="F268" s="14">
        <f>IFERROR(VLOOKUP('PBI Main'!E268,'2005 pops'!$C$2:$D$28,2, FALSE), "No team in 2023")</f>
        <v>650706</v>
      </c>
      <c r="G268" s="30">
        <f>IFERROR(VLOOKUP('PBI Main'!E268,'Income data'!$C$2:$D$28,2, FALSE), "No team in 2023")</f>
        <v>0.61329999999999996</v>
      </c>
      <c r="H268" s="30">
        <f>IFERROR(VLOOKUP('PBI Main'!E268,'Male pop'!$C$2:$D$28,2, FALSE), "No team in 2023")</f>
        <v>0.17079999999999998</v>
      </c>
      <c r="I268" s="30">
        <f>IFERROR(VLOOKUP('PBI Main'!E268,edu!$C$2:$D$28,2, FALSE), "No team in 2023")</f>
        <v>0.26400000000000001</v>
      </c>
      <c r="J268" s="14"/>
    </row>
    <row r="269" spans="1:10" x14ac:dyDescent="0.25">
      <c r="A269" s="14">
        <v>2005</v>
      </c>
      <c r="B269" s="23" t="s">
        <v>39</v>
      </c>
      <c r="C269" s="23" t="s">
        <v>39</v>
      </c>
      <c r="D269" s="14" t="b">
        <v>0</v>
      </c>
      <c r="E269" s="7" t="str">
        <f t="shared" si="4"/>
        <v>New York</v>
      </c>
      <c r="F269" s="14">
        <f>IFERROR(VLOOKUP('PBI Main'!E269,'2005 pops'!$C$2:$D$28,2, FALSE), "No team in 2023")</f>
        <v>8335897</v>
      </c>
      <c r="G269" s="30">
        <f>IFERROR(VLOOKUP('PBI Main'!E269,'Income data'!$C$2:$D$28,2, FALSE), "No team in 2023")</f>
        <v>0.57850000000000001</v>
      </c>
      <c r="H269" s="30">
        <f>IFERROR(VLOOKUP('PBI Main'!E269,'Male pop'!$C$2:$D$28,2, FALSE), "No team in 2023")</f>
        <v>0.17019999999999999</v>
      </c>
      <c r="I269" s="30">
        <f>IFERROR(VLOOKUP('PBI Main'!E269,edu!$C$2:$D$28,2, FALSE), "No team in 2023")</f>
        <v>0.18909999999999999</v>
      </c>
      <c r="J269" s="14"/>
    </row>
    <row r="270" spans="1:10" x14ac:dyDescent="0.25">
      <c r="A270" s="14">
        <v>2005</v>
      </c>
      <c r="B270" s="23" t="s">
        <v>100</v>
      </c>
      <c r="C270" s="23" t="s">
        <v>38</v>
      </c>
      <c r="D270" s="14" t="b">
        <v>0</v>
      </c>
      <c r="E270" s="7" t="str">
        <f t="shared" si="4"/>
        <v>San Francisco</v>
      </c>
      <c r="F270" s="14">
        <f>IFERROR(VLOOKUP('PBI Main'!E270,'2005 pops'!$C$2:$D$28,2, FALSE), "No team in 2023")</f>
        <v>808437</v>
      </c>
      <c r="G270" s="30">
        <f>IFERROR(VLOOKUP('PBI Main'!E270,'Income data'!$C$2:$D$28,2, FALSE), "No team in 2023")</f>
        <v>0.74340000000000006</v>
      </c>
      <c r="H270" s="30">
        <f>IFERROR(VLOOKUP('PBI Main'!E270,'Male pop'!$C$2:$D$28,2, FALSE), "No team in 2023")</f>
        <v>0.2165</v>
      </c>
      <c r="I270" s="30">
        <f>IFERROR(VLOOKUP('PBI Main'!E270,edu!$C$2:$D$28,2, FALSE), "No team in 2023")</f>
        <v>0.31819999999999998</v>
      </c>
      <c r="J270" s="14"/>
    </row>
    <row r="271" spans="1:10" x14ac:dyDescent="0.25">
      <c r="A271" s="14">
        <v>2005</v>
      </c>
      <c r="B271" s="23" t="s">
        <v>97</v>
      </c>
      <c r="C271" s="23" t="s">
        <v>45</v>
      </c>
      <c r="D271" s="14" t="b">
        <v>0</v>
      </c>
      <c r="E271" s="7" t="str">
        <f t="shared" si="4"/>
        <v>Milwaukee</v>
      </c>
      <c r="F271" s="14">
        <f>IFERROR(VLOOKUP('PBI Main'!E271,'2005 pops'!$C$2:$D$28,2, FALSE), "No team in 2023")</f>
        <v>563305</v>
      </c>
      <c r="G271" s="30">
        <f>IFERROR(VLOOKUP('PBI Main'!E271,'Income data'!$C$2:$D$28,2, FALSE), "No team in 2023")</f>
        <v>0.40720000000000001</v>
      </c>
      <c r="H271" s="30">
        <f>IFERROR(VLOOKUP('PBI Main'!E271,'Male pop'!$C$2:$D$28,2, FALSE), "No team in 2023")</f>
        <v>0.15390000000000001</v>
      </c>
      <c r="I271" s="30">
        <f>IFERROR(VLOOKUP('PBI Main'!E271,edu!$C$2:$D$28,2, FALSE), "No team in 2023")</f>
        <v>0.11869999999999999</v>
      </c>
      <c r="J271" s="14"/>
    </row>
    <row r="272" spans="1:10" x14ac:dyDescent="0.25">
      <c r="A272" s="14">
        <v>2005</v>
      </c>
      <c r="B272" s="23" t="s">
        <v>101</v>
      </c>
      <c r="C272" s="23" t="s">
        <v>69</v>
      </c>
      <c r="D272" s="14" t="b">
        <v>0</v>
      </c>
      <c r="E272" s="7" t="str">
        <f t="shared" si="4"/>
        <v>Cincinnati</v>
      </c>
      <c r="F272" s="14">
        <f>IFERROR(VLOOKUP('PBI Main'!E272,'2005 pops'!$C$2:$D$28,2, FALSE), "No team in 2023")</f>
        <v>309513</v>
      </c>
      <c r="G272" s="30">
        <f>IFERROR(VLOOKUP('PBI Main'!E272,'Income data'!$C$2:$D$28,2, FALSE), "No team in 2023")</f>
        <v>0.435</v>
      </c>
      <c r="H272" s="30">
        <f>IFERROR(VLOOKUP('PBI Main'!E272,'Male pop'!$C$2:$D$28,2, FALSE), "No team in 2023")</f>
        <v>0.14099999999999999</v>
      </c>
      <c r="I272" s="30">
        <f>IFERROR(VLOOKUP('PBI Main'!E272,edu!$C$2:$D$28,2, FALSE), "No team in 2023")</f>
        <v>0.1973</v>
      </c>
      <c r="J272" s="14"/>
    </row>
    <row r="273" spans="1:10" x14ac:dyDescent="0.25">
      <c r="A273" s="14">
        <v>2005</v>
      </c>
      <c r="B273" s="14" t="s">
        <v>84</v>
      </c>
      <c r="C273" s="23" t="s">
        <v>80</v>
      </c>
      <c r="D273" s="14" t="b">
        <v>0</v>
      </c>
      <c r="E273" s="7" t="str">
        <f t="shared" si="4"/>
        <v>Miami</v>
      </c>
      <c r="F273" s="14">
        <f>IFERROR(VLOOKUP('PBI Main'!E273,'2005 pops'!$C$2:$D$28,2, FALSE), "No team in 2023")</f>
        <v>449514</v>
      </c>
      <c r="G273" s="30">
        <f>IFERROR(VLOOKUP('PBI Main'!E273,'Income data'!$C$2:$D$28,2, FALSE), "No team in 2023")</f>
        <v>0.50869999999999993</v>
      </c>
      <c r="H273" s="30">
        <f>IFERROR(VLOOKUP('PBI Main'!E273,'Male pop'!$C$2:$D$28,2, FALSE), "No team in 2023")</f>
        <v>0.20199999999999999</v>
      </c>
      <c r="I273" s="30">
        <f>IFERROR(VLOOKUP('PBI Main'!E273,edu!$C$2:$D$28,2, FALSE), "No team in 2023")</f>
        <v>0.19789999999999999</v>
      </c>
      <c r="J273" s="14"/>
    </row>
    <row r="274" spans="1:10" x14ac:dyDescent="0.25">
      <c r="A274" s="14">
        <v>2005</v>
      </c>
      <c r="B274" s="23" t="s">
        <v>102</v>
      </c>
      <c r="C274" s="23" t="s">
        <v>42</v>
      </c>
      <c r="D274" s="14" t="b">
        <v>0</v>
      </c>
      <c r="E274" s="7" t="str">
        <f t="shared" si="4"/>
        <v>Philadelphia</v>
      </c>
      <c r="F274" s="14">
        <f>IFERROR(VLOOKUP('PBI Main'!E274,'2005 pops'!$C$2:$D$28,2, FALSE), "No team in 2023")</f>
        <v>1567258</v>
      </c>
      <c r="G274" s="30">
        <f>IFERROR(VLOOKUP('PBI Main'!E274,'Income data'!$C$2:$D$28,2, FALSE), "No team in 2023")</f>
        <v>0.47979999999999995</v>
      </c>
      <c r="H274" s="30">
        <f>IFERROR(VLOOKUP('PBI Main'!E274,'Male pop'!$C$2:$D$28,2, FALSE), "No team in 2023")</f>
        <v>0.16300000000000001</v>
      </c>
      <c r="I274" s="30">
        <f>IFERROR(VLOOKUP('PBI Main'!E274,edu!$C$2:$D$28,2, FALSE), "No team in 2023")</f>
        <v>0.1603</v>
      </c>
      <c r="J274" s="14"/>
    </row>
    <row r="275" spans="1:10" x14ac:dyDescent="0.25">
      <c r="A275" s="14">
        <v>2005</v>
      </c>
      <c r="B275" s="23" t="s">
        <v>103</v>
      </c>
      <c r="C275" s="23" t="s">
        <v>42</v>
      </c>
      <c r="D275" s="14" t="b">
        <v>0</v>
      </c>
      <c r="E275" s="7" t="str">
        <f t="shared" si="4"/>
        <v>Pittsburgh</v>
      </c>
      <c r="F275" s="14">
        <f>IFERROR(VLOOKUP('PBI Main'!E275,'2005 pops'!$C$2:$D$28,2, FALSE), "No team in 2023")</f>
        <v>302898</v>
      </c>
      <c r="G275" s="30">
        <f>IFERROR(VLOOKUP('PBI Main'!E275,'Income data'!$C$2:$D$28,2, FALSE), "No team in 2023")</f>
        <v>0.5242</v>
      </c>
      <c r="H275" s="30">
        <f>IFERROR(VLOOKUP('PBI Main'!E275,'Male pop'!$C$2:$D$28,2, FALSE), "No team in 2023")</f>
        <v>0.16079999999999997</v>
      </c>
      <c r="I275" s="30">
        <f>IFERROR(VLOOKUP('PBI Main'!E275,edu!$C$2:$D$28,2, FALSE), "No team in 2023")</f>
        <v>0.2492</v>
      </c>
      <c r="J275" s="14"/>
    </row>
    <row r="276" spans="1:10" x14ac:dyDescent="0.25">
      <c r="A276" s="14">
        <v>2005</v>
      </c>
      <c r="B276" s="23" t="s">
        <v>96</v>
      </c>
      <c r="C276" s="23" t="s">
        <v>47</v>
      </c>
      <c r="D276" s="14" t="b">
        <v>0</v>
      </c>
      <c r="E276" s="7" t="str">
        <f t="shared" si="4"/>
        <v>Kansas City</v>
      </c>
      <c r="F276" s="14">
        <f>IFERROR(VLOOKUP('PBI Main'!E276,'2005 pops'!$C$2:$D$28,2, FALSE), "No team in 2023")</f>
        <v>509297</v>
      </c>
      <c r="G276" s="30">
        <f>IFERROR(VLOOKUP('PBI Main'!E276,'Income data'!$C$2:$D$28,2, FALSE), "No team in 2023")</f>
        <v>0.51680000000000004</v>
      </c>
      <c r="H276" s="30">
        <f>IFERROR(VLOOKUP('PBI Main'!E276,'Male pop'!$C$2:$D$28,2, FALSE), "No team in 2023")</f>
        <v>0.16200000000000001</v>
      </c>
      <c r="I276" s="30">
        <f>IFERROR(VLOOKUP('PBI Main'!E276,edu!$C$2:$D$28,2, FALSE), "No team in 2023")</f>
        <v>0.1777</v>
      </c>
      <c r="J276" s="14"/>
    </row>
    <row r="277" spans="1:10" x14ac:dyDescent="0.25">
      <c r="A277" s="14">
        <v>2005</v>
      </c>
      <c r="B277" s="23" t="s">
        <v>94</v>
      </c>
      <c r="C277" s="23" t="s">
        <v>40</v>
      </c>
      <c r="D277" s="14" t="b">
        <v>0</v>
      </c>
      <c r="E277" s="7" t="str">
        <f t="shared" si="4"/>
        <v>Detroit</v>
      </c>
      <c r="F277" s="14">
        <f>IFERROR(VLOOKUP('PBI Main'!E277,'2005 pops'!$C$2:$D$28,2, FALSE), "No team in 2023")</f>
        <v>620376</v>
      </c>
      <c r="G277" s="30">
        <f>IFERROR(VLOOKUP('PBI Main'!E277,'Income data'!$C$2:$D$28,2, FALSE), "No team in 2023")</f>
        <v>0.29330000000000001</v>
      </c>
      <c r="H277" s="30">
        <f>IFERROR(VLOOKUP('PBI Main'!E277,'Male pop'!$C$2:$D$28,2, FALSE), "No team in 2023")</f>
        <v>0.1484</v>
      </c>
      <c r="I277" s="30">
        <f>IFERROR(VLOOKUP('PBI Main'!E277,edu!$C$2:$D$28,2, FALSE), "No team in 2023")</f>
        <v>6.9199999999999998E-2</v>
      </c>
      <c r="J277" s="14"/>
    </row>
    <row r="278" spans="1:10" x14ac:dyDescent="0.25">
      <c r="A278" s="14">
        <v>2005</v>
      </c>
      <c r="B278" s="23" t="s">
        <v>92</v>
      </c>
      <c r="C278" s="23" t="s">
        <v>43</v>
      </c>
      <c r="D278" s="14" t="b">
        <v>0</v>
      </c>
      <c r="E278" s="7" t="str">
        <f t="shared" si="4"/>
        <v>Chicago</v>
      </c>
      <c r="F278" s="14">
        <f>IFERROR(VLOOKUP('PBI Main'!E278,'2005 pops'!$C$2:$D$28,2, FALSE), "No team in 2023")</f>
        <v>2665039</v>
      </c>
      <c r="G278" s="30">
        <f>IFERROR(VLOOKUP('PBI Main'!E278,'Income data'!$C$2:$D$28,2, FALSE), "No team in 2023")</f>
        <v>0.55969999999999998</v>
      </c>
      <c r="H278" s="30">
        <f>IFERROR(VLOOKUP('PBI Main'!E278,'Male pop'!$C$2:$D$28,2, FALSE), "No team in 2023")</f>
        <v>0.17989999999999998</v>
      </c>
      <c r="I278" s="30">
        <f>IFERROR(VLOOKUP('PBI Main'!E278,edu!$C$2:$D$28,2, FALSE), "No team in 2023")</f>
        <v>0.20660000000000001</v>
      </c>
      <c r="J278" s="14"/>
    </row>
    <row r="279" spans="1:10" x14ac:dyDescent="0.25">
      <c r="A279" s="14">
        <v>2005</v>
      </c>
      <c r="B279" s="23" t="s">
        <v>150</v>
      </c>
      <c r="C279" s="23" t="s">
        <v>38</v>
      </c>
      <c r="D279" s="14" t="b">
        <v>0</v>
      </c>
      <c r="E279" s="7" t="str">
        <f t="shared" si="4"/>
        <v>Oakland</v>
      </c>
      <c r="F279" s="14">
        <f>IFERROR(VLOOKUP('PBI Main'!E279,'2005 pops'!$C$2:$D$28,2, FALSE), "No team in 2023")</f>
        <v>430553</v>
      </c>
      <c r="G279" s="30">
        <f>IFERROR(VLOOKUP('PBI Main'!E279,'Income data'!$C$2:$D$28,2, FALSE), "No team in 2023")</f>
        <v>0.65959999999999996</v>
      </c>
      <c r="H279" s="30">
        <f>IFERROR(VLOOKUP('PBI Main'!E279,'Male pop'!$C$2:$D$28,2, FALSE), "No team in 2023")</f>
        <v>0.20850000000000002</v>
      </c>
      <c r="I279" s="30">
        <f>IFERROR(VLOOKUP('PBI Main'!E279,edu!$C$2:$D$28,2, FALSE), "No team in 2023")</f>
        <v>0.24789999999999998</v>
      </c>
      <c r="J279" s="14"/>
    </row>
    <row r="280" spans="1:10" x14ac:dyDescent="0.25">
      <c r="A280" s="14">
        <v>2005</v>
      </c>
      <c r="B280" s="14" t="s">
        <v>41</v>
      </c>
      <c r="C280" s="23" t="s">
        <v>12</v>
      </c>
      <c r="D280" s="14" t="b">
        <v>0</v>
      </c>
      <c r="E280" s="7" t="str">
        <f t="shared" si="4"/>
        <v>Minneapolis</v>
      </c>
      <c r="F280" s="14">
        <f>IFERROR(VLOOKUP('PBI Main'!E280,'2005 pops'!$C$2:$D$28,2, FALSE), "No team in 2023")</f>
        <v>425096</v>
      </c>
      <c r="G280" s="30">
        <f>IFERROR(VLOOKUP('PBI Main'!E280,'Income data'!$C$2:$D$28,2, FALSE), "No team in 2023")</f>
        <v>0.58640000000000003</v>
      </c>
      <c r="H280" s="30">
        <f>IFERROR(VLOOKUP('PBI Main'!E280,'Male pop'!$C$2:$D$28,2, FALSE), "No team in 2023")</f>
        <v>0.19269999999999998</v>
      </c>
      <c r="I280" s="30">
        <f>IFERROR(VLOOKUP('PBI Main'!E280,edu!$C$2:$D$28,2, FALSE), "No team in 2023")</f>
        <v>0.27360000000000001</v>
      </c>
      <c r="J280" s="14"/>
    </row>
    <row r="281" spans="1:10" x14ac:dyDescent="0.2">
      <c r="A281" s="14">
        <v>2005</v>
      </c>
      <c r="B281" s="16" t="s">
        <v>59</v>
      </c>
      <c r="C281" s="24" t="s">
        <v>49</v>
      </c>
      <c r="D281" s="14" t="b">
        <v>1</v>
      </c>
      <c r="E281" s="7" t="str">
        <f t="shared" si="4"/>
        <v>Washington</v>
      </c>
      <c r="F281" s="14">
        <f>IFERROR(VLOOKUP('PBI Main'!E281,'2005 pops'!$C$2:$D$28,2, FALSE), "No team in 2023")</f>
        <v>671803</v>
      </c>
      <c r="G281" s="30">
        <f>IFERROR(VLOOKUP('PBI Main'!E281,'Income data'!$C$2:$D$28,2, FALSE), "No team in 2023")</f>
        <v>0.68519999999999992</v>
      </c>
      <c r="H281" s="30">
        <f>IFERROR(VLOOKUP('PBI Main'!E281,'Male pop'!$C$2:$D$28,2, FALSE), "No team in 2023")</f>
        <v>0.19030000000000002</v>
      </c>
      <c r="I281" s="30">
        <f>IFERROR(VLOOKUP('PBI Main'!E281,edu!$C$2:$D$28,2, FALSE), "No team in 2023")</f>
        <v>0.31709999999999999</v>
      </c>
      <c r="J281" s="1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62D3A-B8D2-4CBE-9C73-AFFC5801C443}">
  <dimension ref="A2:D27"/>
  <sheetViews>
    <sheetView workbookViewId="0">
      <selection activeCell="F21" sqref="F21"/>
    </sheetView>
  </sheetViews>
  <sheetFormatPr defaultRowHeight="15" x14ac:dyDescent="0.25"/>
  <cols>
    <col min="1" max="1" width="16.28515625" bestFit="1" customWidth="1"/>
    <col min="2" max="3" width="16.28515625" customWidth="1"/>
  </cols>
  <sheetData>
    <row r="2" spans="1:4" x14ac:dyDescent="0.25">
      <c r="A2" t="s">
        <v>136</v>
      </c>
      <c r="B2">
        <f>FIND(",", A2)-1</f>
        <v>7</v>
      </c>
      <c r="C2" t="str">
        <f>LEFT(A2,B2)</f>
        <v>Atlanta</v>
      </c>
      <c r="D2" s="26">
        <v>0.2893</v>
      </c>
    </row>
    <row r="3" spans="1:4" x14ac:dyDescent="0.25">
      <c r="A3" t="s">
        <v>133</v>
      </c>
      <c r="B3">
        <f t="shared" ref="B3:B27" si="0">FIND(",", A3)-1</f>
        <v>9</v>
      </c>
      <c r="C3" t="str">
        <f t="shared" ref="C3:C27" si="1">LEFT(A3,B3)</f>
        <v>Baltimore</v>
      </c>
      <c r="D3" s="26">
        <v>0.151</v>
      </c>
    </row>
    <row r="4" spans="1:4" x14ac:dyDescent="0.25">
      <c r="A4" t="s">
        <v>131</v>
      </c>
      <c r="B4">
        <f t="shared" si="0"/>
        <v>6</v>
      </c>
      <c r="C4" t="str">
        <f t="shared" si="1"/>
        <v>Boston</v>
      </c>
      <c r="D4" s="26">
        <v>0.26400000000000001</v>
      </c>
    </row>
    <row r="5" spans="1:4" x14ac:dyDescent="0.25">
      <c r="A5" t="s">
        <v>121</v>
      </c>
      <c r="B5">
        <f t="shared" si="0"/>
        <v>7</v>
      </c>
      <c r="C5" t="str">
        <f t="shared" si="1"/>
        <v>Chicago</v>
      </c>
      <c r="D5" s="26">
        <v>0.20660000000000001</v>
      </c>
    </row>
    <row r="6" spans="1:4" x14ac:dyDescent="0.25">
      <c r="A6" t="s">
        <v>141</v>
      </c>
      <c r="B6">
        <f t="shared" si="0"/>
        <v>10</v>
      </c>
      <c r="C6" t="str">
        <f t="shared" si="1"/>
        <v>Cincinnati</v>
      </c>
      <c r="D6" s="26">
        <v>0.1973</v>
      </c>
    </row>
    <row r="7" spans="1:4" x14ac:dyDescent="0.25">
      <c r="A7" t="s">
        <v>140</v>
      </c>
      <c r="B7">
        <f t="shared" si="0"/>
        <v>9</v>
      </c>
      <c r="C7" t="str">
        <f t="shared" si="1"/>
        <v>Cleveland</v>
      </c>
      <c r="D7" s="26">
        <v>0.11070000000000001</v>
      </c>
    </row>
    <row r="8" spans="1:4" x14ac:dyDescent="0.25">
      <c r="A8" t="s">
        <v>126</v>
      </c>
      <c r="B8">
        <f t="shared" si="0"/>
        <v>6</v>
      </c>
      <c r="C8" t="str">
        <f t="shared" si="1"/>
        <v>Dallas</v>
      </c>
      <c r="D8" s="26">
        <v>0.18940000000000001</v>
      </c>
    </row>
    <row r="9" spans="1:4" x14ac:dyDescent="0.25">
      <c r="A9" t="s">
        <v>129</v>
      </c>
      <c r="B9">
        <f t="shared" si="0"/>
        <v>6</v>
      </c>
      <c r="C9" t="str">
        <f t="shared" si="1"/>
        <v>Denver</v>
      </c>
      <c r="D9" s="26">
        <v>0.28160000000000002</v>
      </c>
    </row>
    <row r="10" spans="1:4" x14ac:dyDescent="0.25">
      <c r="A10" t="s">
        <v>132</v>
      </c>
      <c r="B10">
        <f t="shared" si="0"/>
        <v>7</v>
      </c>
      <c r="C10" t="str">
        <f t="shared" si="1"/>
        <v>Detroit</v>
      </c>
      <c r="D10" s="26">
        <v>6.9199999999999998E-2</v>
      </c>
    </row>
    <row r="11" spans="1:4" x14ac:dyDescent="0.25">
      <c r="A11" t="s">
        <v>122</v>
      </c>
      <c r="B11">
        <f t="shared" si="0"/>
        <v>7</v>
      </c>
      <c r="C11" t="str">
        <f t="shared" si="1"/>
        <v>Houston</v>
      </c>
      <c r="D11" s="26">
        <v>0.17269999999999999</v>
      </c>
    </row>
    <row r="12" spans="1:4" x14ac:dyDescent="0.25">
      <c r="A12" t="s">
        <v>135</v>
      </c>
      <c r="B12">
        <f t="shared" si="0"/>
        <v>11</v>
      </c>
      <c r="C12" t="str">
        <f t="shared" si="1"/>
        <v>Kansas City</v>
      </c>
      <c r="D12" s="26">
        <v>0.1777</v>
      </c>
    </row>
    <row r="13" spans="1:4" x14ac:dyDescent="0.25">
      <c r="A13" t="s">
        <v>120</v>
      </c>
      <c r="B13">
        <f t="shared" si="0"/>
        <v>11</v>
      </c>
      <c r="C13" t="str">
        <f t="shared" si="1"/>
        <v>Los Angeles</v>
      </c>
      <c r="D13" s="26">
        <v>0.18579999999999999</v>
      </c>
    </row>
    <row r="14" spans="1:4" x14ac:dyDescent="0.25">
      <c r="A14" t="s">
        <v>137</v>
      </c>
      <c r="B14">
        <f t="shared" si="0"/>
        <v>5</v>
      </c>
      <c r="C14" t="str">
        <f t="shared" si="1"/>
        <v>Miami</v>
      </c>
      <c r="D14" s="26">
        <v>0.19789999999999999</v>
      </c>
    </row>
    <row r="15" spans="1:4" x14ac:dyDescent="0.25">
      <c r="A15" t="s">
        <v>134</v>
      </c>
      <c r="B15">
        <f t="shared" si="0"/>
        <v>9</v>
      </c>
      <c r="C15" t="str">
        <f t="shared" si="1"/>
        <v>Milwaukee</v>
      </c>
      <c r="D15" s="26">
        <v>0.11869999999999999</v>
      </c>
    </row>
    <row r="16" spans="1:4" x14ac:dyDescent="0.25">
      <c r="A16" t="s">
        <v>139</v>
      </c>
      <c r="B16">
        <f t="shared" si="0"/>
        <v>11</v>
      </c>
      <c r="C16" t="str">
        <f t="shared" si="1"/>
        <v>Minneapolis</v>
      </c>
      <c r="D16" s="26">
        <v>0.27360000000000001</v>
      </c>
    </row>
    <row r="17" spans="1:4" x14ac:dyDescent="0.25">
      <c r="A17" t="s">
        <v>119</v>
      </c>
      <c r="B17">
        <f t="shared" si="0"/>
        <v>8</v>
      </c>
      <c r="C17" t="str">
        <f t="shared" si="1"/>
        <v>New York</v>
      </c>
      <c r="D17" s="26">
        <v>0.18909999999999999</v>
      </c>
    </row>
    <row r="18" spans="1:4" x14ac:dyDescent="0.25">
      <c r="A18" t="s">
        <v>138</v>
      </c>
      <c r="B18">
        <f t="shared" si="0"/>
        <v>7</v>
      </c>
      <c r="C18" t="str">
        <f t="shared" si="1"/>
        <v>Oakland</v>
      </c>
      <c r="D18" s="26">
        <v>0.24789999999999998</v>
      </c>
    </row>
    <row r="19" spans="1:4" x14ac:dyDescent="0.25">
      <c r="A19" t="s">
        <v>124</v>
      </c>
      <c r="B19">
        <f t="shared" si="0"/>
        <v>12</v>
      </c>
      <c r="C19" t="str">
        <f t="shared" si="1"/>
        <v>Philadelphia</v>
      </c>
      <c r="D19" s="26">
        <v>0.1603</v>
      </c>
    </row>
    <row r="20" spans="1:4" x14ac:dyDescent="0.25">
      <c r="A20" t="s">
        <v>123</v>
      </c>
      <c r="B20">
        <f t="shared" si="0"/>
        <v>7</v>
      </c>
      <c r="C20" t="str">
        <f t="shared" si="1"/>
        <v>Phoenix</v>
      </c>
      <c r="D20" s="26">
        <v>0.1585</v>
      </c>
    </row>
    <row r="21" spans="1:4" x14ac:dyDescent="0.25">
      <c r="A21" t="s">
        <v>142</v>
      </c>
      <c r="B21">
        <f t="shared" si="0"/>
        <v>10</v>
      </c>
      <c r="C21" t="str">
        <f t="shared" si="1"/>
        <v>Pittsburgh</v>
      </c>
      <c r="D21" s="26">
        <v>0.2492</v>
      </c>
    </row>
    <row r="22" spans="1:4" x14ac:dyDescent="0.25">
      <c r="A22" t="s">
        <v>125</v>
      </c>
      <c r="B22">
        <f t="shared" si="0"/>
        <v>9</v>
      </c>
      <c r="C22" t="str">
        <f t="shared" si="1"/>
        <v>San Diego</v>
      </c>
      <c r="D22" s="26">
        <v>0.25480000000000003</v>
      </c>
    </row>
    <row r="23" spans="1:4" x14ac:dyDescent="0.25">
      <c r="A23" t="s">
        <v>127</v>
      </c>
      <c r="B23">
        <f t="shared" si="0"/>
        <v>13</v>
      </c>
      <c r="C23" t="str">
        <f t="shared" si="1"/>
        <v>San Francisco</v>
      </c>
      <c r="D23" s="26">
        <v>0.31819999999999998</v>
      </c>
    </row>
    <row r="24" spans="1:4" x14ac:dyDescent="0.25">
      <c r="A24" t="s">
        <v>128</v>
      </c>
      <c r="B24">
        <f t="shared" si="0"/>
        <v>7</v>
      </c>
      <c r="C24" t="str">
        <f t="shared" si="1"/>
        <v>Seattle</v>
      </c>
      <c r="D24" s="26">
        <v>0.33950000000000002</v>
      </c>
    </row>
    <row r="25" spans="1:4" x14ac:dyDescent="0.25">
      <c r="A25" t="s">
        <v>143</v>
      </c>
      <c r="B25">
        <f t="shared" si="0"/>
        <v>9</v>
      </c>
      <c r="C25" t="str">
        <f t="shared" si="1"/>
        <v>St. Louis</v>
      </c>
      <c r="D25" s="26">
        <v>0.19980000000000001</v>
      </c>
    </row>
    <row r="26" spans="1:4" x14ac:dyDescent="0.25">
      <c r="A26" t="s">
        <v>151</v>
      </c>
      <c r="B26">
        <f t="shared" si="0"/>
        <v>5</v>
      </c>
      <c r="C26" t="str">
        <f t="shared" si="1"/>
        <v>Tampa</v>
      </c>
      <c r="D26" s="26">
        <v>0.23019999999999999</v>
      </c>
    </row>
    <row r="27" spans="1:4" x14ac:dyDescent="0.25">
      <c r="A27" t="s">
        <v>130</v>
      </c>
      <c r="B27">
        <f t="shared" si="0"/>
        <v>10</v>
      </c>
      <c r="C27" t="str">
        <f t="shared" si="1"/>
        <v>Washington</v>
      </c>
      <c r="D27" s="26">
        <v>0.31709999999999999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38955-5AA7-4ABB-9456-4EC98E25757D}">
  <dimension ref="A1:D28"/>
  <sheetViews>
    <sheetView workbookViewId="0">
      <selection activeCell="D2" sqref="D2"/>
    </sheetView>
  </sheetViews>
  <sheetFormatPr defaultRowHeight="15" x14ac:dyDescent="0.25"/>
  <cols>
    <col min="1" max="1" width="16.28515625" bestFit="1" customWidth="1"/>
    <col min="2" max="3" width="16.28515625" customWidth="1"/>
    <col min="4" max="4" width="27.85546875" customWidth="1"/>
  </cols>
  <sheetData>
    <row r="1" spans="1:4" ht="30" x14ac:dyDescent="0.25">
      <c r="A1" s="25" t="s">
        <v>1</v>
      </c>
      <c r="B1" t="e">
        <f>FIND(",", A1)-1</f>
        <v>#VALUE!</v>
      </c>
      <c r="D1" s="27" t="s">
        <v>157</v>
      </c>
    </row>
    <row r="2" spans="1:4" x14ac:dyDescent="0.25">
      <c r="A2" t="s">
        <v>136</v>
      </c>
      <c r="B2">
        <f>FIND(",", A2)-1</f>
        <v>7</v>
      </c>
      <c r="C2" t="str">
        <f>LEFT(A2,B2)</f>
        <v>Atlanta</v>
      </c>
      <c r="D2" s="26">
        <v>0.19320000000000001</v>
      </c>
    </row>
    <row r="3" spans="1:4" x14ac:dyDescent="0.25">
      <c r="A3" t="s">
        <v>133</v>
      </c>
      <c r="B3">
        <f>FIND(",", A3)-1</f>
        <v>9</v>
      </c>
      <c r="C3" t="str">
        <f t="shared" ref="C3:C27" si="0">LEFT(A3,B3)</f>
        <v>Baltimore</v>
      </c>
      <c r="D3" s="26">
        <v>0.1583</v>
      </c>
    </row>
    <row r="4" spans="1:4" x14ac:dyDescent="0.25">
      <c r="A4" t="s">
        <v>131</v>
      </c>
      <c r="B4">
        <f>FIND(",", A4)-1</f>
        <v>6</v>
      </c>
      <c r="C4" t="str">
        <f t="shared" si="0"/>
        <v>Boston</v>
      </c>
      <c r="D4" s="26">
        <v>0.17079999999999998</v>
      </c>
    </row>
    <row r="5" spans="1:4" x14ac:dyDescent="0.25">
      <c r="A5" t="s">
        <v>121</v>
      </c>
      <c r="B5">
        <f>FIND(",", A5)-1</f>
        <v>7</v>
      </c>
      <c r="C5" t="str">
        <f t="shared" si="0"/>
        <v>Chicago</v>
      </c>
      <c r="D5" s="26">
        <v>0.17989999999999998</v>
      </c>
    </row>
    <row r="6" spans="1:4" x14ac:dyDescent="0.25">
      <c r="A6" t="s">
        <v>141</v>
      </c>
      <c r="B6">
        <f>FIND(",", A6)-1</f>
        <v>10</v>
      </c>
      <c r="C6" t="str">
        <f t="shared" si="0"/>
        <v>Cincinnati</v>
      </c>
      <c r="D6" s="26">
        <v>0.14099999999999999</v>
      </c>
    </row>
    <row r="7" spans="1:4" x14ac:dyDescent="0.25">
      <c r="A7" t="s">
        <v>140</v>
      </c>
      <c r="B7">
        <f>FIND(",", A7)-1</f>
        <v>9</v>
      </c>
      <c r="C7" t="str">
        <f t="shared" si="0"/>
        <v>Cleveland</v>
      </c>
      <c r="D7" s="26">
        <v>0.15689999999999998</v>
      </c>
    </row>
    <row r="8" spans="1:4" x14ac:dyDescent="0.25">
      <c r="A8" t="s">
        <v>126</v>
      </c>
      <c r="B8">
        <f>FIND(",", A8)-1</f>
        <v>6</v>
      </c>
      <c r="C8" t="str">
        <f t="shared" si="0"/>
        <v>Dallas</v>
      </c>
      <c r="D8" s="26">
        <v>0.1681</v>
      </c>
    </row>
    <row r="9" spans="1:4" x14ac:dyDescent="0.25">
      <c r="A9" t="s">
        <v>129</v>
      </c>
      <c r="B9">
        <f>FIND(",", A9)-1</f>
        <v>6</v>
      </c>
      <c r="C9" t="str">
        <f t="shared" si="0"/>
        <v>Denver</v>
      </c>
      <c r="D9" s="26">
        <v>0.21299999999999999</v>
      </c>
    </row>
    <row r="10" spans="1:4" x14ac:dyDescent="0.25">
      <c r="A10" t="s">
        <v>132</v>
      </c>
      <c r="B10">
        <f>FIND(",", A10)-1</f>
        <v>7</v>
      </c>
      <c r="C10" t="str">
        <f t="shared" si="0"/>
        <v>Detroit</v>
      </c>
      <c r="D10" s="26">
        <v>0.1484</v>
      </c>
    </row>
    <row r="11" spans="1:4" x14ac:dyDescent="0.25">
      <c r="A11" t="s">
        <v>122</v>
      </c>
      <c r="B11">
        <f>FIND(",", A11)-1</f>
        <v>7</v>
      </c>
      <c r="C11" t="str">
        <f t="shared" si="0"/>
        <v>Houston</v>
      </c>
      <c r="D11" s="26">
        <v>0.1787</v>
      </c>
    </row>
    <row r="12" spans="1:4" x14ac:dyDescent="0.25">
      <c r="A12" t="s">
        <v>135</v>
      </c>
      <c r="B12">
        <f>FIND(",", A12)-1</f>
        <v>11</v>
      </c>
      <c r="C12" t="str">
        <f t="shared" si="0"/>
        <v>Kansas City</v>
      </c>
      <c r="D12" s="26">
        <v>0.16200000000000001</v>
      </c>
    </row>
    <row r="13" spans="1:4" x14ac:dyDescent="0.25">
      <c r="A13" t="s">
        <v>120</v>
      </c>
      <c r="B13">
        <f>FIND(",", A13)-1</f>
        <v>11</v>
      </c>
      <c r="C13" t="str">
        <f t="shared" si="0"/>
        <v>Los Angeles</v>
      </c>
      <c r="D13" s="26">
        <v>0.19170000000000001</v>
      </c>
    </row>
    <row r="14" spans="1:4" x14ac:dyDescent="0.25">
      <c r="A14" t="s">
        <v>137</v>
      </c>
      <c r="B14">
        <f>FIND(",", A14)-1</f>
        <v>5</v>
      </c>
      <c r="C14" t="str">
        <f t="shared" si="0"/>
        <v>Miami</v>
      </c>
      <c r="D14" s="26">
        <v>0.20199999999999999</v>
      </c>
    </row>
    <row r="15" spans="1:4" x14ac:dyDescent="0.25">
      <c r="A15" t="s">
        <v>134</v>
      </c>
      <c r="B15">
        <f>FIND(",", A15)-1</f>
        <v>9</v>
      </c>
      <c r="C15" t="str">
        <f t="shared" si="0"/>
        <v>Milwaukee</v>
      </c>
      <c r="D15" s="26">
        <v>0.15390000000000001</v>
      </c>
    </row>
    <row r="16" spans="1:4" x14ac:dyDescent="0.25">
      <c r="A16" t="s">
        <v>139</v>
      </c>
      <c r="B16">
        <f>FIND(",", A16)-1</f>
        <v>11</v>
      </c>
      <c r="C16" t="str">
        <f t="shared" si="0"/>
        <v>Minneapolis</v>
      </c>
      <c r="D16" s="26">
        <v>0.19269999999999998</v>
      </c>
    </row>
    <row r="17" spans="1:4" x14ac:dyDescent="0.25">
      <c r="A17" t="s">
        <v>119</v>
      </c>
      <c r="B17">
        <f>FIND(",", A17)-1</f>
        <v>8</v>
      </c>
      <c r="C17" t="str">
        <f t="shared" si="0"/>
        <v>New York</v>
      </c>
      <c r="D17" s="26">
        <v>0.17019999999999999</v>
      </c>
    </row>
    <row r="18" spans="1:4" x14ac:dyDescent="0.25">
      <c r="A18" t="s">
        <v>138</v>
      </c>
      <c r="B18">
        <f>FIND(",", A18)-1</f>
        <v>7</v>
      </c>
      <c r="C18" t="str">
        <f t="shared" si="0"/>
        <v>Oakland</v>
      </c>
      <c r="D18" s="26">
        <v>0.20850000000000002</v>
      </c>
    </row>
    <row r="19" spans="1:4" x14ac:dyDescent="0.25">
      <c r="A19" t="s">
        <v>124</v>
      </c>
      <c r="B19">
        <f>FIND(",", A19)-1</f>
        <v>12</v>
      </c>
      <c r="C19" t="str">
        <f t="shared" si="0"/>
        <v>Philadelphia</v>
      </c>
      <c r="D19" s="26">
        <v>0.16300000000000001</v>
      </c>
    </row>
    <row r="20" spans="1:4" x14ac:dyDescent="0.25">
      <c r="A20" t="s">
        <v>123</v>
      </c>
      <c r="B20">
        <f>FIND(",", A20)-1</f>
        <v>7</v>
      </c>
      <c r="C20" t="str">
        <f t="shared" si="0"/>
        <v>Phoenix</v>
      </c>
      <c r="D20" s="26">
        <v>0.17809999999999998</v>
      </c>
    </row>
    <row r="21" spans="1:4" x14ac:dyDescent="0.25">
      <c r="A21" t="s">
        <v>142</v>
      </c>
      <c r="B21">
        <f>FIND(",", A21)-1</f>
        <v>10</v>
      </c>
      <c r="C21" t="str">
        <f t="shared" si="0"/>
        <v>Pittsburgh</v>
      </c>
      <c r="D21" s="26">
        <v>0.16079999999999997</v>
      </c>
    </row>
    <row r="22" spans="1:4" x14ac:dyDescent="0.25">
      <c r="A22" t="s">
        <v>125</v>
      </c>
      <c r="B22">
        <f>FIND(",", A22)-1</f>
        <v>9</v>
      </c>
      <c r="C22" t="str">
        <f t="shared" si="0"/>
        <v>San Diego</v>
      </c>
      <c r="D22" s="26">
        <v>0.1855</v>
      </c>
    </row>
    <row r="23" spans="1:4" x14ac:dyDescent="0.25">
      <c r="A23" t="s">
        <v>127</v>
      </c>
      <c r="B23">
        <f>FIND(",", A23)-1</f>
        <v>13</v>
      </c>
      <c r="C23" t="str">
        <f t="shared" si="0"/>
        <v>San Francisco</v>
      </c>
      <c r="D23" s="26">
        <v>0.2165</v>
      </c>
    </row>
    <row r="24" spans="1:4" x14ac:dyDescent="0.25">
      <c r="A24" t="s">
        <v>128</v>
      </c>
      <c r="B24">
        <f>FIND(",", A24)-1</f>
        <v>7</v>
      </c>
      <c r="C24" t="str">
        <f t="shared" si="0"/>
        <v>Seattle</v>
      </c>
      <c r="D24" s="26">
        <v>0.2162</v>
      </c>
    </row>
    <row r="25" spans="1:4" x14ac:dyDescent="0.25">
      <c r="A25" t="s">
        <v>143</v>
      </c>
      <c r="B25">
        <f>FIND(",", A25)-1</f>
        <v>9</v>
      </c>
      <c r="C25" t="str">
        <f t="shared" si="0"/>
        <v>St. Louis</v>
      </c>
      <c r="D25" s="26">
        <v>0.17499999999999999</v>
      </c>
    </row>
    <row r="26" spans="1:4" x14ac:dyDescent="0.25">
      <c r="A26" t="s">
        <v>151</v>
      </c>
      <c r="B26">
        <f>FIND(",", A26)-1</f>
        <v>5</v>
      </c>
      <c r="C26" t="str">
        <f t="shared" si="0"/>
        <v>Tampa</v>
      </c>
      <c r="D26" s="26">
        <v>0.17780000000000001</v>
      </c>
    </row>
    <row r="27" spans="1:4" x14ac:dyDescent="0.25">
      <c r="A27" t="s">
        <v>130</v>
      </c>
      <c r="B27">
        <f>FIND(",", A27)-1</f>
        <v>10</v>
      </c>
      <c r="C27" t="str">
        <f t="shared" si="0"/>
        <v>Washington</v>
      </c>
      <c r="D27" s="26">
        <v>0.19030000000000002</v>
      </c>
    </row>
    <row r="28" spans="1:4" x14ac:dyDescent="0.25">
      <c r="D28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1961</vt:lpstr>
      <vt:lpstr>1962</vt:lpstr>
      <vt:lpstr>1969</vt:lpstr>
      <vt:lpstr>1977</vt:lpstr>
      <vt:lpstr>1993</vt:lpstr>
      <vt:lpstr>1998</vt:lpstr>
      <vt:lpstr>PBI Main</vt:lpstr>
      <vt:lpstr>edu</vt:lpstr>
      <vt:lpstr>Male pop</vt:lpstr>
      <vt:lpstr>Income data</vt:lpstr>
      <vt:lpstr>2005 pops</vt:lpstr>
      <vt:lpstr>PBI new main</vt:lpstr>
      <vt:lpstr>2028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Norris</dc:creator>
  <cp:lastModifiedBy>Todd Norris</cp:lastModifiedBy>
  <dcterms:created xsi:type="dcterms:W3CDTF">2023-10-24T17:35:02Z</dcterms:created>
  <dcterms:modified xsi:type="dcterms:W3CDTF">2023-11-02T14:59:06Z</dcterms:modified>
</cp:coreProperties>
</file>