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00BA4ADA-73C9-47D0-BFCE-4826A57EB12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ARCH_N" sheetId="10" r:id="rId1"/>
  </sheets>
  <definedNames>
    <definedName name="solver_adj" localSheetId="0" hidden="1">GARCH_N!$O$3:$O$5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GARCH_N!$O$7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GARCH_N!$O$6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0.99999999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08" i="10" l="1"/>
  <c r="K2608" i="10"/>
  <c r="J2606" i="10"/>
  <c r="J2605" i="10"/>
  <c r="J2604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1003" i="10"/>
  <c r="L1004" i="10"/>
  <c r="L1005" i="10"/>
  <c r="L1006" i="10"/>
  <c r="L1007" i="10"/>
  <c r="L1008" i="10"/>
  <c r="L1009" i="10"/>
  <c r="L1010" i="10"/>
  <c r="L1011" i="10"/>
  <c r="L1012" i="10"/>
  <c r="L1013" i="10"/>
  <c r="L1014" i="10"/>
  <c r="L1015" i="10"/>
  <c r="L1016" i="10"/>
  <c r="L1017" i="10"/>
  <c r="L1018" i="10"/>
  <c r="L1019" i="10"/>
  <c r="L1020" i="10"/>
  <c r="L1021" i="10"/>
  <c r="L1022" i="10"/>
  <c r="L1023" i="10"/>
  <c r="L1024" i="10"/>
  <c r="L1025" i="10"/>
  <c r="L1026" i="10"/>
  <c r="L1027" i="10"/>
  <c r="L1028" i="10"/>
  <c r="L1029" i="10"/>
  <c r="L1030" i="10"/>
  <c r="L1031" i="10"/>
  <c r="L1032" i="10"/>
  <c r="L1033" i="10"/>
  <c r="L1034" i="10"/>
  <c r="L1035" i="10"/>
  <c r="L1036" i="10"/>
  <c r="L1037" i="10"/>
  <c r="L1038" i="10"/>
  <c r="L1039" i="10"/>
  <c r="L1040" i="10"/>
  <c r="L1041" i="10"/>
  <c r="L1042" i="10"/>
  <c r="L1043" i="10"/>
  <c r="L1044" i="10"/>
  <c r="L1045" i="10"/>
  <c r="L1046" i="10"/>
  <c r="L1047" i="10"/>
  <c r="L1048" i="10"/>
  <c r="L1049" i="10"/>
  <c r="L1050" i="10"/>
  <c r="L1051" i="10"/>
  <c r="L1052" i="10"/>
  <c r="L1053" i="10"/>
  <c r="L1054" i="10"/>
  <c r="L1055" i="10"/>
  <c r="L1056" i="10"/>
  <c r="L1057" i="10"/>
  <c r="L1058" i="10"/>
  <c r="L1059" i="10"/>
  <c r="L1060" i="10"/>
  <c r="L1061" i="10"/>
  <c r="L1062" i="10"/>
  <c r="L1063" i="10"/>
  <c r="L1064" i="10"/>
  <c r="L1065" i="10"/>
  <c r="L1066" i="10"/>
  <c r="L1067" i="10"/>
  <c r="L1068" i="10"/>
  <c r="L1069" i="10"/>
  <c r="L1070" i="10"/>
  <c r="L1071" i="10"/>
  <c r="L1072" i="10"/>
  <c r="L1073" i="10"/>
  <c r="L1074" i="10"/>
  <c r="L1075" i="10"/>
  <c r="L1076" i="10"/>
  <c r="L1077" i="10"/>
  <c r="L1078" i="10"/>
  <c r="L1079" i="10"/>
  <c r="L1080" i="10"/>
  <c r="L1081" i="10"/>
  <c r="L1082" i="10"/>
  <c r="L1083" i="10"/>
  <c r="L1084" i="10"/>
  <c r="L1085" i="10"/>
  <c r="L1086" i="10"/>
  <c r="L1087" i="10"/>
  <c r="L1088" i="10"/>
  <c r="L1089" i="10"/>
  <c r="L1090" i="10"/>
  <c r="L1091" i="10"/>
  <c r="L1092" i="10"/>
  <c r="L1093" i="10"/>
  <c r="L1094" i="10"/>
  <c r="L1095" i="10"/>
  <c r="L1096" i="10"/>
  <c r="L1097" i="10"/>
  <c r="L1098" i="10"/>
  <c r="L1099" i="10"/>
  <c r="L1100" i="10"/>
  <c r="L1101" i="10"/>
  <c r="L1102" i="10"/>
  <c r="L1103" i="10"/>
  <c r="L1104" i="10"/>
  <c r="L1105" i="10"/>
  <c r="L1106" i="10"/>
  <c r="L1107" i="10"/>
  <c r="L1108" i="10"/>
  <c r="L1109" i="10"/>
  <c r="L1110" i="10"/>
  <c r="L1111" i="10"/>
  <c r="L1112" i="10"/>
  <c r="L1113" i="10"/>
  <c r="L1114" i="10"/>
  <c r="L1115" i="10"/>
  <c r="L1116" i="10"/>
  <c r="L1117" i="10"/>
  <c r="L1118" i="10"/>
  <c r="L1119" i="10"/>
  <c r="L1120" i="10"/>
  <c r="L1121" i="10"/>
  <c r="L1122" i="10"/>
  <c r="L1123" i="10"/>
  <c r="L1124" i="10"/>
  <c r="L1125" i="10"/>
  <c r="L1126" i="10"/>
  <c r="L1127" i="10"/>
  <c r="L1128" i="10"/>
  <c r="L1129" i="10"/>
  <c r="L1130" i="10"/>
  <c r="L1131" i="10"/>
  <c r="L1132" i="10"/>
  <c r="L1133" i="10"/>
  <c r="L1134" i="10"/>
  <c r="L1135" i="10"/>
  <c r="L1136" i="10"/>
  <c r="L1137" i="10"/>
  <c r="L1138" i="10"/>
  <c r="L1139" i="10"/>
  <c r="L1140" i="10"/>
  <c r="L1141" i="10"/>
  <c r="L1142" i="10"/>
  <c r="L1143" i="10"/>
  <c r="L1144" i="10"/>
  <c r="L1145" i="10"/>
  <c r="L1146" i="10"/>
  <c r="L1147" i="10"/>
  <c r="L1148" i="10"/>
  <c r="L1149" i="10"/>
  <c r="L1150" i="10"/>
  <c r="L1151" i="10"/>
  <c r="L1152" i="10"/>
  <c r="L1153" i="10"/>
  <c r="L1154" i="10"/>
  <c r="L1155" i="10"/>
  <c r="L1156" i="10"/>
  <c r="L1157" i="10"/>
  <c r="L1158" i="10"/>
  <c r="L1159" i="10"/>
  <c r="L1160" i="10"/>
  <c r="L1161" i="10"/>
  <c r="L1162" i="10"/>
  <c r="L1163" i="10"/>
  <c r="L1164" i="10"/>
  <c r="L1165" i="10"/>
  <c r="L1166" i="10"/>
  <c r="L1167" i="10"/>
  <c r="L1168" i="10"/>
  <c r="L1169" i="10"/>
  <c r="L1170" i="10"/>
  <c r="L1171" i="10"/>
  <c r="L1172" i="10"/>
  <c r="L1173" i="10"/>
  <c r="L1174" i="10"/>
  <c r="L1175" i="10"/>
  <c r="L1176" i="10"/>
  <c r="L1177" i="10"/>
  <c r="L1178" i="10"/>
  <c r="L1179" i="10"/>
  <c r="L1180" i="10"/>
  <c r="L1181" i="10"/>
  <c r="L1182" i="10"/>
  <c r="L1183" i="10"/>
  <c r="L1184" i="10"/>
  <c r="L1185" i="10"/>
  <c r="L1186" i="10"/>
  <c r="L1187" i="10"/>
  <c r="L1188" i="10"/>
  <c r="L1189" i="10"/>
  <c r="L1190" i="10"/>
  <c r="L1191" i="10"/>
  <c r="L1192" i="10"/>
  <c r="L1193" i="10"/>
  <c r="L1194" i="10"/>
  <c r="L1195" i="10"/>
  <c r="L1196" i="10"/>
  <c r="L1197" i="10"/>
  <c r="L1198" i="10"/>
  <c r="L1199" i="10"/>
  <c r="L1200" i="10"/>
  <c r="L1201" i="10"/>
  <c r="L1202" i="10"/>
  <c r="L1203" i="10"/>
  <c r="L1204" i="10"/>
  <c r="L1205" i="10"/>
  <c r="L1206" i="10"/>
  <c r="L1207" i="10"/>
  <c r="L1208" i="10"/>
  <c r="L1209" i="10"/>
  <c r="L1210" i="10"/>
  <c r="L1211" i="10"/>
  <c r="L1212" i="10"/>
  <c r="L1213" i="10"/>
  <c r="L1214" i="10"/>
  <c r="L1215" i="10"/>
  <c r="L1216" i="10"/>
  <c r="L1217" i="10"/>
  <c r="L1218" i="10"/>
  <c r="L1219" i="10"/>
  <c r="L1220" i="10"/>
  <c r="L1221" i="10"/>
  <c r="L1222" i="10"/>
  <c r="L1223" i="10"/>
  <c r="L1224" i="10"/>
  <c r="L1225" i="10"/>
  <c r="L1226" i="10"/>
  <c r="L1227" i="10"/>
  <c r="L1228" i="10"/>
  <c r="L1229" i="10"/>
  <c r="L1230" i="10"/>
  <c r="L1231" i="10"/>
  <c r="L1232" i="10"/>
  <c r="L1233" i="10"/>
  <c r="L1234" i="10"/>
  <c r="L1235" i="10"/>
  <c r="L1236" i="10"/>
  <c r="L1237" i="10"/>
  <c r="L1238" i="10"/>
  <c r="L1239" i="10"/>
  <c r="L1240" i="10"/>
  <c r="L1241" i="10"/>
  <c r="L1242" i="10"/>
  <c r="L1243" i="10"/>
  <c r="L1244" i="10"/>
  <c r="L1245" i="10"/>
  <c r="L1246" i="10"/>
  <c r="L1247" i="10"/>
  <c r="L1248" i="10"/>
  <c r="L1249" i="10"/>
  <c r="L1250" i="10"/>
  <c r="L1251" i="10"/>
  <c r="L1252" i="10"/>
  <c r="L1253" i="10"/>
  <c r="L1254" i="10"/>
  <c r="L1255" i="10"/>
  <c r="L1256" i="10"/>
  <c r="L1257" i="10"/>
  <c r="L1258" i="10"/>
  <c r="L1259" i="10"/>
  <c r="L1260" i="10"/>
  <c r="L1261" i="10"/>
  <c r="L1262" i="10"/>
  <c r="L1263" i="10"/>
  <c r="L1264" i="10"/>
  <c r="L1265" i="10"/>
  <c r="L1266" i="10"/>
  <c r="L1267" i="10"/>
  <c r="L1268" i="10"/>
  <c r="L1269" i="10"/>
  <c r="L1270" i="10"/>
  <c r="L1271" i="10"/>
  <c r="L1272" i="10"/>
  <c r="L1273" i="10"/>
  <c r="L1274" i="10"/>
  <c r="L1275" i="10"/>
  <c r="L1276" i="10"/>
  <c r="L1277" i="10"/>
  <c r="L1278" i="10"/>
  <c r="L1279" i="10"/>
  <c r="L1280" i="10"/>
  <c r="L1281" i="10"/>
  <c r="L1282" i="10"/>
  <c r="L1283" i="10"/>
  <c r="L1284" i="10"/>
  <c r="L1285" i="10"/>
  <c r="L1286" i="10"/>
  <c r="L1287" i="10"/>
  <c r="L1288" i="10"/>
  <c r="L1289" i="10"/>
  <c r="L1290" i="10"/>
  <c r="L1291" i="10"/>
  <c r="L1292" i="10"/>
  <c r="L1293" i="10"/>
  <c r="L1294" i="10"/>
  <c r="L1295" i="10"/>
  <c r="L1296" i="10"/>
  <c r="L1297" i="10"/>
  <c r="L1298" i="10"/>
  <c r="L1299" i="10"/>
  <c r="L1300" i="10"/>
  <c r="L1301" i="10"/>
  <c r="L1302" i="10"/>
  <c r="L1303" i="10"/>
  <c r="L1304" i="10"/>
  <c r="L1305" i="10"/>
  <c r="L1306" i="10"/>
  <c r="L1307" i="10"/>
  <c r="L1308" i="10"/>
  <c r="L1309" i="10"/>
  <c r="L1310" i="10"/>
  <c r="L1311" i="10"/>
  <c r="L1312" i="10"/>
  <c r="L1313" i="10"/>
  <c r="L1314" i="10"/>
  <c r="L1315" i="10"/>
  <c r="L1316" i="10"/>
  <c r="L1317" i="10"/>
  <c r="L1318" i="10"/>
  <c r="L1319" i="10"/>
  <c r="L1320" i="10"/>
  <c r="L1321" i="10"/>
  <c r="L1322" i="10"/>
  <c r="L1323" i="10"/>
  <c r="L1324" i="10"/>
  <c r="L1325" i="10"/>
  <c r="L1326" i="10"/>
  <c r="L1327" i="10"/>
  <c r="L1328" i="10"/>
  <c r="L1329" i="10"/>
  <c r="L1330" i="10"/>
  <c r="L1331" i="10"/>
  <c r="L1332" i="10"/>
  <c r="L1333" i="10"/>
  <c r="L1334" i="10"/>
  <c r="L1335" i="10"/>
  <c r="L1336" i="10"/>
  <c r="L1337" i="10"/>
  <c r="L1338" i="10"/>
  <c r="L1339" i="10"/>
  <c r="L1340" i="10"/>
  <c r="L1341" i="10"/>
  <c r="L1342" i="10"/>
  <c r="L1343" i="10"/>
  <c r="L1344" i="10"/>
  <c r="L1345" i="10"/>
  <c r="L1346" i="10"/>
  <c r="L1347" i="10"/>
  <c r="L1348" i="10"/>
  <c r="L1349" i="10"/>
  <c r="L1350" i="10"/>
  <c r="L1351" i="10"/>
  <c r="L1352" i="10"/>
  <c r="L1353" i="10"/>
  <c r="L1354" i="10"/>
  <c r="L1355" i="10"/>
  <c r="L1356" i="10"/>
  <c r="L1357" i="10"/>
  <c r="L1358" i="10"/>
  <c r="L1359" i="10"/>
  <c r="L1360" i="10"/>
  <c r="L1361" i="10"/>
  <c r="L1362" i="10"/>
  <c r="L1363" i="10"/>
  <c r="L1364" i="10"/>
  <c r="L1365" i="10"/>
  <c r="L1366" i="10"/>
  <c r="L1367" i="10"/>
  <c r="L1368" i="10"/>
  <c r="L1369" i="10"/>
  <c r="L1370" i="10"/>
  <c r="L1371" i="10"/>
  <c r="L1372" i="10"/>
  <c r="L1373" i="10"/>
  <c r="L1374" i="10"/>
  <c r="L1375" i="10"/>
  <c r="L1376" i="10"/>
  <c r="L1377" i="10"/>
  <c r="L1378" i="10"/>
  <c r="L1379" i="10"/>
  <c r="L1380" i="10"/>
  <c r="L1381" i="10"/>
  <c r="L1382" i="10"/>
  <c r="L1383" i="10"/>
  <c r="L1384" i="10"/>
  <c r="L1385" i="10"/>
  <c r="L1386" i="10"/>
  <c r="L1387" i="10"/>
  <c r="L1388" i="10"/>
  <c r="L1389" i="10"/>
  <c r="L1390" i="10"/>
  <c r="L1391" i="10"/>
  <c r="L1392" i="10"/>
  <c r="L1393" i="10"/>
  <c r="L1394" i="10"/>
  <c r="L1395" i="10"/>
  <c r="L1396" i="10"/>
  <c r="L1397" i="10"/>
  <c r="L1398" i="10"/>
  <c r="L1399" i="10"/>
  <c r="L1400" i="10"/>
  <c r="L1401" i="10"/>
  <c r="L1402" i="10"/>
  <c r="L1403" i="10"/>
  <c r="L1404" i="10"/>
  <c r="L1405" i="10"/>
  <c r="L1406" i="10"/>
  <c r="L1407" i="10"/>
  <c r="L1408" i="10"/>
  <c r="L1409" i="10"/>
  <c r="L1410" i="10"/>
  <c r="L1411" i="10"/>
  <c r="L1412" i="10"/>
  <c r="L1413" i="10"/>
  <c r="L1414" i="10"/>
  <c r="L1415" i="10"/>
  <c r="L1416" i="10"/>
  <c r="L1417" i="10"/>
  <c r="L1418" i="10"/>
  <c r="L1419" i="10"/>
  <c r="L1420" i="10"/>
  <c r="L1421" i="10"/>
  <c r="L1422" i="10"/>
  <c r="L1423" i="10"/>
  <c r="L1424" i="10"/>
  <c r="L1425" i="10"/>
  <c r="L1426" i="10"/>
  <c r="L1427" i="10"/>
  <c r="L1428" i="10"/>
  <c r="L1429" i="10"/>
  <c r="L1430" i="10"/>
  <c r="L1431" i="10"/>
  <c r="L1432" i="10"/>
  <c r="L1433" i="10"/>
  <c r="L1434" i="10"/>
  <c r="L1435" i="10"/>
  <c r="L1436" i="10"/>
  <c r="L1437" i="10"/>
  <c r="L1438" i="10"/>
  <c r="L1439" i="10"/>
  <c r="L1440" i="10"/>
  <c r="L1441" i="10"/>
  <c r="L1442" i="10"/>
  <c r="L1443" i="10"/>
  <c r="L1444" i="10"/>
  <c r="L1445" i="10"/>
  <c r="L1446" i="10"/>
  <c r="L1447" i="10"/>
  <c r="L1448" i="10"/>
  <c r="L1449" i="10"/>
  <c r="L1450" i="10"/>
  <c r="L1451" i="10"/>
  <c r="L1452" i="10"/>
  <c r="L1453" i="10"/>
  <c r="L1454" i="10"/>
  <c r="L1455" i="10"/>
  <c r="L1456" i="10"/>
  <c r="L1457" i="10"/>
  <c r="L1458" i="10"/>
  <c r="L1459" i="10"/>
  <c r="L1460" i="10"/>
  <c r="L1461" i="10"/>
  <c r="L1462" i="10"/>
  <c r="L1463" i="10"/>
  <c r="L1464" i="10"/>
  <c r="L1465" i="10"/>
  <c r="L1466" i="10"/>
  <c r="L1467" i="10"/>
  <c r="L1468" i="10"/>
  <c r="L1469" i="10"/>
  <c r="L1470" i="10"/>
  <c r="L1471" i="10"/>
  <c r="L1472" i="10"/>
  <c r="L1473" i="10"/>
  <c r="L1474" i="10"/>
  <c r="L1475" i="10"/>
  <c r="L1476" i="10"/>
  <c r="L1477" i="10"/>
  <c r="L1478" i="10"/>
  <c r="L1479" i="10"/>
  <c r="L1480" i="10"/>
  <c r="L1481" i="10"/>
  <c r="L1482" i="10"/>
  <c r="L1483" i="10"/>
  <c r="L1484" i="10"/>
  <c r="L1485" i="10"/>
  <c r="L1486" i="10"/>
  <c r="L1487" i="10"/>
  <c r="L1488" i="10"/>
  <c r="L1489" i="10"/>
  <c r="L1490" i="10"/>
  <c r="L1491" i="10"/>
  <c r="L1492" i="10"/>
  <c r="L1493" i="10"/>
  <c r="L1494" i="10"/>
  <c r="L1495" i="10"/>
  <c r="L1496" i="10"/>
  <c r="L1497" i="10"/>
  <c r="L1498" i="10"/>
  <c r="L1499" i="10"/>
  <c r="L1500" i="10"/>
  <c r="L1501" i="10"/>
  <c r="L1502" i="10"/>
  <c r="L1503" i="10"/>
  <c r="L1504" i="10"/>
  <c r="L1505" i="10"/>
  <c r="L1506" i="10"/>
  <c r="L1507" i="10"/>
  <c r="L1508" i="10"/>
  <c r="L1509" i="10"/>
  <c r="L1510" i="10"/>
  <c r="L1511" i="10"/>
  <c r="L1512" i="10"/>
  <c r="L1513" i="10"/>
  <c r="L1514" i="10"/>
  <c r="L1515" i="10"/>
  <c r="L1516" i="10"/>
  <c r="L1517" i="10"/>
  <c r="L1518" i="10"/>
  <c r="L1519" i="10"/>
  <c r="L1520" i="10"/>
  <c r="L1521" i="10"/>
  <c r="L1522" i="10"/>
  <c r="L1523" i="10"/>
  <c r="L1524" i="10"/>
  <c r="L1525" i="10"/>
  <c r="L1526" i="10"/>
  <c r="L1527" i="10"/>
  <c r="L1528" i="10"/>
  <c r="L1529" i="10"/>
  <c r="L1530" i="10"/>
  <c r="L1531" i="10"/>
  <c r="L1532" i="10"/>
  <c r="L1533" i="10"/>
  <c r="L1534" i="10"/>
  <c r="L1535" i="10"/>
  <c r="L1536" i="10"/>
  <c r="L1537" i="10"/>
  <c r="L1538" i="10"/>
  <c r="L1539" i="10"/>
  <c r="L1540" i="10"/>
  <c r="L1541" i="10"/>
  <c r="L1542" i="10"/>
  <c r="L1543" i="10"/>
  <c r="L1544" i="10"/>
  <c r="L1545" i="10"/>
  <c r="L1546" i="10"/>
  <c r="L1547" i="10"/>
  <c r="L1548" i="10"/>
  <c r="L1549" i="10"/>
  <c r="L1550" i="10"/>
  <c r="L1551" i="10"/>
  <c r="L1552" i="10"/>
  <c r="L1553" i="10"/>
  <c r="L1554" i="10"/>
  <c r="L1555" i="10"/>
  <c r="L1556" i="10"/>
  <c r="L1557" i="10"/>
  <c r="L1558" i="10"/>
  <c r="L1559" i="10"/>
  <c r="L1560" i="10"/>
  <c r="L1561" i="10"/>
  <c r="L1562" i="10"/>
  <c r="L1563" i="10"/>
  <c r="L1564" i="10"/>
  <c r="L1565" i="10"/>
  <c r="L1566" i="10"/>
  <c r="L1567" i="10"/>
  <c r="L1568" i="10"/>
  <c r="L1569" i="10"/>
  <c r="L1570" i="10"/>
  <c r="L1571" i="10"/>
  <c r="L1572" i="10"/>
  <c r="L1573" i="10"/>
  <c r="L1574" i="10"/>
  <c r="L1575" i="10"/>
  <c r="L1576" i="10"/>
  <c r="L1577" i="10"/>
  <c r="L1578" i="10"/>
  <c r="L1579" i="10"/>
  <c r="L1580" i="10"/>
  <c r="L1581" i="10"/>
  <c r="L1582" i="10"/>
  <c r="L1583" i="10"/>
  <c r="L1584" i="10"/>
  <c r="L1585" i="10"/>
  <c r="L1586" i="10"/>
  <c r="L1587" i="10"/>
  <c r="L1588" i="10"/>
  <c r="L1589" i="10"/>
  <c r="L1590" i="10"/>
  <c r="L1591" i="10"/>
  <c r="L1592" i="10"/>
  <c r="L1593" i="10"/>
  <c r="L1594" i="10"/>
  <c r="L1595" i="10"/>
  <c r="L1596" i="10"/>
  <c r="L1597" i="10"/>
  <c r="L1598" i="10"/>
  <c r="L1599" i="10"/>
  <c r="L1600" i="10"/>
  <c r="L1601" i="10"/>
  <c r="L1602" i="10"/>
  <c r="L1603" i="10"/>
  <c r="L1604" i="10"/>
  <c r="L1605" i="10"/>
  <c r="L1606" i="10"/>
  <c r="L1607" i="10"/>
  <c r="L1608" i="10"/>
  <c r="L1609" i="10"/>
  <c r="L1610" i="10"/>
  <c r="L1611" i="10"/>
  <c r="L1612" i="10"/>
  <c r="L1613" i="10"/>
  <c r="L1614" i="10"/>
  <c r="L1615" i="10"/>
  <c r="L1616" i="10"/>
  <c r="L1617" i="10"/>
  <c r="L1618" i="10"/>
  <c r="L1619" i="10"/>
  <c r="L1620" i="10"/>
  <c r="L1621" i="10"/>
  <c r="L1622" i="10"/>
  <c r="L1623" i="10"/>
  <c r="L1624" i="10"/>
  <c r="L1625" i="10"/>
  <c r="L1626" i="10"/>
  <c r="L1627" i="10"/>
  <c r="L1628" i="10"/>
  <c r="L1629" i="10"/>
  <c r="L1630" i="10"/>
  <c r="L1631" i="10"/>
  <c r="L1632" i="10"/>
  <c r="L1633" i="10"/>
  <c r="L1634" i="10"/>
  <c r="L1635" i="10"/>
  <c r="L1636" i="10"/>
  <c r="L1637" i="10"/>
  <c r="L1638" i="10"/>
  <c r="L1639" i="10"/>
  <c r="L1640" i="10"/>
  <c r="L1641" i="10"/>
  <c r="L1642" i="10"/>
  <c r="L1643" i="10"/>
  <c r="L1644" i="10"/>
  <c r="L1645" i="10"/>
  <c r="L1646" i="10"/>
  <c r="L1647" i="10"/>
  <c r="L1648" i="10"/>
  <c r="L1649" i="10"/>
  <c r="L1650" i="10"/>
  <c r="L1651" i="10"/>
  <c r="L1652" i="10"/>
  <c r="L1653" i="10"/>
  <c r="L1654" i="10"/>
  <c r="L1655" i="10"/>
  <c r="L1656" i="10"/>
  <c r="L1657" i="10"/>
  <c r="L1658" i="10"/>
  <c r="L1659" i="10"/>
  <c r="L1660" i="10"/>
  <c r="L1661" i="10"/>
  <c r="L1662" i="10"/>
  <c r="L1663" i="10"/>
  <c r="L1664" i="10"/>
  <c r="L1665" i="10"/>
  <c r="L1666" i="10"/>
  <c r="L1667" i="10"/>
  <c r="L1668" i="10"/>
  <c r="L1669" i="10"/>
  <c r="L1670" i="10"/>
  <c r="L1671" i="10"/>
  <c r="L1672" i="10"/>
  <c r="L1673" i="10"/>
  <c r="L1674" i="10"/>
  <c r="L1675" i="10"/>
  <c r="L1676" i="10"/>
  <c r="L1677" i="10"/>
  <c r="L1678" i="10"/>
  <c r="L1679" i="10"/>
  <c r="L1680" i="10"/>
  <c r="L1681" i="10"/>
  <c r="L1682" i="10"/>
  <c r="L1683" i="10"/>
  <c r="L1684" i="10"/>
  <c r="L1685" i="10"/>
  <c r="L1686" i="10"/>
  <c r="L1687" i="10"/>
  <c r="L1688" i="10"/>
  <c r="L1689" i="10"/>
  <c r="L1690" i="10"/>
  <c r="L1691" i="10"/>
  <c r="L1692" i="10"/>
  <c r="L1693" i="10"/>
  <c r="L1694" i="10"/>
  <c r="L1695" i="10"/>
  <c r="L1696" i="10"/>
  <c r="L1697" i="10"/>
  <c r="L1698" i="10"/>
  <c r="L1699" i="10"/>
  <c r="L1700" i="10"/>
  <c r="L1701" i="10"/>
  <c r="L1702" i="10"/>
  <c r="L1703" i="10"/>
  <c r="L1704" i="10"/>
  <c r="L1705" i="10"/>
  <c r="L1706" i="10"/>
  <c r="L1707" i="10"/>
  <c r="L1708" i="10"/>
  <c r="L1709" i="10"/>
  <c r="L1710" i="10"/>
  <c r="L1711" i="10"/>
  <c r="L1712" i="10"/>
  <c r="L1713" i="10"/>
  <c r="L1714" i="10"/>
  <c r="L1715" i="10"/>
  <c r="L1716" i="10"/>
  <c r="L1717" i="10"/>
  <c r="L1718" i="10"/>
  <c r="L1719" i="10"/>
  <c r="L1720" i="10"/>
  <c r="L1721" i="10"/>
  <c r="L1722" i="10"/>
  <c r="L1723" i="10"/>
  <c r="L1724" i="10"/>
  <c r="L1725" i="10"/>
  <c r="L1726" i="10"/>
  <c r="L1727" i="10"/>
  <c r="L1728" i="10"/>
  <c r="L1729" i="10"/>
  <c r="L1730" i="10"/>
  <c r="L1731" i="10"/>
  <c r="L1732" i="10"/>
  <c r="L1733" i="10"/>
  <c r="L1734" i="10"/>
  <c r="L1735" i="10"/>
  <c r="L1736" i="10"/>
  <c r="L1737" i="10"/>
  <c r="L1738" i="10"/>
  <c r="L1739" i="10"/>
  <c r="L1740" i="10"/>
  <c r="L1741" i="10"/>
  <c r="L1742" i="10"/>
  <c r="L1743" i="10"/>
  <c r="L1744" i="10"/>
  <c r="L1745" i="10"/>
  <c r="L1746" i="10"/>
  <c r="L1747" i="10"/>
  <c r="L1748" i="10"/>
  <c r="L1749" i="10"/>
  <c r="L1750" i="10"/>
  <c r="L1751" i="10"/>
  <c r="L1752" i="10"/>
  <c r="L1753" i="10"/>
  <c r="L1754" i="10"/>
  <c r="L1755" i="10"/>
  <c r="L1756" i="10"/>
  <c r="L1757" i="10"/>
  <c r="L1758" i="10"/>
  <c r="L1759" i="10"/>
  <c r="L1760" i="10"/>
  <c r="L1761" i="10"/>
  <c r="L1762" i="10"/>
  <c r="L1763" i="10"/>
  <c r="L1764" i="10"/>
  <c r="L1765" i="10"/>
  <c r="L1766" i="10"/>
  <c r="L1767" i="10"/>
  <c r="L1768" i="10"/>
  <c r="L1769" i="10"/>
  <c r="L1770" i="10"/>
  <c r="L1771" i="10"/>
  <c r="L1772" i="10"/>
  <c r="L1773" i="10"/>
  <c r="L1774" i="10"/>
  <c r="L1775" i="10"/>
  <c r="L1776" i="10"/>
  <c r="L1777" i="10"/>
  <c r="L1778" i="10"/>
  <c r="L1779" i="10"/>
  <c r="L1780" i="10"/>
  <c r="L1781" i="10"/>
  <c r="L1782" i="10"/>
  <c r="L1783" i="10"/>
  <c r="L1784" i="10"/>
  <c r="L1785" i="10"/>
  <c r="L1786" i="10"/>
  <c r="L1787" i="10"/>
  <c r="L1788" i="10"/>
  <c r="L1789" i="10"/>
  <c r="L1790" i="10"/>
  <c r="L1791" i="10"/>
  <c r="L1792" i="10"/>
  <c r="L1793" i="10"/>
  <c r="L1794" i="10"/>
  <c r="L1795" i="10"/>
  <c r="L1796" i="10"/>
  <c r="L1797" i="10"/>
  <c r="L1798" i="10"/>
  <c r="L1799" i="10"/>
  <c r="L1800" i="10"/>
  <c r="L1801" i="10"/>
  <c r="L1802" i="10"/>
  <c r="L1803" i="10"/>
  <c r="L1804" i="10"/>
  <c r="L1805" i="10"/>
  <c r="L1806" i="10"/>
  <c r="L1807" i="10"/>
  <c r="L1808" i="10"/>
  <c r="L1809" i="10"/>
  <c r="L1810" i="10"/>
  <c r="L1811" i="10"/>
  <c r="L1812" i="10"/>
  <c r="L1813" i="10"/>
  <c r="L1814" i="10"/>
  <c r="L1815" i="10"/>
  <c r="L1816" i="10"/>
  <c r="L1817" i="10"/>
  <c r="L1818" i="10"/>
  <c r="L1819" i="10"/>
  <c r="L1820" i="10"/>
  <c r="L1821" i="10"/>
  <c r="L1822" i="10"/>
  <c r="L1823" i="10"/>
  <c r="L1824" i="10"/>
  <c r="L1825" i="10"/>
  <c r="L1826" i="10"/>
  <c r="L1827" i="10"/>
  <c r="L1828" i="10"/>
  <c r="L1829" i="10"/>
  <c r="L1830" i="10"/>
  <c r="L1831" i="10"/>
  <c r="L1832" i="10"/>
  <c r="L1833" i="10"/>
  <c r="L1834" i="10"/>
  <c r="L1835" i="10"/>
  <c r="L1836" i="10"/>
  <c r="L1837" i="10"/>
  <c r="L1838" i="10"/>
  <c r="L1839" i="10"/>
  <c r="L1840" i="10"/>
  <c r="L1841" i="10"/>
  <c r="L1842" i="10"/>
  <c r="L1843" i="10"/>
  <c r="L1844" i="10"/>
  <c r="L1845" i="10"/>
  <c r="L1846" i="10"/>
  <c r="L1847" i="10"/>
  <c r="L1848" i="10"/>
  <c r="L1849" i="10"/>
  <c r="L1850" i="10"/>
  <c r="L1851" i="10"/>
  <c r="L1852" i="10"/>
  <c r="L1853" i="10"/>
  <c r="L1854" i="10"/>
  <c r="L1855" i="10"/>
  <c r="L1856" i="10"/>
  <c r="L1857" i="10"/>
  <c r="L1858" i="10"/>
  <c r="L1859" i="10"/>
  <c r="L1860" i="10"/>
  <c r="L1861" i="10"/>
  <c r="L1862" i="10"/>
  <c r="L1863" i="10"/>
  <c r="L1864" i="10"/>
  <c r="L1865" i="10"/>
  <c r="L1866" i="10"/>
  <c r="L1867" i="10"/>
  <c r="L1868" i="10"/>
  <c r="L1869" i="10"/>
  <c r="L1870" i="10"/>
  <c r="L1871" i="10"/>
  <c r="L1872" i="10"/>
  <c r="L1873" i="10"/>
  <c r="L1874" i="10"/>
  <c r="L1875" i="10"/>
  <c r="L1876" i="10"/>
  <c r="L1877" i="10"/>
  <c r="L1878" i="10"/>
  <c r="L1879" i="10"/>
  <c r="L1880" i="10"/>
  <c r="L1881" i="10"/>
  <c r="L1882" i="10"/>
  <c r="L1883" i="10"/>
  <c r="L1884" i="10"/>
  <c r="L1885" i="10"/>
  <c r="L1886" i="10"/>
  <c r="L1887" i="10"/>
  <c r="L1888" i="10"/>
  <c r="L1889" i="10"/>
  <c r="L1890" i="10"/>
  <c r="L1891" i="10"/>
  <c r="L1892" i="10"/>
  <c r="L1893" i="10"/>
  <c r="L1894" i="10"/>
  <c r="L1895" i="10"/>
  <c r="L1896" i="10"/>
  <c r="L1897" i="10"/>
  <c r="L1898" i="10"/>
  <c r="L1899" i="10"/>
  <c r="L1900" i="10"/>
  <c r="L1901" i="10"/>
  <c r="L1902" i="10"/>
  <c r="L1903" i="10"/>
  <c r="L1904" i="10"/>
  <c r="L1905" i="10"/>
  <c r="L1906" i="10"/>
  <c r="L1907" i="10"/>
  <c r="L1908" i="10"/>
  <c r="L1909" i="10"/>
  <c r="L1910" i="10"/>
  <c r="L1911" i="10"/>
  <c r="L1912" i="10"/>
  <c r="L1913" i="10"/>
  <c r="L1914" i="10"/>
  <c r="L1915" i="10"/>
  <c r="L1916" i="10"/>
  <c r="L1917" i="10"/>
  <c r="L1918" i="10"/>
  <c r="L1919" i="10"/>
  <c r="L1920" i="10"/>
  <c r="L1921" i="10"/>
  <c r="L1922" i="10"/>
  <c r="L1923" i="10"/>
  <c r="L1924" i="10"/>
  <c r="L1925" i="10"/>
  <c r="L1926" i="10"/>
  <c r="L1927" i="10"/>
  <c r="L1928" i="10"/>
  <c r="L1929" i="10"/>
  <c r="L1930" i="10"/>
  <c r="L1931" i="10"/>
  <c r="L1932" i="10"/>
  <c r="L1933" i="10"/>
  <c r="L1934" i="10"/>
  <c r="L1935" i="10"/>
  <c r="L1936" i="10"/>
  <c r="L1937" i="10"/>
  <c r="L1938" i="10"/>
  <c r="L1939" i="10"/>
  <c r="L1940" i="10"/>
  <c r="L1941" i="10"/>
  <c r="L1942" i="10"/>
  <c r="L1943" i="10"/>
  <c r="L1944" i="10"/>
  <c r="L1945" i="10"/>
  <c r="L1946" i="10"/>
  <c r="L1947" i="10"/>
  <c r="L1948" i="10"/>
  <c r="L1949" i="10"/>
  <c r="L1950" i="10"/>
  <c r="L1951" i="10"/>
  <c r="L1952" i="10"/>
  <c r="L1953" i="10"/>
  <c r="L1954" i="10"/>
  <c r="L1955" i="10"/>
  <c r="L1956" i="10"/>
  <c r="L1957" i="10"/>
  <c r="L1958" i="10"/>
  <c r="L1959" i="10"/>
  <c r="L1960" i="10"/>
  <c r="L1961" i="10"/>
  <c r="L1962" i="10"/>
  <c r="L1963" i="10"/>
  <c r="L1964" i="10"/>
  <c r="L1965" i="10"/>
  <c r="L1966" i="10"/>
  <c r="L1967" i="10"/>
  <c r="L1968" i="10"/>
  <c r="L1969" i="10"/>
  <c r="L1970" i="10"/>
  <c r="L1971" i="10"/>
  <c r="L1972" i="10"/>
  <c r="L1973" i="10"/>
  <c r="L1974" i="10"/>
  <c r="L1975" i="10"/>
  <c r="L1976" i="10"/>
  <c r="L1977" i="10"/>
  <c r="L1978" i="10"/>
  <c r="L1979" i="10"/>
  <c r="L1980" i="10"/>
  <c r="L1981" i="10"/>
  <c r="L1982" i="10"/>
  <c r="L1983" i="10"/>
  <c r="L1984" i="10"/>
  <c r="L1985" i="10"/>
  <c r="L1986" i="10"/>
  <c r="L1987" i="10"/>
  <c r="L1988" i="10"/>
  <c r="L1989" i="10"/>
  <c r="L1990" i="10"/>
  <c r="L1991" i="10"/>
  <c r="L1992" i="10"/>
  <c r="L1993" i="10"/>
  <c r="L1994" i="10"/>
  <c r="L1995" i="10"/>
  <c r="L1996" i="10"/>
  <c r="L1997" i="10"/>
  <c r="L1998" i="10"/>
  <c r="L1999" i="10"/>
  <c r="L2000" i="10"/>
  <c r="L2001" i="10"/>
  <c r="L2002" i="10"/>
  <c r="L2003" i="10"/>
  <c r="L2004" i="10"/>
  <c r="L2005" i="10"/>
  <c r="L2006" i="10"/>
  <c r="L2007" i="10"/>
  <c r="L2008" i="10"/>
  <c r="L2009" i="10"/>
  <c r="L2010" i="10"/>
  <c r="L2011" i="10"/>
  <c r="L2012" i="10"/>
  <c r="L2013" i="10"/>
  <c r="L2014" i="10"/>
  <c r="L2015" i="10"/>
  <c r="L2016" i="10"/>
  <c r="L2017" i="10"/>
  <c r="L2018" i="10"/>
  <c r="L2019" i="10"/>
  <c r="L2020" i="10"/>
  <c r="L2021" i="10"/>
  <c r="L2022" i="10"/>
  <c r="L2023" i="10"/>
  <c r="L2024" i="10"/>
  <c r="L2025" i="10"/>
  <c r="L2026" i="10"/>
  <c r="L2027" i="10"/>
  <c r="L2028" i="10"/>
  <c r="L2029" i="10"/>
  <c r="L2030" i="10"/>
  <c r="L2031" i="10"/>
  <c r="L2032" i="10"/>
  <c r="L2033" i="10"/>
  <c r="L2034" i="10"/>
  <c r="L2035" i="10"/>
  <c r="L2036" i="10"/>
  <c r="L2037" i="10"/>
  <c r="L2038" i="10"/>
  <c r="L2039" i="10"/>
  <c r="L2040" i="10"/>
  <c r="L2041" i="10"/>
  <c r="L2042" i="10"/>
  <c r="L2043" i="10"/>
  <c r="L2044" i="10"/>
  <c r="L2045" i="10"/>
  <c r="L2046" i="10"/>
  <c r="L2047" i="10"/>
  <c r="L2048" i="10"/>
  <c r="L2049" i="10"/>
  <c r="L2050" i="10"/>
  <c r="L2051" i="10"/>
  <c r="L2052" i="10"/>
  <c r="L2053" i="10"/>
  <c r="L2054" i="10"/>
  <c r="L2055" i="10"/>
  <c r="L2056" i="10"/>
  <c r="L2057" i="10"/>
  <c r="L2058" i="10"/>
  <c r="L2059" i="10"/>
  <c r="L2060" i="10"/>
  <c r="L2061" i="10"/>
  <c r="L2062" i="10"/>
  <c r="L2063" i="10"/>
  <c r="L2064" i="10"/>
  <c r="L2065" i="10"/>
  <c r="L2066" i="10"/>
  <c r="L2067" i="10"/>
  <c r="L2068" i="10"/>
  <c r="L2069" i="10"/>
  <c r="L2070" i="10"/>
  <c r="L2071" i="10"/>
  <c r="L2072" i="10"/>
  <c r="L2073" i="10"/>
  <c r="L2074" i="10"/>
  <c r="L2075" i="10"/>
  <c r="L2076" i="10"/>
  <c r="L2077" i="10"/>
  <c r="L2078" i="10"/>
  <c r="L2079" i="10"/>
  <c r="L2080" i="10"/>
  <c r="L2081" i="10"/>
  <c r="L2082" i="10"/>
  <c r="L2083" i="10"/>
  <c r="L2084" i="10"/>
  <c r="L2085" i="10"/>
  <c r="L2086" i="10"/>
  <c r="L2087" i="10"/>
  <c r="L2088" i="10"/>
  <c r="L2089" i="10"/>
  <c r="L2090" i="10"/>
  <c r="L2091" i="10"/>
  <c r="L2092" i="10"/>
  <c r="L2093" i="10"/>
  <c r="L2094" i="10"/>
  <c r="L2095" i="10"/>
  <c r="L2096" i="10"/>
  <c r="L2097" i="10"/>
  <c r="L2098" i="10"/>
  <c r="L2099" i="10"/>
  <c r="L2100" i="10"/>
  <c r="L2101" i="10"/>
  <c r="L2102" i="10"/>
  <c r="L2103" i="10"/>
  <c r="L2104" i="10"/>
  <c r="L2105" i="10"/>
  <c r="L2106" i="10"/>
  <c r="L2107" i="10"/>
  <c r="L2108" i="10"/>
  <c r="L2109" i="10"/>
  <c r="L2110" i="10"/>
  <c r="L2111" i="10"/>
  <c r="L2112" i="10"/>
  <c r="L2113" i="10"/>
  <c r="L2114" i="10"/>
  <c r="L2115" i="10"/>
  <c r="L2116" i="10"/>
  <c r="L2117" i="10"/>
  <c r="L2118" i="10"/>
  <c r="L2119" i="10"/>
  <c r="L2120" i="10"/>
  <c r="L2121" i="10"/>
  <c r="L2122" i="10"/>
  <c r="L2123" i="10"/>
  <c r="L2124" i="10"/>
  <c r="L2125" i="10"/>
  <c r="L2126" i="10"/>
  <c r="L2127" i="10"/>
  <c r="L2128" i="10"/>
  <c r="L2129" i="10"/>
  <c r="L2130" i="10"/>
  <c r="L2131" i="10"/>
  <c r="L2132" i="10"/>
  <c r="L2133" i="10"/>
  <c r="L2134" i="10"/>
  <c r="L2135" i="10"/>
  <c r="L2136" i="10"/>
  <c r="L2137" i="10"/>
  <c r="L2138" i="10"/>
  <c r="L2139" i="10"/>
  <c r="L2140" i="10"/>
  <c r="L2141" i="10"/>
  <c r="L2142" i="10"/>
  <c r="L2143" i="10"/>
  <c r="L2144" i="10"/>
  <c r="L2145" i="10"/>
  <c r="L2146" i="10"/>
  <c r="L2147" i="10"/>
  <c r="L2148" i="10"/>
  <c r="L2149" i="10"/>
  <c r="L2150" i="10"/>
  <c r="L2151" i="10"/>
  <c r="L2152" i="10"/>
  <c r="L2153" i="10"/>
  <c r="L2154" i="10"/>
  <c r="L2155" i="10"/>
  <c r="L2156" i="10"/>
  <c r="L2157" i="10"/>
  <c r="L2158" i="10"/>
  <c r="L2159" i="10"/>
  <c r="L2160" i="10"/>
  <c r="L2161" i="10"/>
  <c r="L2162" i="10"/>
  <c r="L2163" i="10"/>
  <c r="L2164" i="10"/>
  <c r="L2165" i="10"/>
  <c r="L2166" i="10"/>
  <c r="L2167" i="10"/>
  <c r="L2168" i="10"/>
  <c r="L2169" i="10"/>
  <c r="L2170" i="10"/>
  <c r="L2171" i="10"/>
  <c r="L2172" i="10"/>
  <c r="L2173" i="10"/>
  <c r="L2174" i="10"/>
  <c r="L2175" i="10"/>
  <c r="L2176" i="10"/>
  <c r="L2177" i="10"/>
  <c r="L2178" i="10"/>
  <c r="L2179" i="10"/>
  <c r="L2180" i="10"/>
  <c r="L2181" i="10"/>
  <c r="L2182" i="10"/>
  <c r="L2183" i="10"/>
  <c r="L2184" i="10"/>
  <c r="L2185" i="10"/>
  <c r="L2186" i="10"/>
  <c r="L2187" i="10"/>
  <c r="L2188" i="10"/>
  <c r="L2189" i="10"/>
  <c r="L2190" i="10"/>
  <c r="L2191" i="10"/>
  <c r="L2192" i="10"/>
  <c r="L2193" i="10"/>
  <c r="L2194" i="10"/>
  <c r="L2195" i="10"/>
  <c r="L2196" i="10"/>
  <c r="L2197" i="10"/>
  <c r="L2198" i="10"/>
  <c r="L2199" i="10"/>
  <c r="L2200" i="10"/>
  <c r="L2201" i="10"/>
  <c r="L2202" i="10"/>
  <c r="L2203" i="10"/>
  <c r="L2204" i="10"/>
  <c r="L2205" i="10"/>
  <c r="L2206" i="10"/>
  <c r="L2207" i="10"/>
  <c r="L2208" i="10"/>
  <c r="L2209" i="10"/>
  <c r="L2210" i="10"/>
  <c r="L2211" i="10"/>
  <c r="L2212" i="10"/>
  <c r="L2213" i="10"/>
  <c r="L2214" i="10"/>
  <c r="L2215" i="10"/>
  <c r="L2216" i="10"/>
  <c r="L2217" i="10"/>
  <c r="L2218" i="10"/>
  <c r="L2219" i="10"/>
  <c r="L2220" i="10"/>
  <c r="L2221" i="10"/>
  <c r="L2222" i="10"/>
  <c r="L2223" i="10"/>
  <c r="L2224" i="10"/>
  <c r="L2225" i="10"/>
  <c r="L2226" i="10"/>
  <c r="L2227" i="10"/>
  <c r="L2228" i="10"/>
  <c r="L2229" i="10"/>
  <c r="L2230" i="10"/>
  <c r="L2231" i="10"/>
  <c r="L2232" i="10"/>
  <c r="L2233" i="10"/>
  <c r="L2234" i="10"/>
  <c r="L2235" i="10"/>
  <c r="L2236" i="10"/>
  <c r="L2237" i="10"/>
  <c r="L2238" i="10"/>
  <c r="L2239" i="10"/>
  <c r="L2240" i="10"/>
  <c r="L2241" i="10"/>
  <c r="L2242" i="10"/>
  <c r="L2243" i="10"/>
  <c r="L2244" i="10"/>
  <c r="L2245" i="10"/>
  <c r="L2246" i="10"/>
  <c r="L2247" i="10"/>
  <c r="L2248" i="10"/>
  <c r="L2249" i="10"/>
  <c r="L2250" i="10"/>
  <c r="L2251" i="10"/>
  <c r="L2252" i="10"/>
  <c r="L2253" i="10"/>
  <c r="L2254" i="10"/>
  <c r="L2255" i="10"/>
  <c r="L2256" i="10"/>
  <c r="L2257" i="10"/>
  <c r="L2258" i="10"/>
  <c r="L2259" i="10"/>
  <c r="L2260" i="10"/>
  <c r="L2261" i="10"/>
  <c r="L2262" i="10"/>
  <c r="L2263" i="10"/>
  <c r="L2264" i="10"/>
  <c r="L2265" i="10"/>
  <c r="L2266" i="10"/>
  <c r="L2267" i="10"/>
  <c r="L2268" i="10"/>
  <c r="L2269" i="10"/>
  <c r="L2270" i="10"/>
  <c r="L2271" i="10"/>
  <c r="L2272" i="10"/>
  <c r="L2273" i="10"/>
  <c r="L2274" i="10"/>
  <c r="L2275" i="10"/>
  <c r="L2276" i="10"/>
  <c r="L2277" i="10"/>
  <c r="L2278" i="10"/>
  <c r="L2279" i="10"/>
  <c r="L2280" i="10"/>
  <c r="L2281" i="10"/>
  <c r="L2282" i="10"/>
  <c r="L2283" i="10"/>
  <c r="L2284" i="10"/>
  <c r="L2285" i="10"/>
  <c r="L2286" i="10"/>
  <c r="L2287" i="10"/>
  <c r="L2288" i="10"/>
  <c r="L2289" i="10"/>
  <c r="L2290" i="10"/>
  <c r="L2291" i="10"/>
  <c r="L2292" i="10"/>
  <c r="L2293" i="10"/>
  <c r="L2294" i="10"/>
  <c r="L2295" i="10"/>
  <c r="L2296" i="10"/>
  <c r="L2297" i="10"/>
  <c r="L2298" i="10"/>
  <c r="L2299" i="10"/>
  <c r="L2300" i="10"/>
  <c r="L2301" i="10"/>
  <c r="L2302" i="10"/>
  <c r="L2303" i="10"/>
  <c r="L2304" i="10"/>
  <c r="L2305" i="10"/>
  <c r="L2306" i="10"/>
  <c r="L2307" i="10"/>
  <c r="L2308" i="10"/>
  <c r="L2309" i="10"/>
  <c r="L2310" i="10"/>
  <c r="L2311" i="10"/>
  <c r="L2312" i="10"/>
  <c r="L2313" i="10"/>
  <c r="L2314" i="10"/>
  <c r="L2315" i="10"/>
  <c r="L2316" i="10"/>
  <c r="L2317" i="10"/>
  <c r="L2318" i="10"/>
  <c r="L2319" i="10"/>
  <c r="L2320" i="10"/>
  <c r="L2321" i="10"/>
  <c r="L2322" i="10"/>
  <c r="L2323" i="10"/>
  <c r="L2324" i="10"/>
  <c r="L2325" i="10"/>
  <c r="L2326" i="10"/>
  <c r="L2327" i="10"/>
  <c r="L2328" i="10"/>
  <c r="L2329" i="10"/>
  <c r="L2330" i="10"/>
  <c r="L2331" i="10"/>
  <c r="L2332" i="10"/>
  <c r="L2333" i="10"/>
  <c r="L2334" i="10"/>
  <c r="L2335" i="10"/>
  <c r="L2336" i="10"/>
  <c r="L2337" i="10"/>
  <c r="L2338" i="10"/>
  <c r="L2339" i="10"/>
  <c r="L2340" i="10"/>
  <c r="L2341" i="10"/>
  <c r="L2342" i="10"/>
  <c r="L2343" i="10"/>
  <c r="L2344" i="10"/>
  <c r="L2345" i="10"/>
  <c r="L2346" i="10"/>
  <c r="L2347" i="10"/>
  <c r="L2348" i="10"/>
  <c r="L2349" i="10"/>
  <c r="L2350" i="10"/>
  <c r="L2351" i="10"/>
  <c r="L2352" i="10"/>
  <c r="L2353" i="10"/>
  <c r="L2354" i="10"/>
  <c r="L2355" i="10"/>
  <c r="L2356" i="10"/>
  <c r="L2357" i="10"/>
  <c r="L2358" i="10"/>
  <c r="L2359" i="10"/>
  <c r="L2360" i="10"/>
  <c r="L2361" i="10"/>
  <c r="L2362" i="10"/>
  <c r="L2363" i="10"/>
  <c r="L2364" i="10"/>
  <c r="L2365" i="10"/>
  <c r="L2366" i="10"/>
  <c r="L2367" i="10"/>
  <c r="L2368" i="10"/>
  <c r="L2369" i="10"/>
  <c r="L2370" i="10"/>
  <c r="L2371" i="10"/>
  <c r="L2372" i="10"/>
  <c r="L2373" i="10"/>
  <c r="L2374" i="10"/>
  <c r="L2375" i="10"/>
  <c r="L2376" i="10"/>
  <c r="L2377" i="10"/>
  <c r="L2378" i="10"/>
  <c r="L2379" i="10"/>
  <c r="L2380" i="10"/>
  <c r="L2381" i="10"/>
  <c r="L2382" i="10"/>
  <c r="L2383" i="10"/>
  <c r="L2384" i="10"/>
  <c r="L2385" i="10"/>
  <c r="L2386" i="10"/>
  <c r="L2387" i="10"/>
  <c r="L2388" i="10"/>
  <c r="L2389" i="10"/>
  <c r="L2390" i="10"/>
  <c r="L2391" i="10"/>
  <c r="L2392" i="10"/>
  <c r="L2393" i="10"/>
  <c r="L2394" i="10"/>
  <c r="L2395" i="10"/>
  <c r="L2396" i="10"/>
  <c r="L2397" i="10"/>
  <c r="L2398" i="10"/>
  <c r="L2399" i="10"/>
  <c r="L2400" i="10"/>
  <c r="L2401" i="10"/>
  <c r="L2402" i="10"/>
  <c r="L2403" i="10"/>
  <c r="L2404" i="10"/>
  <c r="L2405" i="10"/>
  <c r="L2406" i="10"/>
  <c r="L2407" i="10"/>
  <c r="L2408" i="10"/>
  <c r="L2409" i="10"/>
  <c r="L2410" i="10"/>
  <c r="L2411" i="10"/>
  <c r="L2412" i="10"/>
  <c r="L2413" i="10"/>
  <c r="L2414" i="10"/>
  <c r="L2415" i="10"/>
  <c r="L2416" i="10"/>
  <c r="L2417" i="10"/>
  <c r="L2418" i="10"/>
  <c r="L2419" i="10"/>
  <c r="L2420" i="10"/>
  <c r="L2421" i="10"/>
  <c r="L2422" i="10"/>
  <c r="L2423" i="10"/>
  <c r="L2424" i="10"/>
  <c r="L2425" i="10"/>
  <c r="L2426" i="10"/>
  <c r="L2427" i="10"/>
  <c r="L2428" i="10"/>
  <c r="L2429" i="10"/>
  <c r="L2430" i="10"/>
  <c r="L2431" i="10"/>
  <c r="L2432" i="10"/>
  <c r="L2433" i="10"/>
  <c r="L2434" i="10"/>
  <c r="L2435" i="10"/>
  <c r="L2436" i="10"/>
  <c r="L2437" i="10"/>
  <c r="L2438" i="10"/>
  <c r="L2439" i="10"/>
  <c r="L2440" i="10"/>
  <c r="L2441" i="10"/>
  <c r="L2442" i="10"/>
  <c r="L2443" i="10"/>
  <c r="L2444" i="10"/>
  <c r="L2445" i="10"/>
  <c r="L2446" i="10"/>
  <c r="L2447" i="10"/>
  <c r="L2448" i="10"/>
  <c r="L2449" i="10"/>
  <c r="L2450" i="10"/>
  <c r="L2451" i="10"/>
  <c r="L2452" i="10"/>
  <c r="L2453" i="10"/>
  <c r="L2454" i="10"/>
  <c r="L2455" i="10"/>
  <c r="L2456" i="10"/>
  <c r="L2457" i="10"/>
  <c r="L2458" i="10"/>
  <c r="L2459" i="10"/>
  <c r="L2460" i="10"/>
  <c r="L2461" i="10"/>
  <c r="L2462" i="10"/>
  <c r="L2463" i="10"/>
  <c r="L2464" i="10"/>
  <c r="L2465" i="10"/>
  <c r="L2466" i="10"/>
  <c r="L2467" i="10"/>
  <c r="L2468" i="10"/>
  <c r="L2469" i="10"/>
  <c r="L2470" i="10"/>
  <c r="L2471" i="10"/>
  <c r="L2472" i="10"/>
  <c r="L2473" i="10"/>
  <c r="L2474" i="10"/>
  <c r="L2475" i="10"/>
  <c r="L2476" i="10"/>
  <c r="L2477" i="10"/>
  <c r="L2478" i="10"/>
  <c r="L2479" i="10"/>
  <c r="L2480" i="10"/>
  <c r="L2481" i="10"/>
  <c r="L2482" i="10"/>
  <c r="L2483" i="10"/>
  <c r="L2484" i="10"/>
  <c r="L2485" i="10"/>
  <c r="L2486" i="10"/>
  <c r="L2487" i="10"/>
  <c r="L2488" i="10"/>
  <c r="L2489" i="10"/>
  <c r="L2490" i="10"/>
  <c r="L2491" i="10"/>
  <c r="L2492" i="10"/>
  <c r="L2493" i="10"/>
  <c r="L2494" i="10"/>
  <c r="L2495" i="10"/>
  <c r="L2496" i="10"/>
  <c r="L2497" i="10"/>
  <c r="L2498" i="10"/>
  <c r="L2499" i="10"/>
  <c r="L2500" i="10"/>
  <c r="L2501" i="10"/>
  <c r="L2502" i="10"/>
  <c r="L2503" i="10"/>
  <c r="L2504" i="10"/>
  <c r="L2505" i="10"/>
  <c r="L2506" i="10"/>
  <c r="L2507" i="10"/>
  <c r="L2508" i="10"/>
  <c r="L2509" i="10"/>
  <c r="L2510" i="10"/>
  <c r="L2511" i="10"/>
  <c r="L2512" i="10"/>
  <c r="L2513" i="10"/>
  <c r="L2514" i="10"/>
  <c r="L2515" i="10"/>
  <c r="L2516" i="10"/>
  <c r="L2517" i="10"/>
  <c r="L2518" i="10"/>
  <c r="L2519" i="10"/>
  <c r="L2520" i="10"/>
  <c r="L2521" i="10"/>
  <c r="L2522" i="10"/>
  <c r="L2523" i="10"/>
  <c r="L2524" i="10"/>
  <c r="L2525" i="10"/>
  <c r="L2526" i="10"/>
  <c r="L2527" i="10"/>
  <c r="L2528" i="10"/>
  <c r="L2529" i="10"/>
  <c r="L2530" i="10"/>
  <c r="L2531" i="10"/>
  <c r="L2532" i="10"/>
  <c r="L2533" i="10"/>
  <c r="L2534" i="10"/>
  <c r="L2535" i="10"/>
  <c r="L2536" i="10"/>
  <c r="L2537" i="10"/>
  <c r="L2538" i="10"/>
  <c r="L2539" i="10"/>
  <c r="L2540" i="10"/>
  <c r="L2541" i="10"/>
  <c r="L2542" i="10"/>
  <c r="L2543" i="10"/>
  <c r="L2544" i="10"/>
  <c r="L2545" i="10"/>
  <c r="L2546" i="10"/>
  <c r="L2547" i="10"/>
  <c r="L2548" i="10"/>
  <c r="L2549" i="10"/>
  <c r="L2550" i="10"/>
  <c r="L2551" i="10"/>
  <c r="L2552" i="10"/>
  <c r="L2553" i="10"/>
  <c r="L2554" i="10"/>
  <c r="L2555" i="10"/>
  <c r="L2556" i="10"/>
  <c r="L2557" i="10"/>
  <c r="L2558" i="10"/>
  <c r="L2559" i="10"/>
  <c r="L2560" i="10"/>
  <c r="L2561" i="10"/>
  <c r="L2562" i="10"/>
  <c r="L2563" i="10"/>
  <c r="L2564" i="10"/>
  <c r="L2565" i="10"/>
  <c r="L2566" i="10"/>
  <c r="L2567" i="10"/>
  <c r="L2568" i="10"/>
  <c r="L2569" i="10"/>
  <c r="L2570" i="10"/>
  <c r="L2571" i="10"/>
  <c r="L2572" i="10"/>
  <c r="L2573" i="10"/>
  <c r="L2574" i="10"/>
  <c r="L2575" i="10"/>
  <c r="L2576" i="10"/>
  <c r="L2577" i="10"/>
  <c r="L2578" i="10"/>
  <c r="L2579" i="10"/>
  <c r="L2580" i="10"/>
  <c r="L2581" i="10"/>
  <c r="L2582" i="10"/>
  <c r="L2583" i="10"/>
  <c r="L2584" i="10"/>
  <c r="L2585" i="10"/>
  <c r="L2586" i="10"/>
  <c r="L2587" i="10"/>
  <c r="L2588" i="10"/>
  <c r="L2589" i="10"/>
  <c r="L2590" i="10"/>
  <c r="L2591" i="10"/>
  <c r="L2592" i="10"/>
  <c r="L2593" i="10"/>
  <c r="L2594" i="10"/>
  <c r="L2595" i="10"/>
  <c r="L2596" i="10"/>
  <c r="L2597" i="10"/>
  <c r="L2598" i="10"/>
  <c r="L2599" i="10"/>
  <c r="L2600" i="10"/>
  <c r="L2601" i="10"/>
  <c r="L2602" i="10"/>
  <c r="L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6" i="10"/>
  <c r="K1067" i="10"/>
  <c r="K1068" i="10"/>
  <c r="K1069" i="10"/>
  <c r="K1070" i="10"/>
  <c r="K1071" i="10"/>
  <c r="K1072" i="10"/>
  <c r="K1073" i="10"/>
  <c r="K1074" i="10"/>
  <c r="K1075" i="10"/>
  <c r="K1076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1262" i="10"/>
  <c r="K1263" i="10"/>
  <c r="K1264" i="10"/>
  <c r="K1265" i="10"/>
  <c r="K1266" i="10"/>
  <c r="K1267" i="10"/>
  <c r="K1268" i="10"/>
  <c r="K1269" i="10"/>
  <c r="K1270" i="10"/>
  <c r="K1271" i="10"/>
  <c r="K1272" i="10"/>
  <c r="K1273" i="10"/>
  <c r="K1274" i="10"/>
  <c r="K1275" i="10"/>
  <c r="K1276" i="10"/>
  <c r="K1277" i="10"/>
  <c r="K1278" i="10"/>
  <c r="K1279" i="10"/>
  <c r="K1280" i="10"/>
  <c r="K1281" i="10"/>
  <c r="K1282" i="10"/>
  <c r="K1283" i="10"/>
  <c r="K1284" i="10"/>
  <c r="K1285" i="10"/>
  <c r="K1286" i="10"/>
  <c r="K1287" i="10"/>
  <c r="K1288" i="10"/>
  <c r="K1289" i="10"/>
  <c r="K1290" i="10"/>
  <c r="K1291" i="10"/>
  <c r="K1292" i="10"/>
  <c r="K1293" i="10"/>
  <c r="K1294" i="10"/>
  <c r="K1295" i="10"/>
  <c r="K1296" i="10"/>
  <c r="K1297" i="10"/>
  <c r="K1298" i="10"/>
  <c r="K1299" i="10"/>
  <c r="K1300" i="10"/>
  <c r="K1301" i="10"/>
  <c r="K1302" i="10"/>
  <c r="K1303" i="10"/>
  <c r="K1304" i="10"/>
  <c r="K1305" i="10"/>
  <c r="K1306" i="10"/>
  <c r="K1307" i="10"/>
  <c r="K1308" i="10"/>
  <c r="K1309" i="10"/>
  <c r="K1310" i="10"/>
  <c r="K1311" i="10"/>
  <c r="K1312" i="10"/>
  <c r="K1313" i="10"/>
  <c r="K1314" i="10"/>
  <c r="K1315" i="10"/>
  <c r="K1316" i="10"/>
  <c r="K1317" i="10"/>
  <c r="K1318" i="10"/>
  <c r="K1319" i="10"/>
  <c r="K1320" i="10"/>
  <c r="K1321" i="10"/>
  <c r="K1322" i="10"/>
  <c r="K1323" i="10"/>
  <c r="K1324" i="10"/>
  <c r="K1325" i="10"/>
  <c r="K1326" i="10"/>
  <c r="K1327" i="10"/>
  <c r="K1328" i="10"/>
  <c r="K1329" i="10"/>
  <c r="K1330" i="10"/>
  <c r="K1331" i="10"/>
  <c r="K1332" i="10"/>
  <c r="K1333" i="10"/>
  <c r="K1334" i="10"/>
  <c r="K1335" i="10"/>
  <c r="K1336" i="10"/>
  <c r="K1337" i="10"/>
  <c r="K1338" i="10"/>
  <c r="K1339" i="10"/>
  <c r="K1340" i="10"/>
  <c r="K1341" i="10"/>
  <c r="K1342" i="10"/>
  <c r="K1343" i="10"/>
  <c r="K1344" i="10"/>
  <c r="K1345" i="10"/>
  <c r="K1346" i="10"/>
  <c r="K1347" i="10"/>
  <c r="K1348" i="10"/>
  <c r="K1349" i="10"/>
  <c r="K1350" i="10"/>
  <c r="K1351" i="10"/>
  <c r="K1352" i="10"/>
  <c r="K1353" i="10"/>
  <c r="K1354" i="10"/>
  <c r="K1355" i="10"/>
  <c r="K1356" i="10"/>
  <c r="K1357" i="10"/>
  <c r="K1358" i="10"/>
  <c r="K1359" i="10"/>
  <c r="K1360" i="10"/>
  <c r="K1361" i="10"/>
  <c r="K1362" i="10"/>
  <c r="K1363" i="10"/>
  <c r="K1364" i="10"/>
  <c r="K1365" i="10"/>
  <c r="K1366" i="10"/>
  <c r="K1367" i="10"/>
  <c r="K1368" i="10"/>
  <c r="K1369" i="10"/>
  <c r="K1370" i="10"/>
  <c r="K1371" i="10"/>
  <c r="K1372" i="10"/>
  <c r="K1373" i="10"/>
  <c r="K1374" i="10"/>
  <c r="K1375" i="10"/>
  <c r="K1376" i="10"/>
  <c r="K1377" i="10"/>
  <c r="K1378" i="10"/>
  <c r="K1379" i="10"/>
  <c r="K1380" i="10"/>
  <c r="K1381" i="10"/>
  <c r="K1382" i="10"/>
  <c r="K1383" i="10"/>
  <c r="K1384" i="10"/>
  <c r="K1385" i="10"/>
  <c r="K1386" i="10"/>
  <c r="K1387" i="10"/>
  <c r="K1388" i="10"/>
  <c r="K1389" i="10"/>
  <c r="K1390" i="10"/>
  <c r="K1391" i="10"/>
  <c r="K1392" i="10"/>
  <c r="K1393" i="10"/>
  <c r="K1394" i="10"/>
  <c r="K1395" i="10"/>
  <c r="K1396" i="10"/>
  <c r="K1397" i="10"/>
  <c r="K1398" i="10"/>
  <c r="K1399" i="10"/>
  <c r="K1400" i="10"/>
  <c r="K1401" i="10"/>
  <c r="K1402" i="10"/>
  <c r="K1403" i="10"/>
  <c r="K1404" i="10"/>
  <c r="K1405" i="10"/>
  <c r="K1406" i="10"/>
  <c r="K1407" i="10"/>
  <c r="K1408" i="10"/>
  <c r="K1409" i="10"/>
  <c r="K1410" i="10"/>
  <c r="K1411" i="10"/>
  <c r="K1412" i="10"/>
  <c r="K1413" i="10"/>
  <c r="K1414" i="10"/>
  <c r="K1415" i="10"/>
  <c r="K1416" i="10"/>
  <c r="K1417" i="10"/>
  <c r="K1418" i="10"/>
  <c r="K1419" i="10"/>
  <c r="K1420" i="10"/>
  <c r="K1421" i="10"/>
  <c r="K1422" i="10"/>
  <c r="K1423" i="10"/>
  <c r="K1424" i="10"/>
  <c r="K1425" i="10"/>
  <c r="K1426" i="10"/>
  <c r="K1427" i="10"/>
  <c r="K1428" i="10"/>
  <c r="K1429" i="10"/>
  <c r="K1430" i="10"/>
  <c r="K1431" i="10"/>
  <c r="K1432" i="10"/>
  <c r="K1433" i="10"/>
  <c r="K1434" i="10"/>
  <c r="K1435" i="10"/>
  <c r="K1436" i="10"/>
  <c r="K1437" i="10"/>
  <c r="K1438" i="10"/>
  <c r="K1439" i="10"/>
  <c r="K1440" i="10"/>
  <c r="K1441" i="10"/>
  <c r="K1442" i="10"/>
  <c r="K1443" i="10"/>
  <c r="K1444" i="10"/>
  <c r="K1445" i="10"/>
  <c r="K1446" i="10"/>
  <c r="K1447" i="10"/>
  <c r="K1448" i="10"/>
  <c r="K1449" i="10"/>
  <c r="K1450" i="10"/>
  <c r="K1451" i="10"/>
  <c r="K1452" i="10"/>
  <c r="K1453" i="10"/>
  <c r="K1454" i="10"/>
  <c r="K1455" i="10"/>
  <c r="K1456" i="10"/>
  <c r="K1457" i="10"/>
  <c r="K1458" i="10"/>
  <c r="K1459" i="10"/>
  <c r="K1460" i="10"/>
  <c r="K1461" i="10"/>
  <c r="K1462" i="10"/>
  <c r="K1463" i="10"/>
  <c r="K1464" i="10"/>
  <c r="K1465" i="10"/>
  <c r="K1466" i="10"/>
  <c r="K1467" i="10"/>
  <c r="K1468" i="10"/>
  <c r="K1469" i="10"/>
  <c r="K1470" i="10"/>
  <c r="K1471" i="10"/>
  <c r="K1472" i="10"/>
  <c r="K1473" i="10"/>
  <c r="K1474" i="10"/>
  <c r="K1475" i="10"/>
  <c r="K1476" i="10"/>
  <c r="K1477" i="10"/>
  <c r="K1478" i="10"/>
  <c r="K1479" i="10"/>
  <c r="K1480" i="10"/>
  <c r="K1481" i="10"/>
  <c r="K1482" i="10"/>
  <c r="K1483" i="10"/>
  <c r="K1484" i="10"/>
  <c r="K1485" i="10"/>
  <c r="K1486" i="10"/>
  <c r="K1487" i="10"/>
  <c r="K1488" i="10"/>
  <c r="K1489" i="10"/>
  <c r="K1490" i="10"/>
  <c r="K1491" i="10"/>
  <c r="K1492" i="10"/>
  <c r="K1493" i="10"/>
  <c r="K1494" i="10"/>
  <c r="K1495" i="10"/>
  <c r="K1496" i="10"/>
  <c r="K1497" i="10"/>
  <c r="K1498" i="10"/>
  <c r="K1499" i="10"/>
  <c r="K1500" i="10"/>
  <c r="K1501" i="10"/>
  <c r="K1502" i="10"/>
  <c r="K1503" i="10"/>
  <c r="K1504" i="10"/>
  <c r="K1505" i="10"/>
  <c r="K1506" i="10"/>
  <c r="K1507" i="10"/>
  <c r="K1508" i="10"/>
  <c r="K1509" i="10"/>
  <c r="K1510" i="10"/>
  <c r="K1511" i="10"/>
  <c r="K1512" i="10"/>
  <c r="K1513" i="10"/>
  <c r="K1514" i="10"/>
  <c r="K1515" i="10"/>
  <c r="K1516" i="10"/>
  <c r="K1517" i="10"/>
  <c r="K1518" i="10"/>
  <c r="K1519" i="10"/>
  <c r="K1520" i="10"/>
  <c r="K1521" i="10"/>
  <c r="K1522" i="10"/>
  <c r="K1523" i="10"/>
  <c r="K1524" i="10"/>
  <c r="K1525" i="10"/>
  <c r="K1526" i="10"/>
  <c r="K1527" i="10"/>
  <c r="K1528" i="10"/>
  <c r="K1529" i="10"/>
  <c r="K1530" i="10"/>
  <c r="K1531" i="10"/>
  <c r="K1532" i="10"/>
  <c r="K1533" i="10"/>
  <c r="K1534" i="10"/>
  <c r="K1535" i="10"/>
  <c r="K1536" i="10"/>
  <c r="K1537" i="10"/>
  <c r="K1538" i="10"/>
  <c r="K1539" i="10"/>
  <c r="K1540" i="10"/>
  <c r="K1541" i="10"/>
  <c r="K1542" i="10"/>
  <c r="K1543" i="10"/>
  <c r="K1544" i="10"/>
  <c r="K1545" i="10"/>
  <c r="K1546" i="10"/>
  <c r="K1547" i="10"/>
  <c r="K1548" i="10"/>
  <c r="K1549" i="10"/>
  <c r="K1550" i="10"/>
  <c r="K1551" i="10"/>
  <c r="K1552" i="10"/>
  <c r="K1553" i="10"/>
  <c r="K1554" i="10"/>
  <c r="K1555" i="10"/>
  <c r="K1556" i="10"/>
  <c r="K1557" i="10"/>
  <c r="K1558" i="10"/>
  <c r="K1559" i="10"/>
  <c r="K1560" i="10"/>
  <c r="K1561" i="10"/>
  <c r="K1562" i="10"/>
  <c r="K1563" i="10"/>
  <c r="K1564" i="10"/>
  <c r="K1565" i="10"/>
  <c r="K1566" i="10"/>
  <c r="K1567" i="10"/>
  <c r="K1568" i="10"/>
  <c r="K1569" i="10"/>
  <c r="K1570" i="10"/>
  <c r="K1571" i="10"/>
  <c r="K1572" i="10"/>
  <c r="K1573" i="10"/>
  <c r="K1574" i="10"/>
  <c r="K1575" i="10"/>
  <c r="K1576" i="10"/>
  <c r="K1577" i="10"/>
  <c r="K1578" i="10"/>
  <c r="K1579" i="10"/>
  <c r="K1580" i="10"/>
  <c r="K1581" i="10"/>
  <c r="K1582" i="10"/>
  <c r="K1583" i="10"/>
  <c r="K1584" i="10"/>
  <c r="K1585" i="10"/>
  <c r="K1586" i="10"/>
  <c r="K1587" i="10"/>
  <c r="K1588" i="10"/>
  <c r="K1589" i="10"/>
  <c r="K1590" i="10"/>
  <c r="K1591" i="10"/>
  <c r="K1592" i="10"/>
  <c r="K1593" i="10"/>
  <c r="K1594" i="10"/>
  <c r="K1595" i="10"/>
  <c r="K1596" i="10"/>
  <c r="K1597" i="10"/>
  <c r="K1598" i="10"/>
  <c r="K1599" i="10"/>
  <c r="K1600" i="10"/>
  <c r="K1601" i="10"/>
  <c r="K1602" i="10"/>
  <c r="K1603" i="10"/>
  <c r="K1604" i="10"/>
  <c r="K1605" i="10"/>
  <c r="K1606" i="10"/>
  <c r="K1607" i="10"/>
  <c r="K1608" i="10"/>
  <c r="K1609" i="10"/>
  <c r="K1610" i="10"/>
  <c r="K1611" i="10"/>
  <c r="K1612" i="10"/>
  <c r="K1613" i="10"/>
  <c r="K1614" i="10"/>
  <c r="K1615" i="10"/>
  <c r="K1616" i="10"/>
  <c r="K1617" i="10"/>
  <c r="K1618" i="10"/>
  <c r="K1619" i="10"/>
  <c r="K1620" i="10"/>
  <c r="K1621" i="10"/>
  <c r="K1622" i="10"/>
  <c r="K1623" i="10"/>
  <c r="K1624" i="10"/>
  <c r="K1625" i="10"/>
  <c r="K1626" i="10"/>
  <c r="K1627" i="10"/>
  <c r="K1628" i="10"/>
  <c r="K1629" i="10"/>
  <c r="K1630" i="10"/>
  <c r="K1631" i="10"/>
  <c r="K1632" i="10"/>
  <c r="K1633" i="10"/>
  <c r="K1634" i="10"/>
  <c r="K1635" i="10"/>
  <c r="K1636" i="10"/>
  <c r="K1637" i="10"/>
  <c r="K1638" i="10"/>
  <c r="K1639" i="10"/>
  <c r="K1640" i="10"/>
  <c r="K1641" i="10"/>
  <c r="K1642" i="10"/>
  <c r="K1643" i="10"/>
  <c r="K1644" i="10"/>
  <c r="K1645" i="10"/>
  <c r="K1646" i="10"/>
  <c r="K1647" i="10"/>
  <c r="K1648" i="10"/>
  <c r="K1649" i="10"/>
  <c r="K1650" i="10"/>
  <c r="K1651" i="10"/>
  <c r="K1652" i="10"/>
  <c r="K1653" i="10"/>
  <c r="K1654" i="10"/>
  <c r="K1655" i="10"/>
  <c r="K1656" i="10"/>
  <c r="K1657" i="10"/>
  <c r="K1658" i="10"/>
  <c r="K1659" i="10"/>
  <c r="K1660" i="10"/>
  <c r="K1661" i="10"/>
  <c r="K1662" i="10"/>
  <c r="K1663" i="10"/>
  <c r="K1664" i="10"/>
  <c r="K1665" i="10"/>
  <c r="K1666" i="10"/>
  <c r="K1667" i="10"/>
  <c r="K1668" i="10"/>
  <c r="K1669" i="10"/>
  <c r="K1670" i="10"/>
  <c r="K1671" i="10"/>
  <c r="K1672" i="10"/>
  <c r="K1673" i="10"/>
  <c r="K1674" i="10"/>
  <c r="K1675" i="10"/>
  <c r="K1676" i="10"/>
  <c r="K1677" i="10"/>
  <c r="K1678" i="10"/>
  <c r="K1679" i="10"/>
  <c r="K1680" i="10"/>
  <c r="K1681" i="10"/>
  <c r="K1682" i="10"/>
  <c r="K1683" i="10"/>
  <c r="K1684" i="10"/>
  <c r="K1685" i="10"/>
  <c r="K1686" i="10"/>
  <c r="K1687" i="10"/>
  <c r="K1688" i="10"/>
  <c r="K1689" i="10"/>
  <c r="K1690" i="10"/>
  <c r="K1691" i="10"/>
  <c r="K1692" i="10"/>
  <c r="K1693" i="10"/>
  <c r="K1694" i="10"/>
  <c r="K1695" i="10"/>
  <c r="K1696" i="10"/>
  <c r="K1697" i="10"/>
  <c r="K1698" i="10"/>
  <c r="K1699" i="10"/>
  <c r="K1700" i="10"/>
  <c r="K1701" i="10"/>
  <c r="K1702" i="10"/>
  <c r="K1703" i="10"/>
  <c r="K1704" i="10"/>
  <c r="K1705" i="10"/>
  <c r="K1706" i="10"/>
  <c r="K1707" i="10"/>
  <c r="K1708" i="10"/>
  <c r="K1709" i="10"/>
  <c r="K1710" i="10"/>
  <c r="K1711" i="10"/>
  <c r="K1712" i="10"/>
  <c r="K1713" i="10"/>
  <c r="K1714" i="10"/>
  <c r="K1715" i="10"/>
  <c r="K1716" i="10"/>
  <c r="K1717" i="10"/>
  <c r="K1718" i="10"/>
  <c r="K1719" i="10"/>
  <c r="K1720" i="10"/>
  <c r="K1721" i="10"/>
  <c r="K1722" i="10"/>
  <c r="K1723" i="10"/>
  <c r="K1724" i="10"/>
  <c r="K1725" i="10"/>
  <c r="K1726" i="10"/>
  <c r="K1727" i="10"/>
  <c r="K1728" i="10"/>
  <c r="K1729" i="10"/>
  <c r="K1730" i="10"/>
  <c r="K1731" i="10"/>
  <c r="K1732" i="10"/>
  <c r="K1733" i="10"/>
  <c r="K1734" i="10"/>
  <c r="K1735" i="10"/>
  <c r="K1736" i="10"/>
  <c r="K1737" i="10"/>
  <c r="K1738" i="10"/>
  <c r="K1739" i="10"/>
  <c r="K1740" i="10"/>
  <c r="K1741" i="10"/>
  <c r="K1742" i="10"/>
  <c r="K1743" i="10"/>
  <c r="K1744" i="10"/>
  <c r="K1745" i="10"/>
  <c r="K1746" i="10"/>
  <c r="K1747" i="10"/>
  <c r="K1748" i="10"/>
  <c r="K1749" i="10"/>
  <c r="K1750" i="10"/>
  <c r="K1751" i="10"/>
  <c r="K1752" i="10"/>
  <c r="K1753" i="10"/>
  <c r="K1754" i="10"/>
  <c r="K1755" i="10"/>
  <c r="K1756" i="10"/>
  <c r="K1757" i="10"/>
  <c r="K1758" i="10"/>
  <c r="K1759" i="10"/>
  <c r="K1760" i="10"/>
  <c r="K1761" i="10"/>
  <c r="K1762" i="10"/>
  <c r="K1763" i="10"/>
  <c r="K1764" i="10"/>
  <c r="K1765" i="10"/>
  <c r="K1766" i="10"/>
  <c r="K1767" i="10"/>
  <c r="K1768" i="10"/>
  <c r="K1769" i="10"/>
  <c r="K1770" i="10"/>
  <c r="K1771" i="10"/>
  <c r="K1772" i="10"/>
  <c r="K1773" i="10"/>
  <c r="K1774" i="10"/>
  <c r="K1775" i="10"/>
  <c r="K1776" i="10"/>
  <c r="K1777" i="10"/>
  <c r="K1778" i="10"/>
  <c r="K1779" i="10"/>
  <c r="K1780" i="10"/>
  <c r="K1781" i="10"/>
  <c r="K1782" i="10"/>
  <c r="K1783" i="10"/>
  <c r="K1784" i="10"/>
  <c r="K1785" i="10"/>
  <c r="K1786" i="10"/>
  <c r="K1787" i="10"/>
  <c r="K1788" i="10"/>
  <c r="K1789" i="10"/>
  <c r="K1790" i="10"/>
  <c r="K1791" i="10"/>
  <c r="K1792" i="10"/>
  <c r="K1793" i="10"/>
  <c r="K1794" i="10"/>
  <c r="K1795" i="10"/>
  <c r="K1796" i="10"/>
  <c r="K1797" i="10"/>
  <c r="K1798" i="10"/>
  <c r="K1799" i="10"/>
  <c r="K1800" i="10"/>
  <c r="K1801" i="10"/>
  <c r="K1802" i="10"/>
  <c r="K1803" i="10"/>
  <c r="K1804" i="10"/>
  <c r="K1805" i="10"/>
  <c r="K1806" i="10"/>
  <c r="K1807" i="10"/>
  <c r="K1808" i="10"/>
  <c r="K1809" i="10"/>
  <c r="K1810" i="10"/>
  <c r="K1811" i="10"/>
  <c r="K1812" i="10"/>
  <c r="K1813" i="10"/>
  <c r="K1814" i="10"/>
  <c r="K1815" i="10"/>
  <c r="K1816" i="10"/>
  <c r="K1817" i="10"/>
  <c r="K1818" i="10"/>
  <c r="K1819" i="10"/>
  <c r="K1820" i="10"/>
  <c r="K1821" i="10"/>
  <c r="K1822" i="10"/>
  <c r="K1823" i="10"/>
  <c r="K1824" i="10"/>
  <c r="K1825" i="10"/>
  <c r="K1826" i="10"/>
  <c r="K1827" i="10"/>
  <c r="K1828" i="10"/>
  <c r="K1829" i="10"/>
  <c r="K1830" i="10"/>
  <c r="K1831" i="10"/>
  <c r="K1832" i="10"/>
  <c r="K1833" i="10"/>
  <c r="K1834" i="10"/>
  <c r="K1835" i="10"/>
  <c r="K1836" i="10"/>
  <c r="K1837" i="10"/>
  <c r="K1838" i="10"/>
  <c r="K1839" i="10"/>
  <c r="K1840" i="10"/>
  <c r="K1841" i="10"/>
  <c r="K1842" i="10"/>
  <c r="K1843" i="10"/>
  <c r="K1844" i="10"/>
  <c r="K1845" i="10"/>
  <c r="K1846" i="10"/>
  <c r="K1847" i="10"/>
  <c r="K1848" i="10"/>
  <c r="K1849" i="10"/>
  <c r="K1850" i="10"/>
  <c r="K1851" i="10"/>
  <c r="K1852" i="10"/>
  <c r="K1853" i="10"/>
  <c r="K1854" i="10"/>
  <c r="K1855" i="10"/>
  <c r="K1856" i="10"/>
  <c r="K1857" i="10"/>
  <c r="K1858" i="10"/>
  <c r="K1859" i="10"/>
  <c r="K1860" i="10"/>
  <c r="K1861" i="10"/>
  <c r="K1862" i="10"/>
  <c r="K1863" i="10"/>
  <c r="K1864" i="10"/>
  <c r="K1865" i="10"/>
  <c r="K1866" i="10"/>
  <c r="K1867" i="10"/>
  <c r="K1868" i="10"/>
  <c r="K1869" i="10"/>
  <c r="K1870" i="10"/>
  <c r="K1871" i="10"/>
  <c r="K1872" i="10"/>
  <c r="K1873" i="10"/>
  <c r="K1874" i="10"/>
  <c r="K1875" i="10"/>
  <c r="K1876" i="10"/>
  <c r="K1877" i="10"/>
  <c r="K1878" i="10"/>
  <c r="K1879" i="10"/>
  <c r="K1880" i="10"/>
  <c r="K1881" i="10"/>
  <c r="K1882" i="10"/>
  <c r="K1883" i="10"/>
  <c r="K1884" i="10"/>
  <c r="K1885" i="10"/>
  <c r="K1886" i="10"/>
  <c r="K1887" i="10"/>
  <c r="K1888" i="10"/>
  <c r="K1889" i="10"/>
  <c r="K1890" i="10"/>
  <c r="K1891" i="10"/>
  <c r="K1892" i="10"/>
  <c r="K1893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K1908" i="10"/>
  <c r="K1909" i="10"/>
  <c r="K1910" i="10"/>
  <c r="K1911" i="10"/>
  <c r="K1912" i="10"/>
  <c r="K1913" i="10"/>
  <c r="K1914" i="10"/>
  <c r="K1915" i="10"/>
  <c r="K1916" i="10"/>
  <c r="K1917" i="10"/>
  <c r="K1918" i="10"/>
  <c r="K1919" i="10"/>
  <c r="K1920" i="10"/>
  <c r="K1921" i="10"/>
  <c r="K1922" i="10"/>
  <c r="K1923" i="10"/>
  <c r="K1924" i="10"/>
  <c r="K1925" i="10"/>
  <c r="K1926" i="10"/>
  <c r="K1927" i="10"/>
  <c r="K1928" i="10"/>
  <c r="K1929" i="10"/>
  <c r="K1930" i="10"/>
  <c r="K1931" i="10"/>
  <c r="K1932" i="10"/>
  <c r="K1933" i="10"/>
  <c r="K1934" i="10"/>
  <c r="K1935" i="10"/>
  <c r="K1936" i="10"/>
  <c r="K1937" i="10"/>
  <c r="K1938" i="10"/>
  <c r="K1939" i="10"/>
  <c r="K1940" i="10"/>
  <c r="K1941" i="10"/>
  <c r="K1942" i="10"/>
  <c r="K1943" i="10"/>
  <c r="K1944" i="10"/>
  <c r="K1945" i="10"/>
  <c r="K1946" i="10"/>
  <c r="K1947" i="10"/>
  <c r="K1948" i="10"/>
  <c r="K1949" i="10"/>
  <c r="K1950" i="10"/>
  <c r="K1951" i="10"/>
  <c r="K1952" i="10"/>
  <c r="K1953" i="10"/>
  <c r="K1954" i="10"/>
  <c r="K1955" i="10"/>
  <c r="K1956" i="10"/>
  <c r="K1957" i="10"/>
  <c r="K1958" i="10"/>
  <c r="K1959" i="10"/>
  <c r="K1960" i="10"/>
  <c r="K1961" i="10"/>
  <c r="K1962" i="10"/>
  <c r="K1963" i="10"/>
  <c r="K1964" i="10"/>
  <c r="K1965" i="10"/>
  <c r="K1966" i="10"/>
  <c r="K1967" i="10"/>
  <c r="K1968" i="10"/>
  <c r="K1969" i="10"/>
  <c r="K1970" i="10"/>
  <c r="K1971" i="10"/>
  <c r="K1972" i="10"/>
  <c r="K1973" i="10"/>
  <c r="K1974" i="10"/>
  <c r="K1975" i="10"/>
  <c r="K1976" i="10"/>
  <c r="K1977" i="10"/>
  <c r="K1978" i="10"/>
  <c r="K1979" i="10"/>
  <c r="K1980" i="10"/>
  <c r="K1981" i="10"/>
  <c r="K1982" i="10"/>
  <c r="K1983" i="10"/>
  <c r="K1984" i="10"/>
  <c r="K1985" i="10"/>
  <c r="K1986" i="10"/>
  <c r="K1987" i="10"/>
  <c r="K1988" i="10"/>
  <c r="K1989" i="10"/>
  <c r="K1990" i="10"/>
  <c r="K1991" i="10"/>
  <c r="K1992" i="10"/>
  <c r="K1993" i="10"/>
  <c r="K1994" i="10"/>
  <c r="K1995" i="10"/>
  <c r="K1996" i="10"/>
  <c r="K1997" i="10"/>
  <c r="K1998" i="10"/>
  <c r="K1999" i="10"/>
  <c r="K2000" i="10"/>
  <c r="K2001" i="10"/>
  <c r="K2002" i="10"/>
  <c r="K2003" i="10"/>
  <c r="K2004" i="10"/>
  <c r="K2005" i="10"/>
  <c r="K2006" i="10"/>
  <c r="K2007" i="10"/>
  <c r="K2008" i="10"/>
  <c r="K2009" i="10"/>
  <c r="K2010" i="10"/>
  <c r="K2011" i="10"/>
  <c r="K2012" i="10"/>
  <c r="K2013" i="10"/>
  <c r="K2014" i="10"/>
  <c r="K2015" i="10"/>
  <c r="K2016" i="10"/>
  <c r="K2017" i="10"/>
  <c r="K2018" i="10"/>
  <c r="K2019" i="10"/>
  <c r="K2020" i="10"/>
  <c r="K2021" i="10"/>
  <c r="K2022" i="10"/>
  <c r="K2023" i="10"/>
  <c r="K2024" i="10"/>
  <c r="K2025" i="10"/>
  <c r="K2026" i="10"/>
  <c r="K2027" i="10"/>
  <c r="K2028" i="10"/>
  <c r="K2029" i="10"/>
  <c r="K2030" i="10"/>
  <c r="K2031" i="10"/>
  <c r="K2032" i="10"/>
  <c r="K2033" i="10"/>
  <c r="K2034" i="10"/>
  <c r="K2035" i="10"/>
  <c r="K2036" i="10"/>
  <c r="K2037" i="10"/>
  <c r="K2038" i="10"/>
  <c r="K2039" i="10"/>
  <c r="K2040" i="10"/>
  <c r="K2041" i="10"/>
  <c r="K2042" i="10"/>
  <c r="K2043" i="10"/>
  <c r="K2044" i="10"/>
  <c r="K2045" i="10"/>
  <c r="K2046" i="10"/>
  <c r="K2047" i="10"/>
  <c r="K2048" i="10"/>
  <c r="K2049" i="10"/>
  <c r="K2050" i="10"/>
  <c r="K2051" i="10"/>
  <c r="K2052" i="10"/>
  <c r="K2053" i="10"/>
  <c r="K2054" i="10"/>
  <c r="K2055" i="10"/>
  <c r="K2056" i="10"/>
  <c r="K2057" i="10"/>
  <c r="K2058" i="10"/>
  <c r="K2059" i="10"/>
  <c r="K2060" i="10"/>
  <c r="K2061" i="10"/>
  <c r="K2062" i="10"/>
  <c r="K2063" i="10"/>
  <c r="K2064" i="10"/>
  <c r="K2065" i="10"/>
  <c r="K2066" i="10"/>
  <c r="K2067" i="10"/>
  <c r="K2068" i="10"/>
  <c r="K2069" i="10"/>
  <c r="K2070" i="10"/>
  <c r="K2071" i="10"/>
  <c r="K2072" i="10"/>
  <c r="K2073" i="10"/>
  <c r="K2074" i="10"/>
  <c r="K2075" i="10"/>
  <c r="K2076" i="10"/>
  <c r="K2077" i="10"/>
  <c r="K2078" i="10"/>
  <c r="K2079" i="10"/>
  <c r="K2080" i="10"/>
  <c r="K2081" i="10"/>
  <c r="K2082" i="10"/>
  <c r="K2083" i="10"/>
  <c r="K2084" i="10"/>
  <c r="K2085" i="10"/>
  <c r="K2086" i="10"/>
  <c r="K2087" i="10"/>
  <c r="K2088" i="10"/>
  <c r="K2089" i="10"/>
  <c r="K2090" i="10"/>
  <c r="K2091" i="10"/>
  <c r="K2092" i="10"/>
  <c r="K2093" i="10"/>
  <c r="K2094" i="10"/>
  <c r="K2095" i="10"/>
  <c r="K2096" i="10"/>
  <c r="K2097" i="10"/>
  <c r="K2098" i="10"/>
  <c r="K2099" i="10"/>
  <c r="K2100" i="10"/>
  <c r="K2101" i="10"/>
  <c r="K2102" i="10"/>
  <c r="K2103" i="10"/>
  <c r="K2104" i="10"/>
  <c r="K2105" i="10"/>
  <c r="K2106" i="10"/>
  <c r="K2107" i="10"/>
  <c r="K2108" i="10"/>
  <c r="K2109" i="10"/>
  <c r="K2110" i="10"/>
  <c r="K2111" i="10"/>
  <c r="K2112" i="10"/>
  <c r="K2113" i="10"/>
  <c r="K2114" i="10"/>
  <c r="K2115" i="10"/>
  <c r="K2116" i="10"/>
  <c r="K2117" i="10"/>
  <c r="K2118" i="10"/>
  <c r="K2119" i="10"/>
  <c r="K2120" i="10"/>
  <c r="K2121" i="10"/>
  <c r="K2122" i="10"/>
  <c r="K2123" i="10"/>
  <c r="K2124" i="10"/>
  <c r="K2125" i="10"/>
  <c r="K2126" i="10"/>
  <c r="K2127" i="10"/>
  <c r="K2128" i="10"/>
  <c r="K2129" i="10"/>
  <c r="K2130" i="10"/>
  <c r="K2131" i="10"/>
  <c r="K2132" i="10"/>
  <c r="K2133" i="10"/>
  <c r="K2134" i="10"/>
  <c r="K2135" i="10"/>
  <c r="K2136" i="10"/>
  <c r="K2137" i="10"/>
  <c r="K2138" i="10"/>
  <c r="K2139" i="10"/>
  <c r="K2140" i="10"/>
  <c r="K2141" i="10"/>
  <c r="K2142" i="10"/>
  <c r="K2143" i="10"/>
  <c r="K2144" i="10"/>
  <c r="K2145" i="10"/>
  <c r="K2146" i="10"/>
  <c r="K2147" i="10"/>
  <c r="K2148" i="10"/>
  <c r="K2149" i="10"/>
  <c r="K2150" i="10"/>
  <c r="K2151" i="10"/>
  <c r="K2152" i="10"/>
  <c r="K2153" i="10"/>
  <c r="K2154" i="10"/>
  <c r="K2155" i="10"/>
  <c r="K2156" i="10"/>
  <c r="K2157" i="10"/>
  <c r="K2158" i="10"/>
  <c r="K2159" i="10"/>
  <c r="K2160" i="10"/>
  <c r="K2161" i="10"/>
  <c r="K2162" i="10"/>
  <c r="K2163" i="10"/>
  <c r="K2164" i="10"/>
  <c r="K2165" i="10"/>
  <c r="K2166" i="10"/>
  <c r="K2167" i="10"/>
  <c r="K2168" i="10"/>
  <c r="K2169" i="10"/>
  <c r="K2170" i="10"/>
  <c r="K2171" i="10"/>
  <c r="K2172" i="10"/>
  <c r="K2173" i="10"/>
  <c r="K2174" i="10"/>
  <c r="K2175" i="10"/>
  <c r="K2176" i="10"/>
  <c r="K2177" i="10"/>
  <c r="K2178" i="10"/>
  <c r="K2179" i="10"/>
  <c r="K2180" i="10"/>
  <c r="K2181" i="10"/>
  <c r="K2182" i="10"/>
  <c r="K2183" i="10"/>
  <c r="K2184" i="10"/>
  <c r="K2185" i="10"/>
  <c r="K2186" i="10"/>
  <c r="K2187" i="10"/>
  <c r="K2188" i="10"/>
  <c r="K2189" i="10"/>
  <c r="K2190" i="10"/>
  <c r="K2191" i="10"/>
  <c r="K2192" i="10"/>
  <c r="K2193" i="10"/>
  <c r="K2194" i="10"/>
  <c r="K2195" i="10"/>
  <c r="K2196" i="10"/>
  <c r="K2197" i="10"/>
  <c r="K2198" i="10"/>
  <c r="K2199" i="10"/>
  <c r="K2200" i="10"/>
  <c r="K2201" i="10"/>
  <c r="K2202" i="10"/>
  <c r="K2203" i="10"/>
  <c r="K2204" i="10"/>
  <c r="K2205" i="10"/>
  <c r="K2206" i="10"/>
  <c r="K2207" i="10"/>
  <c r="K2208" i="10"/>
  <c r="K2209" i="10"/>
  <c r="K2210" i="10"/>
  <c r="K2211" i="10"/>
  <c r="K2212" i="10"/>
  <c r="K2213" i="10"/>
  <c r="K2214" i="10"/>
  <c r="K2215" i="10"/>
  <c r="K2216" i="10"/>
  <c r="K2217" i="10"/>
  <c r="K2218" i="10"/>
  <c r="K2219" i="10"/>
  <c r="K2220" i="10"/>
  <c r="K2221" i="10"/>
  <c r="K2222" i="10"/>
  <c r="K2223" i="10"/>
  <c r="K2224" i="10"/>
  <c r="K2225" i="10"/>
  <c r="K2226" i="10"/>
  <c r="K2227" i="10"/>
  <c r="K2228" i="10"/>
  <c r="K2229" i="10"/>
  <c r="K2230" i="10"/>
  <c r="K2231" i="10"/>
  <c r="K2232" i="10"/>
  <c r="K2233" i="10"/>
  <c r="K2234" i="10"/>
  <c r="K2235" i="10"/>
  <c r="K2236" i="10"/>
  <c r="K2237" i="10"/>
  <c r="K2238" i="10"/>
  <c r="K2239" i="10"/>
  <c r="K2240" i="10"/>
  <c r="K2241" i="10"/>
  <c r="K2242" i="10"/>
  <c r="K2243" i="10"/>
  <c r="K2244" i="10"/>
  <c r="K2245" i="10"/>
  <c r="K2246" i="10"/>
  <c r="K2247" i="10"/>
  <c r="K2248" i="10"/>
  <c r="K2249" i="10"/>
  <c r="K2250" i="10"/>
  <c r="K2251" i="10"/>
  <c r="K2252" i="10"/>
  <c r="K2253" i="10"/>
  <c r="K2254" i="10"/>
  <c r="K2255" i="10"/>
  <c r="K2256" i="10"/>
  <c r="K2257" i="10"/>
  <c r="K2258" i="10"/>
  <c r="K2259" i="10"/>
  <c r="K2260" i="10"/>
  <c r="K2261" i="10"/>
  <c r="K2262" i="10"/>
  <c r="K2263" i="10"/>
  <c r="K2264" i="10"/>
  <c r="K2265" i="10"/>
  <c r="K2266" i="10"/>
  <c r="K2267" i="10"/>
  <c r="K2268" i="10"/>
  <c r="K2269" i="10"/>
  <c r="K2270" i="10"/>
  <c r="K2271" i="10"/>
  <c r="K2272" i="10"/>
  <c r="K2273" i="10"/>
  <c r="K2274" i="10"/>
  <c r="K2275" i="10"/>
  <c r="K2276" i="10"/>
  <c r="K2277" i="10"/>
  <c r="K2278" i="10"/>
  <c r="K2279" i="10"/>
  <c r="K2280" i="10"/>
  <c r="K2281" i="10"/>
  <c r="K2282" i="10"/>
  <c r="K2283" i="10"/>
  <c r="K2284" i="10"/>
  <c r="K2285" i="10"/>
  <c r="K2286" i="10"/>
  <c r="K2287" i="10"/>
  <c r="K2288" i="10"/>
  <c r="K2289" i="10"/>
  <c r="K2290" i="10"/>
  <c r="K2291" i="10"/>
  <c r="K2292" i="10"/>
  <c r="K2293" i="10"/>
  <c r="K2294" i="10"/>
  <c r="K2295" i="10"/>
  <c r="K2296" i="10"/>
  <c r="K2297" i="10"/>
  <c r="K2298" i="10"/>
  <c r="K2299" i="10"/>
  <c r="K2300" i="10"/>
  <c r="K2301" i="10"/>
  <c r="K2302" i="10"/>
  <c r="K2303" i="10"/>
  <c r="K2304" i="10"/>
  <c r="K2305" i="10"/>
  <c r="K2306" i="10"/>
  <c r="K2307" i="10"/>
  <c r="K2308" i="10"/>
  <c r="K2309" i="10"/>
  <c r="K2310" i="10"/>
  <c r="K2311" i="10"/>
  <c r="K2312" i="10"/>
  <c r="K2313" i="10"/>
  <c r="K2314" i="10"/>
  <c r="K2315" i="10"/>
  <c r="K2316" i="10"/>
  <c r="K2317" i="10"/>
  <c r="K2318" i="10"/>
  <c r="K2319" i="10"/>
  <c r="K2320" i="10"/>
  <c r="K2321" i="10"/>
  <c r="K2322" i="10"/>
  <c r="K2323" i="10"/>
  <c r="K2324" i="10"/>
  <c r="K2325" i="10"/>
  <c r="K2326" i="10"/>
  <c r="K2327" i="10"/>
  <c r="K2328" i="10"/>
  <c r="K2329" i="10"/>
  <c r="K2330" i="10"/>
  <c r="K2331" i="10"/>
  <c r="K2332" i="10"/>
  <c r="K2333" i="10"/>
  <c r="K2334" i="10"/>
  <c r="K2335" i="10"/>
  <c r="K2336" i="10"/>
  <c r="K2337" i="10"/>
  <c r="K2338" i="10"/>
  <c r="K2339" i="10"/>
  <c r="K2340" i="10"/>
  <c r="K2341" i="10"/>
  <c r="K2342" i="10"/>
  <c r="K2343" i="10"/>
  <c r="K2344" i="10"/>
  <c r="K2345" i="10"/>
  <c r="K2346" i="10"/>
  <c r="K2347" i="10"/>
  <c r="K2348" i="10"/>
  <c r="K2349" i="10"/>
  <c r="K2350" i="10"/>
  <c r="K2351" i="10"/>
  <c r="K2352" i="10"/>
  <c r="K2353" i="10"/>
  <c r="K2354" i="10"/>
  <c r="K2355" i="10"/>
  <c r="K2356" i="10"/>
  <c r="K2357" i="10"/>
  <c r="K2358" i="10"/>
  <c r="K2359" i="10"/>
  <c r="K2360" i="10"/>
  <c r="K2361" i="10"/>
  <c r="K2362" i="10"/>
  <c r="K2363" i="10"/>
  <c r="K2364" i="10"/>
  <c r="K2365" i="10"/>
  <c r="K2366" i="10"/>
  <c r="K2367" i="10"/>
  <c r="K2368" i="10"/>
  <c r="K2369" i="10"/>
  <c r="K2370" i="10"/>
  <c r="K2371" i="10"/>
  <c r="K2372" i="10"/>
  <c r="K2373" i="10"/>
  <c r="K2374" i="10"/>
  <c r="K2375" i="10"/>
  <c r="K2376" i="10"/>
  <c r="K2377" i="10"/>
  <c r="K2378" i="10"/>
  <c r="K2379" i="10"/>
  <c r="K2380" i="10"/>
  <c r="K2381" i="10"/>
  <c r="K2382" i="10"/>
  <c r="K2383" i="10"/>
  <c r="K2384" i="10"/>
  <c r="K2385" i="10"/>
  <c r="K2386" i="10"/>
  <c r="K2387" i="10"/>
  <c r="K2388" i="10"/>
  <c r="K2389" i="10"/>
  <c r="K2390" i="10"/>
  <c r="K2391" i="10"/>
  <c r="K2392" i="10"/>
  <c r="K2393" i="10"/>
  <c r="K2394" i="10"/>
  <c r="K2395" i="10"/>
  <c r="K2396" i="10"/>
  <c r="K2397" i="10"/>
  <c r="K2398" i="10"/>
  <c r="K2399" i="10"/>
  <c r="K2400" i="10"/>
  <c r="K2401" i="10"/>
  <c r="K2402" i="10"/>
  <c r="K2403" i="10"/>
  <c r="K2404" i="10"/>
  <c r="K2405" i="10"/>
  <c r="K2406" i="10"/>
  <c r="K2407" i="10"/>
  <c r="K2408" i="10"/>
  <c r="K2409" i="10"/>
  <c r="K2410" i="10"/>
  <c r="K2411" i="10"/>
  <c r="K2412" i="10"/>
  <c r="K2413" i="10"/>
  <c r="K2414" i="10"/>
  <c r="K2415" i="10"/>
  <c r="K2416" i="10"/>
  <c r="K2417" i="10"/>
  <c r="K2418" i="10"/>
  <c r="K2419" i="10"/>
  <c r="K2420" i="10"/>
  <c r="K2421" i="10"/>
  <c r="K2422" i="10"/>
  <c r="K2423" i="10"/>
  <c r="K2424" i="10"/>
  <c r="K2425" i="10"/>
  <c r="K2426" i="10"/>
  <c r="K2427" i="10"/>
  <c r="K2428" i="10"/>
  <c r="K2429" i="10"/>
  <c r="K2430" i="10"/>
  <c r="K2431" i="10"/>
  <c r="K2432" i="10"/>
  <c r="K2433" i="10"/>
  <c r="K2434" i="10"/>
  <c r="K2435" i="10"/>
  <c r="K2436" i="10"/>
  <c r="K2437" i="10"/>
  <c r="K2438" i="10"/>
  <c r="K2439" i="10"/>
  <c r="K2440" i="10"/>
  <c r="K2441" i="10"/>
  <c r="K2442" i="10"/>
  <c r="K2443" i="10"/>
  <c r="K2444" i="10"/>
  <c r="K2445" i="10"/>
  <c r="K2446" i="10"/>
  <c r="K2447" i="10"/>
  <c r="K2448" i="10"/>
  <c r="K2449" i="10"/>
  <c r="K2450" i="10"/>
  <c r="K2451" i="10"/>
  <c r="K2452" i="10"/>
  <c r="K2453" i="10"/>
  <c r="K2454" i="10"/>
  <c r="K2455" i="10"/>
  <c r="K2456" i="10"/>
  <c r="K2457" i="10"/>
  <c r="K2458" i="10"/>
  <c r="K2459" i="10"/>
  <c r="K2460" i="10"/>
  <c r="K2461" i="10"/>
  <c r="K2462" i="10"/>
  <c r="K2463" i="10"/>
  <c r="K2464" i="10"/>
  <c r="K2465" i="10"/>
  <c r="K2466" i="10"/>
  <c r="K2467" i="10"/>
  <c r="K2468" i="10"/>
  <c r="K2469" i="10"/>
  <c r="K2470" i="10"/>
  <c r="K2471" i="10"/>
  <c r="K2472" i="10"/>
  <c r="K2473" i="10"/>
  <c r="K2474" i="10"/>
  <c r="K2475" i="10"/>
  <c r="K2476" i="10"/>
  <c r="K2477" i="10"/>
  <c r="K2478" i="10"/>
  <c r="K2479" i="10"/>
  <c r="K2480" i="10"/>
  <c r="K2481" i="10"/>
  <c r="K2482" i="10"/>
  <c r="K2483" i="10"/>
  <c r="K2484" i="10"/>
  <c r="K2485" i="10"/>
  <c r="K2486" i="10"/>
  <c r="K2487" i="10"/>
  <c r="K2488" i="10"/>
  <c r="K2489" i="10"/>
  <c r="K2490" i="10"/>
  <c r="K2491" i="10"/>
  <c r="K2492" i="10"/>
  <c r="K2493" i="10"/>
  <c r="K2494" i="10"/>
  <c r="K2495" i="10"/>
  <c r="K2496" i="10"/>
  <c r="K2497" i="10"/>
  <c r="K2498" i="10"/>
  <c r="K2499" i="10"/>
  <c r="K2500" i="10"/>
  <c r="K2501" i="10"/>
  <c r="K2502" i="10"/>
  <c r="K2503" i="10"/>
  <c r="K2504" i="10"/>
  <c r="K2505" i="10"/>
  <c r="K2506" i="10"/>
  <c r="K2507" i="10"/>
  <c r="K2508" i="10"/>
  <c r="K2509" i="10"/>
  <c r="K2510" i="10"/>
  <c r="K2511" i="10"/>
  <c r="K2512" i="10"/>
  <c r="K2513" i="10"/>
  <c r="K2514" i="10"/>
  <c r="K2515" i="10"/>
  <c r="K2516" i="10"/>
  <c r="K2517" i="10"/>
  <c r="K2518" i="10"/>
  <c r="K2519" i="10"/>
  <c r="K2520" i="10"/>
  <c r="K2521" i="10"/>
  <c r="K2522" i="10"/>
  <c r="K2523" i="10"/>
  <c r="K2524" i="10"/>
  <c r="K2525" i="10"/>
  <c r="K2526" i="10"/>
  <c r="K2527" i="10"/>
  <c r="K2528" i="10"/>
  <c r="K2529" i="10"/>
  <c r="K2530" i="10"/>
  <c r="K2531" i="10"/>
  <c r="K2532" i="10"/>
  <c r="K2533" i="10"/>
  <c r="K2534" i="10"/>
  <c r="K2535" i="10"/>
  <c r="K2536" i="10"/>
  <c r="K2537" i="10"/>
  <c r="K2538" i="10"/>
  <c r="K2539" i="10"/>
  <c r="K2540" i="10"/>
  <c r="K2541" i="10"/>
  <c r="K2542" i="10"/>
  <c r="K2543" i="10"/>
  <c r="K2544" i="10"/>
  <c r="K2545" i="10"/>
  <c r="K2546" i="10"/>
  <c r="K2547" i="10"/>
  <c r="K2548" i="10"/>
  <c r="K2549" i="10"/>
  <c r="K2550" i="10"/>
  <c r="K2551" i="10"/>
  <c r="K2552" i="10"/>
  <c r="K2553" i="10"/>
  <c r="K2554" i="10"/>
  <c r="K2555" i="10"/>
  <c r="K2556" i="10"/>
  <c r="K2557" i="10"/>
  <c r="K2558" i="10"/>
  <c r="K2559" i="10"/>
  <c r="K2560" i="10"/>
  <c r="K2561" i="10"/>
  <c r="K2562" i="10"/>
  <c r="K2563" i="10"/>
  <c r="K2564" i="10"/>
  <c r="K2565" i="10"/>
  <c r="K2566" i="10"/>
  <c r="K2567" i="10"/>
  <c r="K2568" i="10"/>
  <c r="K2569" i="10"/>
  <c r="K2570" i="10"/>
  <c r="K2571" i="10"/>
  <c r="K2572" i="10"/>
  <c r="K2573" i="10"/>
  <c r="K2574" i="10"/>
  <c r="K2575" i="10"/>
  <c r="K2576" i="10"/>
  <c r="K2577" i="10"/>
  <c r="K2578" i="10"/>
  <c r="K2579" i="10"/>
  <c r="K2580" i="10"/>
  <c r="K2581" i="10"/>
  <c r="K2582" i="10"/>
  <c r="K2583" i="10"/>
  <c r="K2584" i="10"/>
  <c r="K2585" i="10"/>
  <c r="K2586" i="10"/>
  <c r="K2587" i="10"/>
  <c r="K2588" i="10"/>
  <c r="K2589" i="10"/>
  <c r="K2590" i="10"/>
  <c r="K2591" i="10"/>
  <c r="K2592" i="10"/>
  <c r="K2593" i="10"/>
  <c r="K2594" i="10"/>
  <c r="K2595" i="10"/>
  <c r="K2596" i="10"/>
  <c r="K2597" i="10"/>
  <c r="K2598" i="10"/>
  <c r="K2599" i="10"/>
  <c r="K2600" i="10"/>
  <c r="K2601" i="10"/>
  <c r="K2602" i="10"/>
  <c r="K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J1087" i="10"/>
  <c r="J1088" i="10"/>
  <c r="J1089" i="10"/>
  <c r="J1090" i="10"/>
  <c r="J1091" i="10"/>
  <c r="J1092" i="10"/>
  <c r="J1093" i="10"/>
  <c r="J1094" i="10"/>
  <c r="J1095" i="10"/>
  <c r="J1096" i="10"/>
  <c r="J1097" i="10"/>
  <c r="J1098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1225" i="10"/>
  <c r="J1226" i="10"/>
  <c r="J1227" i="10"/>
  <c r="J1228" i="10"/>
  <c r="J1229" i="10"/>
  <c r="J1230" i="10"/>
  <c r="J1231" i="10"/>
  <c r="J1232" i="10"/>
  <c r="J1233" i="10"/>
  <c r="J1234" i="10"/>
  <c r="J1235" i="10"/>
  <c r="J1236" i="10"/>
  <c r="J1237" i="10"/>
  <c r="J1238" i="10"/>
  <c r="J1239" i="10"/>
  <c r="J1240" i="10"/>
  <c r="J1241" i="10"/>
  <c r="J1242" i="10"/>
  <c r="J1243" i="10"/>
  <c r="J1244" i="10"/>
  <c r="J1245" i="10"/>
  <c r="J1246" i="10"/>
  <c r="J1247" i="10"/>
  <c r="J1248" i="10"/>
  <c r="J1249" i="10"/>
  <c r="J1250" i="10"/>
  <c r="J1251" i="10"/>
  <c r="J1252" i="10"/>
  <c r="J1253" i="10"/>
  <c r="J1254" i="10"/>
  <c r="J1255" i="10"/>
  <c r="J1256" i="10"/>
  <c r="J1257" i="10"/>
  <c r="J1258" i="10"/>
  <c r="J1259" i="10"/>
  <c r="J1260" i="10"/>
  <c r="J1261" i="10"/>
  <c r="J1262" i="10"/>
  <c r="J1263" i="10"/>
  <c r="J1264" i="10"/>
  <c r="J1265" i="10"/>
  <c r="J1266" i="10"/>
  <c r="J1267" i="10"/>
  <c r="J1268" i="10"/>
  <c r="J1269" i="10"/>
  <c r="J1270" i="10"/>
  <c r="J1271" i="10"/>
  <c r="J1272" i="10"/>
  <c r="J1273" i="10"/>
  <c r="J1274" i="10"/>
  <c r="J1275" i="10"/>
  <c r="J1276" i="10"/>
  <c r="J1277" i="10"/>
  <c r="J1278" i="10"/>
  <c r="J1279" i="10"/>
  <c r="J1280" i="10"/>
  <c r="J1281" i="10"/>
  <c r="J1282" i="10"/>
  <c r="J1283" i="10"/>
  <c r="J1284" i="10"/>
  <c r="J1285" i="10"/>
  <c r="J1286" i="10"/>
  <c r="J1287" i="10"/>
  <c r="J1288" i="10"/>
  <c r="J1289" i="10"/>
  <c r="J1290" i="10"/>
  <c r="J1291" i="10"/>
  <c r="J1292" i="10"/>
  <c r="J1293" i="10"/>
  <c r="J1294" i="10"/>
  <c r="J1295" i="10"/>
  <c r="J1296" i="10"/>
  <c r="J1297" i="10"/>
  <c r="J1298" i="10"/>
  <c r="J1299" i="10"/>
  <c r="J1300" i="10"/>
  <c r="J1301" i="10"/>
  <c r="J1302" i="10"/>
  <c r="J1303" i="10"/>
  <c r="J1304" i="10"/>
  <c r="J1305" i="10"/>
  <c r="J1306" i="10"/>
  <c r="J1307" i="10"/>
  <c r="J1308" i="10"/>
  <c r="J1309" i="10"/>
  <c r="J1310" i="10"/>
  <c r="J1311" i="10"/>
  <c r="J1312" i="10"/>
  <c r="J1313" i="10"/>
  <c r="J1314" i="10"/>
  <c r="J1315" i="10"/>
  <c r="J1316" i="10"/>
  <c r="J1317" i="10"/>
  <c r="J1318" i="10"/>
  <c r="J1319" i="10"/>
  <c r="J1320" i="10"/>
  <c r="J1321" i="10"/>
  <c r="J1322" i="10"/>
  <c r="J1323" i="10"/>
  <c r="J1324" i="10"/>
  <c r="J1325" i="10"/>
  <c r="J1326" i="10"/>
  <c r="J1327" i="10"/>
  <c r="J1328" i="10"/>
  <c r="J1329" i="10"/>
  <c r="J1330" i="10"/>
  <c r="J1331" i="10"/>
  <c r="J1332" i="10"/>
  <c r="J1333" i="10"/>
  <c r="J1334" i="10"/>
  <c r="J1335" i="10"/>
  <c r="J1336" i="10"/>
  <c r="J1337" i="10"/>
  <c r="J1338" i="10"/>
  <c r="J1339" i="10"/>
  <c r="J1340" i="10"/>
  <c r="J1341" i="10"/>
  <c r="J1342" i="10"/>
  <c r="J1343" i="10"/>
  <c r="J1344" i="10"/>
  <c r="J1345" i="10"/>
  <c r="J1346" i="10"/>
  <c r="J1347" i="10"/>
  <c r="J1348" i="10"/>
  <c r="J1349" i="10"/>
  <c r="J1350" i="10"/>
  <c r="J1351" i="10"/>
  <c r="J1352" i="10"/>
  <c r="J1353" i="10"/>
  <c r="J1354" i="10"/>
  <c r="J1355" i="10"/>
  <c r="J1356" i="10"/>
  <c r="J1357" i="10"/>
  <c r="J1358" i="10"/>
  <c r="J1359" i="10"/>
  <c r="J1360" i="10"/>
  <c r="J1361" i="10"/>
  <c r="J1362" i="10"/>
  <c r="J1363" i="10"/>
  <c r="J1364" i="10"/>
  <c r="J1365" i="10"/>
  <c r="J1366" i="10"/>
  <c r="J1367" i="10"/>
  <c r="J1368" i="10"/>
  <c r="J1369" i="10"/>
  <c r="J1370" i="10"/>
  <c r="J1371" i="10"/>
  <c r="J1372" i="10"/>
  <c r="J1373" i="10"/>
  <c r="J1374" i="10"/>
  <c r="J1375" i="10"/>
  <c r="J1376" i="10"/>
  <c r="J1377" i="10"/>
  <c r="J1378" i="10"/>
  <c r="J1379" i="10"/>
  <c r="J1380" i="10"/>
  <c r="J1381" i="10"/>
  <c r="J1382" i="10"/>
  <c r="J1383" i="10"/>
  <c r="J1384" i="10"/>
  <c r="J1385" i="10"/>
  <c r="J1386" i="10"/>
  <c r="J1387" i="10"/>
  <c r="J1388" i="10"/>
  <c r="J1389" i="10"/>
  <c r="J1390" i="10"/>
  <c r="J1391" i="10"/>
  <c r="J1392" i="10"/>
  <c r="J1393" i="10"/>
  <c r="J1394" i="10"/>
  <c r="J1395" i="10"/>
  <c r="J1396" i="10"/>
  <c r="J1397" i="10"/>
  <c r="J1398" i="10"/>
  <c r="J1399" i="10"/>
  <c r="J1400" i="10"/>
  <c r="J1401" i="10"/>
  <c r="J1402" i="10"/>
  <c r="J1403" i="10"/>
  <c r="J1404" i="10"/>
  <c r="J1405" i="10"/>
  <c r="J1406" i="10"/>
  <c r="J1407" i="10"/>
  <c r="J1408" i="10"/>
  <c r="J1409" i="10"/>
  <c r="J1410" i="10"/>
  <c r="J1411" i="10"/>
  <c r="J1412" i="10"/>
  <c r="J1413" i="10"/>
  <c r="J1414" i="10"/>
  <c r="J1415" i="10"/>
  <c r="J1416" i="10"/>
  <c r="J1417" i="10"/>
  <c r="J1418" i="10"/>
  <c r="J1419" i="10"/>
  <c r="J1420" i="10"/>
  <c r="J1421" i="10"/>
  <c r="J1422" i="10"/>
  <c r="J1423" i="10"/>
  <c r="J1424" i="10"/>
  <c r="J1425" i="10"/>
  <c r="J1426" i="10"/>
  <c r="J1427" i="10"/>
  <c r="J1428" i="10"/>
  <c r="J1429" i="10"/>
  <c r="J1430" i="10"/>
  <c r="J1431" i="10"/>
  <c r="J1432" i="10"/>
  <c r="J1433" i="10"/>
  <c r="J1434" i="10"/>
  <c r="J1435" i="10"/>
  <c r="J1436" i="10"/>
  <c r="J1437" i="10"/>
  <c r="J1438" i="10"/>
  <c r="J1439" i="10"/>
  <c r="J1440" i="10"/>
  <c r="J1441" i="10"/>
  <c r="J1442" i="10"/>
  <c r="J1443" i="10"/>
  <c r="J1444" i="10"/>
  <c r="J1445" i="10"/>
  <c r="J1446" i="10"/>
  <c r="J1447" i="10"/>
  <c r="J1448" i="10"/>
  <c r="J1449" i="10"/>
  <c r="J1450" i="10"/>
  <c r="J1451" i="10"/>
  <c r="J1452" i="10"/>
  <c r="J1453" i="10"/>
  <c r="J1454" i="10"/>
  <c r="J1455" i="10"/>
  <c r="J1456" i="10"/>
  <c r="J1457" i="10"/>
  <c r="J1458" i="10"/>
  <c r="J1459" i="10"/>
  <c r="J1460" i="10"/>
  <c r="J1461" i="10"/>
  <c r="J1462" i="10"/>
  <c r="J1463" i="10"/>
  <c r="J1464" i="10"/>
  <c r="J1465" i="10"/>
  <c r="J1466" i="10"/>
  <c r="J1467" i="10"/>
  <c r="J1468" i="10"/>
  <c r="J1469" i="10"/>
  <c r="J1470" i="10"/>
  <c r="J1471" i="10"/>
  <c r="J1472" i="10"/>
  <c r="J1473" i="10"/>
  <c r="J1474" i="10"/>
  <c r="J1475" i="10"/>
  <c r="J1476" i="10"/>
  <c r="J1477" i="10"/>
  <c r="J1478" i="10"/>
  <c r="J1479" i="10"/>
  <c r="J1480" i="10"/>
  <c r="J1481" i="10"/>
  <c r="J1482" i="10"/>
  <c r="J1483" i="10"/>
  <c r="J1484" i="10"/>
  <c r="J1485" i="10"/>
  <c r="J1486" i="10"/>
  <c r="J1487" i="10"/>
  <c r="J1488" i="10"/>
  <c r="J1489" i="10"/>
  <c r="J1490" i="10"/>
  <c r="J1491" i="10"/>
  <c r="J1492" i="10"/>
  <c r="J1493" i="10"/>
  <c r="J1494" i="10"/>
  <c r="J1495" i="10"/>
  <c r="J1496" i="10"/>
  <c r="J1497" i="10"/>
  <c r="J1498" i="10"/>
  <c r="J1499" i="10"/>
  <c r="J1500" i="10"/>
  <c r="J1501" i="10"/>
  <c r="J1502" i="10"/>
  <c r="J1503" i="10"/>
  <c r="J1504" i="10"/>
  <c r="J1505" i="10"/>
  <c r="J1506" i="10"/>
  <c r="J1507" i="10"/>
  <c r="J1508" i="10"/>
  <c r="J1509" i="10"/>
  <c r="J1510" i="10"/>
  <c r="J1511" i="10"/>
  <c r="J1512" i="10"/>
  <c r="J1513" i="10"/>
  <c r="J1514" i="10"/>
  <c r="J1515" i="10"/>
  <c r="J1516" i="10"/>
  <c r="J1517" i="10"/>
  <c r="J1518" i="10"/>
  <c r="J1519" i="10"/>
  <c r="J1520" i="10"/>
  <c r="J1521" i="10"/>
  <c r="J1522" i="10"/>
  <c r="J1523" i="10"/>
  <c r="J1524" i="10"/>
  <c r="J1525" i="10"/>
  <c r="J1526" i="10"/>
  <c r="J1527" i="10"/>
  <c r="J1528" i="10"/>
  <c r="J1529" i="10"/>
  <c r="J1530" i="10"/>
  <c r="J1531" i="10"/>
  <c r="J1532" i="10"/>
  <c r="J1533" i="10"/>
  <c r="J1534" i="10"/>
  <c r="J1535" i="10"/>
  <c r="J1536" i="10"/>
  <c r="J1537" i="10"/>
  <c r="J1538" i="10"/>
  <c r="J1539" i="10"/>
  <c r="J1540" i="10"/>
  <c r="J1541" i="10"/>
  <c r="J1542" i="10"/>
  <c r="J1543" i="10"/>
  <c r="J1544" i="10"/>
  <c r="J1545" i="10"/>
  <c r="J1546" i="10"/>
  <c r="J1547" i="10"/>
  <c r="J1548" i="10"/>
  <c r="J1549" i="10"/>
  <c r="J1550" i="10"/>
  <c r="J1551" i="10"/>
  <c r="J1552" i="10"/>
  <c r="J1553" i="10"/>
  <c r="J1554" i="10"/>
  <c r="J1555" i="10"/>
  <c r="J1556" i="10"/>
  <c r="J1557" i="10"/>
  <c r="J1558" i="10"/>
  <c r="J1559" i="10"/>
  <c r="J1560" i="10"/>
  <c r="J1561" i="10"/>
  <c r="J1562" i="10"/>
  <c r="J1563" i="10"/>
  <c r="J1564" i="10"/>
  <c r="J1565" i="10"/>
  <c r="J1566" i="10"/>
  <c r="J1567" i="10"/>
  <c r="J1568" i="10"/>
  <c r="J1569" i="10"/>
  <c r="J1570" i="10"/>
  <c r="J1571" i="10"/>
  <c r="J1572" i="10"/>
  <c r="J1573" i="10"/>
  <c r="J1574" i="10"/>
  <c r="J1575" i="10"/>
  <c r="J1576" i="10"/>
  <c r="J1577" i="10"/>
  <c r="J1578" i="10"/>
  <c r="J1579" i="10"/>
  <c r="J1580" i="10"/>
  <c r="J1581" i="10"/>
  <c r="J1582" i="10"/>
  <c r="J1583" i="10"/>
  <c r="J1584" i="10"/>
  <c r="J1585" i="10"/>
  <c r="J1586" i="10"/>
  <c r="J1587" i="10"/>
  <c r="J1588" i="10"/>
  <c r="J1589" i="10"/>
  <c r="J1590" i="10"/>
  <c r="J1591" i="10"/>
  <c r="J1592" i="10"/>
  <c r="J1593" i="10"/>
  <c r="J1594" i="10"/>
  <c r="J1595" i="10"/>
  <c r="J1596" i="10"/>
  <c r="J1597" i="10"/>
  <c r="J1598" i="10"/>
  <c r="J1599" i="10"/>
  <c r="J1600" i="10"/>
  <c r="J1601" i="10"/>
  <c r="J1602" i="10"/>
  <c r="J1603" i="10"/>
  <c r="J1604" i="10"/>
  <c r="J1605" i="10"/>
  <c r="J1606" i="10"/>
  <c r="J1607" i="10"/>
  <c r="J1608" i="10"/>
  <c r="J1609" i="10"/>
  <c r="J1610" i="10"/>
  <c r="J1611" i="10"/>
  <c r="J1612" i="10"/>
  <c r="J1613" i="10"/>
  <c r="J1614" i="10"/>
  <c r="J1615" i="10"/>
  <c r="J1616" i="10"/>
  <c r="J1617" i="10"/>
  <c r="J1618" i="10"/>
  <c r="J1619" i="10"/>
  <c r="J1620" i="10"/>
  <c r="J1621" i="10"/>
  <c r="J1622" i="10"/>
  <c r="J1623" i="10"/>
  <c r="J1624" i="10"/>
  <c r="J1625" i="10"/>
  <c r="J1626" i="10"/>
  <c r="J1627" i="10"/>
  <c r="J1628" i="10"/>
  <c r="J1629" i="10"/>
  <c r="J1630" i="10"/>
  <c r="J1631" i="10"/>
  <c r="J1632" i="10"/>
  <c r="J1633" i="10"/>
  <c r="J1634" i="10"/>
  <c r="J1635" i="10"/>
  <c r="J1636" i="10"/>
  <c r="J1637" i="10"/>
  <c r="J1638" i="10"/>
  <c r="J1639" i="10"/>
  <c r="J1640" i="10"/>
  <c r="J1641" i="10"/>
  <c r="J1642" i="10"/>
  <c r="J1643" i="10"/>
  <c r="J1644" i="10"/>
  <c r="J1645" i="10"/>
  <c r="J1646" i="10"/>
  <c r="J1647" i="10"/>
  <c r="J1648" i="10"/>
  <c r="J1649" i="10"/>
  <c r="J1650" i="10"/>
  <c r="J1651" i="10"/>
  <c r="J1652" i="10"/>
  <c r="J1653" i="10"/>
  <c r="J1654" i="10"/>
  <c r="J1655" i="10"/>
  <c r="J1656" i="10"/>
  <c r="J1657" i="10"/>
  <c r="J1658" i="10"/>
  <c r="J1659" i="10"/>
  <c r="J1660" i="10"/>
  <c r="J1661" i="10"/>
  <c r="J1662" i="10"/>
  <c r="J1663" i="10"/>
  <c r="J1664" i="10"/>
  <c r="J1665" i="10"/>
  <c r="J1666" i="10"/>
  <c r="J1667" i="10"/>
  <c r="J1668" i="10"/>
  <c r="J1669" i="10"/>
  <c r="J1670" i="10"/>
  <c r="J1671" i="10"/>
  <c r="J1672" i="10"/>
  <c r="J1673" i="10"/>
  <c r="J1674" i="10"/>
  <c r="J1675" i="10"/>
  <c r="J1676" i="10"/>
  <c r="J1677" i="10"/>
  <c r="J1678" i="10"/>
  <c r="J1679" i="10"/>
  <c r="J1680" i="10"/>
  <c r="J1681" i="10"/>
  <c r="J1682" i="10"/>
  <c r="J1683" i="10"/>
  <c r="J1684" i="10"/>
  <c r="J1685" i="10"/>
  <c r="J1686" i="10"/>
  <c r="J1687" i="10"/>
  <c r="J1688" i="10"/>
  <c r="J1689" i="10"/>
  <c r="J1690" i="10"/>
  <c r="J1691" i="10"/>
  <c r="J1692" i="10"/>
  <c r="J1693" i="10"/>
  <c r="J1694" i="10"/>
  <c r="J1695" i="10"/>
  <c r="J1696" i="10"/>
  <c r="J1697" i="10"/>
  <c r="J1698" i="10"/>
  <c r="J1699" i="10"/>
  <c r="J1700" i="10"/>
  <c r="J1701" i="10"/>
  <c r="J1702" i="10"/>
  <c r="J1703" i="10"/>
  <c r="J1704" i="10"/>
  <c r="J1705" i="10"/>
  <c r="J1706" i="10"/>
  <c r="J1707" i="10"/>
  <c r="J1708" i="10"/>
  <c r="J1709" i="10"/>
  <c r="J1710" i="10"/>
  <c r="J1711" i="10"/>
  <c r="J1712" i="10"/>
  <c r="J1713" i="10"/>
  <c r="J1714" i="10"/>
  <c r="J1715" i="10"/>
  <c r="J1716" i="10"/>
  <c r="J1717" i="10"/>
  <c r="J1718" i="10"/>
  <c r="J1719" i="10"/>
  <c r="J1720" i="10"/>
  <c r="J1721" i="10"/>
  <c r="J1722" i="10"/>
  <c r="J1723" i="10"/>
  <c r="J1724" i="10"/>
  <c r="J1725" i="10"/>
  <c r="J1726" i="10"/>
  <c r="J1727" i="10"/>
  <c r="J1728" i="10"/>
  <c r="J1729" i="10"/>
  <c r="J1730" i="10"/>
  <c r="J1731" i="10"/>
  <c r="J1732" i="10"/>
  <c r="J1733" i="10"/>
  <c r="J1734" i="10"/>
  <c r="J1735" i="10"/>
  <c r="J1736" i="10"/>
  <c r="J1737" i="10"/>
  <c r="J1738" i="10"/>
  <c r="J1739" i="10"/>
  <c r="J1740" i="10"/>
  <c r="J1741" i="10"/>
  <c r="J1742" i="10"/>
  <c r="J1743" i="10"/>
  <c r="J1744" i="10"/>
  <c r="J1745" i="10"/>
  <c r="J1746" i="10"/>
  <c r="J1747" i="10"/>
  <c r="J1748" i="10"/>
  <c r="J1749" i="10"/>
  <c r="J1750" i="10"/>
  <c r="J1751" i="10"/>
  <c r="J1752" i="10"/>
  <c r="J1753" i="10"/>
  <c r="J1754" i="10"/>
  <c r="J1755" i="10"/>
  <c r="J1756" i="10"/>
  <c r="J1757" i="10"/>
  <c r="J1758" i="10"/>
  <c r="J1759" i="10"/>
  <c r="J1760" i="10"/>
  <c r="J1761" i="10"/>
  <c r="J1762" i="10"/>
  <c r="J1763" i="10"/>
  <c r="J1764" i="10"/>
  <c r="J1765" i="10"/>
  <c r="J1766" i="10"/>
  <c r="J1767" i="10"/>
  <c r="J1768" i="10"/>
  <c r="J1769" i="10"/>
  <c r="J1770" i="10"/>
  <c r="J1771" i="10"/>
  <c r="J1772" i="10"/>
  <c r="J1773" i="10"/>
  <c r="J1774" i="10"/>
  <c r="J1775" i="10"/>
  <c r="J1776" i="10"/>
  <c r="J1777" i="10"/>
  <c r="J1778" i="10"/>
  <c r="J1779" i="10"/>
  <c r="J1780" i="10"/>
  <c r="J1781" i="10"/>
  <c r="J1782" i="10"/>
  <c r="J1783" i="10"/>
  <c r="J1784" i="10"/>
  <c r="J1785" i="10"/>
  <c r="J1786" i="10"/>
  <c r="J1787" i="10"/>
  <c r="J1788" i="10"/>
  <c r="J1789" i="10"/>
  <c r="J1790" i="10"/>
  <c r="J1791" i="10"/>
  <c r="J1792" i="10"/>
  <c r="J1793" i="10"/>
  <c r="J1794" i="10"/>
  <c r="J1795" i="10"/>
  <c r="J1796" i="10"/>
  <c r="J1797" i="10"/>
  <c r="J1798" i="10"/>
  <c r="J1799" i="10"/>
  <c r="J1800" i="10"/>
  <c r="J1801" i="10"/>
  <c r="J1802" i="10"/>
  <c r="J1803" i="10"/>
  <c r="J1804" i="10"/>
  <c r="J1805" i="10"/>
  <c r="J1806" i="10"/>
  <c r="J1807" i="10"/>
  <c r="J1808" i="10"/>
  <c r="J1809" i="10"/>
  <c r="J1810" i="10"/>
  <c r="J1811" i="10"/>
  <c r="J1812" i="10"/>
  <c r="J1813" i="10"/>
  <c r="J1814" i="10"/>
  <c r="J1815" i="10"/>
  <c r="J1816" i="10"/>
  <c r="J1817" i="10"/>
  <c r="J1818" i="10"/>
  <c r="J1819" i="10"/>
  <c r="J1820" i="10"/>
  <c r="J1821" i="10"/>
  <c r="J1822" i="10"/>
  <c r="J1823" i="10"/>
  <c r="J1824" i="10"/>
  <c r="J1825" i="10"/>
  <c r="J1826" i="10"/>
  <c r="J1827" i="10"/>
  <c r="J1828" i="10"/>
  <c r="J1829" i="10"/>
  <c r="J1830" i="10"/>
  <c r="J1831" i="10"/>
  <c r="J1832" i="10"/>
  <c r="J1833" i="10"/>
  <c r="J1834" i="10"/>
  <c r="J1835" i="10"/>
  <c r="J1836" i="10"/>
  <c r="J1837" i="10"/>
  <c r="J1838" i="10"/>
  <c r="J1839" i="10"/>
  <c r="J1840" i="10"/>
  <c r="J1841" i="10"/>
  <c r="J1842" i="10"/>
  <c r="J1843" i="10"/>
  <c r="J1844" i="10"/>
  <c r="J1845" i="10"/>
  <c r="J1846" i="10"/>
  <c r="J1847" i="10"/>
  <c r="J1848" i="10"/>
  <c r="J1849" i="10"/>
  <c r="J1850" i="10"/>
  <c r="J1851" i="10"/>
  <c r="J1852" i="10"/>
  <c r="J1853" i="10"/>
  <c r="J1854" i="10"/>
  <c r="J1855" i="10"/>
  <c r="J1856" i="10"/>
  <c r="J1857" i="10"/>
  <c r="J1858" i="10"/>
  <c r="J1859" i="10"/>
  <c r="J1860" i="10"/>
  <c r="J1861" i="10"/>
  <c r="J1862" i="10"/>
  <c r="J1863" i="10"/>
  <c r="J1864" i="10"/>
  <c r="J1865" i="10"/>
  <c r="J1866" i="10"/>
  <c r="J1867" i="10"/>
  <c r="J1868" i="10"/>
  <c r="J1869" i="10"/>
  <c r="J1870" i="10"/>
  <c r="J1871" i="10"/>
  <c r="J1872" i="10"/>
  <c r="J1873" i="10"/>
  <c r="J1874" i="10"/>
  <c r="J1875" i="10"/>
  <c r="J1876" i="10"/>
  <c r="J1877" i="10"/>
  <c r="J1878" i="10"/>
  <c r="J1879" i="10"/>
  <c r="J1880" i="10"/>
  <c r="J1881" i="10"/>
  <c r="J1882" i="10"/>
  <c r="J1883" i="10"/>
  <c r="J1884" i="10"/>
  <c r="J1885" i="10"/>
  <c r="J1886" i="10"/>
  <c r="J1887" i="10"/>
  <c r="J1888" i="10"/>
  <c r="J1889" i="10"/>
  <c r="J1890" i="10"/>
  <c r="J1891" i="10"/>
  <c r="J1892" i="10"/>
  <c r="J1893" i="10"/>
  <c r="J1894" i="10"/>
  <c r="J1895" i="10"/>
  <c r="J1896" i="10"/>
  <c r="J1897" i="10"/>
  <c r="J1898" i="10"/>
  <c r="J1899" i="10"/>
  <c r="J1900" i="10"/>
  <c r="J1901" i="10"/>
  <c r="J1902" i="10"/>
  <c r="J1903" i="10"/>
  <c r="J1904" i="10"/>
  <c r="J1905" i="10"/>
  <c r="J1906" i="10"/>
  <c r="J1907" i="10"/>
  <c r="J1908" i="10"/>
  <c r="J1909" i="10"/>
  <c r="J1910" i="10"/>
  <c r="J1911" i="10"/>
  <c r="J1912" i="10"/>
  <c r="J1913" i="10"/>
  <c r="J1914" i="10"/>
  <c r="J1915" i="10"/>
  <c r="J1916" i="10"/>
  <c r="J1917" i="10"/>
  <c r="J1918" i="10"/>
  <c r="J1919" i="10"/>
  <c r="J1920" i="10"/>
  <c r="J1921" i="10"/>
  <c r="J1922" i="10"/>
  <c r="J1923" i="10"/>
  <c r="J1924" i="10"/>
  <c r="J1925" i="10"/>
  <c r="J1926" i="10"/>
  <c r="J1927" i="10"/>
  <c r="J1928" i="10"/>
  <c r="J1929" i="10"/>
  <c r="J1930" i="10"/>
  <c r="J1931" i="10"/>
  <c r="J1932" i="10"/>
  <c r="J1933" i="10"/>
  <c r="J1934" i="10"/>
  <c r="J1935" i="10"/>
  <c r="J1936" i="10"/>
  <c r="J1937" i="10"/>
  <c r="J1938" i="10"/>
  <c r="J1939" i="10"/>
  <c r="J1940" i="10"/>
  <c r="J1941" i="10"/>
  <c r="J1942" i="10"/>
  <c r="J1943" i="10"/>
  <c r="J1944" i="10"/>
  <c r="J1945" i="10"/>
  <c r="J1946" i="10"/>
  <c r="J1947" i="10"/>
  <c r="J1948" i="10"/>
  <c r="J1949" i="10"/>
  <c r="J1950" i="10"/>
  <c r="J1951" i="10"/>
  <c r="J1952" i="10"/>
  <c r="J1953" i="10"/>
  <c r="J1954" i="10"/>
  <c r="J1955" i="10"/>
  <c r="J1956" i="10"/>
  <c r="J1957" i="10"/>
  <c r="J1958" i="10"/>
  <c r="J1959" i="10"/>
  <c r="J1960" i="10"/>
  <c r="J1961" i="10"/>
  <c r="J1962" i="10"/>
  <c r="J1963" i="10"/>
  <c r="J1964" i="10"/>
  <c r="J1965" i="10"/>
  <c r="J1966" i="10"/>
  <c r="J1967" i="10"/>
  <c r="J1968" i="10"/>
  <c r="J1969" i="10"/>
  <c r="J1970" i="10"/>
  <c r="J1971" i="10"/>
  <c r="J1972" i="10"/>
  <c r="J1973" i="10"/>
  <c r="J1974" i="10"/>
  <c r="J1975" i="10"/>
  <c r="J1976" i="10"/>
  <c r="J1977" i="10"/>
  <c r="J1978" i="10"/>
  <c r="J1979" i="10"/>
  <c r="J1980" i="10"/>
  <c r="J1981" i="10"/>
  <c r="J1982" i="10"/>
  <c r="J1983" i="10"/>
  <c r="J1984" i="10"/>
  <c r="J1985" i="10"/>
  <c r="J1986" i="10"/>
  <c r="J1987" i="10"/>
  <c r="J1988" i="10"/>
  <c r="J1989" i="10"/>
  <c r="J1990" i="10"/>
  <c r="J1991" i="10"/>
  <c r="J1992" i="10"/>
  <c r="J1993" i="10"/>
  <c r="J1994" i="10"/>
  <c r="J1995" i="10"/>
  <c r="J1996" i="10"/>
  <c r="J1997" i="10"/>
  <c r="J1998" i="10"/>
  <c r="J1999" i="10"/>
  <c r="J2000" i="10"/>
  <c r="J2001" i="10"/>
  <c r="J2002" i="10"/>
  <c r="J2003" i="10"/>
  <c r="J2004" i="10"/>
  <c r="J2005" i="10"/>
  <c r="J2006" i="10"/>
  <c r="J2007" i="10"/>
  <c r="J2008" i="10"/>
  <c r="J2009" i="10"/>
  <c r="J2010" i="10"/>
  <c r="J2011" i="10"/>
  <c r="J2012" i="10"/>
  <c r="J2013" i="10"/>
  <c r="J2014" i="10"/>
  <c r="J2015" i="10"/>
  <c r="J2016" i="10"/>
  <c r="J2017" i="10"/>
  <c r="J2018" i="10"/>
  <c r="J2019" i="10"/>
  <c r="J2020" i="10"/>
  <c r="J2021" i="10"/>
  <c r="J2022" i="10"/>
  <c r="J2023" i="10"/>
  <c r="J2024" i="10"/>
  <c r="J2025" i="10"/>
  <c r="J2026" i="10"/>
  <c r="J2027" i="10"/>
  <c r="J2028" i="10"/>
  <c r="J2029" i="10"/>
  <c r="J2030" i="10"/>
  <c r="J2031" i="10"/>
  <c r="J2032" i="10"/>
  <c r="J2033" i="10"/>
  <c r="J2034" i="10"/>
  <c r="J2035" i="10"/>
  <c r="J2036" i="10"/>
  <c r="J2037" i="10"/>
  <c r="J2038" i="10"/>
  <c r="J2039" i="10"/>
  <c r="J2040" i="10"/>
  <c r="J2041" i="10"/>
  <c r="J2042" i="10"/>
  <c r="J2043" i="10"/>
  <c r="J2044" i="10"/>
  <c r="J2045" i="10"/>
  <c r="J2046" i="10"/>
  <c r="J2047" i="10"/>
  <c r="J2048" i="10"/>
  <c r="J2049" i="10"/>
  <c r="J2050" i="10"/>
  <c r="J2051" i="10"/>
  <c r="J2052" i="10"/>
  <c r="J2053" i="10"/>
  <c r="J2054" i="10"/>
  <c r="J2055" i="10"/>
  <c r="J2056" i="10"/>
  <c r="J2057" i="10"/>
  <c r="J2058" i="10"/>
  <c r="J2059" i="10"/>
  <c r="J2060" i="10"/>
  <c r="J2061" i="10"/>
  <c r="J2062" i="10"/>
  <c r="J2063" i="10"/>
  <c r="J2064" i="10"/>
  <c r="J2065" i="10"/>
  <c r="J2066" i="10"/>
  <c r="J2067" i="10"/>
  <c r="J2068" i="10"/>
  <c r="J2069" i="10"/>
  <c r="J2070" i="10"/>
  <c r="J2071" i="10"/>
  <c r="J2072" i="10"/>
  <c r="J2073" i="10"/>
  <c r="J2074" i="10"/>
  <c r="J2075" i="10"/>
  <c r="J2076" i="10"/>
  <c r="J2077" i="10"/>
  <c r="J2078" i="10"/>
  <c r="J2079" i="10"/>
  <c r="J2080" i="10"/>
  <c r="J2081" i="10"/>
  <c r="J2082" i="10"/>
  <c r="J2083" i="10"/>
  <c r="J2084" i="10"/>
  <c r="J2085" i="10"/>
  <c r="J2086" i="10"/>
  <c r="J2087" i="10"/>
  <c r="J2088" i="10"/>
  <c r="J2089" i="10"/>
  <c r="J2090" i="10"/>
  <c r="J2091" i="10"/>
  <c r="J2092" i="10"/>
  <c r="J2093" i="10"/>
  <c r="J2094" i="10"/>
  <c r="J2095" i="10"/>
  <c r="J2096" i="10"/>
  <c r="J2097" i="10"/>
  <c r="J2098" i="10"/>
  <c r="J2099" i="10"/>
  <c r="J2100" i="10"/>
  <c r="J2101" i="10"/>
  <c r="J2102" i="10"/>
  <c r="J2103" i="10"/>
  <c r="J2104" i="10"/>
  <c r="J2105" i="10"/>
  <c r="J2106" i="10"/>
  <c r="J2107" i="10"/>
  <c r="J2108" i="10"/>
  <c r="J2109" i="10"/>
  <c r="J2110" i="10"/>
  <c r="J2111" i="10"/>
  <c r="J2112" i="10"/>
  <c r="J2113" i="10"/>
  <c r="J2114" i="10"/>
  <c r="J2115" i="10"/>
  <c r="J2116" i="10"/>
  <c r="J2117" i="10"/>
  <c r="J2118" i="10"/>
  <c r="J2119" i="10"/>
  <c r="J2120" i="10"/>
  <c r="J2121" i="10"/>
  <c r="J2122" i="10"/>
  <c r="J2123" i="10"/>
  <c r="J2124" i="10"/>
  <c r="J2125" i="10"/>
  <c r="J2126" i="10"/>
  <c r="J2127" i="10"/>
  <c r="J2128" i="10"/>
  <c r="J2129" i="10"/>
  <c r="J2130" i="10"/>
  <c r="J2131" i="10"/>
  <c r="J2132" i="10"/>
  <c r="J2133" i="10"/>
  <c r="J2134" i="10"/>
  <c r="J2135" i="10"/>
  <c r="J2136" i="10"/>
  <c r="J2137" i="10"/>
  <c r="J2138" i="10"/>
  <c r="J2139" i="10"/>
  <c r="J2140" i="10"/>
  <c r="J2141" i="10"/>
  <c r="J2142" i="10"/>
  <c r="J2143" i="10"/>
  <c r="J2144" i="10"/>
  <c r="J2145" i="10"/>
  <c r="J2146" i="10"/>
  <c r="J2147" i="10"/>
  <c r="J2148" i="10"/>
  <c r="J2149" i="10"/>
  <c r="J2150" i="10"/>
  <c r="J2151" i="10"/>
  <c r="J2152" i="10"/>
  <c r="J2153" i="10"/>
  <c r="J2154" i="10"/>
  <c r="J2155" i="10"/>
  <c r="J2156" i="10"/>
  <c r="J2157" i="10"/>
  <c r="J2158" i="10"/>
  <c r="J2159" i="10"/>
  <c r="J2160" i="10"/>
  <c r="J2161" i="10"/>
  <c r="J2162" i="10"/>
  <c r="J2163" i="10"/>
  <c r="J2164" i="10"/>
  <c r="J2165" i="10"/>
  <c r="J2166" i="10"/>
  <c r="J2167" i="10"/>
  <c r="J2168" i="10"/>
  <c r="J2169" i="10"/>
  <c r="J2170" i="10"/>
  <c r="J2171" i="10"/>
  <c r="J2172" i="10"/>
  <c r="J2173" i="10"/>
  <c r="J2174" i="10"/>
  <c r="J2175" i="10"/>
  <c r="J2176" i="10"/>
  <c r="J2177" i="10"/>
  <c r="J2178" i="10"/>
  <c r="J2179" i="10"/>
  <c r="J2180" i="10"/>
  <c r="J2181" i="10"/>
  <c r="J2182" i="10"/>
  <c r="J2183" i="10"/>
  <c r="J2184" i="10"/>
  <c r="J2185" i="10"/>
  <c r="J2186" i="10"/>
  <c r="J2187" i="10"/>
  <c r="J2188" i="10"/>
  <c r="J2189" i="10"/>
  <c r="J2190" i="10"/>
  <c r="J2191" i="10"/>
  <c r="J2192" i="10"/>
  <c r="J2193" i="10"/>
  <c r="J2194" i="10"/>
  <c r="J2195" i="10"/>
  <c r="J2196" i="10"/>
  <c r="J2197" i="10"/>
  <c r="J2198" i="10"/>
  <c r="J2199" i="10"/>
  <c r="J2200" i="10"/>
  <c r="J2201" i="10"/>
  <c r="J2202" i="10"/>
  <c r="J2203" i="10"/>
  <c r="J2204" i="10"/>
  <c r="J2205" i="10"/>
  <c r="J2206" i="10"/>
  <c r="J2207" i="10"/>
  <c r="J2208" i="10"/>
  <c r="J2209" i="10"/>
  <c r="J2210" i="10"/>
  <c r="J2211" i="10"/>
  <c r="J2212" i="10"/>
  <c r="J2213" i="10"/>
  <c r="J2214" i="10"/>
  <c r="J2215" i="10"/>
  <c r="J2216" i="10"/>
  <c r="J2217" i="10"/>
  <c r="J2218" i="10"/>
  <c r="J2219" i="10"/>
  <c r="J2220" i="10"/>
  <c r="J2221" i="10"/>
  <c r="J2222" i="10"/>
  <c r="J2223" i="10"/>
  <c r="J2224" i="10"/>
  <c r="J2225" i="10"/>
  <c r="J2226" i="10"/>
  <c r="J2227" i="10"/>
  <c r="J2228" i="10"/>
  <c r="J2229" i="10"/>
  <c r="J2230" i="10"/>
  <c r="J2231" i="10"/>
  <c r="J2232" i="10"/>
  <c r="J2233" i="10"/>
  <c r="J2234" i="10"/>
  <c r="J2235" i="10"/>
  <c r="J2236" i="10"/>
  <c r="J2237" i="10"/>
  <c r="J2238" i="10"/>
  <c r="J2239" i="10"/>
  <c r="J2240" i="10"/>
  <c r="J2241" i="10"/>
  <c r="J2242" i="10"/>
  <c r="J2243" i="10"/>
  <c r="J2244" i="10"/>
  <c r="J2245" i="10"/>
  <c r="J2246" i="10"/>
  <c r="J2247" i="10"/>
  <c r="J2248" i="10"/>
  <c r="J2249" i="10"/>
  <c r="J2250" i="10"/>
  <c r="J2251" i="10"/>
  <c r="J2252" i="10"/>
  <c r="J2253" i="10"/>
  <c r="J2254" i="10"/>
  <c r="J2255" i="10"/>
  <c r="J2256" i="10"/>
  <c r="J2257" i="10"/>
  <c r="J2258" i="10"/>
  <c r="J2259" i="10"/>
  <c r="J2260" i="10"/>
  <c r="J2261" i="10"/>
  <c r="J2262" i="10"/>
  <c r="J2263" i="10"/>
  <c r="J2264" i="10"/>
  <c r="J2265" i="10"/>
  <c r="J2266" i="10"/>
  <c r="J2267" i="10"/>
  <c r="J2268" i="10"/>
  <c r="J2269" i="10"/>
  <c r="J2270" i="10"/>
  <c r="J2271" i="10"/>
  <c r="J2272" i="10"/>
  <c r="J2273" i="10"/>
  <c r="J2274" i="10"/>
  <c r="J2275" i="10"/>
  <c r="J2276" i="10"/>
  <c r="J2277" i="10"/>
  <c r="J2278" i="10"/>
  <c r="J2279" i="10"/>
  <c r="J2280" i="10"/>
  <c r="J2281" i="10"/>
  <c r="J2282" i="10"/>
  <c r="J2283" i="10"/>
  <c r="J2284" i="10"/>
  <c r="J2285" i="10"/>
  <c r="J2286" i="10"/>
  <c r="J2287" i="10"/>
  <c r="J2288" i="10"/>
  <c r="J2289" i="10"/>
  <c r="J2290" i="10"/>
  <c r="J2291" i="10"/>
  <c r="J2292" i="10"/>
  <c r="J2293" i="10"/>
  <c r="J2294" i="10"/>
  <c r="J2295" i="10"/>
  <c r="J2296" i="10"/>
  <c r="J2297" i="10"/>
  <c r="J2298" i="10"/>
  <c r="J2299" i="10"/>
  <c r="J2300" i="10"/>
  <c r="J2301" i="10"/>
  <c r="J2302" i="10"/>
  <c r="J2303" i="10"/>
  <c r="J2304" i="10"/>
  <c r="J2305" i="10"/>
  <c r="J2306" i="10"/>
  <c r="J2307" i="10"/>
  <c r="J2308" i="10"/>
  <c r="J2309" i="10"/>
  <c r="J2310" i="10"/>
  <c r="J2311" i="10"/>
  <c r="J2312" i="10"/>
  <c r="J2313" i="10"/>
  <c r="J2314" i="10"/>
  <c r="J2315" i="10"/>
  <c r="J2316" i="10"/>
  <c r="J2317" i="10"/>
  <c r="J2318" i="10"/>
  <c r="J2319" i="10"/>
  <c r="J2320" i="10"/>
  <c r="J2321" i="10"/>
  <c r="J2322" i="10"/>
  <c r="J2323" i="10"/>
  <c r="J2324" i="10"/>
  <c r="J2325" i="10"/>
  <c r="J2326" i="10"/>
  <c r="J2327" i="10"/>
  <c r="J2328" i="10"/>
  <c r="J2329" i="10"/>
  <c r="J2330" i="10"/>
  <c r="J2331" i="10"/>
  <c r="J2332" i="10"/>
  <c r="J2333" i="10"/>
  <c r="J2334" i="10"/>
  <c r="J2335" i="10"/>
  <c r="J2336" i="10"/>
  <c r="J2337" i="10"/>
  <c r="J2338" i="10"/>
  <c r="J2339" i="10"/>
  <c r="J2340" i="10"/>
  <c r="J2341" i="10"/>
  <c r="J2342" i="10"/>
  <c r="J2343" i="10"/>
  <c r="J2344" i="10"/>
  <c r="J2345" i="10"/>
  <c r="J2346" i="10"/>
  <c r="J2347" i="10"/>
  <c r="J2348" i="10"/>
  <c r="J2349" i="10"/>
  <c r="J2350" i="10"/>
  <c r="J2351" i="10"/>
  <c r="J2352" i="10"/>
  <c r="J2353" i="10"/>
  <c r="J2354" i="10"/>
  <c r="J2355" i="10"/>
  <c r="J2356" i="10"/>
  <c r="J2357" i="10"/>
  <c r="J2358" i="10"/>
  <c r="J2359" i="10"/>
  <c r="J2360" i="10"/>
  <c r="J2361" i="10"/>
  <c r="J2362" i="10"/>
  <c r="J2363" i="10"/>
  <c r="J2364" i="10"/>
  <c r="J2365" i="10"/>
  <c r="J2366" i="10"/>
  <c r="J2367" i="10"/>
  <c r="J2368" i="10"/>
  <c r="J2369" i="10"/>
  <c r="J2370" i="10"/>
  <c r="J2371" i="10"/>
  <c r="J2372" i="10"/>
  <c r="J2373" i="10"/>
  <c r="J2374" i="10"/>
  <c r="J2375" i="10"/>
  <c r="J2376" i="10"/>
  <c r="J2377" i="10"/>
  <c r="J2378" i="10"/>
  <c r="J2379" i="10"/>
  <c r="J2380" i="10"/>
  <c r="J2381" i="10"/>
  <c r="J2382" i="10"/>
  <c r="J2383" i="10"/>
  <c r="J2384" i="10"/>
  <c r="J2385" i="10"/>
  <c r="J2386" i="10"/>
  <c r="J2387" i="10"/>
  <c r="J2388" i="10"/>
  <c r="J2389" i="10"/>
  <c r="J2390" i="10"/>
  <c r="J2391" i="10"/>
  <c r="J2392" i="10"/>
  <c r="J2393" i="10"/>
  <c r="J2394" i="10"/>
  <c r="J2395" i="10"/>
  <c r="J2396" i="10"/>
  <c r="J2397" i="10"/>
  <c r="J2398" i="10"/>
  <c r="J2399" i="10"/>
  <c r="J2400" i="10"/>
  <c r="J2401" i="10"/>
  <c r="J2402" i="10"/>
  <c r="J2403" i="10"/>
  <c r="J2404" i="10"/>
  <c r="J2405" i="10"/>
  <c r="J2406" i="10"/>
  <c r="J2407" i="10"/>
  <c r="J2408" i="10"/>
  <c r="J2409" i="10"/>
  <c r="J2410" i="10"/>
  <c r="J2411" i="10"/>
  <c r="J2412" i="10"/>
  <c r="J2413" i="10"/>
  <c r="J2414" i="10"/>
  <c r="J2415" i="10"/>
  <c r="J2416" i="10"/>
  <c r="J2417" i="10"/>
  <c r="J2418" i="10"/>
  <c r="J2419" i="10"/>
  <c r="J2420" i="10"/>
  <c r="J2421" i="10"/>
  <c r="J2422" i="10"/>
  <c r="J2423" i="10"/>
  <c r="J2424" i="10"/>
  <c r="J2425" i="10"/>
  <c r="J2426" i="10"/>
  <c r="J2427" i="10"/>
  <c r="J2428" i="10"/>
  <c r="J2429" i="10"/>
  <c r="J2430" i="10"/>
  <c r="J2431" i="10"/>
  <c r="J2432" i="10"/>
  <c r="J2433" i="10"/>
  <c r="J2434" i="10"/>
  <c r="J2435" i="10"/>
  <c r="J2436" i="10"/>
  <c r="J2437" i="10"/>
  <c r="J2438" i="10"/>
  <c r="J2439" i="10"/>
  <c r="J2440" i="10"/>
  <c r="J2441" i="10"/>
  <c r="J2442" i="10"/>
  <c r="J2443" i="10"/>
  <c r="J2444" i="10"/>
  <c r="J2445" i="10"/>
  <c r="J2446" i="10"/>
  <c r="J2447" i="10"/>
  <c r="J2448" i="10"/>
  <c r="J2449" i="10"/>
  <c r="J2450" i="10"/>
  <c r="J2451" i="10"/>
  <c r="J2452" i="10"/>
  <c r="J2453" i="10"/>
  <c r="J2454" i="10"/>
  <c r="J2455" i="10"/>
  <c r="J2456" i="10"/>
  <c r="J2457" i="10"/>
  <c r="J2458" i="10"/>
  <c r="J2459" i="10"/>
  <c r="J2460" i="10"/>
  <c r="J2461" i="10"/>
  <c r="J2462" i="10"/>
  <c r="J2463" i="10"/>
  <c r="J2464" i="10"/>
  <c r="J2465" i="10"/>
  <c r="J2466" i="10"/>
  <c r="J2467" i="10"/>
  <c r="J2468" i="10"/>
  <c r="J2469" i="10"/>
  <c r="J2470" i="10"/>
  <c r="J2471" i="10"/>
  <c r="J2472" i="10"/>
  <c r="J2473" i="10"/>
  <c r="J2474" i="10"/>
  <c r="J2475" i="10"/>
  <c r="J2476" i="10"/>
  <c r="J2477" i="10"/>
  <c r="J2478" i="10"/>
  <c r="J2479" i="10"/>
  <c r="J2480" i="10"/>
  <c r="J2481" i="10"/>
  <c r="J2482" i="10"/>
  <c r="J2483" i="10"/>
  <c r="J2484" i="10"/>
  <c r="J2485" i="10"/>
  <c r="J2486" i="10"/>
  <c r="J2487" i="10"/>
  <c r="J2488" i="10"/>
  <c r="J2489" i="10"/>
  <c r="J2490" i="10"/>
  <c r="J2491" i="10"/>
  <c r="J2492" i="10"/>
  <c r="J2493" i="10"/>
  <c r="J2494" i="10"/>
  <c r="J2495" i="10"/>
  <c r="J2496" i="10"/>
  <c r="J2497" i="10"/>
  <c r="J2498" i="10"/>
  <c r="J2499" i="10"/>
  <c r="J2500" i="10"/>
  <c r="J2501" i="10"/>
  <c r="J2502" i="10"/>
  <c r="J2503" i="10"/>
  <c r="J2504" i="10"/>
  <c r="J2505" i="10"/>
  <c r="J2506" i="10"/>
  <c r="J2507" i="10"/>
  <c r="J2508" i="10"/>
  <c r="J2509" i="10"/>
  <c r="J2510" i="10"/>
  <c r="J2511" i="10"/>
  <c r="J2512" i="10"/>
  <c r="J2513" i="10"/>
  <c r="J2514" i="10"/>
  <c r="J2515" i="10"/>
  <c r="J2516" i="10"/>
  <c r="J2517" i="10"/>
  <c r="J2518" i="10"/>
  <c r="J2519" i="10"/>
  <c r="J2520" i="10"/>
  <c r="J2521" i="10"/>
  <c r="J2522" i="10"/>
  <c r="J2523" i="10"/>
  <c r="J2524" i="10"/>
  <c r="J2525" i="10"/>
  <c r="J2526" i="10"/>
  <c r="J2527" i="10"/>
  <c r="J2528" i="10"/>
  <c r="J2529" i="10"/>
  <c r="J2530" i="10"/>
  <c r="J2531" i="10"/>
  <c r="J2532" i="10"/>
  <c r="J2533" i="10"/>
  <c r="J2534" i="10"/>
  <c r="J2535" i="10"/>
  <c r="J2536" i="10"/>
  <c r="J2537" i="10"/>
  <c r="J2538" i="10"/>
  <c r="J2539" i="10"/>
  <c r="J2540" i="10"/>
  <c r="J2541" i="10"/>
  <c r="J2542" i="10"/>
  <c r="J2543" i="10"/>
  <c r="J2544" i="10"/>
  <c r="J2545" i="10"/>
  <c r="J2546" i="10"/>
  <c r="J2547" i="10"/>
  <c r="J2548" i="10"/>
  <c r="J2549" i="10"/>
  <c r="J2550" i="10"/>
  <c r="J2551" i="10"/>
  <c r="J2552" i="10"/>
  <c r="J2553" i="10"/>
  <c r="J2554" i="10"/>
  <c r="J2555" i="10"/>
  <c r="J2556" i="10"/>
  <c r="J2557" i="10"/>
  <c r="J2558" i="10"/>
  <c r="J2559" i="10"/>
  <c r="J2560" i="10"/>
  <c r="J2561" i="10"/>
  <c r="J2562" i="10"/>
  <c r="J2563" i="10"/>
  <c r="J2564" i="10"/>
  <c r="J2565" i="10"/>
  <c r="J2566" i="10"/>
  <c r="J2567" i="10"/>
  <c r="J2568" i="10"/>
  <c r="J2569" i="10"/>
  <c r="J2570" i="10"/>
  <c r="J2571" i="10"/>
  <c r="J2572" i="10"/>
  <c r="J2573" i="10"/>
  <c r="J2574" i="10"/>
  <c r="J2575" i="10"/>
  <c r="J2576" i="10"/>
  <c r="J2577" i="10"/>
  <c r="J2578" i="10"/>
  <c r="J2579" i="10"/>
  <c r="J2580" i="10"/>
  <c r="J2581" i="10"/>
  <c r="J2582" i="10"/>
  <c r="J2583" i="10"/>
  <c r="J2584" i="10"/>
  <c r="J2585" i="10"/>
  <c r="J2586" i="10"/>
  <c r="J2587" i="10"/>
  <c r="J2588" i="10"/>
  <c r="J2589" i="10"/>
  <c r="J2590" i="10"/>
  <c r="J2591" i="10"/>
  <c r="J2592" i="10"/>
  <c r="J2593" i="10"/>
  <c r="J2594" i="10"/>
  <c r="J2595" i="10"/>
  <c r="J2596" i="10"/>
  <c r="J2597" i="10"/>
  <c r="J2598" i="10"/>
  <c r="J2599" i="10"/>
  <c r="J2600" i="10"/>
  <c r="J2601" i="10"/>
  <c r="J2602" i="10"/>
  <c r="J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I1489" i="10"/>
  <c r="I1490" i="10"/>
  <c r="I1491" i="10"/>
  <c r="I1492" i="10"/>
  <c r="I1493" i="10"/>
  <c r="I1494" i="10"/>
  <c r="I1495" i="10"/>
  <c r="I1496" i="10"/>
  <c r="I1497" i="10"/>
  <c r="I1498" i="10"/>
  <c r="I1499" i="10"/>
  <c r="I1500" i="10"/>
  <c r="I1501" i="10"/>
  <c r="I1502" i="10"/>
  <c r="I1503" i="10"/>
  <c r="I1504" i="10"/>
  <c r="I1505" i="10"/>
  <c r="I1506" i="10"/>
  <c r="I1507" i="10"/>
  <c r="I1508" i="10"/>
  <c r="I1509" i="10"/>
  <c r="I1510" i="10"/>
  <c r="I1511" i="10"/>
  <c r="I1512" i="10"/>
  <c r="I1513" i="10"/>
  <c r="I1514" i="10"/>
  <c r="I1515" i="10"/>
  <c r="I1516" i="10"/>
  <c r="I1517" i="10"/>
  <c r="I1518" i="10"/>
  <c r="I1519" i="10"/>
  <c r="I1520" i="10"/>
  <c r="I1521" i="10"/>
  <c r="I1522" i="10"/>
  <c r="I1523" i="10"/>
  <c r="I1524" i="10"/>
  <c r="I1525" i="10"/>
  <c r="I1526" i="10"/>
  <c r="I1527" i="10"/>
  <c r="I1528" i="10"/>
  <c r="I1529" i="10"/>
  <c r="I1530" i="10"/>
  <c r="I1531" i="10"/>
  <c r="I1532" i="10"/>
  <c r="I1533" i="10"/>
  <c r="I1534" i="10"/>
  <c r="I1535" i="10"/>
  <c r="I1536" i="10"/>
  <c r="I1537" i="10"/>
  <c r="I1538" i="10"/>
  <c r="I1539" i="10"/>
  <c r="I1540" i="10"/>
  <c r="I1541" i="10"/>
  <c r="I1542" i="10"/>
  <c r="I1543" i="10"/>
  <c r="I1544" i="10"/>
  <c r="I1545" i="10"/>
  <c r="I1546" i="10"/>
  <c r="I1547" i="10"/>
  <c r="I1548" i="10"/>
  <c r="I1549" i="10"/>
  <c r="I1550" i="10"/>
  <c r="I1551" i="10"/>
  <c r="I1552" i="10"/>
  <c r="I1553" i="10"/>
  <c r="I1554" i="10"/>
  <c r="I1555" i="10"/>
  <c r="I1556" i="10"/>
  <c r="I1557" i="10"/>
  <c r="I1558" i="10"/>
  <c r="I1559" i="10"/>
  <c r="I1560" i="10"/>
  <c r="I1561" i="10"/>
  <c r="I1562" i="10"/>
  <c r="I1563" i="10"/>
  <c r="I1564" i="10"/>
  <c r="I1565" i="10"/>
  <c r="I1566" i="10"/>
  <c r="I1567" i="10"/>
  <c r="I1568" i="10"/>
  <c r="I1569" i="10"/>
  <c r="I1570" i="10"/>
  <c r="I1571" i="10"/>
  <c r="I1572" i="10"/>
  <c r="I1573" i="10"/>
  <c r="I1574" i="10"/>
  <c r="I1575" i="10"/>
  <c r="I1576" i="10"/>
  <c r="I1577" i="10"/>
  <c r="I1578" i="10"/>
  <c r="I1579" i="10"/>
  <c r="I1580" i="10"/>
  <c r="I1581" i="10"/>
  <c r="I1582" i="10"/>
  <c r="I1583" i="10"/>
  <c r="I1584" i="10"/>
  <c r="I1585" i="10"/>
  <c r="I1586" i="10"/>
  <c r="I1587" i="10"/>
  <c r="I1588" i="10"/>
  <c r="I1589" i="10"/>
  <c r="I1590" i="10"/>
  <c r="I1591" i="10"/>
  <c r="I1592" i="10"/>
  <c r="I1593" i="10"/>
  <c r="I1594" i="10"/>
  <c r="I1595" i="10"/>
  <c r="I1596" i="10"/>
  <c r="I1597" i="10"/>
  <c r="I1598" i="10"/>
  <c r="I1599" i="10"/>
  <c r="I1600" i="10"/>
  <c r="I1601" i="10"/>
  <c r="I1602" i="10"/>
  <c r="I1603" i="10"/>
  <c r="I1604" i="10"/>
  <c r="I1605" i="10"/>
  <c r="I1606" i="10"/>
  <c r="I1607" i="10"/>
  <c r="I1608" i="10"/>
  <c r="I1609" i="10"/>
  <c r="I1610" i="10"/>
  <c r="I1611" i="10"/>
  <c r="I1612" i="10"/>
  <c r="I1613" i="10"/>
  <c r="I1614" i="10"/>
  <c r="I1615" i="10"/>
  <c r="I1616" i="10"/>
  <c r="I1617" i="10"/>
  <c r="I1618" i="10"/>
  <c r="I1619" i="10"/>
  <c r="I1620" i="10"/>
  <c r="I1621" i="10"/>
  <c r="I1622" i="10"/>
  <c r="I1623" i="10"/>
  <c r="I1624" i="10"/>
  <c r="I1625" i="10"/>
  <c r="I1626" i="10"/>
  <c r="I1627" i="10"/>
  <c r="I1628" i="10"/>
  <c r="I1629" i="10"/>
  <c r="I1630" i="10"/>
  <c r="I1631" i="10"/>
  <c r="I1632" i="10"/>
  <c r="I1633" i="10"/>
  <c r="I1634" i="10"/>
  <c r="I1635" i="10"/>
  <c r="I1636" i="10"/>
  <c r="I1637" i="10"/>
  <c r="I1638" i="10"/>
  <c r="I1639" i="10"/>
  <c r="I1640" i="10"/>
  <c r="I1641" i="10"/>
  <c r="I1642" i="10"/>
  <c r="I1643" i="10"/>
  <c r="I1644" i="10"/>
  <c r="I1645" i="10"/>
  <c r="I1646" i="10"/>
  <c r="I1647" i="10"/>
  <c r="I1648" i="10"/>
  <c r="I1649" i="10"/>
  <c r="I1650" i="10"/>
  <c r="I1651" i="10"/>
  <c r="I1652" i="10"/>
  <c r="I1653" i="10"/>
  <c r="I1654" i="10"/>
  <c r="I1655" i="10"/>
  <c r="I1656" i="10"/>
  <c r="I1657" i="10"/>
  <c r="I1658" i="10"/>
  <c r="I1659" i="10"/>
  <c r="I1660" i="10"/>
  <c r="I1661" i="10"/>
  <c r="I1662" i="10"/>
  <c r="I1663" i="10"/>
  <c r="I1664" i="10"/>
  <c r="I1665" i="10"/>
  <c r="I1666" i="10"/>
  <c r="I1667" i="10"/>
  <c r="I1668" i="10"/>
  <c r="I1669" i="10"/>
  <c r="I1670" i="10"/>
  <c r="I1671" i="10"/>
  <c r="I1672" i="10"/>
  <c r="I1673" i="10"/>
  <c r="I1674" i="10"/>
  <c r="I1675" i="10"/>
  <c r="I1676" i="10"/>
  <c r="I1677" i="10"/>
  <c r="I1678" i="10"/>
  <c r="I1679" i="10"/>
  <c r="I1680" i="10"/>
  <c r="I1681" i="10"/>
  <c r="I1682" i="10"/>
  <c r="I1683" i="10"/>
  <c r="I1684" i="10"/>
  <c r="I1685" i="10"/>
  <c r="I1686" i="10"/>
  <c r="I1687" i="10"/>
  <c r="I1688" i="10"/>
  <c r="I1689" i="10"/>
  <c r="I1690" i="10"/>
  <c r="I1691" i="10"/>
  <c r="I1692" i="10"/>
  <c r="I1693" i="10"/>
  <c r="I1694" i="10"/>
  <c r="I1695" i="10"/>
  <c r="I1696" i="10"/>
  <c r="I1697" i="10"/>
  <c r="I1698" i="10"/>
  <c r="I1699" i="10"/>
  <c r="I1700" i="10"/>
  <c r="I1701" i="10"/>
  <c r="I1702" i="10"/>
  <c r="I1703" i="10"/>
  <c r="I1704" i="10"/>
  <c r="I1705" i="10"/>
  <c r="I1706" i="10"/>
  <c r="I1707" i="10"/>
  <c r="I1708" i="10"/>
  <c r="I1709" i="10"/>
  <c r="I1710" i="10"/>
  <c r="I1711" i="10"/>
  <c r="I1712" i="10"/>
  <c r="I1713" i="10"/>
  <c r="I1714" i="10"/>
  <c r="I1715" i="10"/>
  <c r="I1716" i="10"/>
  <c r="I1717" i="10"/>
  <c r="I1718" i="10"/>
  <c r="I1719" i="10"/>
  <c r="I1720" i="10"/>
  <c r="I1721" i="10"/>
  <c r="I1722" i="10"/>
  <c r="I1723" i="10"/>
  <c r="I1724" i="10"/>
  <c r="I1725" i="10"/>
  <c r="I1726" i="10"/>
  <c r="I1727" i="10"/>
  <c r="I1728" i="10"/>
  <c r="I1729" i="10"/>
  <c r="I1730" i="10"/>
  <c r="I1731" i="10"/>
  <c r="I1732" i="10"/>
  <c r="I1733" i="10"/>
  <c r="I1734" i="10"/>
  <c r="I1735" i="10"/>
  <c r="I1736" i="10"/>
  <c r="I1737" i="10"/>
  <c r="I1738" i="10"/>
  <c r="I1739" i="10"/>
  <c r="I1740" i="10"/>
  <c r="I1741" i="10"/>
  <c r="I1742" i="10"/>
  <c r="I1743" i="10"/>
  <c r="I1744" i="10"/>
  <c r="I1745" i="10"/>
  <c r="I1746" i="10"/>
  <c r="I1747" i="10"/>
  <c r="I1748" i="10"/>
  <c r="I1749" i="10"/>
  <c r="I1750" i="10"/>
  <c r="I1751" i="10"/>
  <c r="I1752" i="10"/>
  <c r="I1753" i="10"/>
  <c r="I1754" i="10"/>
  <c r="I1755" i="10"/>
  <c r="I1756" i="10"/>
  <c r="I1757" i="10"/>
  <c r="I1758" i="10"/>
  <c r="I1759" i="10"/>
  <c r="I1760" i="10"/>
  <c r="I1761" i="10"/>
  <c r="I1762" i="10"/>
  <c r="I1763" i="10"/>
  <c r="I1764" i="10"/>
  <c r="I1765" i="10"/>
  <c r="I1766" i="10"/>
  <c r="I1767" i="10"/>
  <c r="I1768" i="10"/>
  <c r="I1769" i="10"/>
  <c r="I1770" i="10"/>
  <c r="I1771" i="10"/>
  <c r="I1772" i="10"/>
  <c r="I1773" i="10"/>
  <c r="I1774" i="10"/>
  <c r="I1775" i="10"/>
  <c r="I1776" i="10"/>
  <c r="I1777" i="10"/>
  <c r="I1778" i="10"/>
  <c r="I1779" i="10"/>
  <c r="I1780" i="10"/>
  <c r="I1781" i="10"/>
  <c r="I1782" i="10"/>
  <c r="I1783" i="10"/>
  <c r="I1784" i="10"/>
  <c r="I1785" i="10"/>
  <c r="I1786" i="10"/>
  <c r="I1787" i="10"/>
  <c r="I1788" i="10"/>
  <c r="I1789" i="10"/>
  <c r="I1790" i="10"/>
  <c r="I1791" i="10"/>
  <c r="I1792" i="10"/>
  <c r="I1793" i="10"/>
  <c r="I1794" i="10"/>
  <c r="I1795" i="10"/>
  <c r="I1796" i="10"/>
  <c r="I1797" i="10"/>
  <c r="I1798" i="10"/>
  <c r="I1799" i="10"/>
  <c r="I1800" i="10"/>
  <c r="I1801" i="10"/>
  <c r="I1802" i="10"/>
  <c r="I1803" i="10"/>
  <c r="I1804" i="10"/>
  <c r="I1805" i="10"/>
  <c r="I1806" i="10"/>
  <c r="I1807" i="10"/>
  <c r="I1808" i="10"/>
  <c r="I1809" i="10"/>
  <c r="I1810" i="10"/>
  <c r="I1811" i="10"/>
  <c r="I1812" i="10"/>
  <c r="I1813" i="10"/>
  <c r="I1814" i="10"/>
  <c r="I1815" i="10"/>
  <c r="I1816" i="10"/>
  <c r="I1817" i="10"/>
  <c r="I1818" i="10"/>
  <c r="I1819" i="10"/>
  <c r="I1820" i="10"/>
  <c r="I1821" i="10"/>
  <c r="I1822" i="10"/>
  <c r="I1823" i="10"/>
  <c r="I1824" i="10"/>
  <c r="I1825" i="10"/>
  <c r="I1826" i="10"/>
  <c r="I1827" i="10"/>
  <c r="I1828" i="10"/>
  <c r="I1829" i="10"/>
  <c r="I1830" i="10"/>
  <c r="I1831" i="10"/>
  <c r="I1832" i="10"/>
  <c r="I1833" i="10"/>
  <c r="I1834" i="10"/>
  <c r="I1835" i="10"/>
  <c r="I1836" i="10"/>
  <c r="I1837" i="10"/>
  <c r="I1838" i="10"/>
  <c r="I1839" i="10"/>
  <c r="I1840" i="10"/>
  <c r="I1841" i="10"/>
  <c r="I1842" i="10"/>
  <c r="I1843" i="10"/>
  <c r="I1844" i="10"/>
  <c r="I1845" i="10"/>
  <c r="I1846" i="10"/>
  <c r="I1847" i="10"/>
  <c r="I1848" i="10"/>
  <c r="I1849" i="10"/>
  <c r="I1850" i="10"/>
  <c r="I1851" i="10"/>
  <c r="I1852" i="10"/>
  <c r="I1853" i="10"/>
  <c r="I1854" i="10"/>
  <c r="I1855" i="10"/>
  <c r="I1856" i="10"/>
  <c r="I1857" i="10"/>
  <c r="I1858" i="10"/>
  <c r="I1859" i="10"/>
  <c r="I1860" i="10"/>
  <c r="I1861" i="10"/>
  <c r="I1862" i="10"/>
  <c r="I1863" i="10"/>
  <c r="I1864" i="10"/>
  <c r="I1865" i="10"/>
  <c r="I1866" i="10"/>
  <c r="I1867" i="10"/>
  <c r="I1868" i="10"/>
  <c r="I1869" i="10"/>
  <c r="I1870" i="10"/>
  <c r="I1871" i="10"/>
  <c r="I1872" i="10"/>
  <c r="I1873" i="10"/>
  <c r="I1874" i="10"/>
  <c r="I1875" i="10"/>
  <c r="I1876" i="10"/>
  <c r="I1877" i="10"/>
  <c r="I1878" i="10"/>
  <c r="I1879" i="10"/>
  <c r="I1880" i="10"/>
  <c r="I1881" i="10"/>
  <c r="I1882" i="10"/>
  <c r="I1883" i="10"/>
  <c r="I1884" i="10"/>
  <c r="I1885" i="10"/>
  <c r="I1886" i="10"/>
  <c r="I1887" i="10"/>
  <c r="I1888" i="10"/>
  <c r="I1889" i="10"/>
  <c r="I1890" i="10"/>
  <c r="I1891" i="10"/>
  <c r="I1892" i="10"/>
  <c r="I1893" i="10"/>
  <c r="I1894" i="10"/>
  <c r="I1895" i="10"/>
  <c r="I1896" i="10"/>
  <c r="I1897" i="10"/>
  <c r="I1898" i="10"/>
  <c r="I1899" i="10"/>
  <c r="I1900" i="10"/>
  <c r="I1901" i="10"/>
  <c r="I1902" i="10"/>
  <c r="I1903" i="10"/>
  <c r="I1904" i="10"/>
  <c r="I1905" i="10"/>
  <c r="I1906" i="10"/>
  <c r="I1907" i="10"/>
  <c r="I1908" i="10"/>
  <c r="I1909" i="10"/>
  <c r="I1910" i="10"/>
  <c r="I1911" i="10"/>
  <c r="I1912" i="10"/>
  <c r="I1913" i="10"/>
  <c r="I1914" i="10"/>
  <c r="I1915" i="10"/>
  <c r="I1916" i="10"/>
  <c r="I1917" i="10"/>
  <c r="I1918" i="10"/>
  <c r="I1919" i="10"/>
  <c r="I1920" i="10"/>
  <c r="I1921" i="10"/>
  <c r="I1922" i="10"/>
  <c r="I1923" i="10"/>
  <c r="I1924" i="10"/>
  <c r="I1925" i="10"/>
  <c r="I1926" i="10"/>
  <c r="I1927" i="10"/>
  <c r="I1928" i="10"/>
  <c r="I1929" i="10"/>
  <c r="I1930" i="10"/>
  <c r="I1931" i="10"/>
  <c r="I1932" i="10"/>
  <c r="I1933" i="10"/>
  <c r="I1934" i="10"/>
  <c r="I1935" i="10"/>
  <c r="I1936" i="10"/>
  <c r="I1937" i="10"/>
  <c r="I1938" i="10"/>
  <c r="I1939" i="10"/>
  <c r="I1940" i="10"/>
  <c r="I1941" i="10"/>
  <c r="I1942" i="10"/>
  <c r="I1943" i="10"/>
  <c r="I1944" i="10"/>
  <c r="I1945" i="10"/>
  <c r="I1946" i="10"/>
  <c r="I1947" i="10"/>
  <c r="I1948" i="10"/>
  <c r="I1949" i="10"/>
  <c r="I1950" i="10"/>
  <c r="I1951" i="10"/>
  <c r="I1952" i="10"/>
  <c r="I1953" i="10"/>
  <c r="I1954" i="10"/>
  <c r="I1955" i="10"/>
  <c r="I1956" i="10"/>
  <c r="I1957" i="10"/>
  <c r="I1958" i="10"/>
  <c r="I1959" i="10"/>
  <c r="I1960" i="10"/>
  <c r="I1961" i="10"/>
  <c r="I1962" i="10"/>
  <c r="I1963" i="10"/>
  <c r="I1964" i="10"/>
  <c r="I1965" i="10"/>
  <c r="I1966" i="10"/>
  <c r="I1967" i="10"/>
  <c r="I1968" i="10"/>
  <c r="I1969" i="10"/>
  <c r="I1970" i="10"/>
  <c r="I1971" i="10"/>
  <c r="I1972" i="10"/>
  <c r="I1973" i="10"/>
  <c r="I1974" i="10"/>
  <c r="I1975" i="10"/>
  <c r="I1976" i="10"/>
  <c r="I1977" i="10"/>
  <c r="I1978" i="10"/>
  <c r="I1979" i="10"/>
  <c r="I1980" i="10"/>
  <c r="I1981" i="10"/>
  <c r="I1982" i="10"/>
  <c r="I1983" i="10"/>
  <c r="I1984" i="10"/>
  <c r="I1985" i="10"/>
  <c r="I1986" i="10"/>
  <c r="I1987" i="10"/>
  <c r="I1988" i="10"/>
  <c r="I1989" i="10"/>
  <c r="I1990" i="10"/>
  <c r="I1991" i="10"/>
  <c r="I1992" i="10"/>
  <c r="I1993" i="10"/>
  <c r="I1994" i="10"/>
  <c r="I1995" i="10"/>
  <c r="I1996" i="10"/>
  <c r="I1997" i="10"/>
  <c r="I1998" i="10"/>
  <c r="I1999" i="10"/>
  <c r="I2000" i="10"/>
  <c r="I2001" i="10"/>
  <c r="I2002" i="10"/>
  <c r="I2003" i="10"/>
  <c r="I2004" i="10"/>
  <c r="I2005" i="10"/>
  <c r="I2006" i="10"/>
  <c r="I2007" i="10"/>
  <c r="I2008" i="10"/>
  <c r="I2009" i="10"/>
  <c r="I2010" i="10"/>
  <c r="I2011" i="10"/>
  <c r="I2012" i="10"/>
  <c r="I2013" i="10"/>
  <c r="I2014" i="10"/>
  <c r="I2015" i="10"/>
  <c r="I2016" i="10"/>
  <c r="I2017" i="10"/>
  <c r="I2018" i="10"/>
  <c r="I2019" i="10"/>
  <c r="I2020" i="10"/>
  <c r="I2021" i="10"/>
  <c r="I2022" i="10"/>
  <c r="I2023" i="10"/>
  <c r="I2024" i="10"/>
  <c r="I2025" i="10"/>
  <c r="I2026" i="10"/>
  <c r="I2027" i="10"/>
  <c r="I2028" i="10"/>
  <c r="I2029" i="10"/>
  <c r="I2030" i="10"/>
  <c r="I2031" i="10"/>
  <c r="I2032" i="10"/>
  <c r="I2033" i="10"/>
  <c r="I2034" i="10"/>
  <c r="I2035" i="10"/>
  <c r="I2036" i="10"/>
  <c r="I2037" i="10"/>
  <c r="I2038" i="10"/>
  <c r="I2039" i="10"/>
  <c r="I2040" i="10"/>
  <c r="I2041" i="10"/>
  <c r="I2042" i="10"/>
  <c r="I2043" i="10"/>
  <c r="I2044" i="10"/>
  <c r="I2045" i="10"/>
  <c r="I2046" i="10"/>
  <c r="I2047" i="10"/>
  <c r="I2048" i="10"/>
  <c r="I2049" i="10"/>
  <c r="I2050" i="10"/>
  <c r="I2051" i="10"/>
  <c r="I2052" i="10"/>
  <c r="I2053" i="10"/>
  <c r="I2054" i="10"/>
  <c r="I2055" i="10"/>
  <c r="I2056" i="10"/>
  <c r="I2057" i="10"/>
  <c r="I2058" i="10"/>
  <c r="I2059" i="10"/>
  <c r="I2060" i="10"/>
  <c r="I2061" i="10"/>
  <c r="I2062" i="10"/>
  <c r="I2063" i="10"/>
  <c r="I2064" i="10"/>
  <c r="I2065" i="10"/>
  <c r="I2066" i="10"/>
  <c r="I2067" i="10"/>
  <c r="I2068" i="10"/>
  <c r="I2069" i="10"/>
  <c r="I2070" i="10"/>
  <c r="I2071" i="10"/>
  <c r="I2072" i="10"/>
  <c r="I2073" i="10"/>
  <c r="I2074" i="10"/>
  <c r="I2075" i="10"/>
  <c r="I2076" i="10"/>
  <c r="I2077" i="10"/>
  <c r="I2078" i="10"/>
  <c r="I2079" i="10"/>
  <c r="I2080" i="10"/>
  <c r="I2081" i="10"/>
  <c r="I2082" i="10"/>
  <c r="I2083" i="10"/>
  <c r="I2084" i="10"/>
  <c r="I2085" i="10"/>
  <c r="I2086" i="10"/>
  <c r="I2087" i="10"/>
  <c r="I2088" i="10"/>
  <c r="I2089" i="10"/>
  <c r="I2090" i="10"/>
  <c r="I2091" i="10"/>
  <c r="I2092" i="10"/>
  <c r="I2093" i="10"/>
  <c r="I2094" i="10"/>
  <c r="I2095" i="10"/>
  <c r="I2096" i="10"/>
  <c r="I2097" i="10"/>
  <c r="I2098" i="10"/>
  <c r="I2099" i="10"/>
  <c r="I2100" i="10"/>
  <c r="I2101" i="10"/>
  <c r="I2102" i="10"/>
  <c r="I2103" i="10"/>
  <c r="I2104" i="10"/>
  <c r="I2105" i="10"/>
  <c r="I2106" i="10"/>
  <c r="I2107" i="10"/>
  <c r="I2108" i="10"/>
  <c r="I2109" i="10"/>
  <c r="I2110" i="10"/>
  <c r="I2111" i="10"/>
  <c r="I2112" i="10"/>
  <c r="I2113" i="10"/>
  <c r="I2114" i="10"/>
  <c r="I2115" i="10"/>
  <c r="I2116" i="10"/>
  <c r="I2117" i="10"/>
  <c r="I2118" i="10"/>
  <c r="I2119" i="10"/>
  <c r="I2120" i="10"/>
  <c r="I2121" i="10"/>
  <c r="I2122" i="10"/>
  <c r="I2123" i="10"/>
  <c r="I2124" i="10"/>
  <c r="I2125" i="10"/>
  <c r="I2126" i="10"/>
  <c r="I2127" i="10"/>
  <c r="I2128" i="10"/>
  <c r="I2129" i="10"/>
  <c r="I2130" i="10"/>
  <c r="I2131" i="10"/>
  <c r="I2132" i="10"/>
  <c r="I2133" i="10"/>
  <c r="I2134" i="10"/>
  <c r="I2135" i="10"/>
  <c r="I2136" i="10"/>
  <c r="I2137" i="10"/>
  <c r="I2138" i="10"/>
  <c r="I2139" i="10"/>
  <c r="I2140" i="10"/>
  <c r="I2141" i="10"/>
  <c r="I2142" i="10"/>
  <c r="I2143" i="10"/>
  <c r="I2144" i="10"/>
  <c r="I2145" i="10"/>
  <c r="I2146" i="10"/>
  <c r="I2147" i="10"/>
  <c r="I2148" i="10"/>
  <c r="I2149" i="10"/>
  <c r="I2150" i="10"/>
  <c r="I2151" i="10"/>
  <c r="I2152" i="10"/>
  <c r="I2153" i="10"/>
  <c r="I2154" i="10"/>
  <c r="I2155" i="10"/>
  <c r="I2156" i="10"/>
  <c r="I2157" i="10"/>
  <c r="I2158" i="10"/>
  <c r="I2159" i="10"/>
  <c r="I2160" i="10"/>
  <c r="I2161" i="10"/>
  <c r="I2162" i="10"/>
  <c r="I2163" i="10"/>
  <c r="I2164" i="10"/>
  <c r="I2165" i="10"/>
  <c r="I2166" i="10"/>
  <c r="I2167" i="10"/>
  <c r="I2168" i="10"/>
  <c r="I2169" i="10"/>
  <c r="I2170" i="10"/>
  <c r="I2171" i="10"/>
  <c r="I2172" i="10"/>
  <c r="I2173" i="10"/>
  <c r="I2174" i="10"/>
  <c r="I2175" i="10"/>
  <c r="I2176" i="10"/>
  <c r="I2177" i="10"/>
  <c r="I2178" i="10"/>
  <c r="I2179" i="10"/>
  <c r="I2180" i="10"/>
  <c r="I2181" i="10"/>
  <c r="I2182" i="10"/>
  <c r="I2183" i="10"/>
  <c r="I2184" i="10"/>
  <c r="I2185" i="10"/>
  <c r="I2186" i="10"/>
  <c r="I2187" i="10"/>
  <c r="I2188" i="10"/>
  <c r="I2189" i="10"/>
  <c r="I2190" i="10"/>
  <c r="I2191" i="10"/>
  <c r="I2192" i="10"/>
  <c r="I2193" i="10"/>
  <c r="I2194" i="10"/>
  <c r="I2195" i="10"/>
  <c r="I2196" i="10"/>
  <c r="I2197" i="10"/>
  <c r="I2198" i="10"/>
  <c r="I2199" i="10"/>
  <c r="I2200" i="10"/>
  <c r="I2201" i="10"/>
  <c r="I2202" i="10"/>
  <c r="I2203" i="10"/>
  <c r="I2204" i="10"/>
  <c r="I2205" i="10"/>
  <c r="I2206" i="10"/>
  <c r="I2207" i="10"/>
  <c r="I2208" i="10"/>
  <c r="I2209" i="10"/>
  <c r="I2210" i="10"/>
  <c r="I2211" i="10"/>
  <c r="I2212" i="10"/>
  <c r="I2213" i="10"/>
  <c r="I2214" i="10"/>
  <c r="I2215" i="10"/>
  <c r="I2216" i="10"/>
  <c r="I2217" i="10"/>
  <c r="I2218" i="10"/>
  <c r="I2219" i="10"/>
  <c r="I2220" i="10"/>
  <c r="I2221" i="10"/>
  <c r="I2222" i="10"/>
  <c r="I2223" i="10"/>
  <c r="I2224" i="10"/>
  <c r="I2225" i="10"/>
  <c r="I2226" i="10"/>
  <c r="I2227" i="10"/>
  <c r="I2228" i="10"/>
  <c r="I2229" i="10"/>
  <c r="I2230" i="10"/>
  <c r="I2231" i="10"/>
  <c r="I2232" i="10"/>
  <c r="I2233" i="10"/>
  <c r="I2234" i="10"/>
  <c r="I2235" i="10"/>
  <c r="I2236" i="10"/>
  <c r="I2237" i="10"/>
  <c r="I2238" i="10"/>
  <c r="I2239" i="10"/>
  <c r="I2240" i="10"/>
  <c r="I2241" i="10"/>
  <c r="I2242" i="10"/>
  <c r="I2243" i="10"/>
  <c r="I2244" i="10"/>
  <c r="I2245" i="10"/>
  <c r="I2246" i="10"/>
  <c r="I2247" i="10"/>
  <c r="I2248" i="10"/>
  <c r="I2249" i="10"/>
  <c r="I2250" i="10"/>
  <c r="I2251" i="10"/>
  <c r="I2252" i="10"/>
  <c r="I2253" i="10"/>
  <c r="I2254" i="10"/>
  <c r="I2255" i="10"/>
  <c r="I2256" i="10"/>
  <c r="I2257" i="10"/>
  <c r="I2258" i="10"/>
  <c r="I2259" i="10"/>
  <c r="I2260" i="10"/>
  <c r="I2261" i="10"/>
  <c r="I2262" i="10"/>
  <c r="I2263" i="10"/>
  <c r="I2264" i="10"/>
  <c r="I2265" i="10"/>
  <c r="I2266" i="10"/>
  <c r="I2267" i="10"/>
  <c r="I2268" i="10"/>
  <c r="I2269" i="10"/>
  <c r="I2270" i="10"/>
  <c r="I2271" i="10"/>
  <c r="I2272" i="10"/>
  <c r="I2273" i="10"/>
  <c r="I2274" i="10"/>
  <c r="I2275" i="10"/>
  <c r="I2276" i="10"/>
  <c r="I2277" i="10"/>
  <c r="I2278" i="10"/>
  <c r="I2279" i="10"/>
  <c r="I2280" i="10"/>
  <c r="I2281" i="10"/>
  <c r="I2282" i="10"/>
  <c r="I2283" i="10"/>
  <c r="I2284" i="10"/>
  <c r="I2285" i="10"/>
  <c r="I2286" i="10"/>
  <c r="I2287" i="10"/>
  <c r="I2288" i="10"/>
  <c r="I2289" i="10"/>
  <c r="I2290" i="10"/>
  <c r="I2291" i="10"/>
  <c r="I2292" i="10"/>
  <c r="I2293" i="10"/>
  <c r="I2294" i="10"/>
  <c r="I2295" i="10"/>
  <c r="I2296" i="10"/>
  <c r="I2297" i="10"/>
  <c r="I2298" i="10"/>
  <c r="I2299" i="10"/>
  <c r="I2300" i="10"/>
  <c r="I2301" i="10"/>
  <c r="I2302" i="10"/>
  <c r="I2303" i="10"/>
  <c r="I2304" i="10"/>
  <c r="I2305" i="10"/>
  <c r="I2306" i="10"/>
  <c r="I2307" i="10"/>
  <c r="I2308" i="10"/>
  <c r="I2309" i="10"/>
  <c r="I2310" i="10"/>
  <c r="I2311" i="10"/>
  <c r="I2312" i="10"/>
  <c r="I2313" i="10"/>
  <c r="I2314" i="10"/>
  <c r="I2315" i="10"/>
  <c r="I2316" i="10"/>
  <c r="I2317" i="10"/>
  <c r="I2318" i="10"/>
  <c r="I2319" i="10"/>
  <c r="I2320" i="10"/>
  <c r="I2321" i="10"/>
  <c r="I2322" i="10"/>
  <c r="I2323" i="10"/>
  <c r="I2324" i="10"/>
  <c r="I2325" i="10"/>
  <c r="I2326" i="10"/>
  <c r="I2327" i="10"/>
  <c r="I2328" i="10"/>
  <c r="I2329" i="10"/>
  <c r="I2330" i="10"/>
  <c r="I2331" i="10"/>
  <c r="I2332" i="10"/>
  <c r="I2333" i="10"/>
  <c r="I2334" i="10"/>
  <c r="I2335" i="10"/>
  <c r="I2336" i="10"/>
  <c r="I2337" i="10"/>
  <c r="I2338" i="10"/>
  <c r="I2339" i="10"/>
  <c r="I2340" i="10"/>
  <c r="I2341" i="10"/>
  <c r="I2342" i="10"/>
  <c r="I2343" i="10"/>
  <c r="I2344" i="10"/>
  <c r="I2345" i="10"/>
  <c r="I2346" i="10"/>
  <c r="I2347" i="10"/>
  <c r="I2348" i="10"/>
  <c r="I2349" i="10"/>
  <c r="I2350" i="10"/>
  <c r="I2351" i="10"/>
  <c r="I2352" i="10"/>
  <c r="I2353" i="10"/>
  <c r="I2354" i="10"/>
  <c r="I2355" i="10"/>
  <c r="I2356" i="10"/>
  <c r="I2357" i="10"/>
  <c r="I2358" i="10"/>
  <c r="I2359" i="10"/>
  <c r="I2360" i="10"/>
  <c r="I2361" i="10"/>
  <c r="I2362" i="10"/>
  <c r="I2363" i="10"/>
  <c r="I2364" i="10"/>
  <c r="I2365" i="10"/>
  <c r="I2366" i="10"/>
  <c r="I2367" i="10"/>
  <c r="I2368" i="10"/>
  <c r="I2369" i="10"/>
  <c r="I2370" i="10"/>
  <c r="I2371" i="10"/>
  <c r="I2372" i="10"/>
  <c r="I2373" i="10"/>
  <c r="I2374" i="10"/>
  <c r="I2375" i="10"/>
  <c r="I2376" i="10"/>
  <c r="I2377" i="10"/>
  <c r="I2378" i="10"/>
  <c r="I2379" i="10"/>
  <c r="I2380" i="10"/>
  <c r="I2381" i="10"/>
  <c r="I2382" i="10"/>
  <c r="I2383" i="10"/>
  <c r="I2384" i="10"/>
  <c r="I2385" i="10"/>
  <c r="I2386" i="10"/>
  <c r="I2387" i="10"/>
  <c r="I2388" i="10"/>
  <c r="I2389" i="10"/>
  <c r="I2390" i="10"/>
  <c r="I2391" i="10"/>
  <c r="I2392" i="10"/>
  <c r="I2393" i="10"/>
  <c r="I2394" i="10"/>
  <c r="I2395" i="10"/>
  <c r="I2396" i="10"/>
  <c r="I2397" i="10"/>
  <c r="I2398" i="10"/>
  <c r="I2399" i="10"/>
  <c r="I2400" i="10"/>
  <c r="I2401" i="10"/>
  <c r="I2402" i="10"/>
  <c r="I2403" i="10"/>
  <c r="I2404" i="10"/>
  <c r="I2405" i="10"/>
  <c r="I2406" i="10"/>
  <c r="I2407" i="10"/>
  <c r="I2408" i="10"/>
  <c r="I2409" i="10"/>
  <c r="I2410" i="10"/>
  <c r="I2411" i="10"/>
  <c r="I2412" i="10"/>
  <c r="I2413" i="10"/>
  <c r="I2414" i="10"/>
  <c r="I2415" i="10"/>
  <c r="I2416" i="10"/>
  <c r="I2417" i="10"/>
  <c r="I2418" i="10"/>
  <c r="I2419" i="10"/>
  <c r="I2420" i="10"/>
  <c r="I2421" i="10"/>
  <c r="I2422" i="10"/>
  <c r="I2423" i="10"/>
  <c r="I2424" i="10"/>
  <c r="I2425" i="10"/>
  <c r="I2426" i="10"/>
  <c r="I2427" i="10"/>
  <c r="I2428" i="10"/>
  <c r="I2429" i="10"/>
  <c r="I2430" i="10"/>
  <c r="I2431" i="10"/>
  <c r="I2432" i="10"/>
  <c r="I2433" i="10"/>
  <c r="I2434" i="10"/>
  <c r="I2435" i="10"/>
  <c r="I2436" i="10"/>
  <c r="I2437" i="10"/>
  <c r="I2438" i="10"/>
  <c r="I2439" i="10"/>
  <c r="I2440" i="10"/>
  <c r="I2441" i="10"/>
  <c r="I2442" i="10"/>
  <c r="I2443" i="10"/>
  <c r="I2444" i="10"/>
  <c r="I2445" i="10"/>
  <c r="I2446" i="10"/>
  <c r="I2447" i="10"/>
  <c r="I2448" i="10"/>
  <c r="I2449" i="10"/>
  <c r="I2450" i="10"/>
  <c r="I2451" i="10"/>
  <c r="I2452" i="10"/>
  <c r="I2453" i="10"/>
  <c r="I2454" i="10"/>
  <c r="I2455" i="10"/>
  <c r="I2456" i="10"/>
  <c r="I2457" i="10"/>
  <c r="I2458" i="10"/>
  <c r="I2459" i="10"/>
  <c r="I2460" i="10"/>
  <c r="I2461" i="10"/>
  <c r="I2462" i="10"/>
  <c r="I2463" i="10"/>
  <c r="I2464" i="10"/>
  <c r="I2465" i="10"/>
  <c r="I2466" i="10"/>
  <c r="I2467" i="10"/>
  <c r="I2468" i="10"/>
  <c r="I2469" i="10"/>
  <c r="I2470" i="10"/>
  <c r="I2471" i="10"/>
  <c r="I2472" i="10"/>
  <c r="I2473" i="10"/>
  <c r="I2474" i="10"/>
  <c r="I2475" i="10"/>
  <c r="I2476" i="10"/>
  <c r="I2477" i="10"/>
  <c r="I2478" i="10"/>
  <c r="I2479" i="10"/>
  <c r="I2480" i="10"/>
  <c r="I2481" i="10"/>
  <c r="I2482" i="10"/>
  <c r="I2483" i="10"/>
  <c r="I2484" i="10"/>
  <c r="I2485" i="10"/>
  <c r="I2486" i="10"/>
  <c r="I2487" i="10"/>
  <c r="I2488" i="10"/>
  <c r="I2489" i="10"/>
  <c r="I2490" i="10"/>
  <c r="I2491" i="10"/>
  <c r="I2492" i="10"/>
  <c r="I2493" i="10"/>
  <c r="I2494" i="10"/>
  <c r="I2495" i="10"/>
  <c r="I2496" i="10"/>
  <c r="I2497" i="10"/>
  <c r="I2498" i="10"/>
  <c r="I2499" i="10"/>
  <c r="I2500" i="10"/>
  <c r="I2501" i="10"/>
  <c r="I2502" i="10"/>
  <c r="I2503" i="10"/>
  <c r="I2504" i="10"/>
  <c r="I2505" i="10"/>
  <c r="I2506" i="10"/>
  <c r="I2507" i="10"/>
  <c r="I2508" i="10"/>
  <c r="I2509" i="10"/>
  <c r="I2510" i="10"/>
  <c r="I2511" i="10"/>
  <c r="I2512" i="10"/>
  <c r="I2513" i="10"/>
  <c r="I2514" i="10"/>
  <c r="I2515" i="10"/>
  <c r="I2516" i="10"/>
  <c r="I2517" i="10"/>
  <c r="I2518" i="10"/>
  <c r="I2519" i="10"/>
  <c r="I2520" i="10"/>
  <c r="I2521" i="10"/>
  <c r="I2522" i="10"/>
  <c r="I2523" i="10"/>
  <c r="I2524" i="10"/>
  <c r="I2525" i="10"/>
  <c r="I2526" i="10"/>
  <c r="I2527" i="10"/>
  <c r="I2528" i="10"/>
  <c r="I2529" i="10"/>
  <c r="I2530" i="10"/>
  <c r="I2531" i="10"/>
  <c r="I2532" i="10"/>
  <c r="I2533" i="10"/>
  <c r="I2534" i="10"/>
  <c r="I2535" i="10"/>
  <c r="I2536" i="10"/>
  <c r="I2537" i="10"/>
  <c r="I2538" i="10"/>
  <c r="I2539" i="10"/>
  <c r="I2540" i="10"/>
  <c r="I2541" i="10"/>
  <c r="I2542" i="10"/>
  <c r="I2543" i="10"/>
  <c r="I2544" i="10"/>
  <c r="I2545" i="10"/>
  <c r="I2546" i="10"/>
  <c r="I2547" i="10"/>
  <c r="I2548" i="10"/>
  <c r="I2549" i="10"/>
  <c r="I2550" i="10"/>
  <c r="I2551" i="10"/>
  <c r="I2552" i="10"/>
  <c r="I2553" i="10"/>
  <c r="I2554" i="10"/>
  <c r="I2555" i="10"/>
  <c r="I2556" i="10"/>
  <c r="I2557" i="10"/>
  <c r="I2558" i="10"/>
  <c r="I2559" i="10"/>
  <c r="I2560" i="10"/>
  <c r="I2561" i="10"/>
  <c r="I2562" i="10"/>
  <c r="I2563" i="10"/>
  <c r="I2564" i="10"/>
  <c r="I2565" i="10"/>
  <c r="I2566" i="10"/>
  <c r="I2567" i="10"/>
  <c r="I2568" i="10"/>
  <c r="I2569" i="10"/>
  <c r="I2570" i="10"/>
  <c r="I2571" i="10"/>
  <c r="I2572" i="10"/>
  <c r="I2573" i="10"/>
  <c r="I2574" i="10"/>
  <c r="I2575" i="10"/>
  <c r="I2576" i="10"/>
  <c r="I2577" i="10"/>
  <c r="I2578" i="10"/>
  <c r="I2579" i="10"/>
  <c r="I2580" i="10"/>
  <c r="I2581" i="10"/>
  <c r="I2582" i="10"/>
  <c r="I2583" i="10"/>
  <c r="I2584" i="10"/>
  <c r="I2585" i="10"/>
  <c r="I2586" i="10"/>
  <c r="I2587" i="10"/>
  <c r="I2588" i="10"/>
  <c r="I2589" i="10"/>
  <c r="I2590" i="10"/>
  <c r="I2591" i="10"/>
  <c r="I2592" i="10"/>
  <c r="I2593" i="10"/>
  <c r="I2594" i="10"/>
  <c r="I2595" i="10"/>
  <c r="I2596" i="10"/>
  <c r="I2597" i="10"/>
  <c r="I2598" i="10"/>
  <c r="I2599" i="10"/>
  <c r="I2600" i="10"/>
  <c r="I2601" i="10"/>
  <c r="I2602" i="10"/>
  <c r="I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H1761" i="10"/>
  <c r="H1762" i="10"/>
  <c r="H1763" i="10"/>
  <c r="H1764" i="10"/>
  <c r="H1765" i="10"/>
  <c r="H1766" i="10"/>
  <c r="H1767" i="10"/>
  <c r="H1768" i="10"/>
  <c r="H1769" i="10"/>
  <c r="H1770" i="10"/>
  <c r="H1771" i="10"/>
  <c r="H1772" i="10"/>
  <c r="H1773" i="10"/>
  <c r="H1774" i="10"/>
  <c r="H1775" i="10"/>
  <c r="H1776" i="10"/>
  <c r="H1777" i="10"/>
  <c r="H1778" i="10"/>
  <c r="H1779" i="10"/>
  <c r="H1780" i="10"/>
  <c r="H1781" i="10"/>
  <c r="H1782" i="10"/>
  <c r="H1783" i="10"/>
  <c r="H1784" i="10"/>
  <c r="H1785" i="10"/>
  <c r="H1786" i="10"/>
  <c r="H1787" i="10"/>
  <c r="H1788" i="10"/>
  <c r="H1789" i="10"/>
  <c r="H1790" i="10"/>
  <c r="H1791" i="10"/>
  <c r="H1792" i="10"/>
  <c r="H1793" i="10"/>
  <c r="H1794" i="10"/>
  <c r="H1795" i="10"/>
  <c r="H1796" i="10"/>
  <c r="H1797" i="10"/>
  <c r="H1798" i="10"/>
  <c r="H1799" i="10"/>
  <c r="H1800" i="10"/>
  <c r="H1801" i="10"/>
  <c r="H1802" i="10"/>
  <c r="H1803" i="10"/>
  <c r="H1804" i="10"/>
  <c r="H1805" i="10"/>
  <c r="H1806" i="10"/>
  <c r="H1807" i="10"/>
  <c r="H1808" i="10"/>
  <c r="H1809" i="10"/>
  <c r="H1810" i="10"/>
  <c r="H1811" i="10"/>
  <c r="H1812" i="10"/>
  <c r="H1813" i="10"/>
  <c r="H1814" i="10"/>
  <c r="H1815" i="10"/>
  <c r="H1816" i="10"/>
  <c r="H1817" i="10"/>
  <c r="H1818" i="10"/>
  <c r="H1819" i="10"/>
  <c r="H1820" i="10"/>
  <c r="H1821" i="10"/>
  <c r="H1822" i="10"/>
  <c r="H1823" i="10"/>
  <c r="H1824" i="10"/>
  <c r="H1825" i="10"/>
  <c r="H1826" i="10"/>
  <c r="H1827" i="10"/>
  <c r="H1828" i="10"/>
  <c r="H1829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1847" i="10"/>
  <c r="H1848" i="10"/>
  <c r="H1849" i="10"/>
  <c r="H1850" i="10"/>
  <c r="H1851" i="10"/>
  <c r="H1852" i="10"/>
  <c r="H1853" i="10"/>
  <c r="H1854" i="10"/>
  <c r="H1855" i="10"/>
  <c r="H1856" i="10"/>
  <c r="H1857" i="10"/>
  <c r="H1858" i="10"/>
  <c r="H1859" i="10"/>
  <c r="H1860" i="10"/>
  <c r="H1861" i="10"/>
  <c r="H1862" i="10"/>
  <c r="H1863" i="10"/>
  <c r="H1864" i="10"/>
  <c r="H1865" i="10"/>
  <c r="H1866" i="10"/>
  <c r="H1867" i="10"/>
  <c r="H1868" i="10"/>
  <c r="H1869" i="10"/>
  <c r="H1870" i="10"/>
  <c r="H1871" i="10"/>
  <c r="H1872" i="10"/>
  <c r="H1873" i="10"/>
  <c r="H1874" i="10"/>
  <c r="H1875" i="10"/>
  <c r="H1876" i="10"/>
  <c r="H1877" i="10"/>
  <c r="H1878" i="10"/>
  <c r="H1879" i="10"/>
  <c r="H1880" i="10"/>
  <c r="H1881" i="10"/>
  <c r="H1882" i="10"/>
  <c r="H1883" i="10"/>
  <c r="H1884" i="10"/>
  <c r="H1885" i="10"/>
  <c r="H1886" i="10"/>
  <c r="H1887" i="10"/>
  <c r="H1888" i="10"/>
  <c r="H1889" i="10"/>
  <c r="H1890" i="10"/>
  <c r="H1891" i="10"/>
  <c r="H1892" i="10"/>
  <c r="H1893" i="10"/>
  <c r="H1894" i="10"/>
  <c r="H1895" i="10"/>
  <c r="H1896" i="10"/>
  <c r="H1897" i="10"/>
  <c r="H1898" i="10"/>
  <c r="H1899" i="10"/>
  <c r="H1900" i="10"/>
  <c r="H1901" i="10"/>
  <c r="H1902" i="10"/>
  <c r="H1903" i="10"/>
  <c r="H1904" i="10"/>
  <c r="H1905" i="10"/>
  <c r="H1906" i="10"/>
  <c r="H1907" i="10"/>
  <c r="H1908" i="10"/>
  <c r="H1909" i="10"/>
  <c r="H1910" i="10"/>
  <c r="H1911" i="10"/>
  <c r="H1912" i="10"/>
  <c r="H1913" i="10"/>
  <c r="H1914" i="10"/>
  <c r="H1915" i="10"/>
  <c r="H1916" i="10"/>
  <c r="H1917" i="10"/>
  <c r="H1918" i="10"/>
  <c r="H1919" i="10"/>
  <c r="H1920" i="10"/>
  <c r="H1921" i="10"/>
  <c r="H1922" i="10"/>
  <c r="H1923" i="10"/>
  <c r="H1924" i="10"/>
  <c r="H1925" i="10"/>
  <c r="H1926" i="10"/>
  <c r="H1927" i="10"/>
  <c r="H1928" i="10"/>
  <c r="H1929" i="10"/>
  <c r="H1930" i="10"/>
  <c r="H1931" i="10"/>
  <c r="H1932" i="10"/>
  <c r="H1933" i="10"/>
  <c r="H1934" i="10"/>
  <c r="H1935" i="10"/>
  <c r="H1936" i="10"/>
  <c r="H1937" i="10"/>
  <c r="H1938" i="10"/>
  <c r="H1939" i="10"/>
  <c r="H1940" i="10"/>
  <c r="H1941" i="10"/>
  <c r="H1942" i="10"/>
  <c r="H1943" i="10"/>
  <c r="H1944" i="10"/>
  <c r="H1945" i="10"/>
  <c r="H1946" i="10"/>
  <c r="H1947" i="10"/>
  <c r="H1948" i="10"/>
  <c r="H1949" i="10"/>
  <c r="H1950" i="10"/>
  <c r="H1951" i="10"/>
  <c r="H1952" i="10"/>
  <c r="H1953" i="10"/>
  <c r="H1954" i="10"/>
  <c r="H1955" i="10"/>
  <c r="H1956" i="10"/>
  <c r="H1957" i="10"/>
  <c r="H1958" i="10"/>
  <c r="H1959" i="10"/>
  <c r="H1960" i="10"/>
  <c r="H1961" i="10"/>
  <c r="H1962" i="10"/>
  <c r="H1963" i="10"/>
  <c r="H1964" i="10"/>
  <c r="H1965" i="10"/>
  <c r="H1966" i="10"/>
  <c r="H1967" i="10"/>
  <c r="H1968" i="10"/>
  <c r="H1969" i="10"/>
  <c r="H1970" i="10"/>
  <c r="H1971" i="10"/>
  <c r="H1972" i="10"/>
  <c r="H1973" i="10"/>
  <c r="H1974" i="10"/>
  <c r="H1975" i="10"/>
  <c r="H1976" i="10"/>
  <c r="H1977" i="10"/>
  <c r="H1978" i="10"/>
  <c r="H1979" i="10"/>
  <c r="H1980" i="10"/>
  <c r="H1981" i="10"/>
  <c r="H1982" i="10"/>
  <c r="H1983" i="10"/>
  <c r="H1984" i="10"/>
  <c r="H1985" i="10"/>
  <c r="H1986" i="10"/>
  <c r="H1987" i="10"/>
  <c r="H1988" i="10"/>
  <c r="H1989" i="10"/>
  <c r="H1990" i="10"/>
  <c r="H1991" i="10"/>
  <c r="H1992" i="10"/>
  <c r="H1993" i="10"/>
  <c r="H1994" i="10"/>
  <c r="H1995" i="10"/>
  <c r="H1996" i="10"/>
  <c r="H1997" i="10"/>
  <c r="H1998" i="10"/>
  <c r="H1999" i="10"/>
  <c r="H2000" i="10"/>
  <c r="H2001" i="10"/>
  <c r="H2002" i="10"/>
  <c r="H2003" i="10"/>
  <c r="H2004" i="10"/>
  <c r="H2005" i="10"/>
  <c r="H2006" i="10"/>
  <c r="H2007" i="10"/>
  <c r="H2008" i="10"/>
  <c r="H2009" i="10"/>
  <c r="H2010" i="10"/>
  <c r="H2011" i="10"/>
  <c r="H2012" i="10"/>
  <c r="H2013" i="10"/>
  <c r="H2014" i="10"/>
  <c r="H2015" i="10"/>
  <c r="H2016" i="10"/>
  <c r="H2017" i="10"/>
  <c r="H2018" i="10"/>
  <c r="H2019" i="10"/>
  <c r="H2020" i="10"/>
  <c r="H2021" i="10"/>
  <c r="H2022" i="10"/>
  <c r="H2023" i="10"/>
  <c r="H2024" i="10"/>
  <c r="H2025" i="10"/>
  <c r="H2026" i="10"/>
  <c r="H2027" i="10"/>
  <c r="H2028" i="10"/>
  <c r="H2029" i="10"/>
  <c r="H2030" i="10"/>
  <c r="H2031" i="10"/>
  <c r="H2032" i="10"/>
  <c r="H2033" i="10"/>
  <c r="H2034" i="10"/>
  <c r="H2035" i="10"/>
  <c r="H2036" i="10"/>
  <c r="H2037" i="10"/>
  <c r="H2038" i="10"/>
  <c r="H2039" i="10"/>
  <c r="H2040" i="10"/>
  <c r="H2041" i="10"/>
  <c r="H2042" i="10"/>
  <c r="H2043" i="10"/>
  <c r="H2044" i="10"/>
  <c r="H2045" i="10"/>
  <c r="H2046" i="10"/>
  <c r="H2047" i="10"/>
  <c r="H2048" i="10"/>
  <c r="H2049" i="10"/>
  <c r="H2050" i="10"/>
  <c r="H2051" i="10"/>
  <c r="H2052" i="10"/>
  <c r="H2053" i="10"/>
  <c r="H2054" i="10"/>
  <c r="H2055" i="10"/>
  <c r="H2056" i="10"/>
  <c r="H2057" i="10"/>
  <c r="H2058" i="10"/>
  <c r="H2059" i="10"/>
  <c r="H2060" i="10"/>
  <c r="H2061" i="10"/>
  <c r="H2062" i="10"/>
  <c r="H2063" i="10"/>
  <c r="H2064" i="10"/>
  <c r="H2065" i="10"/>
  <c r="H2066" i="10"/>
  <c r="H2067" i="10"/>
  <c r="H2068" i="10"/>
  <c r="H2069" i="10"/>
  <c r="H2070" i="10"/>
  <c r="H2071" i="10"/>
  <c r="H2072" i="10"/>
  <c r="H2073" i="10"/>
  <c r="H2074" i="10"/>
  <c r="H2075" i="10"/>
  <c r="H2076" i="10"/>
  <c r="H2077" i="10"/>
  <c r="H2078" i="10"/>
  <c r="H2079" i="10"/>
  <c r="H2080" i="10"/>
  <c r="H2081" i="10"/>
  <c r="H2082" i="10"/>
  <c r="H2083" i="10"/>
  <c r="H2084" i="10"/>
  <c r="H2085" i="10"/>
  <c r="H2086" i="10"/>
  <c r="H2087" i="10"/>
  <c r="H2088" i="10"/>
  <c r="H2089" i="10"/>
  <c r="H2090" i="10"/>
  <c r="H2091" i="10"/>
  <c r="H2092" i="10"/>
  <c r="H2093" i="10"/>
  <c r="H2094" i="10"/>
  <c r="H2095" i="10"/>
  <c r="H2096" i="10"/>
  <c r="H2097" i="10"/>
  <c r="H2098" i="10"/>
  <c r="H2099" i="10"/>
  <c r="H2100" i="10"/>
  <c r="H2101" i="10"/>
  <c r="H2102" i="10"/>
  <c r="H2103" i="10"/>
  <c r="H2104" i="10"/>
  <c r="H2105" i="10"/>
  <c r="H2106" i="10"/>
  <c r="H2107" i="10"/>
  <c r="H2108" i="10"/>
  <c r="H2109" i="10"/>
  <c r="H2110" i="10"/>
  <c r="H2111" i="10"/>
  <c r="H2112" i="10"/>
  <c r="H2113" i="10"/>
  <c r="H2114" i="10"/>
  <c r="H2115" i="10"/>
  <c r="H2116" i="10"/>
  <c r="H2117" i="10"/>
  <c r="H2118" i="10"/>
  <c r="H2119" i="10"/>
  <c r="H2120" i="10"/>
  <c r="H2121" i="10"/>
  <c r="H2122" i="10"/>
  <c r="H2123" i="10"/>
  <c r="H2124" i="10"/>
  <c r="H2125" i="10"/>
  <c r="H2126" i="10"/>
  <c r="H2127" i="10"/>
  <c r="H2128" i="10"/>
  <c r="H2129" i="10"/>
  <c r="H2130" i="10"/>
  <c r="H2131" i="10"/>
  <c r="H2132" i="10"/>
  <c r="H2133" i="10"/>
  <c r="H2134" i="10"/>
  <c r="H2135" i="10"/>
  <c r="H2136" i="10"/>
  <c r="H2137" i="10"/>
  <c r="H2138" i="10"/>
  <c r="H2139" i="10"/>
  <c r="H2140" i="10"/>
  <c r="H2141" i="10"/>
  <c r="H2142" i="10"/>
  <c r="H2143" i="10"/>
  <c r="H2144" i="10"/>
  <c r="H2145" i="10"/>
  <c r="H2146" i="10"/>
  <c r="H2147" i="10"/>
  <c r="H2148" i="10"/>
  <c r="H2149" i="10"/>
  <c r="H2150" i="10"/>
  <c r="H2151" i="10"/>
  <c r="H2152" i="10"/>
  <c r="H2153" i="10"/>
  <c r="H2154" i="10"/>
  <c r="H2155" i="10"/>
  <c r="H2156" i="10"/>
  <c r="H2157" i="10"/>
  <c r="H2158" i="10"/>
  <c r="H2159" i="10"/>
  <c r="H2160" i="10"/>
  <c r="H2161" i="10"/>
  <c r="H2162" i="10"/>
  <c r="H2163" i="10"/>
  <c r="H2164" i="10"/>
  <c r="H2165" i="10"/>
  <c r="H2166" i="10"/>
  <c r="H2167" i="10"/>
  <c r="H2168" i="10"/>
  <c r="H2169" i="10"/>
  <c r="H2170" i="10"/>
  <c r="H2171" i="10"/>
  <c r="H2172" i="10"/>
  <c r="H2173" i="10"/>
  <c r="H2174" i="10"/>
  <c r="H2175" i="10"/>
  <c r="H2176" i="10"/>
  <c r="H2177" i="10"/>
  <c r="H2178" i="10"/>
  <c r="H2179" i="10"/>
  <c r="H2180" i="10"/>
  <c r="H2181" i="10"/>
  <c r="H2182" i="10"/>
  <c r="H2183" i="10"/>
  <c r="H2184" i="10"/>
  <c r="H2185" i="10"/>
  <c r="H2186" i="10"/>
  <c r="H2187" i="10"/>
  <c r="H2188" i="10"/>
  <c r="H2189" i="10"/>
  <c r="H2190" i="10"/>
  <c r="H2191" i="10"/>
  <c r="H2192" i="10"/>
  <c r="H2193" i="10"/>
  <c r="H2194" i="10"/>
  <c r="H2195" i="10"/>
  <c r="H2196" i="10"/>
  <c r="H2197" i="10"/>
  <c r="H2198" i="10"/>
  <c r="H2199" i="10"/>
  <c r="H2200" i="10"/>
  <c r="H2201" i="10"/>
  <c r="H2202" i="10"/>
  <c r="H2203" i="10"/>
  <c r="H2204" i="10"/>
  <c r="H2205" i="10"/>
  <c r="H2206" i="10"/>
  <c r="H2207" i="10"/>
  <c r="H2208" i="10"/>
  <c r="H2209" i="10"/>
  <c r="H2210" i="10"/>
  <c r="H2211" i="10"/>
  <c r="H2212" i="10"/>
  <c r="H2213" i="10"/>
  <c r="H2214" i="10"/>
  <c r="H2215" i="10"/>
  <c r="H2216" i="10"/>
  <c r="H2217" i="10"/>
  <c r="H2218" i="10"/>
  <c r="H2219" i="10"/>
  <c r="H2220" i="10"/>
  <c r="H2221" i="10"/>
  <c r="H2222" i="10"/>
  <c r="H2223" i="10"/>
  <c r="H2224" i="10"/>
  <c r="H2225" i="10"/>
  <c r="H2226" i="10"/>
  <c r="H2227" i="10"/>
  <c r="H2228" i="10"/>
  <c r="H2229" i="10"/>
  <c r="H2230" i="10"/>
  <c r="H2231" i="10"/>
  <c r="H2232" i="10"/>
  <c r="H2233" i="10"/>
  <c r="H2234" i="10"/>
  <c r="H2235" i="10"/>
  <c r="H2236" i="10"/>
  <c r="H2237" i="10"/>
  <c r="H2238" i="10"/>
  <c r="H2239" i="10"/>
  <c r="H2240" i="10"/>
  <c r="H2241" i="10"/>
  <c r="H2242" i="10"/>
  <c r="H2243" i="10"/>
  <c r="H2244" i="10"/>
  <c r="H2245" i="10"/>
  <c r="H2246" i="10"/>
  <c r="H2247" i="10"/>
  <c r="H2248" i="10"/>
  <c r="H2249" i="10"/>
  <c r="H2250" i="10"/>
  <c r="H2251" i="10"/>
  <c r="H2252" i="10"/>
  <c r="H2253" i="10"/>
  <c r="H2254" i="10"/>
  <c r="H2255" i="10"/>
  <c r="H2256" i="10"/>
  <c r="H2257" i="10"/>
  <c r="H2258" i="10"/>
  <c r="H2259" i="10"/>
  <c r="H2260" i="10"/>
  <c r="H2261" i="10"/>
  <c r="H2262" i="10"/>
  <c r="H2263" i="10"/>
  <c r="H2264" i="10"/>
  <c r="H2265" i="10"/>
  <c r="H2266" i="10"/>
  <c r="H2267" i="10"/>
  <c r="H2268" i="10"/>
  <c r="H2269" i="10"/>
  <c r="H2270" i="10"/>
  <c r="H2271" i="10"/>
  <c r="H2272" i="10"/>
  <c r="H2273" i="10"/>
  <c r="H2274" i="10"/>
  <c r="H2275" i="10"/>
  <c r="H2276" i="10"/>
  <c r="H2277" i="10"/>
  <c r="H2278" i="10"/>
  <c r="H2279" i="10"/>
  <c r="H2280" i="10"/>
  <c r="H2281" i="10"/>
  <c r="H2282" i="10"/>
  <c r="H2283" i="10"/>
  <c r="H2284" i="10"/>
  <c r="H2285" i="10"/>
  <c r="H2286" i="10"/>
  <c r="H2287" i="10"/>
  <c r="H2288" i="10"/>
  <c r="H2289" i="10"/>
  <c r="H2290" i="10"/>
  <c r="H2291" i="10"/>
  <c r="H2292" i="10"/>
  <c r="H2293" i="10"/>
  <c r="H2294" i="10"/>
  <c r="H2295" i="10"/>
  <c r="H2296" i="10"/>
  <c r="H2297" i="10"/>
  <c r="H2298" i="10"/>
  <c r="H2299" i="10"/>
  <c r="H2300" i="10"/>
  <c r="H2301" i="10"/>
  <c r="H2302" i="10"/>
  <c r="H2303" i="10"/>
  <c r="H2304" i="10"/>
  <c r="H2305" i="10"/>
  <c r="H2306" i="10"/>
  <c r="H2307" i="10"/>
  <c r="H2308" i="10"/>
  <c r="H2309" i="10"/>
  <c r="H2310" i="10"/>
  <c r="H2311" i="10"/>
  <c r="H2312" i="10"/>
  <c r="H2313" i="10"/>
  <c r="H2314" i="10"/>
  <c r="H2315" i="10"/>
  <c r="H2316" i="10"/>
  <c r="H2317" i="10"/>
  <c r="H2318" i="10"/>
  <c r="H2319" i="10"/>
  <c r="H2320" i="10"/>
  <c r="H2321" i="10"/>
  <c r="H2322" i="10"/>
  <c r="H2323" i="10"/>
  <c r="H2324" i="10"/>
  <c r="H2325" i="10"/>
  <c r="H2326" i="10"/>
  <c r="H2327" i="10"/>
  <c r="H2328" i="10"/>
  <c r="H2329" i="10"/>
  <c r="H2330" i="10"/>
  <c r="H2331" i="10"/>
  <c r="H2332" i="10"/>
  <c r="H2333" i="10"/>
  <c r="H2334" i="10"/>
  <c r="H2335" i="10"/>
  <c r="H2336" i="10"/>
  <c r="H2337" i="10"/>
  <c r="H2338" i="10"/>
  <c r="H2339" i="10"/>
  <c r="H2340" i="10"/>
  <c r="H2341" i="10"/>
  <c r="H2342" i="10"/>
  <c r="H2343" i="10"/>
  <c r="H2344" i="10"/>
  <c r="H2345" i="10"/>
  <c r="H2346" i="10"/>
  <c r="H2347" i="10"/>
  <c r="H2348" i="10"/>
  <c r="H2349" i="10"/>
  <c r="H2350" i="10"/>
  <c r="H2351" i="10"/>
  <c r="H2352" i="10"/>
  <c r="H2353" i="10"/>
  <c r="H2354" i="10"/>
  <c r="H2355" i="10"/>
  <c r="H2356" i="10"/>
  <c r="H2357" i="10"/>
  <c r="H2358" i="10"/>
  <c r="H2359" i="10"/>
  <c r="H2360" i="10"/>
  <c r="H2361" i="10"/>
  <c r="H2362" i="10"/>
  <c r="H2363" i="10"/>
  <c r="H2364" i="10"/>
  <c r="H2365" i="10"/>
  <c r="H2366" i="10"/>
  <c r="H2367" i="10"/>
  <c r="H2368" i="10"/>
  <c r="H2369" i="10"/>
  <c r="H2370" i="10"/>
  <c r="H2371" i="10"/>
  <c r="H2372" i="10"/>
  <c r="H2373" i="10"/>
  <c r="H2374" i="10"/>
  <c r="H2375" i="10"/>
  <c r="H2376" i="10"/>
  <c r="H2377" i="10"/>
  <c r="H2378" i="10"/>
  <c r="H2379" i="10"/>
  <c r="H2380" i="10"/>
  <c r="H2381" i="10"/>
  <c r="H2382" i="10"/>
  <c r="H2383" i="10"/>
  <c r="H2384" i="10"/>
  <c r="H2385" i="10"/>
  <c r="H2386" i="10"/>
  <c r="H2387" i="10"/>
  <c r="H2388" i="10"/>
  <c r="H2389" i="10"/>
  <c r="H2390" i="10"/>
  <c r="H2391" i="10"/>
  <c r="H2392" i="10"/>
  <c r="H2393" i="10"/>
  <c r="H2394" i="10"/>
  <c r="H2395" i="10"/>
  <c r="H2396" i="10"/>
  <c r="H2397" i="10"/>
  <c r="H2398" i="10"/>
  <c r="H2399" i="10"/>
  <c r="H2400" i="10"/>
  <c r="H2401" i="10"/>
  <c r="H2402" i="10"/>
  <c r="H2403" i="10"/>
  <c r="H2404" i="10"/>
  <c r="H2405" i="10"/>
  <c r="H2406" i="10"/>
  <c r="H2407" i="10"/>
  <c r="H2408" i="10"/>
  <c r="H2409" i="10"/>
  <c r="H2410" i="10"/>
  <c r="H2411" i="10"/>
  <c r="H2412" i="10"/>
  <c r="H2413" i="10"/>
  <c r="H2414" i="10"/>
  <c r="H2415" i="10"/>
  <c r="H2416" i="10"/>
  <c r="H2417" i="10"/>
  <c r="H2418" i="10"/>
  <c r="H2419" i="10"/>
  <c r="H2420" i="10"/>
  <c r="H2421" i="10"/>
  <c r="H2422" i="10"/>
  <c r="H2423" i="10"/>
  <c r="H2424" i="10"/>
  <c r="H2425" i="10"/>
  <c r="H2426" i="10"/>
  <c r="H2427" i="10"/>
  <c r="H2428" i="10"/>
  <c r="H2429" i="10"/>
  <c r="H2430" i="10"/>
  <c r="H2431" i="10"/>
  <c r="H2432" i="10"/>
  <c r="H2433" i="10"/>
  <c r="H2434" i="10"/>
  <c r="H2435" i="10"/>
  <c r="H2436" i="10"/>
  <c r="H2437" i="10"/>
  <c r="H2438" i="10"/>
  <c r="H2439" i="10"/>
  <c r="H2440" i="10"/>
  <c r="H2441" i="10"/>
  <c r="H2442" i="10"/>
  <c r="H2443" i="10"/>
  <c r="H2444" i="10"/>
  <c r="H2445" i="10"/>
  <c r="H2446" i="10"/>
  <c r="H2447" i="10"/>
  <c r="H2448" i="10"/>
  <c r="H2449" i="10"/>
  <c r="H2450" i="10"/>
  <c r="H2451" i="10"/>
  <c r="H2452" i="10"/>
  <c r="H2453" i="10"/>
  <c r="H2454" i="10"/>
  <c r="H2455" i="10"/>
  <c r="H2456" i="10"/>
  <c r="H2457" i="10"/>
  <c r="H2458" i="10"/>
  <c r="H2459" i="10"/>
  <c r="H2460" i="10"/>
  <c r="H2461" i="10"/>
  <c r="H2462" i="10"/>
  <c r="H2463" i="10"/>
  <c r="H2464" i="10"/>
  <c r="H2465" i="10"/>
  <c r="H2466" i="10"/>
  <c r="H2467" i="10"/>
  <c r="H2468" i="10"/>
  <c r="H2469" i="10"/>
  <c r="H2470" i="10"/>
  <c r="H2471" i="10"/>
  <c r="H2472" i="10"/>
  <c r="H2473" i="10"/>
  <c r="H2474" i="10"/>
  <c r="H2475" i="10"/>
  <c r="H2476" i="10"/>
  <c r="H2477" i="10"/>
  <c r="H2478" i="10"/>
  <c r="H2479" i="10"/>
  <c r="H2480" i="10"/>
  <c r="H2481" i="10"/>
  <c r="H2482" i="10"/>
  <c r="H2483" i="10"/>
  <c r="H2484" i="10"/>
  <c r="H2485" i="10"/>
  <c r="H2486" i="10"/>
  <c r="H2487" i="10"/>
  <c r="H2488" i="10"/>
  <c r="H2489" i="10"/>
  <c r="H2490" i="10"/>
  <c r="H2491" i="10"/>
  <c r="H2492" i="10"/>
  <c r="H2493" i="10"/>
  <c r="H2494" i="10"/>
  <c r="H2495" i="10"/>
  <c r="H2496" i="10"/>
  <c r="H2497" i="10"/>
  <c r="H2498" i="10"/>
  <c r="H2499" i="10"/>
  <c r="H2500" i="10"/>
  <c r="H2501" i="10"/>
  <c r="H2502" i="10"/>
  <c r="H2503" i="10"/>
  <c r="H2504" i="10"/>
  <c r="H2505" i="10"/>
  <c r="H2506" i="10"/>
  <c r="H2507" i="10"/>
  <c r="H2508" i="10"/>
  <c r="H2509" i="10"/>
  <c r="H2510" i="10"/>
  <c r="H2511" i="10"/>
  <c r="H2512" i="10"/>
  <c r="H2513" i="10"/>
  <c r="H2514" i="10"/>
  <c r="H2515" i="10"/>
  <c r="H2516" i="10"/>
  <c r="H2517" i="10"/>
  <c r="H2518" i="10"/>
  <c r="H2519" i="10"/>
  <c r="H2520" i="10"/>
  <c r="H2521" i="10"/>
  <c r="H2522" i="10"/>
  <c r="H2523" i="10"/>
  <c r="H2524" i="10"/>
  <c r="H2525" i="10"/>
  <c r="H2526" i="10"/>
  <c r="H2527" i="10"/>
  <c r="H2528" i="10"/>
  <c r="H2529" i="10"/>
  <c r="H2530" i="10"/>
  <c r="H2531" i="10"/>
  <c r="H2532" i="10"/>
  <c r="H2533" i="10"/>
  <c r="H2534" i="10"/>
  <c r="H2535" i="10"/>
  <c r="H2536" i="10"/>
  <c r="H2537" i="10"/>
  <c r="H2538" i="10"/>
  <c r="H2539" i="10"/>
  <c r="H2540" i="10"/>
  <c r="H2541" i="10"/>
  <c r="H2542" i="10"/>
  <c r="H2543" i="10"/>
  <c r="H2544" i="10"/>
  <c r="H2545" i="10"/>
  <c r="H2546" i="10"/>
  <c r="H2547" i="10"/>
  <c r="H2548" i="10"/>
  <c r="H2549" i="10"/>
  <c r="H2550" i="10"/>
  <c r="H2551" i="10"/>
  <c r="H2552" i="10"/>
  <c r="H2553" i="10"/>
  <c r="H2554" i="10"/>
  <c r="H2555" i="10"/>
  <c r="H2556" i="10"/>
  <c r="H2557" i="10"/>
  <c r="H2558" i="10"/>
  <c r="H2559" i="10"/>
  <c r="H2560" i="10"/>
  <c r="H2561" i="10"/>
  <c r="H2562" i="10"/>
  <c r="H2563" i="10"/>
  <c r="H2564" i="10"/>
  <c r="H2565" i="10"/>
  <c r="H2566" i="10"/>
  <c r="H2567" i="10"/>
  <c r="H2568" i="10"/>
  <c r="H2569" i="10"/>
  <c r="H2570" i="10"/>
  <c r="H2571" i="10"/>
  <c r="H2572" i="10"/>
  <c r="H2573" i="10"/>
  <c r="H2574" i="10"/>
  <c r="H2575" i="10"/>
  <c r="H2576" i="10"/>
  <c r="H2577" i="10"/>
  <c r="H2578" i="10"/>
  <c r="H2579" i="10"/>
  <c r="H2580" i="10"/>
  <c r="H2581" i="10"/>
  <c r="H2582" i="10"/>
  <c r="H2583" i="10"/>
  <c r="H2584" i="10"/>
  <c r="H2585" i="10"/>
  <c r="H2586" i="10"/>
  <c r="H2587" i="10"/>
  <c r="H2588" i="10"/>
  <c r="H2589" i="10"/>
  <c r="H2590" i="10"/>
  <c r="H2591" i="10"/>
  <c r="H2592" i="10"/>
  <c r="H2593" i="10"/>
  <c r="H2594" i="10"/>
  <c r="H2595" i="10"/>
  <c r="H2596" i="10"/>
  <c r="H2597" i="10"/>
  <c r="H2598" i="10"/>
  <c r="H2599" i="10"/>
  <c r="H2600" i="10"/>
  <c r="H2601" i="10"/>
  <c r="H2602" i="10"/>
  <c r="H403" i="10"/>
  <c r="T19" i="10"/>
  <c r="T20" i="10"/>
  <c r="T18" i="10"/>
  <c r="S19" i="10"/>
  <c r="S20" i="10"/>
  <c r="S18" i="10"/>
  <c r="P19" i="10"/>
  <c r="P20" i="10"/>
  <c r="P18" i="10"/>
  <c r="O19" i="10"/>
  <c r="O20" i="10"/>
  <c r="O18" i="10"/>
  <c r="O14" i="10"/>
  <c r="E2603" i="10"/>
  <c r="G3" i="10"/>
  <c r="F3" i="10"/>
  <c r="E4" i="10"/>
  <c r="F4" i="10" s="1"/>
  <c r="G4" i="10" s="1"/>
  <c r="E3" i="10"/>
  <c r="D2602" i="10"/>
  <c r="D2601" i="10"/>
  <c r="D2600" i="10"/>
  <c r="D2599" i="10"/>
  <c r="D2598" i="10"/>
  <c r="D2597" i="10"/>
  <c r="D2596" i="10"/>
  <c r="D2595" i="10"/>
  <c r="D2594" i="10"/>
  <c r="D2593" i="10"/>
  <c r="D2592" i="10"/>
  <c r="D2591" i="10"/>
  <c r="D2590" i="10"/>
  <c r="D2589" i="10"/>
  <c r="D2588" i="10"/>
  <c r="D2587" i="10"/>
  <c r="D2586" i="10"/>
  <c r="D2585" i="10"/>
  <c r="D2584" i="10"/>
  <c r="D2583" i="10"/>
  <c r="D2582" i="10"/>
  <c r="D2581" i="10"/>
  <c r="D2580" i="10"/>
  <c r="D2579" i="10"/>
  <c r="D2578" i="10"/>
  <c r="D2577" i="10"/>
  <c r="D2576" i="10"/>
  <c r="D2575" i="10"/>
  <c r="D2574" i="10"/>
  <c r="D2573" i="10"/>
  <c r="D2572" i="10"/>
  <c r="D2571" i="10"/>
  <c r="D2570" i="10"/>
  <c r="D2569" i="10"/>
  <c r="D2568" i="10"/>
  <c r="D2567" i="10"/>
  <c r="D2566" i="10"/>
  <c r="D2565" i="10"/>
  <c r="D2564" i="10"/>
  <c r="D2563" i="10"/>
  <c r="D2562" i="10"/>
  <c r="D2561" i="10"/>
  <c r="D2560" i="10"/>
  <c r="D2559" i="10"/>
  <c r="D2558" i="10"/>
  <c r="D2557" i="10"/>
  <c r="D2556" i="10"/>
  <c r="D2555" i="10"/>
  <c r="D2554" i="10"/>
  <c r="D2553" i="10"/>
  <c r="D2552" i="10"/>
  <c r="D2551" i="10"/>
  <c r="D2550" i="10"/>
  <c r="D2549" i="10"/>
  <c r="D2548" i="10"/>
  <c r="D2547" i="10"/>
  <c r="D2546" i="10"/>
  <c r="D2545" i="10"/>
  <c r="D2544" i="10"/>
  <c r="D2543" i="10"/>
  <c r="D2542" i="10"/>
  <c r="D2541" i="10"/>
  <c r="D2540" i="10"/>
  <c r="D2539" i="10"/>
  <c r="D2538" i="10"/>
  <c r="D2537" i="10"/>
  <c r="D2536" i="10"/>
  <c r="D2535" i="10"/>
  <c r="D2534" i="10"/>
  <c r="D2533" i="10"/>
  <c r="D2532" i="10"/>
  <c r="D2531" i="10"/>
  <c r="D2530" i="10"/>
  <c r="D2529" i="10"/>
  <c r="D2528" i="10"/>
  <c r="D2527" i="10"/>
  <c r="D2526" i="10"/>
  <c r="D2525" i="10"/>
  <c r="D2524" i="10"/>
  <c r="D2523" i="10"/>
  <c r="D2522" i="10"/>
  <c r="D2521" i="10"/>
  <c r="D2520" i="10"/>
  <c r="D2519" i="10"/>
  <c r="D2518" i="10"/>
  <c r="D2517" i="10"/>
  <c r="D2516" i="10"/>
  <c r="D2515" i="10"/>
  <c r="D2514" i="10"/>
  <c r="D2513" i="10"/>
  <c r="D2512" i="10"/>
  <c r="D2511" i="10"/>
  <c r="D2510" i="10"/>
  <c r="D2509" i="10"/>
  <c r="D2508" i="10"/>
  <c r="D2507" i="10"/>
  <c r="D2506" i="10"/>
  <c r="D2505" i="10"/>
  <c r="D2504" i="10"/>
  <c r="D2503" i="10"/>
  <c r="D2502" i="10"/>
  <c r="D2501" i="10"/>
  <c r="D2500" i="10"/>
  <c r="D2499" i="10"/>
  <c r="D2498" i="10"/>
  <c r="D2497" i="10"/>
  <c r="D2496" i="10"/>
  <c r="D2495" i="10"/>
  <c r="D2494" i="10"/>
  <c r="D2493" i="10"/>
  <c r="D2492" i="10"/>
  <c r="D2491" i="10"/>
  <c r="D2490" i="10"/>
  <c r="D2489" i="10"/>
  <c r="D2488" i="10"/>
  <c r="D2487" i="10"/>
  <c r="D2486" i="10"/>
  <c r="D2485" i="10"/>
  <c r="D2484" i="10"/>
  <c r="D2483" i="10"/>
  <c r="D2482" i="10"/>
  <c r="D2481" i="10"/>
  <c r="D2480" i="10"/>
  <c r="D2479" i="10"/>
  <c r="D2478" i="10"/>
  <c r="D2477" i="10"/>
  <c r="D2476" i="10"/>
  <c r="D2475" i="10"/>
  <c r="D2474" i="10"/>
  <c r="D2473" i="10"/>
  <c r="D2472" i="10"/>
  <c r="D2471" i="10"/>
  <c r="D2470" i="10"/>
  <c r="D2469" i="10"/>
  <c r="D2468" i="10"/>
  <c r="D2467" i="10"/>
  <c r="D2466" i="10"/>
  <c r="D2465" i="10"/>
  <c r="D2464" i="10"/>
  <c r="D2463" i="10"/>
  <c r="D2462" i="10"/>
  <c r="D2461" i="10"/>
  <c r="D2460" i="10"/>
  <c r="D2459" i="10"/>
  <c r="D2458" i="10"/>
  <c r="D2457" i="10"/>
  <c r="D2456" i="10"/>
  <c r="D2455" i="10"/>
  <c r="D2454" i="10"/>
  <c r="D2453" i="10"/>
  <c r="D2452" i="10"/>
  <c r="D2451" i="10"/>
  <c r="D2450" i="10"/>
  <c r="D2449" i="10"/>
  <c r="D2448" i="10"/>
  <c r="D2447" i="10"/>
  <c r="D2446" i="10"/>
  <c r="D2445" i="10"/>
  <c r="D2444" i="10"/>
  <c r="D2443" i="10"/>
  <c r="D2442" i="10"/>
  <c r="D2441" i="10"/>
  <c r="D2440" i="10"/>
  <c r="D2439" i="10"/>
  <c r="D2438" i="10"/>
  <c r="D2437" i="10"/>
  <c r="D2436" i="10"/>
  <c r="D2435" i="10"/>
  <c r="D2434" i="10"/>
  <c r="D2433" i="10"/>
  <c r="D2432" i="10"/>
  <c r="D2431" i="10"/>
  <c r="D2430" i="10"/>
  <c r="D2429" i="10"/>
  <c r="D2428" i="10"/>
  <c r="D2427" i="10"/>
  <c r="D2426" i="10"/>
  <c r="D2425" i="10"/>
  <c r="D2424" i="10"/>
  <c r="D2423" i="10"/>
  <c r="D2422" i="10"/>
  <c r="D2421" i="10"/>
  <c r="D2420" i="10"/>
  <c r="D2419" i="10"/>
  <c r="D2418" i="10"/>
  <c r="D2417" i="10"/>
  <c r="D2416" i="10"/>
  <c r="D2415" i="10"/>
  <c r="D2414" i="10"/>
  <c r="D2413" i="10"/>
  <c r="D2412" i="10"/>
  <c r="D2411" i="10"/>
  <c r="D2410" i="10"/>
  <c r="D2409" i="10"/>
  <c r="D2408" i="10"/>
  <c r="D2407" i="10"/>
  <c r="D2406" i="10"/>
  <c r="D2405" i="10"/>
  <c r="D2404" i="10"/>
  <c r="D2403" i="10"/>
  <c r="D2402" i="10"/>
  <c r="D2401" i="10"/>
  <c r="D2400" i="10"/>
  <c r="D2399" i="10"/>
  <c r="D2398" i="10"/>
  <c r="D2397" i="10"/>
  <c r="D2396" i="10"/>
  <c r="D2395" i="10"/>
  <c r="D2394" i="10"/>
  <c r="D2393" i="10"/>
  <c r="D2392" i="10"/>
  <c r="D2391" i="10"/>
  <c r="D2390" i="10"/>
  <c r="D2389" i="10"/>
  <c r="D2388" i="10"/>
  <c r="D2387" i="10"/>
  <c r="D2386" i="10"/>
  <c r="D2385" i="10"/>
  <c r="D2384" i="10"/>
  <c r="D2383" i="10"/>
  <c r="D2382" i="10"/>
  <c r="D2381" i="10"/>
  <c r="D2380" i="10"/>
  <c r="D2379" i="10"/>
  <c r="D2378" i="10"/>
  <c r="D2377" i="10"/>
  <c r="D2376" i="10"/>
  <c r="D2375" i="10"/>
  <c r="D2374" i="10"/>
  <c r="D2373" i="10"/>
  <c r="D2372" i="10"/>
  <c r="D2371" i="10"/>
  <c r="D2370" i="10"/>
  <c r="D2369" i="10"/>
  <c r="D2368" i="10"/>
  <c r="D2367" i="10"/>
  <c r="D2366" i="10"/>
  <c r="D2365" i="10"/>
  <c r="D2364" i="10"/>
  <c r="D2363" i="10"/>
  <c r="D2362" i="10"/>
  <c r="D2361" i="10"/>
  <c r="D2360" i="10"/>
  <c r="D2359" i="10"/>
  <c r="D2358" i="10"/>
  <c r="D2357" i="10"/>
  <c r="D2356" i="10"/>
  <c r="D2355" i="10"/>
  <c r="D2354" i="10"/>
  <c r="D2353" i="10"/>
  <c r="D2352" i="10"/>
  <c r="D2351" i="10"/>
  <c r="D2350" i="10"/>
  <c r="D2349" i="10"/>
  <c r="D2348" i="10"/>
  <c r="D2347" i="10"/>
  <c r="D2346" i="10"/>
  <c r="D2345" i="10"/>
  <c r="D2344" i="10"/>
  <c r="D2343" i="10"/>
  <c r="D2342" i="10"/>
  <c r="D2341" i="10"/>
  <c r="D2340" i="10"/>
  <c r="D2339" i="10"/>
  <c r="D2338" i="10"/>
  <c r="D2337" i="10"/>
  <c r="D2336" i="10"/>
  <c r="D2335" i="10"/>
  <c r="D2334" i="10"/>
  <c r="D2333" i="10"/>
  <c r="D2332" i="10"/>
  <c r="D2331" i="10"/>
  <c r="D2330" i="10"/>
  <c r="D2329" i="10"/>
  <c r="D2328" i="10"/>
  <c r="D2327" i="10"/>
  <c r="D2326" i="10"/>
  <c r="D2325" i="10"/>
  <c r="D2324" i="10"/>
  <c r="D2323" i="10"/>
  <c r="D2322" i="10"/>
  <c r="D2321" i="10"/>
  <c r="D2320" i="10"/>
  <c r="D2319" i="10"/>
  <c r="D2318" i="10"/>
  <c r="D2317" i="10"/>
  <c r="D2316" i="10"/>
  <c r="D2315" i="10"/>
  <c r="D2314" i="10"/>
  <c r="D2313" i="10"/>
  <c r="D2312" i="10"/>
  <c r="D2311" i="10"/>
  <c r="D2310" i="10"/>
  <c r="D2309" i="10"/>
  <c r="D2308" i="10"/>
  <c r="D2307" i="10"/>
  <c r="D2306" i="10"/>
  <c r="D2305" i="10"/>
  <c r="D2304" i="10"/>
  <c r="D2303" i="10"/>
  <c r="D2302" i="10"/>
  <c r="D2301" i="10"/>
  <c r="D2300" i="10"/>
  <c r="D2299" i="10"/>
  <c r="D2298" i="10"/>
  <c r="D2297" i="10"/>
  <c r="D2296" i="10"/>
  <c r="D2295" i="10"/>
  <c r="D2294" i="10"/>
  <c r="D2293" i="10"/>
  <c r="D2292" i="10"/>
  <c r="D2291" i="10"/>
  <c r="D2290" i="10"/>
  <c r="D2289" i="10"/>
  <c r="D2288" i="10"/>
  <c r="D2287" i="10"/>
  <c r="D2286" i="10"/>
  <c r="D2285" i="10"/>
  <c r="D2284" i="10"/>
  <c r="D2283" i="10"/>
  <c r="D2282" i="10"/>
  <c r="D2281" i="10"/>
  <c r="D2280" i="10"/>
  <c r="D2279" i="10"/>
  <c r="D2278" i="10"/>
  <c r="D2277" i="10"/>
  <c r="D2276" i="10"/>
  <c r="D2275" i="10"/>
  <c r="D2274" i="10"/>
  <c r="D2273" i="10"/>
  <c r="D2272" i="10"/>
  <c r="D2271" i="10"/>
  <c r="D2270" i="10"/>
  <c r="D2269" i="10"/>
  <c r="D2268" i="10"/>
  <c r="D2267" i="10"/>
  <c r="D2266" i="10"/>
  <c r="D2265" i="10"/>
  <c r="D2264" i="10"/>
  <c r="D2263" i="10"/>
  <c r="D2262" i="10"/>
  <c r="D2261" i="10"/>
  <c r="D2260" i="10"/>
  <c r="D2259" i="10"/>
  <c r="D2258" i="10"/>
  <c r="D2257" i="10"/>
  <c r="D2256" i="10"/>
  <c r="D2255" i="10"/>
  <c r="D2254" i="10"/>
  <c r="D2253" i="10"/>
  <c r="D2252" i="10"/>
  <c r="D2251" i="10"/>
  <c r="D2250" i="10"/>
  <c r="D2249" i="10"/>
  <c r="D2248" i="10"/>
  <c r="D2247" i="10"/>
  <c r="D2246" i="10"/>
  <c r="D2245" i="10"/>
  <c r="D2244" i="10"/>
  <c r="D2243" i="10"/>
  <c r="D2242" i="10"/>
  <c r="D2241" i="10"/>
  <c r="D2240" i="10"/>
  <c r="D2239" i="10"/>
  <c r="D2238" i="10"/>
  <c r="D2237" i="10"/>
  <c r="D2236" i="10"/>
  <c r="D2235" i="10"/>
  <c r="D2234" i="10"/>
  <c r="D2233" i="10"/>
  <c r="D2232" i="10"/>
  <c r="D2231" i="10"/>
  <c r="D2230" i="10"/>
  <c r="D2229" i="10"/>
  <c r="D2228" i="10"/>
  <c r="D2227" i="10"/>
  <c r="D2226" i="10"/>
  <c r="D2225" i="10"/>
  <c r="D2224" i="10"/>
  <c r="D2223" i="10"/>
  <c r="D2222" i="10"/>
  <c r="D2221" i="10"/>
  <c r="D2220" i="10"/>
  <c r="D2219" i="10"/>
  <c r="D2218" i="10"/>
  <c r="D2217" i="10"/>
  <c r="D2216" i="10"/>
  <c r="D2215" i="10"/>
  <c r="D2214" i="10"/>
  <c r="D2213" i="10"/>
  <c r="D2212" i="10"/>
  <c r="D2211" i="10"/>
  <c r="D2210" i="10"/>
  <c r="D2209" i="10"/>
  <c r="D2208" i="10"/>
  <c r="D2207" i="10"/>
  <c r="D2206" i="10"/>
  <c r="D2205" i="10"/>
  <c r="D2204" i="10"/>
  <c r="D2203" i="10"/>
  <c r="D2202" i="10"/>
  <c r="D2201" i="10"/>
  <c r="D2200" i="10"/>
  <c r="D2199" i="10"/>
  <c r="D2198" i="10"/>
  <c r="D2197" i="10"/>
  <c r="D2196" i="10"/>
  <c r="D2195" i="10"/>
  <c r="D2194" i="10"/>
  <c r="D2193" i="10"/>
  <c r="D2192" i="10"/>
  <c r="D2191" i="10"/>
  <c r="D2190" i="10"/>
  <c r="D2189" i="10"/>
  <c r="D2188" i="10"/>
  <c r="D2187" i="10"/>
  <c r="D2186" i="10"/>
  <c r="D2185" i="10"/>
  <c r="D2184" i="10"/>
  <c r="D2183" i="10"/>
  <c r="D2182" i="10"/>
  <c r="D2181" i="10"/>
  <c r="D2180" i="10"/>
  <c r="D2179" i="10"/>
  <c r="D2178" i="10"/>
  <c r="D2177" i="10"/>
  <c r="D2176" i="10"/>
  <c r="D2175" i="10"/>
  <c r="D2174" i="10"/>
  <c r="D2173" i="10"/>
  <c r="D2172" i="10"/>
  <c r="D2171" i="10"/>
  <c r="D2170" i="10"/>
  <c r="D2169" i="10"/>
  <c r="D2168" i="10"/>
  <c r="D2167" i="10"/>
  <c r="D2166" i="10"/>
  <c r="D2165" i="10"/>
  <c r="D2164" i="10"/>
  <c r="D2163" i="10"/>
  <c r="D2162" i="10"/>
  <c r="D2161" i="10"/>
  <c r="D2160" i="10"/>
  <c r="D2159" i="10"/>
  <c r="D2158" i="10"/>
  <c r="D2157" i="10"/>
  <c r="D2156" i="10"/>
  <c r="D2155" i="10"/>
  <c r="D2154" i="10"/>
  <c r="D2153" i="10"/>
  <c r="D2152" i="10"/>
  <c r="D2151" i="10"/>
  <c r="D2150" i="10"/>
  <c r="D2149" i="10"/>
  <c r="D2148" i="10"/>
  <c r="D2147" i="10"/>
  <c r="D2146" i="10"/>
  <c r="D2145" i="10"/>
  <c r="D2144" i="10"/>
  <c r="D2143" i="10"/>
  <c r="D2142" i="10"/>
  <c r="D2141" i="10"/>
  <c r="D2140" i="10"/>
  <c r="D2139" i="10"/>
  <c r="D2138" i="10"/>
  <c r="D2137" i="10"/>
  <c r="D2136" i="10"/>
  <c r="D2135" i="10"/>
  <c r="D2134" i="10"/>
  <c r="D2133" i="10"/>
  <c r="D2132" i="10"/>
  <c r="D2131" i="10"/>
  <c r="D2130" i="10"/>
  <c r="D2129" i="10"/>
  <c r="D2128" i="10"/>
  <c r="D2127" i="10"/>
  <c r="D2126" i="10"/>
  <c r="D2125" i="10"/>
  <c r="D2124" i="10"/>
  <c r="D2123" i="10"/>
  <c r="D2122" i="10"/>
  <c r="D2121" i="10"/>
  <c r="D2120" i="10"/>
  <c r="D2119" i="10"/>
  <c r="D2118" i="10"/>
  <c r="D2117" i="10"/>
  <c r="D2116" i="10"/>
  <c r="D2115" i="10"/>
  <c r="D2114" i="10"/>
  <c r="D2113" i="10"/>
  <c r="D2112" i="10"/>
  <c r="D2111" i="10"/>
  <c r="D2110" i="10"/>
  <c r="D2109" i="10"/>
  <c r="D2108" i="10"/>
  <c r="D2107" i="10"/>
  <c r="D2106" i="10"/>
  <c r="D2105" i="10"/>
  <c r="D2104" i="10"/>
  <c r="D2103" i="10"/>
  <c r="D2102" i="10"/>
  <c r="D2101" i="10"/>
  <c r="D2100" i="10"/>
  <c r="D2099" i="10"/>
  <c r="D2098" i="10"/>
  <c r="D2097" i="10"/>
  <c r="D2096" i="10"/>
  <c r="D2095" i="10"/>
  <c r="D2094" i="10"/>
  <c r="D2093" i="10"/>
  <c r="D2092" i="10"/>
  <c r="D2091" i="10"/>
  <c r="D2090" i="10"/>
  <c r="D2089" i="10"/>
  <c r="D2088" i="10"/>
  <c r="D2087" i="10"/>
  <c r="D2086" i="10"/>
  <c r="D2085" i="10"/>
  <c r="D2084" i="10"/>
  <c r="D2083" i="10"/>
  <c r="D2082" i="10"/>
  <c r="D2081" i="10"/>
  <c r="D2080" i="10"/>
  <c r="D2079" i="10"/>
  <c r="D2078" i="10"/>
  <c r="D2077" i="10"/>
  <c r="D2076" i="10"/>
  <c r="D2075" i="10"/>
  <c r="D2074" i="10"/>
  <c r="D2073" i="10"/>
  <c r="D2072" i="10"/>
  <c r="D2071" i="10"/>
  <c r="D2070" i="10"/>
  <c r="D2069" i="10"/>
  <c r="D2068" i="10"/>
  <c r="D2067" i="10"/>
  <c r="D2066" i="10"/>
  <c r="D2065" i="10"/>
  <c r="D2064" i="10"/>
  <c r="D2063" i="10"/>
  <c r="D2062" i="10"/>
  <c r="D2061" i="10"/>
  <c r="D2060" i="10"/>
  <c r="D2059" i="10"/>
  <c r="D2058" i="10"/>
  <c r="D2057" i="10"/>
  <c r="D2056" i="10"/>
  <c r="D2055" i="10"/>
  <c r="D2054" i="10"/>
  <c r="D2053" i="10"/>
  <c r="D2052" i="10"/>
  <c r="D2051" i="10"/>
  <c r="D2050" i="10"/>
  <c r="D2049" i="10"/>
  <c r="D2048" i="10"/>
  <c r="D2047" i="10"/>
  <c r="D2046" i="10"/>
  <c r="D2045" i="10"/>
  <c r="D2044" i="10"/>
  <c r="D2043" i="10"/>
  <c r="D2042" i="10"/>
  <c r="D2041" i="10"/>
  <c r="D2040" i="10"/>
  <c r="D2039" i="10"/>
  <c r="D2038" i="10"/>
  <c r="D2037" i="10"/>
  <c r="D2036" i="10"/>
  <c r="D2035" i="10"/>
  <c r="D2034" i="10"/>
  <c r="D2033" i="10"/>
  <c r="D2032" i="10"/>
  <c r="D2031" i="10"/>
  <c r="D2030" i="10"/>
  <c r="D2029" i="10"/>
  <c r="D2028" i="10"/>
  <c r="D2027" i="10"/>
  <c r="D2026" i="10"/>
  <c r="D2025" i="10"/>
  <c r="D2024" i="10"/>
  <c r="D2023" i="10"/>
  <c r="D2022" i="10"/>
  <c r="D2021" i="10"/>
  <c r="D2020" i="10"/>
  <c r="D2019" i="10"/>
  <c r="D2018" i="10"/>
  <c r="D2017" i="10"/>
  <c r="D2016" i="10"/>
  <c r="D2015" i="10"/>
  <c r="D2014" i="10"/>
  <c r="D2013" i="10"/>
  <c r="D2012" i="10"/>
  <c r="D2011" i="10"/>
  <c r="D2010" i="10"/>
  <c r="D2009" i="10"/>
  <c r="D2008" i="10"/>
  <c r="D2007" i="10"/>
  <c r="D2006" i="10"/>
  <c r="D2005" i="10"/>
  <c r="D2004" i="10"/>
  <c r="D2003" i="10"/>
  <c r="D2002" i="10"/>
  <c r="D2001" i="10"/>
  <c r="D2000" i="10"/>
  <c r="D1999" i="10"/>
  <c r="D1998" i="10"/>
  <c r="D1997" i="10"/>
  <c r="D1996" i="10"/>
  <c r="D1995" i="10"/>
  <c r="D1994" i="10"/>
  <c r="D1993" i="10"/>
  <c r="D1992" i="10"/>
  <c r="D1991" i="10"/>
  <c r="D1990" i="10"/>
  <c r="D1989" i="10"/>
  <c r="D1988" i="10"/>
  <c r="D1987" i="10"/>
  <c r="D1986" i="10"/>
  <c r="D1985" i="10"/>
  <c r="D1984" i="10"/>
  <c r="D1983" i="10"/>
  <c r="D1982" i="10"/>
  <c r="D1981" i="10"/>
  <c r="D1980" i="10"/>
  <c r="D1979" i="10"/>
  <c r="D1978" i="10"/>
  <c r="D1977" i="10"/>
  <c r="D1976" i="10"/>
  <c r="D1975" i="10"/>
  <c r="D1974" i="10"/>
  <c r="D1973" i="10"/>
  <c r="D1972" i="10"/>
  <c r="D1971" i="10"/>
  <c r="D1970" i="10"/>
  <c r="D1969" i="10"/>
  <c r="D1968" i="10"/>
  <c r="D1967" i="10"/>
  <c r="D1966" i="10"/>
  <c r="D1965" i="10"/>
  <c r="D1964" i="10"/>
  <c r="D1963" i="10"/>
  <c r="D1962" i="10"/>
  <c r="D1961" i="10"/>
  <c r="D1960" i="10"/>
  <c r="D1959" i="10"/>
  <c r="D1958" i="10"/>
  <c r="D1957" i="10"/>
  <c r="D1956" i="10"/>
  <c r="D1955" i="10"/>
  <c r="D1954" i="10"/>
  <c r="D1953" i="10"/>
  <c r="D1952" i="10"/>
  <c r="D1951" i="10"/>
  <c r="D1950" i="10"/>
  <c r="D1949" i="10"/>
  <c r="D1948" i="10"/>
  <c r="D1947" i="10"/>
  <c r="D1946" i="10"/>
  <c r="D1945" i="10"/>
  <c r="D1944" i="10"/>
  <c r="D1943" i="10"/>
  <c r="D1942" i="10"/>
  <c r="D1941" i="10"/>
  <c r="D1940" i="10"/>
  <c r="D1939" i="10"/>
  <c r="D1938" i="10"/>
  <c r="D1937" i="10"/>
  <c r="D1936" i="10"/>
  <c r="D1935" i="10"/>
  <c r="D1934" i="10"/>
  <c r="D1933" i="10"/>
  <c r="D1932" i="10"/>
  <c r="D1931" i="10"/>
  <c r="D1930" i="10"/>
  <c r="D1929" i="10"/>
  <c r="D1928" i="10"/>
  <c r="D1927" i="10"/>
  <c r="D1926" i="10"/>
  <c r="D1925" i="10"/>
  <c r="D1924" i="10"/>
  <c r="D1923" i="10"/>
  <c r="D1922" i="10"/>
  <c r="D1921" i="10"/>
  <c r="D1920" i="10"/>
  <c r="D1919" i="10"/>
  <c r="D1918" i="10"/>
  <c r="D1917" i="10"/>
  <c r="D1916" i="10"/>
  <c r="D1915" i="10"/>
  <c r="D1914" i="10"/>
  <c r="D1913" i="10"/>
  <c r="D1912" i="10"/>
  <c r="D1911" i="10"/>
  <c r="D1910" i="10"/>
  <c r="D1909" i="10"/>
  <c r="D1908" i="10"/>
  <c r="D1907" i="10"/>
  <c r="D1906" i="10"/>
  <c r="D1905" i="10"/>
  <c r="D1904" i="10"/>
  <c r="D1903" i="10"/>
  <c r="D1902" i="10"/>
  <c r="D1901" i="10"/>
  <c r="D1900" i="10"/>
  <c r="D1899" i="10"/>
  <c r="D1898" i="10"/>
  <c r="D1897" i="10"/>
  <c r="D1896" i="10"/>
  <c r="D1895" i="10"/>
  <c r="D1894" i="10"/>
  <c r="D1893" i="10"/>
  <c r="D1892" i="10"/>
  <c r="D1891" i="10"/>
  <c r="D1890" i="10"/>
  <c r="D1889" i="10"/>
  <c r="D1888" i="10"/>
  <c r="D1887" i="10"/>
  <c r="D1886" i="10"/>
  <c r="D1885" i="10"/>
  <c r="D1884" i="10"/>
  <c r="D1883" i="10"/>
  <c r="D1882" i="10"/>
  <c r="D1881" i="10"/>
  <c r="D1880" i="10"/>
  <c r="D1879" i="10"/>
  <c r="D1878" i="10"/>
  <c r="D1877" i="10"/>
  <c r="D1876" i="10"/>
  <c r="D1875" i="10"/>
  <c r="D1874" i="10"/>
  <c r="D1873" i="10"/>
  <c r="D1872" i="10"/>
  <c r="D1871" i="10"/>
  <c r="D1870" i="10"/>
  <c r="D1869" i="10"/>
  <c r="D1868" i="10"/>
  <c r="D1867" i="10"/>
  <c r="D1866" i="10"/>
  <c r="D1865" i="10"/>
  <c r="D1864" i="10"/>
  <c r="D1863" i="10"/>
  <c r="D1862" i="10"/>
  <c r="D1861" i="10"/>
  <c r="D1860" i="10"/>
  <c r="D1859" i="10"/>
  <c r="D1858" i="10"/>
  <c r="D1857" i="10"/>
  <c r="D1856" i="10"/>
  <c r="D1855" i="10"/>
  <c r="D1854" i="10"/>
  <c r="D1853" i="10"/>
  <c r="D1852" i="10"/>
  <c r="D1851" i="10"/>
  <c r="D1850" i="10"/>
  <c r="D1849" i="10"/>
  <c r="D1848" i="10"/>
  <c r="D1847" i="10"/>
  <c r="D1846" i="10"/>
  <c r="D1845" i="10"/>
  <c r="D1844" i="10"/>
  <c r="D1843" i="10"/>
  <c r="D1842" i="10"/>
  <c r="D1841" i="10"/>
  <c r="D1840" i="10"/>
  <c r="D1839" i="10"/>
  <c r="D1838" i="10"/>
  <c r="D1837" i="10"/>
  <c r="D1836" i="10"/>
  <c r="D1835" i="10"/>
  <c r="D1834" i="10"/>
  <c r="D1833" i="10"/>
  <c r="D1832" i="10"/>
  <c r="D1831" i="10"/>
  <c r="D1830" i="10"/>
  <c r="D1829" i="10"/>
  <c r="D1828" i="10"/>
  <c r="D1827" i="10"/>
  <c r="D1826" i="10"/>
  <c r="D1825" i="10"/>
  <c r="D1824" i="10"/>
  <c r="D1823" i="10"/>
  <c r="D1822" i="10"/>
  <c r="D1821" i="10"/>
  <c r="D1820" i="10"/>
  <c r="D1819" i="10"/>
  <c r="D1818" i="10"/>
  <c r="D1817" i="10"/>
  <c r="D1816" i="10"/>
  <c r="D1815" i="10"/>
  <c r="D1814" i="10"/>
  <c r="D1813" i="10"/>
  <c r="D1812" i="10"/>
  <c r="D1811" i="10"/>
  <c r="D1810" i="10"/>
  <c r="D1809" i="10"/>
  <c r="D1808" i="10"/>
  <c r="D1807" i="10"/>
  <c r="D1806" i="10"/>
  <c r="D1805" i="10"/>
  <c r="D1804" i="10"/>
  <c r="D1803" i="10"/>
  <c r="D1802" i="10"/>
  <c r="D1801" i="10"/>
  <c r="D1800" i="10"/>
  <c r="D1799" i="10"/>
  <c r="D1798" i="10"/>
  <c r="D1797" i="10"/>
  <c r="D1796" i="10"/>
  <c r="D1795" i="10"/>
  <c r="D1794" i="10"/>
  <c r="D1793" i="10"/>
  <c r="D1792" i="10"/>
  <c r="D1791" i="10"/>
  <c r="D1790" i="10"/>
  <c r="D1789" i="10"/>
  <c r="D1788" i="10"/>
  <c r="D1787" i="10"/>
  <c r="D1786" i="10"/>
  <c r="D1785" i="10"/>
  <c r="D1784" i="10"/>
  <c r="D1783" i="10"/>
  <c r="D1782" i="10"/>
  <c r="D1781" i="10"/>
  <c r="D1780" i="10"/>
  <c r="D1779" i="10"/>
  <c r="D1778" i="10"/>
  <c r="D1777" i="10"/>
  <c r="D1776" i="10"/>
  <c r="D1775" i="10"/>
  <c r="D1774" i="10"/>
  <c r="D1773" i="10"/>
  <c r="D1772" i="10"/>
  <c r="D1771" i="10"/>
  <c r="D1770" i="10"/>
  <c r="D1769" i="10"/>
  <c r="D1768" i="10"/>
  <c r="D1767" i="10"/>
  <c r="D1766" i="10"/>
  <c r="D1765" i="10"/>
  <c r="D1764" i="10"/>
  <c r="D1763" i="10"/>
  <c r="D1762" i="10"/>
  <c r="D1761" i="10"/>
  <c r="D1760" i="10"/>
  <c r="D1759" i="10"/>
  <c r="D1758" i="10"/>
  <c r="D1757" i="10"/>
  <c r="D1756" i="10"/>
  <c r="D1755" i="10"/>
  <c r="D1754" i="10"/>
  <c r="D1753" i="10"/>
  <c r="D1752" i="10"/>
  <c r="D1751" i="10"/>
  <c r="D1750" i="10"/>
  <c r="D1749" i="10"/>
  <c r="D1748" i="10"/>
  <c r="D1747" i="10"/>
  <c r="D1746" i="10"/>
  <c r="D1745" i="10"/>
  <c r="D1744" i="10"/>
  <c r="D1743" i="10"/>
  <c r="D1742" i="10"/>
  <c r="D1741" i="10"/>
  <c r="D1740" i="10"/>
  <c r="D1739" i="10"/>
  <c r="D1738" i="10"/>
  <c r="D1737" i="10"/>
  <c r="D1736" i="10"/>
  <c r="D1735" i="10"/>
  <c r="D1734" i="10"/>
  <c r="D1733" i="10"/>
  <c r="D1732" i="10"/>
  <c r="D1731" i="10"/>
  <c r="D1730" i="10"/>
  <c r="D1729" i="10"/>
  <c r="D1728" i="10"/>
  <c r="D1727" i="10"/>
  <c r="D1726" i="10"/>
  <c r="D1725" i="10"/>
  <c r="D1724" i="10"/>
  <c r="D1723" i="10"/>
  <c r="D1722" i="10"/>
  <c r="D1721" i="10"/>
  <c r="D1720" i="10"/>
  <c r="D1719" i="10"/>
  <c r="D1718" i="10"/>
  <c r="D1717" i="10"/>
  <c r="D1716" i="10"/>
  <c r="D1715" i="10"/>
  <c r="D1714" i="10"/>
  <c r="D1713" i="10"/>
  <c r="D1712" i="10"/>
  <c r="D1711" i="10"/>
  <c r="D1710" i="10"/>
  <c r="D1709" i="10"/>
  <c r="D1708" i="10"/>
  <c r="D1707" i="10"/>
  <c r="D1706" i="10"/>
  <c r="D1705" i="10"/>
  <c r="D1704" i="10"/>
  <c r="D1703" i="10"/>
  <c r="D1702" i="10"/>
  <c r="D1701" i="10"/>
  <c r="D1700" i="10"/>
  <c r="D1699" i="10"/>
  <c r="D1698" i="10"/>
  <c r="D1697" i="10"/>
  <c r="D1696" i="10"/>
  <c r="D1695" i="10"/>
  <c r="D1694" i="10"/>
  <c r="D1693" i="10"/>
  <c r="D1692" i="10"/>
  <c r="D1691" i="10"/>
  <c r="D1690" i="10"/>
  <c r="D1689" i="10"/>
  <c r="D1688" i="10"/>
  <c r="D1687" i="10"/>
  <c r="D1686" i="10"/>
  <c r="D1685" i="10"/>
  <c r="D1684" i="10"/>
  <c r="D1683" i="10"/>
  <c r="D1682" i="10"/>
  <c r="D1681" i="10"/>
  <c r="D1680" i="10"/>
  <c r="D1679" i="10"/>
  <c r="D1678" i="10"/>
  <c r="D1677" i="10"/>
  <c r="D1676" i="10"/>
  <c r="D1675" i="10"/>
  <c r="D1674" i="10"/>
  <c r="D1673" i="10"/>
  <c r="D1672" i="10"/>
  <c r="D1671" i="10"/>
  <c r="D1670" i="10"/>
  <c r="D1669" i="10"/>
  <c r="D1668" i="10"/>
  <c r="D1667" i="10"/>
  <c r="D1666" i="10"/>
  <c r="D1665" i="10"/>
  <c r="D1664" i="10"/>
  <c r="D1663" i="10"/>
  <c r="D1662" i="10"/>
  <c r="D1661" i="10"/>
  <c r="D1660" i="10"/>
  <c r="D1659" i="10"/>
  <c r="D1658" i="10"/>
  <c r="D1657" i="10"/>
  <c r="D1656" i="10"/>
  <c r="D1655" i="10"/>
  <c r="D1654" i="10"/>
  <c r="D1653" i="10"/>
  <c r="D1652" i="10"/>
  <c r="D1651" i="10"/>
  <c r="D1650" i="10"/>
  <c r="D1649" i="10"/>
  <c r="D1648" i="10"/>
  <c r="D1647" i="10"/>
  <c r="D1646" i="10"/>
  <c r="D1645" i="10"/>
  <c r="D1644" i="10"/>
  <c r="D1643" i="10"/>
  <c r="D1642" i="10"/>
  <c r="D1641" i="10"/>
  <c r="D1640" i="10"/>
  <c r="D1639" i="10"/>
  <c r="D1638" i="10"/>
  <c r="D1637" i="10"/>
  <c r="D1636" i="10"/>
  <c r="D1635" i="10"/>
  <c r="D1634" i="10"/>
  <c r="D1633" i="10"/>
  <c r="D1632" i="10"/>
  <c r="D1631" i="10"/>
  <c r="D1630" i="10"/>
  <c r="D1629" i="10"/>
  <c r="D1628" i="10"/>
  <c r="D1627" i="10"/>
  <c r="D1626" i="10"/>
  <c r="D1625" i="10"/>
  <c r="D1624" i="10"/>
  <c r="D1623" i="10"/>
  <c r="D1622" i="10"/>
  <c r="D1621" i="10"/>
  <c r="D1620" i="10"/>
  <c r="D1619" i="10"/>
  <c r="D1618" i="10"/>
  <c r="D1617" i="10"/>
  <c r="D1616" i="10"/>
  <c r="D1615" i="10"/>
  <c r="D1614" i="10"/>
  <c r="D1613" i="10"/>
  <c r="D1612" i="10"/>
  <c r="D1611" i="10"/>
  <c r="D1610" i="10"/>
  <c r="D1609" i="10"/>
  <c r="D1608" i="10"/>
  <c r="D1607" i="10"/>
  <c r="D1606" i="10"/>
  <c r="D1605" i="10"/>
  <c r="D1604" i="10"/>
  <c r="D1603" i="10"/>
  <c r="D1602" i="10"/>
  <c r="D1601" i="10"/>
  <c r="D1600" i="10"/>
  <c r="D1599" i="10"/>
  <c r="D1598" i="10"/>
  <c r="D1597" i="10"/>
  <c r="D1596" i="10"/>
  <c r="D1595" i="10"/>
  <c r="D1594" i="10"/>
  <c r="D1593" i="10"/>
  <c r="D1592" i="10"/>
  <c r="D1591" i="10"/>
  <c r="D1590" i="10"/>
  <c r="D1589" i="10"/>
  <c r="D1588" i="10"/>
  <c r="D1587" i="10"/>
  <c r="D1586" i="10"/>
  <c r="D1585" i="10"/>
  <c r="D1584" i="10"/>
  <c r="D1583" i="10"/>
  <c r="D1582" i="10"/>
  <c r="D1581" i="10"/>
  <c r="D1580" i="10"/>
  <c r="D1579" i="10"/>
  <c r="D1578" i="10"/>
  <c r="D1577" i="10"/>
  <c r="D1576" i="10"/>
  <c r="D1575" i="10"/>
  <c r="D1574" i="10"/>
  <c r="D1573" i="10"/>
  <c r="D1572" i="10"/>
  <c r="D1571" i="10"/>
  <c r="D1570" i="10"/>
  <c r="D1569" i="10"/>
  <c r="D1568" i="10"/>
  <c r="D1567" i="10"/>
  <c r="D1566" i="10"/>
  <c r="D1565" i="10"/>
  <c r="D1564" i="10"/>
  <c r="D1563" i="10"/>
  <c r="D1562" i="10"/>
  <c r="D1561" i="10"/>
  <c r="D1560" i="10"/>
  <c r="D1559" i="10"/>
  <c r="D1558" i="10"/>
  <c r="D1557" i="10"/>
  <c r="D1556" i="10"/>
  <c r="D1555" i="10"/>
  <c r="D1554" i="10"/>
  <c r="D1553" i="10"/>
  <c r="D1552" i="10"/>
  <c r="D1551" i="10"/>
  <c r="D1550" i="10"/>
  <c r="D1549" i="10"/>
  <c r="D1548" i="10"/>
  <c r="D1547" i="10"/>
  <c r="D1546" i="10"/>
  <c r="D1545" i="10"/>
  <c r="D1544" i="10"/>
  <c r="D1543" i="10"/>
  <c r="D1542" i="10"/>
  <c r="D1541" i="10"/>
  <c r="D1540" i="10"/>
  <c r="D1539" i="10"/>
  <c r="D1538" i="10"/>
  <c r="D1537" i="10"/>
  <c r="D1536" i="10"/>
  <c r="D1535" i="10"/>
  <c r="D1534" i="10"/>
  <c r="D1533" i="10"/>
  <c r="D1532" i="10"/>
  <c r="D1531" i="10"/>
  <c r="D1530" i="10"/>
  <c r="D1529" i="10"/>
  <c r="D1528" i="10"/>
  <c r="D1527" i="10"/>
  <c r="D1526" i="10"/>
  <c r="D1525" i="10"/>
  <c r="D1524" i="10"/>
  <c r="D1523" i="10"/>
  <c r="D1522" i="10"/>
  <c r="D1521" i="10"/>
  <c r="D1520" i="10"/>
  <c r="D1519" i="10"/>
  <c r="D1518" i="10"/>
  <c r="D1517" i="10"/>
  <c r="D1516" i="10"/>
  <c r="D1515" i="10"/>
  <c r="D1514" i="10"/>
  <c r="D1513" i="10"/>
  <c r="D1512" i="10"/>
  <c r="D1511" i="10"/>
  <c r="D1510" i="10"/>
  <c r="D1509" i="10"/>
  <c r="D1508" i="10"/>
  <c r="D1507" i="10"/>
  <c r="D1506" i="10"/>
  <c r="D1505" i="10"/>
  <c r="D1504" i="10"/>
  <c r="D1503" i="10"/>
  <c r="D1502" i="10"/>
  <c r="D1501" i="10"/>
  <c r="D1500" i="10"/>
  <c r="D1499" i="10"/>
  <c r="D1498" i="10"/>
  <c r="D1497" i="10"/>
  <c r="D1496" i="10"/>
  <c r="D1495" i="10"/>
  <c r="D1494" i="10"/>
  <c r="D1493" i="10"/>
  <c r="D1492" i="10"/>
  <c r="D1491" i="10"/>
  <c r="D1490" i="10"/>
  <c r="D1489" i="10"/>
  <c r="D1488" i="10"/>
  <c r="D1487" i="10"/>
  <c r="D1486" i="10"/>
  <c r="D1485" i="10"/>
  <c r="D1484" i="10"/>
  <c r="D1483" i="10"/>
  <c r="D1482" i="10"/>
  <c r="D1481" i="10"/>
  <c r="D1480" i="10"/>
  <c r="D1479" i="10"/>
  <c r="D1478" i="10"/>
  <c r="D1477" i="10"/>
  <c r="D1476" i="10"/>
  <c r="D1475" i="10"/>
  <c r="D1474" i="10"/>
  <c r="D1473" i="10"/>
  <c r="D1472" i="10"/>
  <c r="D1471" i="10"/>
  <c r="D1470" i="10"/>
  <c r="D1469" i="10"/>
  <c r="D1468" i="10"/>
  <c r="D1467" i="10"/>
  <c r="D1466" i="10"/>
  <c r="D1465" i="10"/>
  <c r="D1464" i="10"/>
  <c r="D1463" i="10"/>
  <c r="D1462" i="10"/>
  <c r="D1461" i="10"/>
  <c r="D1460" i="10"/>
  <c r="D1459" i="10"/>
  <c r="D1458" i="10"/>
  <c r="D1457" i="10"/>
  <c r="D1456" i="10"/>
  <c r="D1455" i="10"/>
  <c r="D1454" i="10"/>
  <c r="D1453" i="10"/>
  <c r="D1452" i="10"/>
  <c r="D1451" i="10"/>
  <c r="D1450" i="10"/>
  <c r="D1449" i="10"/>
  <c r="D1448" i="10"/>
  <c r="D1447" i="10"/>
  <c r="D1446" i="10"/>
  <c r="D1445" i="10"/>
  <c r="D1444" i="10"/>
  <c r="D1443" i="10"/>
  <c r="D1442" i="10"/>
  <c r="D1441" i="10"/>
  <c r="D1440" i="10"/>
  <c r="D1439" i="10"/>
  <c r="D1438" i="10"/>
  <c r="D1437" i="10"/>
  <c r="D1436" i="10"/>
  <c r="D1435" i="10"/>
  <c r="D1434" i="10"/>
  <c r="D1433" i="10"/>
  <c r="D1432" i="10"/>
  <c r="D1431" i="10"/>
  <c r="D1430" i="10"/>
  <c r="D1429" i="10"/>
  <c r="D1428" i="10"/>
  <c r="D1427" i="10"/>
  <c r="D1426" i="10"/>
  <c r="D1425" i="10"/>
  <c r="D1424" i="10"/>
  <c r="D1423" i="10"/>
  <c r="D1422" i="10"/>
  <c r="D1421" i="10"/>
  <c r="D1420" i="10"/>
  <c r="D1419" i="10"/>
  <c r="D1418" i="10"/>
  <c r="D1417" i="10"/>
  <c r="D1416" i="10"/>
  <c r="D1415" i="10"/>
  <c r="D1414" i="10"/>
  <c r="D1413" i="10"/>
  <c r="D1412" i="10"/>
  <c r="D1411" i="10"/>
  <c r="D1410" i="10"/>
  <c r="D1409" i="10"/>
  <c r="D1408" i="10"/>
  <c r="D1407" i="10"/>
  <c r="D1406" i="10"/>
  <c r="D1405" i="10"/>
  <c r="D1404" i="10"/>
  <c r="D1403" i="10"/>
  <c r="D1402" i="10"/>
  <c r="D1401" i="10"/>
  <c r="D1400" i="10"/>
  <c r="D1399" i="10"/>
  <c r="D1398" i="10"/>
  <c r="D1397" i="10"/>
  <c r="D1396" i="10"/>
  <c r="D1395" i="10"/>
  <c r="D1394" i="10"/>
  <c r="D1393" i="10"/>
  <c r="D1392" i="10"/>
  <c r="D1391" i="10"/>
  <c r="D1390" i="10"/>
  <c r="D1389" i="10"/>
  <c r="D1388" i="10"/>
  <c r="D1387" i="10"/>
  <c r="D1386" i="10"/>
  <c r="D1385" i="10"/>
  <c r="D1384" i="10"/>
  <c r="D1383" i="10"/>
  <c r="D1382" i="10"/>
  <c r="D1381" i="10"/>
  <c r="D1380" i="10"/>
  <c r="D1379" i="10"/>
  <c r="D1378" i="10"/>
  <c r="D1377" i="10"/>
  <c r="D1376" i="10"/>
  <c r="D1375" i="10"/>
  <c r="D1374" i="10"/>
  <c r="D1373" i="10"/>
  <c r="D1372" i="10"/>
  <c r="D1371" i="10"/>
  <c r="D1370" i="10"/>
  <c r="D1369" i="10"/>
  <c r="D1368" i="10"/>
  <c r="D1367" i="10"/>
  <c r="D1366" i="10"/>
  <c r="D1365" i="10"/>
  <c r="D1364" i="10"/>
  <c r="D1363" i="10"/>
  <c r="D1362" i="10"/>
  <c r="D1361" i="10"/>
  <c r="D1360" i="10"/>
  <c r="D1359" i="10"/>
  <c r="D1358" i="10"/>
  <c r="D1357" i="10"/>
  <c r="D1356" i="10"/>
  <c r="D1355" i="10"/>
  <c r="D1354" i="10"/>
  <c r="D1353" i="10"/>
  <c r="D1352" i="10"/>
  <c r="D1351" i="10"/>
  <c r="D1350" i="10"/>
  <c r="D1349" i="10"/>
  <c r="D1348" i="10"/>
  <c r="D1347" i="10"/>
  <c r="D1346" i="10"/>
  <c r="D1345" i="10"/>
  <c r="D1344" i="10"/>
  <c r="D1343" i="10"/>
  <c r="D1342" i="10"/>
  <c r="D1341" i="10"/>
  <c r="D1340" i="10"/>
  <c r="D1339" i="10"/>
  <c r="D1338" i="10"/>
  <c r="D1337" i="10"/>
  <c r="D1336" i="10"/>
  <c r="D1335" i="10"/>
  <c r="D1334" i="10"/>
  <c r="D1333" i="10"/>
  <c r="D1332" i="10"/>
  <c r="D1331" i="10"/>
  <c r="D1330" i="10"/>
  <c r="D1329" i="10"/>
  <c r="D1328" i="10"/>
  <c r="D1327" i="10"/>
  <c r="D1326" i="10"/>
  <c r="D1325" i="10"/>
  <c r="D1324" i="10"/>
  <c r="D1323" i="10"/>
  <c r="D1322" i="10"/>
  <c r="D1321" i="10"/>
  <c r="D1320" i="10"/>
  <c r="D1319" i="10"/>
  <c r="D1318" i="10"/>
  <c r="D1317" i="10"/>
  <c r="D1316" i="10"/>
  <c r="D1315" i="10"/>
  <c r="D1314" i="10"/>
  <c r="D1313" i="10"/>
  <c r="D1312" i="10"/>
  <c r="D1311" i="10"/>
  <c r="D1310" i="10"/>
  <c r="D1309" i="10"/>
  <c r="D1308" i="10"/>
  <c r="D1307" i="10"/>
  <c r="D1306" i="10"/>
  <c r="D1305" i="10"/>
  <c r="D1304" i="10"/>
  <c r="D1303" i="10"/>
  <c r="D1302" i="10"/>
  <c r="D1301" i="10"/>
  <c r="D1300" i="10"/>
  <c r="D1299" i="10"/>
  <c r="D1298" i="10"/>
  <c r="D1297" i="10"/>
  <c r="D1296" i="10"/>
  <c r="D1295" i="10"/>
  <c r="D1294" i="10"/>
  <c r="D1293" i="10"/>
  <c r="D1292" i="10"/>
  <c r="D1291" i="10"/>
  <c r="D1290" i="10"/>
  <c r="D1289" i="10"/>
  <c r="D1288" i="10"/>
  <c r="D1287" i="10"/>
  <c r="D1286" i="10"/>
  <c r="D1285" i="10"/>
  <c r="D1284" i="10"/>
  <c r="D1283" i="10"/>
  <c r="D1282" i="10"/>
  <c r="D1281" i="10"/>
  <c r="D1280" i="10"/>
  <c r="D1279" i="10"/>
  <c r="D1278" i="10"/>
  <c r="D1277" i="10"/>
  <c r="D1276" i="10"/>
  <c r="D1275" i="10"/>
  <c r="D1274" i="10"/>
  <c r="D1273" i="10"/>
  <c r="D1272" i="10"/>
  <c r="D1271" i="10"/>
  <c r="D1270" i="10"/>
  <c r="D1269" i="10"/>
  <c r="D1268" i="10"/>
  <c r="D1267" i="10"/>
  <c r="D1266" i="10"/>
  <c r="D1265" i="10"/>
  <c r="D1264" i="10"/>
  <c r="D1263" i="10"/>
  <c r="D1262" i="10"/>
  <c r="D1261" i="10"/>
  <c r="D1260" i="10"/>
  <c r="D1259" i="10"/>
  <c r="D1258" i="10"/>
  <c r="D1257" i="10"/>
  <c r="D1256" i="10"/>
  <c r="D1255" i="10"/>
  <c r="D1254" i="10"/>
  <c r="D1253" i="10"/>
  <c r="D1252" i="10"/>
  <c r="D1251" i="10"/>
  <c r="D1250" i="10"/>
  <c r="D1249" i="10"/>
  <c r="D1248" i="10"/>
  <c r="D1247" i="10"/>
  <c r="D1246" i="10"/>
  <c r="D1245" i="10"/>
  <c r="D1244" i="10"/>
  <c r="D1243" i="10"/>
  <c r="D1242" i="10"/>
  <c r="D1241" i="10"/>
  <c r="D1240" i="10"/>
  <c r="D1239" i="10"/>
  <c r="D1238" i="10"/>
  <c r="D1237" i="10"/>
  <c r="D1236" i="10"/>
  <c r="D1235" i="10"/>
  <c r="D1234" i="10"/>
  <c r="D1233" i="10"/>
  <c r="D1232" i="10"/>
  <c r="D1231" i="10"/>
  <c r="D1230" i="10"/>
  <c r="D1229" i="10"/>
  <c r="D1228" i="10"/>
  <c r="D1227" i="10"/>
  <c r="D1226" i="10"/>
  <c r="D1225" i="10"/>
  <c r="D1224" i="10"/>
  <c r="D1223" i="10"/>
  <c r="D1222" i="10"/>
  <c r="D1221" i="10"/>
  <c r="D1220" i="10"/>
  <c r="D1219" i="10"/>
  <c r="D1218" i="10"/>
  <c r="D1217" i="10"/>
  <c r="D1216" i="10"/>
  <c r="D1215" i="10"/>
  <c r="D1214" i="10"/>
  <c r="D1213" i="10"/>
  <c r="D1212" i="10"/>
  <c r="D1211" i="10"/>
  <c r="D1210" i="10"/>
  <c r="D1209" i="10"/>
  <c r="D1208" i="10"/>
  <c r="D1207" i="10"/>
  <c r="D1206" i="10"/>
  <c r="D1205" i="10"/>
  <c r="D1204" i="10"/>
  <c r="D1203" i="10"/>
  <c r="D1202" i="10"/>
  <c r="D1201" i="10"/>
  <c r="D1200" i="10"/>
  <c r="D1199" i="10"/>
  <c r="D1198" i="10"/>
  <c r="D1197" i="10"/>
  <c r="D1196" i="10"/>
  <c r="D1195" i="10"/>
  <c r="D1194" i="10"/>
  <c r="D1193" i="10"/>
  <c r="D1192" i="10"/>
  <c r="D1191" i="10"/>
  <c r="D1190" i="10"/>
  <c r="D1189" i="10"/>
  <c r="D1188" i="10"/>
  <c r="D1187" i="10"/>
  <c r="D1186" i="10"/>
  <c r="D1185" i="10"/>
  <c r="D1184" i="10"/>
  <c r="D1183" i="10"/>
  <c r="D1182" i="10"/>
  <c r="D1181" i="10"/>
  <c r="D1180" i="10"/>
  <c r="D1179" i="10"/>
  <c r="D1178" i="10"/>
  <c r="D1177" i="10"/>
  <c r="D1176" i="10"/>
  <c r="D1175" i="10"/>
  <c r="D1174" i="10"/>
  <c r="D1173" i="10"/>
  <c r="D1172" i="10"/>
  <c r="D1171" i="10"/>
  <c r="D1170" i="10"/>
  <c r="D1169" i="10"/>
  <c r="D1168" i="10"/>
  <c r="D1167" i="10"/>
  <c r="D1166" i="10"/>
  <c r="D1165" i="10"/>
  <c r="D1164" i="10"/>
  <c r="D1163" i="10"/>
  <c r="D1162" i="10"/>
  <c r="D1161" i="10"/>
  <c r="D1160" i="10"/>
  <c r="D1159" i="10"/>
  <c r="D1158" i="10"/>
  <c r="D1157" i="10"/>
  <c r="D1156" i="10"/>
  <c r="D1155" i="10"/>
  <c r="D1154" i="10"/>
  <c r="D1153" i="10"/>
  <c r="D1152" i="10"/>
  <c r="D1151" i="10"/>
  <c r="D1150" i="10"/>
  <c r="D1149" i="10"/>
  <c r="D1148" i="10"/>
  <c r="D1147" i="10"/>
  <c r="D1146" i="10"/>
  <c r="D1145" i="10"/>
  <c r="D1144" i="10"/>
  <c r="D1143" i="10"/>
  <c r="D1142" i="10"/>
  <c r="D1141" i="10"/>
  <c r="D1140" i="10"/>
  <c r="D1139" i="10"/>
  <c r="D1138" i="10"/>
  <c r="D1137" i="10"/>
  <c r="D1136" i="10"/>
  <c r="D1135" i="10"/>
  <c r="D1134" i="10"/>
  <c r="D1133" i="10"/>
  <c r="D1132" i="10"/>
  <c r="D1131" i="10"/>
  <c r="D1130" i="10"/>
  <c r="D1129" i="10"/>
  <c r="D1128" i="10"/>
  <c r="D1127" i="10"/>
  <c r="D1126" i="10"/>
  <c r="D1125" i="10"/>
  <c r="D1124" i="10"/>
  <c r="D1123" i="10"/>
  <c r="D1122" i="10"/>
  <c r="D1121" i="10"/>
  <c r="D1120" i="10"/>
  <c r="D1119" i="10"/>
  <c r="D1118" i="10"/>
  <c r="D1117" i="10"/>
  <c r="D1116" i="10"/>
  <c r="D1115" i="10"/>
  <c r="D1114" i="10"/>
  <c r="D1113" i="10"/>
  <c r="D1112" i="10"/>
  <c r="D1111" i="10"/>
  <c r="D1110" i="10"/>
  <c r="D1109" i="10"/>
  <c r="D1108" i="10"/>
  <c r="D1107" i="10"/>
  <c r="D1106" i="10"/>
  <c r="D1105" i="10"/>
  <c r="D1104" i="10"/>
  <c r="D1103" i="10"/>
  <c r="D1102" i="10"/>
  <c r="D1101" i="10"/>
  <c r="D1100" i="10"/>
  <c r="D1099" i="10"/>
  <c r="D1098" i="10"/>
  <c r="D1097" i="10"/>
  <c r="D1096" i="10"/>
  <c r="D1095" i="10"/>
  <c r="D1094" i="10"/>
  <c r="D1093" i="10"/>
  <c r="D1092" i="10"/>
  <c r="D1091" i="10"/>
  <c r="D1090" i="10"/>
  <c r="D1089" i="10"/>
  <c r="D1088" i="10"/>
  <c r="D1087" i="10"/>
  <c r="D1086" i="10"/>
  <c r="D1085" i="10"/>
  <c r="D1084" i="10"/>
  <c r="D1083" i="10"/>
  <c r="D1082" i="10"/>
  <c r="D1081" i="10"/>
  <c r="D1080" i="10"/>
  <c r="D1079" i="10"/>
  <c r="D1078" i="10"/>
  <c r="D1077" i="10"/>
  <c r="D1076" i="10"/>
  <c r="D1075" i="10"/>
  <c r="D1074" i="10"/>
  <c r="D1073" i="10"/>
  <c r="D1072" i="10"/>
  <c r="D1071" i="10"/>
  <c r="D1070" i="10"/>
  <c r="D1069" i="10"/>
  <c r="D1068" i="10"/>
  <c r="D1067" i="10"/>
  <c r="D1066" i="10"/>
  <c r="D1065" i="10"/>
  <c r="D1064" i="10"/>
  <c r="D1063" i="10"/>
  <c r="D1062" i="10"/>
  <c r="D1061" i="10"/>
  <c r="D1060" i="10"/>
  <c r="D1059" i="10"/>
  <c r="D1058" i="10"/>
  <c r="D1057" i="10"/>
  <c r="D1056" i="10"/>
  <c r="D1055" i="10"/>
  <c r="D1054" i="10"/>
  <c r="D1053" i="10"/>
  <c r="D1052" i="10"/>
  <c r="D1051" i="10"/>
  <c r="D1050" i="10"/>
  <c r="D1049" i="10"/>
  <c r="D1048" i="10"/>
  <c r="D1047" i="10"/>
  <c r="D1046" i="10"/>
  <c r="D1045" i="10"/>
  <c r="D1044" i="10"/>
  <c r="D1043" i="10"/>
  <c r="D1042" i="10"/>
  <c r="D1041" i="10"/>
  <c r="D1040" i="10"/>
  <c r="D1039" i="10"/>
  <c r="D1038" i="10"/>
  <c r="D1037" i="10"/>
  <c r="D1036" i="10"/>
  <c r="D1035" i="10"/>
  <c r="D1034" i="10"/>
  <c r="D1033" i="10"/>
  <c r="D1032" i="10"/>
  <c r="D1031" i="10"/>
  <c r="D1030" i="10"/>
  <c r="D1029" i="10"/>
  <c r="D1028" i="10"/>
  <c r="D1027" i="10"/>
  <c r="D1026" i="10"/>
  <c r="D1025" i="10"/>
  <c r="D1024" i="10"/>
  <c r="D1023" i="10"/>
  <c r="D1022" i="10"/>
  <c r="D1021" i="10"/>
  <c r="D1020" i="10"/>
  <c r="D1019" i="10"/>
  <c r="D1018" i="10"/>
  <c r="D1017" i="10"/>
  <c r="D1016" i="10"/>
  <c r="D1015" i="10"/>
  <c r="D1014" i="10"/>
  <c r="D1013" i="10"/>
  <c r="D1012" i="10"/>
  <c r="D1011" i="10"/>
  <c r="D1010" i="10"/>
  <c r="D1009" i="10"/>
  <c r="D1008" i="10"/>
  <c r="D1007" i="10"/>
  <c r="D1006" i="10"/>
  <c r="D1005" i="10"/>
  <c r="D1004" i="10"/>
  <c r="D1003" i="10"/>
  <c r="D1002" i="10"/>
  <c r="D1001" i="10"/>
  <c r="D1000" i="10"/>
  <c r="D999" i="10"/>
  <c r="D998" i="10"/>
  <c r="D997" i="10"/>
  <c r="D996" i="10"/>
  <c r="D995" i="10"/>
  <c r="D994" i="10"/>
  <c r="D993" i="10"/>
  <c r="D992" i="10"/>
  <c r="D991" i="10"/>
  <c r="D990" i="10"/>
  <c r="D989" i="10"/>
  <c r="D988" i="10"/>
  <c r="D987" i="10"/>
  <c r="D986" i="10"/>
  <c r="D985" i="10"/>
  <c r="D984" i="10"/>
  <c r="D983" i="10"/>
  <c r="D982" i="10"/>
  <c r="D981" i="10"/>
  <c r="D980" i="10"/>
  <c r="D979" i="10"/>
  <c r="D978" i="10"/>
  <c r="D977" i="10"/>
  <c r="D976" i="10"/>
  <c r="D975" i="10"/>
  <c r="D974" i="10"/>
  <c r="D973" i="10"/>
  <c r="D972" i="10"/>
  <c r="D971" i="10"/>
  <c r="D970" i="10"/>
  <c r="D969" i="10"/>
  <c r="D968" i="10"/>
  <c r="D967" i="10"/>
  <c r="D966" i="10"/>
  <c r="D965" i="10"/>
  <c r="D964" i="10"/>
  <c r="D963" i="10"/>
  <c r="D962" i="10"/>
  <c r="D961" i="10"/>
  <c r="D960" i="10"/>
  <c r="D959" i="10"/>
  <c r="D958" i="10"/>
  <c r="D957" i="10"/>
  <c r="D956" i="10"/>
  <c r="D955" i="10"/>
  <c r="D954" i="10"/>
  <c r="D953" i="10"/>
  <c r="D952" i="10"/>
  <c r="D951" i="10"/>
  <c r="D950" i="10"/>
  <c r="D949" i="10"/>
  <c r="D948" i="10"/>
  <c r="D947" i="10"/>
  <c r="D946" i="10"/>
  <c r="D945" i="10"/>
  <c r="D944" i="10"/>
  <c r="D943" i="10"/>
  <c r="D942" i="10"/>
  <c r="D941" i="10"/>
  <c r="D940" i="10"/>
  <c r="D939" i="10"/>
  <c r="D938" i="10"/>
  <c r="D937" i="10"/>
  <c r="D936" i="10"/>
  <c r="D935" i="10"/>
  <c r="D934" i="10"/>
  <c r="D933" i="10"/>
  <c r="D932" i="10"/>
  <c r="D931" i="10"/>
  <c r="D930" i="10"/>
  <c r="D929" i="10"/>
  <c r="D928" i="10"/>
  <c r="D927" i="10"/>
  <c r="D926" i="10"/>
  <c r="D925" i="10"/>
  <c r="D924" i="10"/>
  <c r="D923" i="10"/>
  <c r="D922" i="10"/>
  <c r="D921" i="10"/>
  <c r="D920" i="10"/>
  <c r="D919" i="10"/>
  <c r="D918" i="10"/>
  <c r="D917" i="10"/>
  <c r="D916" i="10"/>
  <c r="D915" i="10"/>
  <c r="D914" i="10"/>
  <c r="D913" i="10"/>
  <c r="D912" i="10"/>
  <c r="D911" i="10"/>
  <c r="D910" i="10"/>
  <c r="D909" i="10"/>
  <c r="D908" i="10"/>
  <c r="D907" i="10"/>
  <c r="D906" i="10"/>
  <c r="D905" i="10"/>
  <c r="D904" i="10"/>
  <c r="D903" i="10"/>
  <c r="D902" i="10"/>
  <c r="D901" i="10"/>
  <c r="D900" i="10"/>
  <c r="D899" i="10"/>
  <c r="D898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81" i="10"/>
  <c r="D880" i="10"/>
  <c r="D879" i="10"/>
  <c r="D878" i="10"/>
  <c r="D877" i="10"/>
  <c r="D876" i="10"/>
  <c r="D875" i="10"/>
  <c r="D874" i="10"/>
  <c r="D873" i="10"/>
  <c r="D872" i="10"/>
  <c r="D871" i="10"/>
  <c r="D870" i="10"/>
  <c r="D869" i="10"/>
  <c r="D868" i="10"/>
  <c r="D867" i="10"/>
  <c r="D866" i="10"/>
  <c r="D865" i="10"/>
  <c r="D864" i="10"/>
  <c r="D863" i="10"/>
  <c r="D862" i="10"/>
  <c r="D861" i="10"/>
  <c r="D860" i="10"/>
  <c r="D859" i="10"/>
  <c r="D858" i="10"/>
  <c r="D857" i="10"/>
  <c r="D856" i="10"/>
  <c r="D855" i="10"/>
  <c r="D854" i="10"/>
  <c r="D853" i="10"/>
  <c r="D852" i="10"/>
  <c r="D851" i="10"/>
  <c r="D850" i="10"/>
  <c r="D849" i="10"/>
  <c r="D848" i="10"/>
  <c r="D847" i="10"/>
  <c r="D846" i="10"/>
  <c r="D845" i="10"/>
  <c r="D844" i="10"/>
  <c r="D843" i="10"/>
  <c r="D842" i="10"/>
  <c r="D841" i="10"/>
  <c r="D840" i="10"/>
  <c r="D839" i="10"/>
  <c r="D838" i="10"/>
  <c r="D837" i="10"/>
  <c r="D836" i="10"/>
  <c r="D835" i="10"/>
  <c r="D834" i="10"/>
  <c r="D833" i="10"/>
  <c r="D832" i="10"/>
  <c r="D831" i="10"/>
  <c r="D830" i="10"/>
  <c r="D829" i="10"/>
  <c r="D828" i="10"/>
  <c r="D827" i="10"/>
  <c r="D826" i="10"/>
  <c r="D825" i="10"/>
  <c r="D824" i="10"/>
  <c r="D823" i="10"/>
  <c r="D822" i="10"/>
  <c r="D821" i="10"/>
  <c r="D820" i="10"/>
  <c r="D819" i="10"/>
  <c r="D818" i="10"/>
  <c r="D817" i="10"/>
  <c r="D816" i="10"/>
  <c r="D815" i="10"/>
  <c r="D814" i="10"/>
  <c r="D813" i="10"/>
  <c r="D812" i="10"/>
  <c r="D811" i="10"/>
  <c r="D810" i="10"/>
  <c r="D809" i="10"/>
  <c r="D808" i="10"/>
  <c r="D807" i="10"/>
  <c r="D806" i="10"/>
  <c r="D805" i="10"/>
  <c r="D804" i="10"/>
  <c r="D803" i="10"/>
  <c r="D802" i="10"/>
  <c r="D801" i="10"/>
  <c r="D800" i="10"/>
  <c r="D799" i="10"/>
  <c r="D798" i="10"/>
  <c r="D797" i="10"/>
  <c r="D796" i="10"/>
  <c r="D795" i="10"/>
  <c r="D794" i="10"/>
  <c r="D793" i="10"/>
  <c r="D792" i="10"/>
  <c r="D791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O7" i="10"/>
  <c r="S24" i="10"/>
  <c r="O24" i="10"/>
  <c r="S23" i="10"/>
  <c r="O23" i="10"/>
  <c r="S22" i="10"/>
  <c r="O22" i="10"/>
  <c r="O12" i="10"/>
  <c r="N7" i="10"/>
  <c r="E5" i="10" l="1"/>
  <c r="F5" i="10" s="1"/>
  <c r="G5" i="10" s="1"/>
  <c r="E6" i="10" l="1"/>
  <c r="E7" i="10" s="1"/>
  <c r="F6" i="10" l="1"/>
  <c r="G6" i="10" s="1"/>
  <c r="E8" i="10"/>
  <c r="F7" i="10"/>
  <c r="G7" i="10" s="1"/>
  <c r="E9" i="10" l="1"/>
  <c r="F8" i="10"/>
  <c r="G8" i="10" s="1"/>
  <c r="F9" i="10" l="1"/>
  <c r="G9" i="10" s="1"/>
  <c r="E10" i="10"/>
  <c r="F10" i="10" l="1"/>
  <c r="G10" i="10" s="1"/>
  <c r="E11" i="10"/>
  <c r="F11" i="10" l="1"/>
  <c r="G11" i="10" s="1"/>
  <c r="E12" i="10"/>
  <c r="E13" i="10" l="1"/>
  <c r="F12" i="10"/>
  <c r="G12" i="10" s="1"/>
  <c r="F13" i="10" l="1"/>
  <c r="G13" i="10" s="1"/>
  <c r="E14" i="10"/>
  <c r="F14" i="10" l="1"/>
  <c r="G14" i="10" s="1"/>
  <c r="E15" i="10"/>
  <c r="F15" i="10" l="1"/>
  <c r="G15" i="10" s="1"/>
  <c r="E16" i="10"/>
  <c r="F16" i="10" l="1"/>
  <c r="G16" i="10" s="1"/>
  <c r="E17" i="10"/>
  <c r="E18" i="10" l="1"/>
  <c r="F17" i="10"/>
  <c r="G17" i="10" s="1"/>
  <c r="E19" i="10" l="1"/>
  <c r="F18" i="10"/>
  <c r="G18" i="10" s="1"/>
  <c r="E20" i="10" l="1"/>
  <c r="F19" i="10"/>
  <c r="G19" i="10" s="1"/>
  <c r="F20" i="10" l="1"/>
  <c r="G20" i="10" s="1"/>
  <c r="E21" i="10"/>
  <c r="E22" i="10" l="1"/>
  <c r="F21" i="10"/>
  <c r="G21" i="10" s="1"/>
  <c r="E23" i="10" l="1"/>
  <c r="F22" i="10"/>
  <c r="G22" i="10" s="1"/>
  <c r="F23" i="10" l="1"/>
  <c r="G23" i="10" s="1"/>
  <c r="E24" i="10"/>
  <c r="F24" i="10" l="1"/>
  <c r="G24" i="10" s="1"/>
  <c r="E25" i="10"/>
  <c r="E26" i="10" l="1"/>
  <c r="F25" i="10"/>
  <c r="G25" i="10" s="1"/>
  <c r="E27" i="10" l="1"/>
  <c r="F26" i="10"/>
  <c r="G26" i="10" s="1"/>
  <c r="E28" i="10" l="1"/>
  <c r="F27" i="10"/>
  <c r="G27" i="10" s="1"/>
  <c r="F28" i="10" l="1"/>
  <c r="G28" i="10" s="1"/>
  <c r="E29" i="10"/>
  <c r="E30" i="10" l="1"/>
  <c r="F29" i="10"/>
  <c r="G29" i="10" s="1"/>
  <c r="E31" i="10" l="1"/>
  <c r="F30" i="10"/>
  <c r="G30" i="10" s="1"/>
  <c r="E32" i="10" l="1"/>
  <c r="F31" i="10"/>
  <c r="G31" i="10" s="1"/>
  <c r="E33" i="10" l="1"/>
  <c r="F32" i="10"/>
  <c r="G32" i="10" s="1"/>
  <c r="E34" i="10" l="1"/>
  <c r="F33" i="10"/>
  <c r="G33" i="10" s="1"/>
  <c r="E35" i="10" l="1"/>
  <c r="F34" i="10"/>
  <c r="G34" i="10" s="1"/>
  <c r="E36" i="10" l="1"/>
  <c r="F35" i="10"/>
  <c r="G35" i="10" s="1"/>
  <c r="E37" i="10" l="1"/>
  <c r="F36" i="10"/>
  <c r="G36" i="10" s="1"/>
  <c r="E38" i="10" l="1"/>
  <c r="F37" i="10"/>
  <c r="G37" i="10" s="1"/>
  <c r="E39" i="10" l="1"/>
  <c r="F38" i="10"/>
  <c r="G38" i="10" s="1"/>
  <c r="E40" i="10" l="1"/>
  <c r="F39" i="10"/>
  <c r="G39" i="10" s="1"/>
  <c r="E41" i="10" l="1"/>
  <c r="F40" i="10"/>
  <c r="G40" i="10" s="1"/>
  <c r="E42" i="10" l="1"/>
  <c r="F41" i="10"/>
  <c r="G41" i="10" s="1"/>
  <c r="E43" i="10" l="1"/>
  <c r="F42" i="10"/>
  <c r="G42" i="10" s="1"/>
  <c r="E44" i="10" l="1"/>
  <c r="F43" i="10"/>
  <c r="G43" i="10" s="1"/>
  <c r="E45" i="10" l="1"/>
  <c r="F44" i="10"/>
  <c r="G44" i="10" s="1"/>
  <c r="E46" i="10" l="1"/>
  <c r="F45" i="10"/>
  <c r="G45" i="10" s="1"/>
  <c r="E47" i="10" l="1"/>
  <c r="F46" i="10"/>
  <c r="G46" i="10" s="1"/>
  <c r="E48" i="10" l="1"/>
  <c r="F47" i="10"/>
  <c r="G47" i="10" s="1"/>
  <c r="E49" i="10" l="1"/>
  <c r="F48" i="10"/>
  <c r="G48" i="10" s="1"/>
  <c r="E50" i="10" l="1"/>
  <c r="F49" i="10"/>
  <c r="G49" i="10" s="1"/>
  <c r="E51" i="10" l="1"/>
  <c r="F50" i="10"/>
  <c r="G50" i="10" s="1"/>
  <c r="E52" i="10" l="1"/>
  <c r="F51" i="10"/>
  <c r="G51" i="10" s="1"/>
  <c r="E53" i="10" l="1"/>
  <c r="F52" i="10"/>
  <c r="G52" i="10" s="1"/>
  <c r="E54" i="10" l="1"/>
  <c r="F53" i="10"/>
  <c r="G53" i="10" s="1"/>
  <c r="E55" i="10" l="1"/>
  <c r="F54" i="10"/>
  <c r="G54" i="10" s="1"/>
  <c r="E56" i="10" l="1"/>
  <c r="F55" i="10"/>
  <c r="G55" i="10" s="1"/>
  <c r="E57" i="10" l="1"/>
  <c r="F56" i="10"/>
  <c r="G56" i="10" s="1"/>
  <c r="E58" i="10" l="1"/>
  <c r="F57" i="10"/>
  <c r="G57" i="10" s="1"/>
  <c r="E59" i="10" l="1"/>
  <c r="F58" i="10"/>
  <c r="G58" i="10" s="1"/>
  <c r="E60" i="10" l="1"/>
  <c r="F59" i="10"/>
  <c r="G59" i="10" s="1"/>
  <c r="E61" i="10" l="1"/>
  <c r="F60" i="10"/>
  <c r="G60" i="10" s="1"/>
  <c r="E62" i="10" l="1"/>
  <c r="F61" i="10"/>
  <c r="G61" i="10" s="1"/>
  <c r="E63" i="10" l="1"/>
  <c r="F62" i="10"/>
  <c r="G62" i="10" s="1"/>
  <c r="E64" i="10" l="1"/>
  <c r="F63" i="10"/>
  <c r="G63" i="10" s="1"/>
  <c r="E65" i="10" l="1"/>
  <c r="F64" i="10"/>
  <c r="G64" i="10" s="1"/>
  <c r="E66" i="10" l="1"/>
  <c r="F65" i="10"/>
  <c r="G65" i="10" s="1"/>
  <c r="E67" i="10" l="1"/>
  <c r="F66" i="10"/>
  <c r="G66" i="10" s="1"/>
  <c r="E68" i="10" l="1"/>
  <c r="F67" i="10"/>
  <c r="G67" i="10" s="1"/>
  <c r="E69" i="10" l="1"/>
  <c r="F68" i="10"/>
  <c r="G68" i="10" s="1"/>
  <c r="E70" i="10" l="1"/>
  <c r="F69" i="10"/>
  <c r="G69" i="10" s="1"/>
  <c r="E71" i="10" l="1"/>
  <c r="F70" i="10"/>
  <c r="G70" i="10" s="1"/>
  <c r="E72" i="10" l="1"/>
  <c r="F71" i="10"/>
  <c r="G71" i="10" s="1"/>
  <c r="E73" i="10" l="1"/>
  <c r="F72" i="10"/>
  <c r="G72" i="10" s="1"/>
  <c r="E74" i="10" l="1"/>
  <c r="F73" i="10"/>
  <c r="G73" i="10" s="1"/>
  <c r="E75" i="10" l="1"/>
  <c r="F74" i="10"/>
  <c r="G74" i="10" s="1"/>
  <c r="E76" i="10" l="1"/>
  <c r="F75" i="10"/>
  <c r="G75" i="10" s="1"/>
  <c r="E77" i="10" l="1"/>
  <c r="F76" i="10"/>
  <c r="G76" i="10" s="1"/>
  <c r="E78" i="10" l="1"/>
  <c r="F77" i="10"/>
  <c r="G77" i="10" s="1"/>
  <c r="E79" i="10" l="1"/>
  <c r="F78" i="10"/>
  <c r="G78" i="10" s="1"/>
  <c r="E80" i="10" l="1"/>
  <c r="F79" i="10"/>
  <c r="G79" i="10" s="1"/>
  <c r="E81" i="10" l="1"/>
  <c r="F80" i="10"/>
  <c r="G80" i="10" s="1"/>
  <c r="E82" i="10" l="1"/>
  <c r="F81" i="10"/>
  <c r="G81" i="10" s="1"/>
  <c r="E83" i="10" l="1"/>
  <c r="F82" i="10"/>
  <c r="G82" i="10" s="1"/>
  <c r="E84" i="10" l="1"/>
  <c r="F83" i="10"/>
  <c r="G83" i="10" s="1"/>
  <c r="E85" i="10" l="1"/>
  <c r="F84" i="10"/>
  <c r="G84" i="10" s="1"/>
  <c r="E86" i="10" l="1"/>
  <c r="F85" i="10"/>
  <c r="G85" i="10" s="1"/>
  <c r="E87" i="10" l="1"/>
  <c r="F86" i="10"/>
  <c r="G86" i="10" s="1"/>
  <c r="E88" i="10" l="1"/>
  <c r="F87" i="10"/>
  <c r="G87" i="10" s="1"/>
  <c r="E89" i="10" l="1"/>
  <c r="F88" i="10"/>
  <c r="G88" i="10" s="1"/>
  <c r="E90" i="10" l="1"/>
  <c r="F89" i="10"/>
  <c r="G89" i="10" s="1"/>
  <c r="E91" i="10" l="1"/>
  <c r="F90" i="10"/>
  <c r="G90" i="10" s="1"/>
  <c r="E92" i="10" l="1"/>
  <c r="F91" i="10"/>
  <c r="G91" i="10" s="1"/>
  <c r="E93" i="10" l="1"/>
  <c r="F92" i="10"/>
  <c r="G92" i="10" s="1"/>
  <c r="E94" i="10" l="1"/>
  <c r="F93" i="10"/>
  <c r="G93" i="10" s="1"/>
  <c r="E95" i="10" l="1"/>
  <c r="F94" i="10"/>
  <c r="G94" i="10" s="1"/>
  <c r="E96" i="10" l="1"/>
  <c r="F95" i="10"/>
  <c r="G95" i="10" s="1"/>
  <c r="E97" i="10" l="1"/>
  <c r="F96" i="10"/>
  <c r="G96" i="10" s="1"/>
  <c r="E98" i="10" l="1"/>
  <c r="F97" i="10"/>
  <c r="G97" i="10" s="1"/>
  <c r="E99" i="10" l="1"/>
  <c r="F98" i="10"/>
  <c r="G98" i="10" s="1"/>
  <c r="E100" i="10" l="1"/>
  <c r="F99" i="10"/>
  <c r="G99" i="10" s="1"/>
  <c r="E101" i="10" l="1"/>
  <c r="F100" i="10"/>
  <c r="G100" i="10" s="1"/>
  <c r="E102" i="10" l="1"/>
  <c r="F101" i="10"/>
  <c r="G101" i="10" s="1"/>
  <c r="E103" i="10" l="1"/>
  <c r="F102" i="10"/>
  <c r="G102" i="10" s="1"/>
  <c r="E104" i="10" l="1"/>
  <c r="F103" i="10"/>
  <c r="G103" i="10" s="1"/>
  <c r="E105" i="10" l="1"/>
  <c r="F104" i="10"/>
  <c r="G104" i="10" s="1"/>
  <c r="E106" i="10" l="1"/>
  <c r="F105" i="10"/>
  <c r="G105" i="10" s="1"/>
  <c r="E107" i="10" l="1"/>
  <c r="F106" i="10"/>
  <c r="G106" i="10" s="1"/>
  <c r="E108" i="10" l="1"/>
  <c r="F107" i="10"/>
  <c r="G107" i="10" s="1"/>
  <c r="E109" i="10" l="1"/>
  <c r="F108" i="10"/>
  <c r="G108" i="10" s="1"/>
  <c r="E110" i="10" l="1"/>
  <c r="F109" i="10"/>
  <c r="G109" i="10" s="1"/>
  <c r="E111" i="10" l="1"/>
  <c r="F110" i="10"/>
  <c r="G110" i="10" s="1"/>
  <c r="E112" i="10" l="1"/>
  <c r="F111" i="10"/>
  <c r="G111" i="10" s="1"/>
  <c r="E113" i="10" l="1"/>
  <c r="F112" i="10"/>
  <c r="G112" i="10" s="1"/>
  <c r="E114" i="10" l="1"/>
  <c r="F113" i="10"/>
  <c r="G113" i="10" s="1"/>
  <c r="E115" i="10" l="1"/>
  <c r="F114" i="10"/>
  <c r="G114" i="10" s="1"/>
  <c r="E116" i="10" l="1"/>
  <c r="F115" i="10"/>
  <c r="G115" i="10" s="1"/>
  <c r="E117" i="10" l="1"/>
  <c r="F116" i="10"/>
  <c r="G116" i="10" s="1"/>
  <c r="E118" i="10" l="1"/>
  <c r="F117" i="10"/>
  <c r="G117" i="10" s="1"/>
  <c r="E119" i="10" l="1"/>
  <c r="F118" i="10"/>
  <c r="G118" i="10" s="1"/>
  <c r="E120" i="10" l="1"/>
  <c r="F119" i="10"/>
  <c r="G119" i="10" s="1"/>
  <c r="E121" i="10" l="1"/>
  <c r="F120" i="10"/>
  <c r="G120" i="10" s="1"/>
  <c r="E122" i="10" l="1"/>
  <c r="F121" i="10"/>
  <c r="G121" i="10" s="1"/>
  <c r="E123" i="10" l="1"/>
  <c r="F122" i="10"/>
  <c r="G122" i="10" s="1"/>
  <c r="E124" i="10" l="1"/>
  <c r="F123" i="10"/>
  <c r="G123" i="10" s="1"/>
  <c r="E125" i="10" l="1"/>
  <c r="F124" i="10"/>
  <c r="G124" i="10" s="1"/>
  <c r="E126" i="10" l="1"/>
  <c r="F125" i="10"/>
  <c r="G125" i="10" s="1"/>
  <c r="E127" i="10" l="1"/>
  <c r="F126" i="10"/>
  <c r="G126" i="10" s="1"/>
  <c r="E128" i="10" l="1"/>
  <c r="F127" i="10"/>
  <c r="G127" i="10" s="1"/>
  <c r="E129" i="10" l="1"/>
  <c r="F128" i="10"/>
  <c r="G128" i="10" s="1"/>
  <c r="E130" i="10" l="1"/>
  <c r="F129" i="10"/>
  <c r="G129" i="10" s="1"/>
  <c r="E131" i="10" l="1"/>
  <c r="F130" i="10"/>
  <c r="G130" i="10" s="1"/>
  <c r="E132" i="10" l="1"/>
  <c r="F131" i="10"/>
  <c r="G131" i="10" s="1"/>
  <c r="E133" i="10" l="1"/>
  <c r="F132" i="10"/>
  <c r="G132" i="10" s="1"/>
  <c r="E134" i="10" l="1"/>
  <c r="F133" i="10"/>
  <c r="G133" i="10" s="1"/>
  <c r="E135" i="10" l="1"/>
  <c r="F134" i="10"/>
  <c r="G134" i="10" s="1"/>
  <c r="E136" i="10" l="1"/>
  <c r="F135" i="10"/>
  <c r="G135" i="10" s="1"/>
  <c r="E137" i="10" l="1"/>
  <c r="F136" i="10"/>
  <c r="G136" i="10" s="1"/>
  <c r="E138" i="10" l="1"/>
  <c r="F137" i="10"/>
  <c r="G137" i="10" s="1"/>
  <c r="E139" i="10" l="1"/>
  <c r="F138" i="10"/>
  <c r="G138" i="10" s="1"/>
  <c r="E140" i="10" l="1"/>
  <c r="F139" i="10"/>
  <c r="G139" i="10" s="1"/>
  <c r="E141" i="10" l="1"/>
  <c r="F140" i="10"/>
  <c r="G140" i="10" s="1"/>
  <c r="E142" i="10" l="1"/>
  <c r="F141" i="10"/>
  <c r="G141" i="10" s="1"/>
  <c r="E143" i="10" l="1"/>
  <c r="F142" i="10"/>
  <c r="G142" i="10" s="1"/>
  <c r="E144" i="10" l="1"/>
  <c r="F143" i="10"/>
  <c r="G143" i="10" s="1"/>
  <c r="E145" i="10" l="1"/>
  <c r="F144" i="10"/>
  <c r="G144" i="10" s="1"/>
  <c r="E146" i="10" l="1"/>
  <c r="F145" i="10"/>
  <c r="G145" i="10" s="1"/>
  <c r="E147" i="10" l="1"/>
  <c r="F146" i="10"/>
  <c r="G146" i="10" s="1"/>
  <c r="E148" i="10" l="1"/>
  <c r="F147" i="10"/>
  <c r="G147" i="10" s="1"/>
  <c r="E149" i="10" l="1"/>
  <c r="F148" i="10"/>
  <c r="G148" i="10" s="1"/>
  <c r="E150" i="10" l="1"/>
  <c r="F149" i="10"/>
  <c r="G149" i="10" s="1"/>
  <c r="E151" i="10" l="1"/>
  <c r="F150" i="10"/>
  <c r="G150" i="10" s="1"/>
  <c r="E152" i="10" l="1"/>
  <c r="F151" i="10"/>
  <c r="G151" i="10" s="1"/>
  <c r="E153" i="10" l="1"/>
  <c r="F152" i="10"/>
  <c r="G152" i="10" s="1"/>
  <c r="E154" i="10" l="1"/>
  <c r="F153" i="10"/>
  <c r="G153" i="10" s="1"/>
  <c r="E155" i="10" l="1"/>
  <c r="F154" i="10"/>
  <c r="G154" i="10" s="1"/>
  <c r="E156" i="10" l="1"/>
  <c r="F155" i="10"/>
  <c r="G155" i="10" s="1"/>
  <c r="E157" i="10" l="1"/>
  <c r="F156" i="10"/>
  <c r="G156" i="10" s="1"/>
  <c r="E158" i="10" l="1"/>
  <c r="F157" i="10"/>
  <c r="G157" i="10" s="1"/>
  <c r="E159" i="10" l="1"/>
  <c r="F158" i="10"/>
  <c r="G158" i="10" s="1"/>
  <c r="E160" i="10" l="1"/>
  <c r="F159" i="10"/>
  <c r="G159" i="10" s="1"/>
  <c r="E161" i="10" l="1"/>
  <c r="F160" i="10"/>
  <c r="G160" i="10" s="1"/>
  <c r="E162" i="10" l="1"/>
  <c r="F161" i="10"/>
  <c r="G161" i="10" s="1"/>
  <c r="E163" i="10" l="1"/>
  <c r="F162" i="10"/>
  <c r="G162" i="10" s="1"/>
  <c r="E164" i="10" l="1"/>
  <c r="F163" i="10"/>
  <c r="G163" i="10" s="1"/>
  <c r="E165" i="10" l="1"/>
  <c r="F164" i="10"/>
  <c r="G164" i="10" s="1"/>
  <c r="E166" i="10" l="1"/>
  <c r="F165" i="10"/>
  <c r="G165" i="10" s="1"/>
  <c r="E167" i="10" l="1"/>
  <c r="F166" i="10"/>
  <c r="G166" i="10" s="1"/>
  <c r="E168" i="10" l="1"/>
  <c r="F167" i="10"/>
  <c r="G167" i="10" s="1"/>
  <c r="E169" i="10" l="1"/>
  <c r="F168" i="10"/>
  <c r="G168" i="10" s="1"/>
  <c r="E170" i="10" l="1"/>
  <c r="F169" i="10"/>
  <c r="G169" i="10" s="1"/>
  <c r="E171" i="10" l="1"/>
  <c r="F170" i="10"/>
  <c r="G170" i="10" s="1"/>
  <c r="E172" i="10" l="1"/>
  <c r="F171" i="10"/>
  <c r="G171" i="10" s="1"/>
  <c r="E173" i="10" l="1"/>
  <c r="F172" i="10"/>
  <c r="G172" i="10" s="1"/>
  <c r="E174" i="10" l="1"/>
  <c r="F173" i="10"/>
  <c r="G173" i="10" s="1"/>
  <c r="E175" i="10" l="1"/>
  <c r="F174" i="10"/>
  <c r="G174" i="10" s="1"/>
  <c r="E176" i="10" l="1"/>
  <c r="F175" i="10"/>
  <c r="G175" i="10" s="1"/>
  <c r="E177" i="10" l="1"/>
  <c r="F176" i="10"/>
  <c r="G176" i="10" s="1"/>
  <c r="E178" i="10" l="1"/>
  <c r="F177" i="10"/>
  <c r="G177" i="10" s="1"/>
  <c r="E179" i="10" l="1"/>
  <c r="F178" i="10"/>
  <c r="G178" i="10" s="1"/>
  <c r="E180" i="10" l="1"/>
  <c r="F179" i="10"/>
  <c r="G179" i="10" s="1"/>
  <c r="E181" i="10" l="1"/>
  <c r="F180" i="10"/>
  <c r="G180" i="10" s="1"/>
  <c r="E182" i="10" l="1"/>
  <c r="F181" i="10"/>
  <c r="G181" i="10" s="1"/>
  <c r="E183" i="10" l="1"/>
  <c r="F182" i="10"/>
  <c r="G182" i="10" s="1"/>
  <c r="E184" i="10" l="1"/>
  <c r="F183" i="10"/>
  <c r="G183" i="10" s="1"/>
  <c r="E185" i="10" l="1"/>
  <c r="F184" i="10"/>
  <c r="G184" i="10" s="1"/>
  <c r="E186" i="10" l="1"/>
  <c r="F185" i="10"/>
  <c r="G185" i="10" s="1"/>
  <c r="E187" i="10" l="1"/>
  <c r="F186" i="10"/>
  <c r="G186" i="10" s="1"/>
  <c r="E188" i="10" l="1"/>
  <c r="F187" i="10"/>
  <c r="G187" i="10" s="1"/>
  <c r="E189" i="10" l="1"/>
  <c r="F188" i="10"/>
  <c r="G188" i="10" s="1"/>
  <c r="E190" i="10" l="1"/>
  <c r="F189" i="10"/>
  <c r="G189" i="10" s="1"/>
  <c r="E191" i="10" l="1"/>
  <c r="F190" i="10"/>
  <c r="G190" i="10" s="1"/>
  <c r="E192" i="10" l="1"/>
  <c r="F191" i="10"/>
  <c r="G191" i="10" s="1"/>
  <c r="E193" i="10" l="1"/>
  <c r="F192" i="10"/>
  <c r="G192" i="10" s="1"/>
  <c r="E194" i="10" l="1"/>
  <c r="F193" i="10"/>
  <c r="G193" i="10" s="1"/>
  <c r="E195" i="10" l="1"/>
  <c r="F194" i="10"/>
  <c r="G194" i="10" s="1"/>
  <c r="E196" i="10" l="1"/>
  <c r="F195" i="10"/>
  <c r="G195" i="10" s="1"/>
  <c r="E197" i="10" l="1"/>
  <c r="F196" i="10"/>
  <c r="G196" i="10" s="1"/>
  <c r="E198" i="10" l="1"/>
  <c r="F197" i="10"/>
  <c r="G197" i="10" s="1"/>
  <c r="E199" i="10" l="1"/>
  <c r="F198" i="10"/>
  <c r="G198" i="10" s="1"/>
  <c r="E200" i="10" l="1"/>
  <c r="F199" i="10"/>
  <c r="G199" i="10" s="1"/>
  <c r="E201" i="10" l="1"/>
  <c r="F200" i="10"/>
  <c r="G200" i="10" s="1"/>
  <c r="E202" i="10" l="1"/>
  <c r="F201" i="10"/>
  <c r="G201" i="10" s="1"/>
  <c r="E203" i="10" l="1"/>
  <c r="F202" i="10"/>
  <c r="G202" i="10" s="1"/>
  <c r="E204" i="10" l="1"/>
  <c r="F203" i="10"/>
  <c r="G203" i="10" s="1"/>
  <c r="E205" i="10" l="1"/>
  <c r="F204" i="10"/>
  <c r="G204" i="10" s="1"/>
  <c r="E206" i="10" l="1"/>
  <c r="F205" i="10"/>
  <c r="G205" i="10" s="1"/>
  <c r="E207" i="10" l="1"/>
  <c r="F206" i="10"/>
  <c r="G206" i="10" s="1"/>
  <c r="E208" i="10" l="1"/>
  <c r="F207" i="10"/>
  <c r="G207" i="10" s="1"/>
  <c r="E209" i="10" l="1"/>
  <c r="F208" i="10"/>
  <c r="G208" i="10" s="1"/>
  <c r="E210" i="10" l="1"/>
  <c r="F209" i="10"/>
  <c r="G209" i="10" s="1"/>
  <c r="E211" i="10" l="1"/>
  <c r="F210" i="10"/>
  <c r="G210" i="10" s="1"/>
  <c r="E212" i="10" l="1"/>
  <c r="F211" i="10"/>
  <c r="G211" i="10" s="1"/>
  <c r="E213" i="10" l="1"/>
  <c r="F212" i="10"/>
  <c r="G212" i="10" s="1"/>
  <c r="E214" i="10" l="1"/>
  <c r="F213" i="10"/>
  <c r="G213" i="10" s="1"/>
  <c r="E215" i="10" l="1"/>
  <c r="F214" i="10"/>
  <c r="G214" i="10" s="1"/>
  <c r="E216" i="10" l="1"/>
  <c r="F215" i="10"/>
  <c r="G215" i="10" s="1"/>
  <c r="E217" i="10" l="1"/>
  <c r="F216" i="10"/>
  <c r="G216" i="10" s="1"/>
  <c r="E218" i="10" l="1"/>
  <c r="F217" i="10"/>
  <c r="G217" i="10" s="1"/>
  <c r="E219" i="10" l="1"/>
  <c r="F218" i="10"/>
  <c r="G218" i="10" s="1"/>
  <c r="E220" i="10" l="1"/>
  <c r="F219" i="10"/>
  <c r="G219" i="10" s="1"/>
  <c r="E221" i="10" l="1"/>
  <c r="F220" i="10"/>
  <c r="G220" i="10" s="1"/>
  <c r="E222" i="10" l="1"/>
  <c r="F221" i="10"/>
  <c r="G221" i="10" s="1"/>
  <c r="E223" i="10" l="1"/>
  <c r="F222" i="10"/>
  <c r="G222" i="10" s="1"/>
  <c r="E224" i="10" l="1"/>
  <c r="F223" i="10"/>
  <c r="G223" i="10" s="1"/>
  <c r="E225" i="10" l="1"/>
  <c r="F224" i="10"/>
  <c r="G224" i="10" s="1"/>
  <c r="E226" i="10" l="1"/>
  <c r="F225" i="10"/>
  <c r="G225" i="10" s="1"/>
  <c r="E227" i="10" l="1"/>
  <c r="F226" i="10"/>
  <c r="G226" i="10" s="1"/>
  <c r="E228" i="10" l="1"/>
  <c r="F227" i="10"/>
  <c r="G227" i="10" s="1"/>
  <c r="E229" i="10" l="1"/>
  <c r="F228" i="10"/>
  <c r="G228" i="10" s="1"/>
  <c r="E230" i="10" l="1"/>
  <c r="F229" i="10"/>
  <c r="G229" i="10" s="1"/>
  <c r="E231" i="10" l="1"/>
  <c r="F230" i="10"/>
  <c r="G230" i="10" s="1"/>
  <c r="E232" i="10" l="1"/>
  <c r="F231" i="10"/>
  <c r="G231" i="10" s="1"/>
  <c r="E233" i="10" l="1"/>
  <c r="F232" i="10"/>
  <c r="G232" i="10" s="1"/>
  <c r="E234" i="10" l="1"/>
  <c r="F233" i="10"/>
  <c r="G233" i="10" s="1"/>
  <c r="E235" i="10" l="1"/>
  <c r="F234" i="10"/>
  <c r="G234" i="10" s="1"/>
  <c r="E236" i="10" l="1"/>
  <c r="F235" i="10"/>
  <c r="G235" i="10" s="1"/>
  <c r="E237" i="10" l="1"/>
  <c r="F236" i="10"/>
  <c r="G236" i="10" s="1"/>
  <c r="E238" i="10" l="1"/>
  <c r="F237" i="10"/>
  <c r="G237" i="10" s="1"/>
  <c r="E239" i="10" l="1"/>
  <c r="F238" i="10"/>
  <c r="G238" i="10" s="1"/>
  <c r="E240" i="10" l="1"/>
  <c r="F239" i="10"/>
  <c r="G239" i="10" s="1"/>
  <c r="E241" i="10" l="1"/>
  <c r="F240" i="10"/>
  <c r="G240" i="10" s="1"/>
  <c r="E242" i="10" l="1"/>
  <c r="F241" i="10"/>
  <c r="G241" i="10" s="1"/>
  <c r="E243" i="10" l="1"/>
  <c r="F242" i="10"/>
  <c r="G242" i="10" s="1"/>
  <c r="E244" i="10" l="1"/>
  <c r="F243" i="10"/>
  <c r="G243" i="10" s="1"/>
  <c r="E245" i="10" l="1"/>
  <c r="F244" i="10"/>
  <c r="G244" i="10" s="1"/>
  <c r="E246" i="10" l="1"/>
  <c r="F245" i="10"/>
  <c r="G245" i="10" s="1"/>
  <c r="E247" i="10" l="1"/>
  <c r="F246" i="10"/>
  <c r="G246" i="10" s="1"/>
  <c r="E248" i="10" l="1"/>
  <c r="F247" i="10"/>
  <c r="G247" i="10" s="1"/>
  <c r="E249" i="10" l="1"/>
  <c r="F248" i="10"/>
  <c r="G248" i="10" s="1"/>
  <c r="E250" i="10" l="1"/>
  <c r="F249" i="10"/>
  <c r="G249" i="10" s="1"/>
  <c r="E251" i="10" l="1"/>
  <c r="F250" i="10"/>
  <c r="G250" i="10" s="1"/>
  <c r="E252" i="10" l="1"/>
  <c r="F251" i="10"/>
  <c r="G251" i="10" s="1"/>
  <c r="E253" i="10" l="1"/>
  <c r="F252" i="10"/>
  <c r="G252" i="10" s="1"/>
  <c r="E254" i="10" l="1"/>
  <c r="F253" i="10"/>
  <c r="G253" i="10" s="1"/>
  <c r="E255" i="10" l="1"/>
  <c r="F254" i="10"/>
  <c r="G254" i="10" s="1"/>
  <c r="E256" i="10" l="1"/>
  <c r="F255" i="10"/>
  <c r="G255" i="10" s="1"/>
  <c r="E257" i="10" l="1"/>
  <c r="F256" i="10"/>
  <c r="G256" i="10" s="1"/>
  <c r="E258" i="10" l="1"/>
  <c r="F257" i="10"/>
  <c r="G257" i="10" s="1"/>
  <c r="E259" i="10" l="1"/>
  <c r="F258" i="10"/>
  <c r="G258" i="10" s="1"/>
  <c r="E260" i="10" l="1"/>
  <c r="F259" i="10"/>
  <c r="G259" i="10" s="1"/>
  <c r="E261" i="10" l="1"/>
  <c r="F260" i="10"/>
  <c r="G260" i="10" s="1"/>
  <c r="E262" i="10" l="1"/>
  <c r="F261" i="10"/>
  <c r="G261" i="10" s="1"/>
  <c r="E263" i="10" l="1"/>
  <c r="F262" i="10"/>
  <c r="G262" i="10" s="1"/>
  <c r="E264" i="10" l="1"/>
  <c r="F263" i="10"/>
  <c r="G263" i="10" s="1"/>
  <c r="E265" i="10" l="1"/>
  <c r="F264" i="10"/>
  <c r="G264" i="10" s="1"/>
  <c r="E266" i="10" l="1"/>
  <c r="F265" i="10"/>
  <c r="G265" i="10" s="1"/>
  <c r="E267" i="10" l="1"/>
  <c r="F266" i="10"/>
  <c r="G266" i="10" s="1"/>
  <c r="E268" i="10" l="1"/>
  <c r="F267" i="10"/>
  <c r="G267" i="10" s="1"/>
  <c r="E269" i="10" l="1"/>
  <c r="F268" i="10"/>
  <c r="G268" i="10" s="1"/>
  <c r="E270" i="10" l="1"/>
  <c r="F269" i="10"/>
  <c r="G269" i="10" s="1"/>
  <c r="E271" i="10" l="1"/>
  <c r="F270" i="10"/>
  <c r="G270" i="10" s="1"/>
  <c r="E272" i="10" l="1"/>
  <c r="F271" i="10"/>
  <c r="G271" i="10" s="1"/>
  <c r="E273" i="10" l="1"/>
  <c r="F272" i="10"/>
  <c r="G272" i="10" s="1"/>
  <c r="E274" i="10" l="1"/>
  <c r="F273" i="10"/>
  <c r="G273" i="10" s="1"/>
  <c r="E275" i="10" l="1"/>
  <c r="F274" i="10"/>
  <c r="G274" i="10" s="1"/>
  <c r="E276" i="10" l="1"/>
  <c r="F275" i="10"/>
  <c r="G275" i="10" s="1"/>
  <c r="E277" i="10" l="1"/>
  <c r="F276" i="10"/>
  <c r="G276" i="10" s="1"/>
  <c r="E278" i="10" l="1"/>
  <c r="F277" i="10"/>
  <c r="G277" i="10" s="1"/>
  <c r="E279" i="10" l="1"/>
  <c r="F278" i="10"/>
  <c r="G278" i="10" s="1"/>
  <c r="E280" i="10" l="1"/>
  <c r="F279" i="10"/>
  <c r="G279" i="10" s="1"/>
  <c r="E281" i="10" l="1"/>
  <c r="F280" i="10"/>
  <c r="G280" i="10" s="1"/>
  <c r="E282" i="10" l="1"/>
  <c r="F281" i="10"/>
  <c r="G281" i="10" s="1"/>
  <c r="E283" i="10" l="1"/>
  <c r="F282" i="10"/>
  <c r="G282" i="10" s="1"/>
  <c r="E284" i="10" l="1"/>
  <c r="F283" i="10"/>
  <c r="G283" i="10" s="1"/>
  <c r="E285" i="10" l="1"/>
  <c r="F284" i="10"/>
  <c r="G284" i="10" s="1"/>
  <c r="E286" i="10" l="1"/>
  <c r="F285" i="10"/>
  <c r="G285" i="10" s="1"/>
  <c r="E287" i="10" l="1"/>
  <c r="F286" i="10"/>
  <c r="G286" i="10" s="1"/>
  <c r="E288" i="10" l="1"/>
  <c r="F287" i="10"/>
  <c r="G287" i="10" s="1"/>
  <c r="E289" i="10" l="1"/>
  <c r="F288" i="10"/>
  <c r="G288" i="10" s="1"/>
  <c r="E290" i="10" l="1"/>
  <c r="F289" i="10"/>
  <c r="G289" i="10" s="1"/>
  <c r="E291" i="10" l="1"/>
  <c r="F290" i="10"/>
  <c r="G290" i="10" s="1"/>
  <c r="E292" i="10" l="1"/>
  <c r="F291" i="10"/>
  <c r="G291" i="10" s="1"/>
  <c r="E293" i="10" l="1"/>
  <c r="F292" i="10"/>
  <c r="G292" i="10" s="1"/>
  <c r="E294" i="10" l="1"/>
  <c r="F293" i="10"/>
  <c r="G293" i="10" s="1"/>
  <c r="E295" i="10" l="1"/>
  <c r="F294" i="10"/>
  <c r="G294" i="10" s="1"/>
  <c r="E296" i="10" l="1"/>
  <c r="F295" i="10"/>
  <c r="G295" i="10" s="1"/>
  <c r="E297" i="10" l="1"/>
  <c r="F296" i="10"/>
  <c r="G296" i="10" s="1"/>
  <c r="E298" i="10" l="1"/>
  <c r="F297" i="10"/>
  <c r="G297" i="10" s="1"/>
  <c r="E299" i="10" l="1"/>
  <c r="F298" i="10"/>
  <c r="G298" i="10" s="1"/>
  <c r="E300" i="10" l="1"/>
  <c r="F299" i="10"/>
  <c r="G299" i="10" s="1"/>
  <c r="E301" i="10" l="1"/>
  <c r="F300" i="10"/>
  <c r="G300" i="10" s="1"/>
  <c r="E302" i="10" l="1"/>
  <c r="F301" i="10"/>
  <c r="G301" i="10" s="1"/>
  <c r="E303" i="10" l="1"/>
  <c r="F302" i="10"/>
  <c r="G302" i="10" s="1"/>
  <c r="E304" i="10" l="1"/>
  <c r="F303" i="10"/>
  <c r="G303" i="10" s="1"/>
  <c r="E305" i="10" l="1"/>
  <c r="F304" i="10"/>
  <c r="G304" i="10" s="1"/>
  <c r="E306" i="10" l="1"/>
  <c r="F305" i="10"/>
  <c r="G305" i="10" s="1"/>
  <c r="E307" i="10" l="1"/>
  <c r="F306" i="10"/>
  <c r="G306" i="10" s="1"/>
  <c r="E308" i="10" l="1"/>
  <c r="F307" i="10"/>
  <c r="G307" i="10" s="1"/>
  <c r="E309" i="10" l="1"/>
  <c r="F308" i="10"/>
  <c r="G308" i="10" s="1"/>
  <c r="E310" i="10" l="1"/>
  <c r="F309" i="10"/>
  <c r="G309" i="10" s="1"/>
  <c r="E311" i="10" l="1"/>
  <c r="F310" i="10"/>
  <c r="G310" i="10" s="1"/>
  <c r="E312" i="10" l="1"/>
  <c r="F311" i="10"/>
  <c r="G311" i="10" s="1"/>
  <c r="E313" i="10" l="1"/>
  <c r="F312" i="10"/>
  <c r="G312" i="10" s="1"/>
  <c r="E314" i="10" l="1"/>
  <c r="F313" i="10"/>
  <c r="G313" i="10" s="1"/>
  <c r="E315" i="10" l="1"/>
  <c r="F314" i="10"/>
  <c r="G314" i="10" s="1"/>
  <c r="E316" i="10" l="1"/>
  <c r="F315" i="10"/>
  <c r="G315" i="10" s="1"/>
  <c r="E317" i="10" l="1"/>
  <c r="F316" i="10"/>
  <c r="G316" i="10" s="1"/>
  <c r="E318" i="10" l="1"/>
  <c r="F317" i="10"/>
  <c r="G317" i="10" s="1"/>
  <c r="E319" i="10" l="1"/>
  <c r="F318" i="10"/>
  <c r="G318" i="10" s="1"/>
  <c r="E320" i="10" l="1"/>
  <c r="F319" i="10"/>
  <c r="G319" i="10" s="1"/>
  <c r="E321" i="10" l="1"/>
  <c r="F320" i="10"/>
  <c r="G320" i="10" s="1"/>
  <c r="E322" i="10" l="1"/>
  <c r="F321" i="10"/>
  <c r="G321" i="10" s="1"/>
  <c r="E323" i="10" l="1"/>
  <c r="F322" i="10"/>
  <c r="G322" i="10" s="1"/>
  <c r="E324" i="10" l="1"/>
  <c r="F323" i="10"/>
  <c r="G323" i="10" s="1"/>
  <c r="E325" i="10" l="1"/>
  <c r="F324" i="10"/>
  <c r="G324" i="10" s="1"/>
  <c r="E326" i="10" l="1"/>
  <c r="F325" i="10"/>
  <c r="G325" i="10" s="1"/>
  <c r="E327" i="10" l="1"/>
  <c r="F326" i="10"/>
  <c r="G326" i="10" s="1"/>
  <c r="E328" i="10" l="1"/>
  <c r="F327" i="10"/>
  <c r="G327" i="10" s="1"/>
  <c r="E329" i="10" l="1"/>
  <c r="F328" i="10"/>
  <c r="G328" i="10" s="1"/>
  <c r="E330" i="10" l="1"/>
  <c r="F329" i="10"/>
  <c r="G329" i="10" s="1"/>
  <c r="E331" i="10" l="1"/>
  <c r="F330" i="10"/>
  <c r="G330" i="10" s="1"/>
  <c r="E332" i="10" l="1"/>
  <c r="F331" i="10"/>
  <c r="G331" i="10" s="1"/>
  <c r="E333" i="10" l="1"/>
  <c r="F332" i="10"/>
  <c r="G332" i="10" s="1"/>
  <c r="E334" i="10" l="1"/>
  <c r="F333" i="10"/>
  <c r="G333" i="10" s="1"/>
  <c r="E335" i="10" l="1"/>
  <c r="F334" i="10"/>
  <c r="G334" i="10" s="1"/>
  <c r="E336" i="10" l="1"/>
  <c r="F335" i="10"/>
  <c r="G335" i="10" s="1"/>
  <c r="E337" i="10" l="1"/>
  <c r="F336" i="10"/>
  <c r="G336" i="10" s="1"/>
  <c r="E338" i="10" l="1"/>
  <c r="F337" i="10"/>
  <c r="G337" i="10" s="1"/>
  <c r="E339" i="10" l="1"/>
  <c r="F338" i="10"/>
  <c r="G338" i="10" s="1"/>
  <c r="E340" i="10" l="1"/>
  <c r="F339" i="10"/>
  <c r="G339" i="10" s="1"/>
  <c r="E341" i="10" l="1"/>
  <c r="F340" i="10"/>
  <c r="G340" i="10" s="1"/>
  <c r="E342" i="10" l="1"/>
  <c r="F341" i="10"/>
  <c r="G341" i="10" s="1"/>
  <c r="E343" i="10" l="1"/>
  <c r="F342" i="10"/>
  <c r="G342" i="10" s="1"/>
  <c r="E344" i="10" l="1"/>
  <c r="F343" i="10"/>
  <c r="G343" i="10" s="1"/>
  <c r="E345" i="10" l="1"/>
  <c r="F344" i="10"/>
  <c r="G344" i="10" s="1"/>
  <c r="E346" i="10" l="1"/>
  <c r="F345" i="10"/>
  <c r="G345" i="10" s="1"/>
  <c r="E347" i="10" l="1"/>
  <c r="F346" i="10"/>
  <c r="G346" i="10" s="1"/>
  <c r="E348" i="10" l="1"/>
  <c r="F347" i="10"/>
  <c r="G347" i="10" s="1"/>
  <c r="E349" i="10" l="1"/>
  <c r="F348" i="10"/>
  <c r="G348" i="10" s="1"/>
  <c r="E350" i="10" l="1"/>
  <c r="F349" i="10"/>
  <c r="G349" i="10" s="1"/>
  <c r="E351" i="10" l="1"/>
  <c r="F350" i="10"/>
  <c r="G350" i="10" s="1"/>
  <c r="E352" i="10" l="1"/>
  <c r="F351" i="10"/>
  <c r="G351" i="10" s="1"/>
  <c r="E353" i="10" l="1"/>
  <c r="F352" i="10"/>
  <c r="G352" i="10" s="1"/>
  <c r="E354" i="10" l="1"/>
  <c r="F353" i="10"/>
  <c r="G353" i="10" s="1"/>
  <c r="E355" i="10" l="1"/>
  <c r="F354" i="10"/>
  <c r="G354" i="10" s="1"/>
  <c r="E356" i="10" l="1"/>
  <c r="F355" i="10"/>
  <c r="G355" i="10" s="1"/>
  <c r="E357" i="10" l="1"/>
  <c r="F356" i="10"/>
  <c r="G356" i="10" s="1"/>
  <c r="E358" i="10" l="1"/>
  <c r="F357" i="10"/>
  <c r="G357" i="10" s="1"/>
  <c r="E359" i="10" l="1"/>
  <c r="F358" i="10"/>
  <c r="G358" i="10" s="1"/>
  <c r="E360" i="10" l="1"/>
  <c r="F359" i="10"/>
  <c r="G359" i="10" s="1"/>
  <c r="E361" i="10" l="1"/>
  <c r="F360" i="10"/>
  <c r="G360" i="10" s="1"/>
  <c r="E362" i="10" l="1"/>
  <c r="F361" i="10"/>
  <c r="G361" i="10" s="1"/>
  <c r="E363" i="10" l="1"/>
  <c r="F362" i="10"/>
  <c r="G362" i="10" s="1"/>
  <c r="E364" i="10" l="1"/>
  <c r="F363" i="10"/>
  <c r="G363" i="10" s="1"/>
  <c r="E365" i="10" l="1"/>
  <c r="F364" i="10"/>
  <c r="G364" i="10" s="1"/>
  <c r="E366" i="10" l="1"/>
  <c r="F365" i="10"/>
  <c r="G365" i="10" s="1"/>
  <c r="E367" i="10" l="1"/>
  <c r="F366" i="10"/>
  <c r="G366" i="10" s="1"/>
  <c r="E368" i="10" l="1"/>
  <c r="F367" i="10"/>
  <c r="G367" i="10" s="1"/>
  <c r="E369" i="10" l="1"/>
  <c r="F368" i="10"/>
  <c r="G368" i="10" s="1"/>
  <c r="E370" i="10" l="1"/>
  <c r="F369" i="10"/>
  <c r="G369" i="10" s="1"/>
  <c r="E371" i="10" l="1"/>
  <c r="F370" i="10"/>
  <c r="G370" i="10" s="1"/>
  <c r="E372" i="10" l="1"/>
  <c r="F371" i="10"/>
  <c r="G371" i="10" s="1"/>
  <c r="E373" i="10" l="1"/>
  <c r="F372" i="10"/>
  <c r="G372" i="10" s="1"/>
  <c r="E374" i="10" l="1"/>
  <c r="F373" i="10"/>
  <c r="G373" i="10" s="1"/>
  <c r="E375" i="10" l="1"/>
  <c r="F374" i="10"/>
  <c r="G374" i="10" s="1"/>
  <c r="E376" i="10" l="1"/>
  <c r="F375" i="10"/>
  <c r="G375" i="10" s="1"/>
  <c r="E377" i="10" l="1"/>
  <c r="F376" i="10"/>
  <c r="G376" i="10" s="1"/>
  <c r="E378" i="10" l="1"/>
  <c r="F377" i="10"/>
  <c r="G377" i="10" s="1"/>
  <c r="E379" i="10" l="1"/>
  <c r="F378" i="10"/>
  <c r="G378" i="10" s="1"/>
  <c r="E380" i="10" l="1"/>
  <c r="F379" i="10"/>
  <c r="G379" i="10" s="1"/>
  <c r="E381" i="10" l="1"/>
  <c r="F380" i="10"/>
  <c r="G380" i="10" s="1"/>
  <c r="E382" i="10" l="1"/>
  <c r="F381" i="10"/>
  <c r="G381" i="10" s="1"/>
  <c r="E383" i="10" l="1"/>
  <c r="F382" i="10"/>
  <c r="G382" i="10" s="1"/>
  <c r="E384" i="10" l="1"/>
  <c r="F383" i="10"/>
  <c r="G383" i="10" s="1"/>
  <c r="E385" i="10" l="1"/>
  <c r="F384" i="10"/>
  <c r="G384" i="10" s="1"/>
  <c r="E386" i="10" l="1"/>
  <c r="F385" i="10"/>
  <c r="G385" i="10" s="1"/>
  <c r="E387" i="10" l="1"/>
  <c r="F386" i="10"/>
  <c r="G386" i="10" s="1"/>
  <c r="E388" i="10" l="1"/>
  <c r="F387" i="10"/>
  <c r="G387" i="10" s="1"/>
  <c r="E389" i="10" l="1"/>
  <c r="F388" i="10"/>
  <c r="G388" i="10" s="1"/>
  <c r="E390" i="10" l="1"/>
  <c r="F389" i="10"/>
  <c r="G389" i="10" s="1"/>
  <c r="E391" i="10" l="1"/>
  <c r="F390" i="10"/>
  <c r="G390" i="10" s="1"/>
  <c r="E392" i="10" l="1"/>
  <c r="F391" i="10"/>
  <c r="G391" i="10" s="1"/>
  <c r="E393" i="10" l="1"/>
  <c r="F392" i="10"/>
  <c r="G392" i="10" s="1"/>
  <c r="E394" i="10" l="1"/>
  <c r="F393" i="10"/>
  <c r="G393" i="10" s="1"/>
  <c r="E395" i="10" l="1"/>
  <c r="F394" i="10"/>
  <c r="G394" i="10" s="1"/>
  <c r="E396" i="10" l="1"/>
  <c r="F395" i="10"/>
  <c r="G395" i="10" s="1"/>
  <c r="E397" i="10" l="1"/>
  <c r="F396" i="10"/>
  <c r="G396" i="10" s="1"/>
  <c r="E398" i="10" l="1"/>
  <c r="F397" i="10"/>
  <c r="G397" i="10" s="1"/>
  <c r="E399" i="10" l="1"/>
  <c r="F398" i="10"/>
  <c r="G398" i="10" s="1"/>
  <c r="E400" i="10" l="1"/>
  <c r="F399" i="10"/>
  <c r="G399" i="10" s="1"/>
  <c r="E401" i="10" l="1"/>
  <c r="F400" i="10"/>
  <c r="G400" i="10" s="1"/>
  <c r="E402" i="10" l="1"/>
  <c r="F401" i="10"/>
  <c r="G401" i="10" s="1"/>
  <c r="E403" i="10" l="1"/>
  <c r="F402" i="10"/>
  <c r="G402" i="10" s="1"/>
  <c r="E404" i="10" l="1"/>
  <c r="F403" i="10"/>
  <c r="G403" i="10" s="1"/>
  <c r="E405" i="10" l="1"/>
  <c r="F404" i="10"/>
  <c r="G404" i="10" s="1"/>
  <c r="E406" i="10" l="1"/>
  <c r="F405" i="10"/>
  <c r="G405" i="10" s="1"/>
  <c r="E407" i="10" l="1"/>
  <c r="F406" i="10"/>
  <c r="G406" i="10" s="1"/>
  <c r="E408" i="10" l="1"/>
  <c r="F407" i="10"/>
  <c r="G407" i="10" s="1"/>
  <c r="E409" i="10" l="1"/>
  <c r="F408" i="10"/>
  <c r="G408" i="10" s="1"/>
  <c r="E410" i="10" l="1"/>
  <c r="F409" i="10"/>
  <c r="G409" i="10" s="1"/>
  <c r="E411" i="10" l="1"/>
  <c r="F410" i="10"/>
  <c r="G410" i="10" s="1"/>
  <c r="E412" i="10" l="1"/>
  <c r="F411" i="10"/>
  <c r="G411" i="10" s="1"/>
  <c r="E413" i="10" l="1"/>
  <c r="F412" i="10"/>
  <c r="G412" i="10" s="1"/>
  <c r="E414" i="10" l="1"/>
  <c r="F413" i="10"/>
  <c r="G413" i="10" s="1"/>
  <c r="E415" i="10" l="1"/>
  <c r="F414" i="10"/>
  <c r="G414" i="10" s="1"/>
  <c r="E416" i="10" l="1"/>
  <c r="F415" i="10"/>
  <c r="G415" i="10" s="1"/>
  <c r="E417" i="10" l="1"/>
  <c r="F416" i="10"/>
  <c r="G416" i="10" s="1"/>
  <c r="E418" i="10" l="1"/>
  <c r="F417" i="10"/>
  <c r="G417" i="10" s="1"/>
  <c r="E419" i="10" l="1"/>
  <c r="F418" i="10"/>
  <c r="G418" i="10" s="1"/>
  <c r="E420" i="10" l="1"/>
  <c r="F419" i="10"/>
  <c r="G419" i="10" s="1"/>
  <c r="E421" i="10" l="1"/>
  <c r="F420" i="10"/>
  <c r="G420" i="10" s="1"/>
  <c r="E422" i="10" l="1"/>
  <c r="F421" i="10"/>
  <c r="G421" i="10" s="1"/>
  <c r="E423" i="10" l="1"/>
  <c r="F422" i="10"/>
  <c r="G422" i="10" s="1"/>
  <c r="E424" i="10" l="1"/>
  <c r="F423" i="10"/>
  <c r="G423" i="10" s="1"/>
  <c r="E425" i="10" l="1"/>
  <c r="F424" i="10"/>
  <c r="G424" i="10" s="1"/>
  <c r="E426" i="10" l="1"/>
  <c r="F425" i="10"/>
  <c r="G425" i="10" s="1"/>
  <c r="E427" i="10" l="1"/>
  <c r="F426" i="10"/>
  <c r="G426" i="10" s="1"/>
  <c r="E428" i="10" l="1"/>
  <c r="F427" i="10"/>
  <c r="G427" i="10" s="1"/>
  <c r="E429" i="10" l="1"/>
  <c r="F428" i="10"/>
  <c r="G428" i="10" s="1"/>
  <c r="E430" i="10" l="1"/>
  <c r="F429" i="10"/>
  <c r="G429" i="10" s="1"/>
  <c r="E431" i="10" l="1"/>
  <c r="F430" i="10"/>
  <c r="G430" i="10" s="1"/>
  <c r="E432" i="10" l="1"/>
  <c r="F431" i="10"/>
  <c r="G431" i="10" s="1"/>
  <c r="E433" i="10" l="1"/>
  <c r="F432" i="10"/>
  <c r="G432" i="10" s="1"/>
  <c r="E434" i="10" l="1"/>
  <c r="F433" i="10"/>
  <c r="G433" i="10" s="1"/>
  <c r="E435" i="10" l="1"/>
  <c r="F434" i="10"/>
  <c r="G434" i="10" s="1"/>
  <c r="E436" i="10" l="1"/>
  <c r="F435" i="10"/>
  <c r="G435" i="10" s="1"/>
  <c r="E437" i="10" l="1"/>
  <c r="F436" i="10"/>
  <c r="G436" i="10" s="1"/>
  <c r="E438" i="10" l="1"/>
  <c r="F437" i="10"/>
  <c r="G437" i="10" s="1"/>
  <c r="E439" i="10" l="1"/>
  <c r="F438" i="10"/>
  <c r="G438" i="10" s="1"/>
  <c r="E440" i="10" l="1"/>
  <c r="F439" i="10"/>
  <c r="G439" i="10" s="1"/>
  <c r="E441" i="10" l="1"/>
  <c r="F440" i="10"/>
  <c r="G440" i="10" s="1"/>
  <c r="E442" i="10" l="1"/>
  <c r="F441" i="10"/>
  <c r="G441" i="10" s="1"/>
  <c r="E443" i="10" l="1"/>
  <c r="F442" i="10"/>
  <c r="G442" i="10" s="1"/>
  <c r="E444" i="10" l="1"/>
  <c r="F443" i="10"/>
  <c r="G443" i="10" s="1"/>
  <c r="E445" i="10" l="1"/>
  <c r="F444" i="10"/>
  <c r="G444" i="10" s="1"/>
  <c r="E446" i="10" l="1"/>
  <c r="F445" i="10"/>
  <c r="G445" i="10" s="1"/>
  <c r="E447" i="10" l="1"/>
  <c r="F446" i="10"/>
  <c r="G446" i="10" s="1"/>
  <c r="E448" i="10" l="1"/>
  <c r="F447" i="10"/>
  <c r="G447" i="10" s="1"/>
  <c r="E449" i="10" l="1"/>
  <c r="F448" i="10"/>
  <c r="G448" i="10" s="1"/>
  <c r="E450" i="10" l="1"/>
  <c r="F449" i="10"/>
  <c r="G449" i="10" s="1"/>
  <c r="E451" i="10" l="1"/>
  <c r="F450" i="10"/>
  <c r="G450" i="10" s="1"/>
  <c r="E452" i="10" l="1"/>
  <c r="F451" i="10"/>
  <c r="G451" i="10" s="1"/>
  <c r="E453" i="10" l="1"/>
  <c r="F452" i="10"/>
  <c r="G452" i="10" s="1"/>
  <c r="E454" i="10" l="1"/>
  <c r="F453" i="10"/>
  <c r="G453" i="10" s="1"/>
  <c r="E455" i="10" l="1"/>
  <c r="F454" i="10"/>
  <c r="G454" i="10" s="1"/>
  <c r="E456" i="10" l="1"/>
  <c r="F455" i="10"/>
  <c r="G455" i="10" s="1"/>
  <c r="E457" i="10" l="1"/>
  <c r="F456" i="10"/>
  <c r="G456" i="10" s="1"/>
  <c r="E458" i="10" l="1"/>
  <c r="F457" i="10"/>
  <c r="G457" i="10" s="1"/>
  <c r="E459" i="10" l="1"/>
  <c r="F458" i="10"/>
  <c r="G458" i="10" s="1"/>
  <c r="E460" i="10" l="1"/>
  <c r="F459" i="10"/>
  <c r="G459" i="10" s="1"/>
  <c r="E461" i="10" l="1"/>
  <c r="F460" i="10"/>
  <c r="G460" i="10" s="1"/>
  <c r="E462" i="10" l="1"/>
  <c r="F461" i="10"/>
  <c r="G461" i="10" s="1"/>
  <c r="E463" i="10" l="1"/>
  <c r="F462" i="10"/>
  <c r="G462" i="10" s="1"/>
  <c r="E464" i="10" l="1"/>
  <c r="F463" i="10"/>
  <c r="G463" i="10" s="1"/>
  <c r="E465" i="10" l="1"/>
  <c r="F464" i="10"/>
  <c r="G464" i="10" s="1"/>
  <c r="E466" i="10" l="1"/>
  <c r="F465" i="10"/>
  <c r="G465" i="10" s="1"/>
  <c r="E467" i="10" l="1"/>
  <c r="F466" i="10"/>
  <c r="G466" i="10" s="1"/>
  <c r="E468" i="10" l="1"/>
  <c r="F467" i="10"/>
  <c r="G467" i="10" s="1"/>
  <c r="E469" i="10" l="1"/>
  <c r="F468" i="10"/>
  <c r="G468" i="10" s="1"/>
  <c r="E470" i="10" l="1"/>
  <c r="F469" i="10"/>
  <c r="G469" i="10" s="1"/>
  <c r="E471" i="10" l="1"/>
  <c r="F470" i="10"/>
  <c r="G470" i="10" s="1"/>
  <c r="E472" i="10" l="1"/>
  <c r="F471" i="10"/>
  <c r="G471" i="10" s="1"/>
  <c r="E473" i="10" l="1"/>
  <c r="F472" i="10"/>
  <c r="G472" i="10" s="1"/>
  <c r="E474" i="10" l="1"/>
  <c r="F473" i="10"/>
  <c r="G473" i="10" s="1"/>
  <c r="E475" i="10" l="1"/>
  <c r="F474" i="10"/>
  <c r="G474" i="10" s="1"/>
  <c r="E476" i="10" l="1"/>
  <c r="F475" i="10"/>
  <c r="G475" i="10" s="1"/>
  <c r="E477" i="10" l="1"/>
  <c r="F476" i="10"/>
  <c r="G476" i="10" s="1"/>
  <c r="E478" i="10" l="1"/>
  <c r="F477" i="10"/>
  <c r="G477" i="10" s="1"/>
  <c r="E479" i="10" l="1"/>
  <c r="F478" i="10"/>
  <c r="G478" i="10" s="1"/>
  <c r="E480" i="10" l="1"/>
  <c r="F479" i="10"/>
  <c r="G479" i="10" s="1"/>
  <c r="E481" i="10" l="1"/>
  <c r="F480" i="10"/>
  <c r="G480" i="10" s="1"/>
  <c r="E482" i="10" l="1"/>
  <c r="F481" i="10"/>
  <c r="G481" i="10" s="1"/>
  <c r="E483" i="10" l="1"/>
  <c r="F482" i="10"/>
  <c r="G482" i="10" s="1"/>
  <c r="E484" i="10" l="1"/>
  <c r="F483" i="10"/>
  <c r="G483" i="10" s="1"/>
  <c r="E485" i="10" l="1"/>
  <c r="F484" i="10"/>
  <c r="G484" i="10" s="1"/>
  <c r="E486" i="10" l="1"/>
  <c r="F485" i="10"/>
  <c r="G485" i="10" s="1"/>
  <c r="E487" i="10" l="1"/>
  <c r="F486" i="10"/>
  <c r="G486" i="10" s="1"/>
  <c r="E488" i="10" l="1"/>
  <c r="F487" i="10"/>
  <c r="G487" i="10" s="1"/>
  <c r="E489" i="10" l="1"/>
  <c r="F488" i="10"/>
  <c r="G488" i="10" s="1"/>
  <c r="E490" i="10" l="1"/>
  <c r="F489" i="10"/>
  <c r="G489" i="10" s="1"/>
  <c r="E491" i="10" l="1"/>
  <c r="F490" i="10"/>
  <c r="G490" i="10" s="1"/>
  <c r="E492" i="10" l="1"/>
  <c r="F491" i="10"/>
  <c r="G491" i="10" s="1"/>
  <c r="E493" i="10" l="1"/>
  <c r="F492" i="10"/>
  <c r="G492" i="10" s="1"/>
  <c r="E494" i="10" l="1"/>
  <c r="F493" i="10"/>
  <c r="G493" i="10" s="1"/>
  <c r="E495" i="10" l="1"/>
  <c r="F494" i="10"/>
  <c r="G494" i="10" s="1"/>
  <c r="E496" i="10" l="1"/>
  <c r="F495" i="10"/>
  <c r="G495" i="10" s="1"/>
  <c r="E497" i="10" l="1"/>
  <c r="F496" i="10"/>
  <c r="G496" i="10" s="1"/>
  <c r="E498" i="10" l="1"/>
  <c r="F497" i="10"/>
  <c r="G497" i="10" s="1"/>
  <c r="E499" i="10" l="1"/>
  <c r="F498" i="10"/>
  <c r="G498" i="10" s="1"/>
  <c r="E500" i="10" l="1"/>
  <c r="F499" i="10"/>
  <c r="G499" i="10" s="1"/>
  <c r="E501" i="10" l="1"/>
  <c r="F500" i="10"/>
  <c r="G500" i="10" s="1"/>
  <c r="E502" i="10" l="1"/>
  <c r="F501" i="10"/>
  <c r="G501" i="10" s="1"/>
  <c r="E503" i="10" l="1"/>
  <c r="F502" i="10"/>
  <c r="G502" i="10" s="1"/>
  <c r="E504" i="10" l="1"/>
  <c r="F503" i="10"/>
  <c r="G503" i="10" s="1"/>
  <c r="E505" i="10" l="1"/>
  <c r="F504" i="10"/>
  <c r="G504" i="10" s="1"/>
  <c r="E506" i="10" l="1"/>
  <c r="F505" i="10"/>
  <c r="G505" i="10" s="1"/>
  <c r="E507" i="10" l="1"/>
  <c r="F506" i="10"/>
  <c r="G506" i="10" s="1"/>
  <c r="E508" i="10" l="1"/>
  <c r="F507" i="10"/>
  <c r="G507" i="10" s="1"/>
  <c r="E509" i="10" l="1"/>
  <c r="F508" i="10"/>
  <c r="G508" i="10" s="1"/>
  <c r="E510" i="10" l="1"/>
  <c r="F509" i="10"/>
  <c r="G509" i="10" s="1"/>
  <c r="E511" i="10" l="1"/>
  <c r="F510" i="10"/>
  <c r="G510" i="10" s="1"/>
  <c r="E512" i="10" l="1"/>
  <c r="F511" i="10"/>
  <c r="G511" i="10" s="1"/>
  <c r="E513" i="10" l="1"/>
  <c r="F512" i="10"/>
  <c r="G512" i="10" s="1"/>
  <c r="E514" i="10" l="1"/>
  <c r="F513" i="10"/>
  <c r="G513" i="10" s="1"/>
  <c r="E515" i="10" l="1"/>
  <c r="F514" i="10"/>
  <c r="G514" i="10" s="1"/>
  <c r="E516" i="10" l="1"/>
  <c r="F515" i="10"/>
  <c r="G515" i="10" s="1"/>
  <c r="E517" i="10" l="1"/>
  <c r="F516" i="10"/>
  <c r="G516" i="10" s="1"/>
  <c r="E518" i="10" l="1"/>
  <c r="F517" i="10"/>
  <c r="G517" i="10" s="1"/>
  <c r="E519" i="10" l="1"/>
  <c r="F518" i="10"/>
  <c r="G518" i="10" s="1"/>
  <c r="E520" i="10" l="1"/>
  <c r="F519" i="10"/>
  <c r="G519" i="10" s="1"/>
  <c r="E521" i="10" l="1"/>
  <c r="F520" i="10"/>
  <c r="G520" i="10" s="1"/>
  <c r="E522" i="10" l="1"/>
  <c r="F521" i="10"/>
  <c r="G521" i="10" s="1"/>
  <c r="E523" i="10" l="1"/>
  <c r="F522" i="10"/>
  <c r="G522" i="10" s="1"/>
  <c r="E524" i="10" l="1"/>
  <c r="F523" i="10"/>
  <c r="G523" i="10" s="1"/>
  <c r="E525" i="10" l="1"/>
  <c r="F524" i="10"/>
  <c r="G524" i="10" s="1"/>
  <c r="E526" i="10" l="1"/>
  <c r="F525" i="10"/>
  <c r="G525" i="10" s="1"/>
  <c r="E527" i="10" l="1"/>
  <c r="F526" i="10"/>
  <c r="G526" i="10" s="1"/>
  <c r="E528" i="10" l="1"/>
  <c r="F527" i="10"/>
  <c r="G527" i="10" s="1"/>
  <c r="E529" i="10" l="1"/>
  <c r="F528" i="10"/>
  <c r="G528" i="10" s="1"/>
  <c r="E530" i="10" l="1"/>
  <c r="F529" i="10"/>
  <c r="G529" i="10" s="1"/>
  <c r="E531" i="10" l="1"/>
  <c r="F530" i="10"/>
  <c r="G530" i="10" s="1"/>
  <c r="E532" i="10" l="1"/>
  <c r="F531" i="10"/>
  <c r="G531" i="10" s="1"/>
  <c r="E533" i="10" l="1"/>
  <c r="F532" i="10"/>
  <c r="G532" i="10" s="1"/>
  <c r="E534" i="10" l="1"/>
  <c r="F533" i="10"/>
  <c r="G533" i="10" s="1"/>
  <c r="E535" i="10" l="1"/>
  <c r="F534" i="10"/>
  <c r="G534" i="10" s="1"/>
  <c r="E536" i="10" l="1"/>
  <c r="F535" i="10"/>
  <c r="G535" i="10" s="1"/>
  <c r="E537" i="10" l="1"/>
  <c r="F536" i="10"/>
  <c r="G536" i="10" s="1"/>
  <c r="E538" i="10" l="1"/>
  <c r="F537" i="10"/>
  <c r="G537" i="10" s="1"/>
  <c r="E539" i="10" l="1"/>
  <c r="F538" i="10"/>
  <c r="G538" i="10" s="1"/>
  <c r="E540" i="10" l="1"/>
  <c r="F539" i="10"/>
  <c r="G539" i="10" s="1"/>
  <c r="E541" i="10" l="1"/>
  <c r="F540" i="10"/>
  <c r="G540" i="10" s="1"/>
  <c r="E542" i="10" l="1"/>
  <c r="F541" i="10"/>
  <c r="G541" i="10" s="1"/>
  <c r="E543" i="10" l="1"/>
  <c r="F542" i="10"/>
  <c r="G542" i="10" s="1"/>
  <c r="E544" i="10" l="1"/>
  <c r="F543" i="10"/>
  <c r="G543" i="10" s="1"/>
  <c r="E545" i="10" l="1"/>
  <c r="F544" i="10"/>
  <c r="G544" i="10" s="1"/>
  <c r="E546" i="10" l="1"/>
  <c r="F545" i="10"/>
  <c r="G545" i="10" s="1"/>
  <c r="E547" i="10" l="1"/>
  <c r="F546" i="10"/>
  <c r="G546" i="10" s="1"/>
  <c r="E548" i="10" l="1"/>
  <c r="F547" i="10"/>
  <c r="G547" i="10" s="1"/>
  <c r="E549" i="10" l="1"/>
  <c r="F548" i="10"/>
  <c r="G548" i="10" s="1"/>
  <c r="E550" i="10" l="1"/>
  <c r="F549" i="10"/>
  <c r="G549" i="10" s="1"/>
  <c r="E551" i="10" l="1"/>
  <c r="F550" i="10"/>
  <c r="G550" i="10" s="1"/>
  <c r="E552" i="10" l="1"/>
  <c r="F551" i="10"/>
  <c r="G551" i="10" s="1"/>
  <c r="E553" i="10" l="1"/>
  <c r="F552" i="10"/>
  <c r="G552" i="10" s="1"/>
  <c r="E554" i="10" l="1"/>
  <c r="F553" i="10"/>
  <c r="G553" i="10" s="1"/>
  <c r="E555" i="10" l="1"/>
  <c r="F554" i="10"/>
  <c r="G554" i="10" s="1"/>
  <c r="E556" i="10" l="1"/>
  <c r="F555" i="10"/>
  <c r="G555" i="10" s="1"/>
  <c r="E557" i="10" l="1"/>
  <c r="F556" i="10"/>
  <c r="G556" i="10" s="1"/>
  <c r="E558" i="10" l="1"/>
  <c r="F557" i="10"/>
  <c r="G557" i="10" s="1"/>
  <c r="E559" i="10" l="1"/>
  <c r="F558" i="10"/>
  <c r="G558" i="10" s="1"/>
  <c r="E560" i="10" l="1"/>
  <c r="F559" i="10"/>
  <c r="G559" i="10" s="1"/>
  <c r="E561" i="10" l="1"/>
  <c r="F560" i="10"/>
  <c r="G560" i="10" s="1"/>
  <c r="E562" i="10" l="1"/>
  <c r="F561" i="10"/>
  <c r="G561" i="10" s="1"/>
  <c r="E563" i="10" l="1"/>
  <c r="F562" i="10"/>
  <c r="G562" i="10" s="1"/>
  <c r="E564" i="10" l="1"/>
  <c r="F563" i="10"/>
  <c r="G563" i="10" s="1"/>
  <c r="E565" i="10" l="1"/>
  <c r="F564" i="10"/>
  <c r="G564" i="10" s="1"/>
  <c r="E566" i="10" l="1"/>
  <c r="F565" i="10"/>
  <c r="G565" i="10" s="1"/>
  <c r="E567" i="10" l="1"/>
  <c r="F566" i="10"/>
  <c r="G566" i="10" s="1"/>
  <c r="E568" i="10" l="1"/>
  <c r="F567" i="10"/>
  <c r="G567" i="10" s="1"/>
  <c r="E569" i="10" l="1"/>
  <c r="F568" i="10"/>
  <c r="G568" i="10" s="1"/>
  <c r="E570" i="10" l="1"/>
  <c r="F569" i="10"/>
  <c r="G569" i="10" s="1"/>
  <c r="E571" i="10" l="1"/>
  <c r="F570" i="10"/>
  <c r="G570" i="10" s="1"/>
  <c r="E572" i="10" l="1"/>
  <c r="F571" i="10"/>
  <c r="G571" i="10" s="1"/>
  <c r="E573" i="10" l="1"/>
  <c r="F572" i="10"/>
  <c r="G572" i="10" s="1"/>
  <c r="E574" i="10" l="1"/>
  <c r="F573" i="10"/>
  <c r="G573" i="10" s="1"/>
  <c r="E575" i="10" l="1"/>
  <c r="F574" i="10"/>
  <c r="G574" i="10" s="1"/>
  <c r="E576" i="10" l="1"/>
  <c r="F575" i="10"/>
  <c r="G575" i="10" s="1"/>
  <c r="E577" i="10" l="1"/>
  <c r="F576" i="10"/>
  <c r="G576" i="10" s="1"/>
  <c r="E578" i="10" l="1"/>
  <c r="F577" i="10"/>
  <c r="G577" i="10" s="1"/>
  <c r="E579" i="10" l="1"/>
  <c r="F578" i="10"/>
  <c r="G578" i="10" s="1"/>
  <c r="E580" i="10" l="1"/>
  <c r="F579" i="10"/>
  <c r="G579" i="10" s="1"/>
  <c r="E581" i="10" l="1"/>
  <c r="F580" i="10"/>
  <c r="G580" i="10" s="1"/>
  <c r="E582" i="10" l="1"/>
  <c r="F581" i="10"/>
  <c r="G581" i="10" s="1"/>
  <c r="E583" i="10" l="1"/>
  <c r="F582" i="10"/>
  <c r="G582" i="10" s="1"/>
  <c r="E584" i="10" l="1"/>
  <c r="F583" i="10"/>
  <c r="G583" i="10" s="1"/>
  <c r="E585" i="10" l="1"/>
  <c r="F584" i="10"/>
  <c r="G584" i="10" s="1"/>
  <c r="E586" i="10" l="1"/>
  <c r="F585" i="10"/>
  <c r="G585" i="10" s="1"/>
  <c r="E587" i="10" l="1"/>
  <c r="F586" i="10"/>
  <c r="G586" i="10" s="1"/>
  <c r="E588" i="10" l="1"/>
  <c r="F587" i="10"/>
  <c r="G587" i="10" s="1"/>
  <c r="E589" i="10" l="1"/>
  <c r="F588" i="10"/>
  <c r="G588" i="10" s="1"/>
  <c r="E590" i="10" l="1"/>
  <c r="F589" i="10"/>
  <c r="G589" i="10" s="1"/>
  <c r="E591" i="10" l="1"/>
  <c r="F590" i="10"/>
  <c r="G590" i="10" s="1"/>
  <c r="E592" i="10" l="1"/>
  <c r="F591" i="10"/>
  <c r="G591" i="10" s="1"/>
  <c r="E593" i="10" l="1"/>
  <c r="F592" i="10"/>
  <c r="G592" i="10" s="1"/>
  <c r="E594" i="10" l="1"/>
  <c r="F593" i="10"/>
  <c r="G593" i="10" s="1"/>
  <c r="E595" i="10" l="1"/>
  <c r="F594" i="10"/>
  <c r="G594" i="10" s="1"/>
  <c r="E596" i="10" l="1"/>
  <c r="F595" i="10"/>
  <c r="G595" i="10" s="1"/>
  <c r="E597" i="10" l="1"/>
  <c r="F596" i="10"/>
  <c r="G596" i="10" s="1"/>
  <c r="E598" i="10" l="1"/>
  <c r="F597" i="10"/>
  <c r="G597" i="10" s="1"/>
  <c r="E599" i="10" l="1"/>
  <c r="F598" i="10"/>
  <c r="G598" i="10" s="1"/>
  <c r="E600" i="10" l="1"/>
  <c r="F599" i="10"/>
  <c r="G599" i="10" s="1"/>
  <c r="E601" i="10" l="1"/>
  <c r="F600" i="10"/>
  <c r="G600" i="10" s="1"/>
  <c r="E602" i="10" l="1"/>
  <c r="F601" i="10"/>
  <c r="G601" i="10" s="1"/>
  <c r="E603" i="10" l="1"/>
  <c r="F602" i="10"/>
  <c r="G602" i="10" s="1"/>
  <c r="E604" i="10" l="1"/>
  <c r="F603" i="10"/>
  <c r="G603" i="10" s="1"/>
  <c r="E605" i="10" l="1"/>
  <c r="F604" i="10"/>
  <c r="G604" i="10" s="1"/>
  <c r="E606" i="10" l="1"/>
  <c r="F605" i="10"/>
  <c r="G605" i="10" s="1"/>
  <c r="E607" i="10" l="1"/>
  <c r="F606" i="10"/>
  <c r="G606" i="10" s="1"/>
  <c r="E608" i="10" l="1"/>
  <c r="F607" i="10"/>
  <c r="G607" i="10" s="1"/>
  <c r="E609" i="10" l="1"/>
  <c r="F608" i="10"/>
  <c r="G608" i="10" s="1"/>
  <c r="E610" i="10" l="1"/>
  <c r="F609" i="10"/>
  <c r="G609" i="10" s="1"/>
  <c r="E611" i="10" l="1"/>
  <c r="F610" i="10"/>
  <c r="G610" i="10" s="1"/>
  <c r="E612" i="10" l="1"/>
  <c r="F611" i="10"/>
  <c r="G611" i="10" s="1"/>
  <c r="E613" i="10" l="1"/>
  <c r="F612" i="10"/>
  <c r="G612" i="10" s="1"/>
  <c r="E614" i="10" l="1"/>
  <c r="F613" i="10"/>
  <c r="G613" i="10" s="1"/>
  <c r="E615" i="10" l="1"/>
  <c r="F614" i="10"/>
  <c r="G614" i="10" s="1"/>
  <c r="E616" i="10" l="1"/>
  <c r="F615" i="10"/>
  <c r="G615" i="10" s="1"/>
  <c r="E617" i="10" l="1"/>
  <c r="F616" i="10"/>
  <c r="G616" i="10" s="1"/>
  <c r="E618" i="10" l="1"/>
  <c r="F617" i="10"/>
  <c r="G617" i="10" s="1"/>
  <c r="E619" i="10" l="1"/>
  <c r="F618" i="10"/>
  <c r="G618" i="10" s="1"/>
  <c r="E620" i="10" l="1"/>
  <c r="F619" i="10"/>
  <c r="G619" i="10" s="1"/>
  <c r="E621" i="10" l="1"/>
  <c r="F620" i="10"/>
  <c r="G620" i="10" s="1"/>
  <c r="E622" i="10" l="1"/>
  <c r="F621" i="10"/>
  <c r="G621" i="10" s="1"/>
  <c r="E623" i="10" l="1"/>
  <c r="F622" i="10"/>
  <c r="G622" i="10" s="1"/>
  <c r="E624" i="10" l="1"/>
  <c r="F623" i="10"/>
  <c r="G623" i="10" s="1"/>
  <c r="E625" i="10" l="1"/>
  <c r="F624" i="10"/>
  <c r="G624" i="10" s="1"/>
  <c r="E626" i="10" l="1"/>
  <c r="F625" i="10"/>
  <c r="G625" i="10" s="1"/>
  <c r="E627" i="10" l="1"/>
  <c r="F626" i="10"/>
  <c r="G626" i="10" s="1"/>
  <c r="E628" i="10" l="1"/>
  <c r="F627" i="10"/>
  <c r="G627" i="10" s="1"/>
  <c r="E629" i="10" l="1"/>
  <c r="F628" i="10"/>
  <c r="G628" i="10" s="1"/>
  <c r="E630" i="10" l="1"/>
  <c r="F629" i="10"/>
  <c r="G629" i="10" s="1"/>
  <c r="E631" i="10" l="1"/>
  <c r="F630" i="10"/>
  <c r="G630" i="10" s="1"/>
  <c r="E632" i="10" l="1"/>
  <c r="F631" i="10"/>
  <c r="G631" i="10" s="1"/>
  <c r="E633" i="10" l="1"/>
  <c r="F632" i="10"/>
  <c r="G632" i="10" s="1"/>
  <c r="E634" i="10" l="1"/>
  <c r="F633" i="10"/>
  <c r="G633" i="10" s="1"/>
  <c r="E635" i="10" l="1"/>
  <c r="F634" i="10"/>
  <c r="G634" i="10" s="1"/>
  <c r="E636" i="10" l="1"/>
  <c r="F635" i="10"/>
  <c r="G635" i="10" s="1"/>
  <c r="E637" i="10" l="1"/>
  <c r="F636" i="10"/>
  <c r="G636" i="10" s="1"/>
  <c r="E638" i="10" l="1"/>
  <c r="F637" i="10"/>
  <c r="G637" i="10" s="1"/>
  <c r="E639" i="10" l="1"/>
  <c r="F638" i="10"/>
  <c r="G638" i="10" s="1"/>
  <c r="E640" i="10" l="1"/>
  <c r="F639" i="10"/>
  <c r="G639" i="10" s="1"/>
  <c r="E641" i="10" l="1"/>
  <c r="F640" i="10"/>
  <c r="G640" i="10" s="1"/>
  <c r="E642" i="10" l="1"/>
  <c r="F641" i="10"/>
  <c r="G641" i="10" s="1"/>
  <c r="E643" i="10" l="1"/>
  <c r="F642" i="10"/>
  <c r="G642" i="10" s="1"/>
  <c r="E644" i="10" l="1"/>
  <c r="F643" i="10"/>
  <c r="G643" i="10" s="1"/>
  <c r="E645" i="10" l="1"/>
  <c r="F644" i="10"/>
  <c r="G644" i="10" s="1"/>
  <c r="E646" i="10" l="1"/>
  <c r="F645" i="10"/>
  <c r="G645" i="10" s="1"/>
  <c r="E647" i="10" l="1"/>
  <c r="F646" i="10"/>
  <c r="G646" i="10" s="1"/>
  <c r="E648" i="10" l="1"/>
  <c r="F647" i="10"/>
  <c r="G647" i="10" s="1"/>
  <c r="E649" i="10" l="1"/>
  <c r="F648" i="10"/>
  <c r="G648" i="10" s="1"/>
  <c r="E650" i="10" l="1"/>
  <c r="F649" i="10"/>
  <c r="G649" i="10" s="1"/>
  <c r="E651" i="10" l="1"/>
  <c r="F650" i="10"/>
  <c r="G650" i="10" s="1"/>
  <c r="E652" i="10" l="1"/>
  <c r="F651" i="10"/>
  <c r="G651" i="10" s="1"/>
  <c r="E653" i="10" l="1"/>
  <c r="F652" i="10"/>
  <c r="G652" i="10" s="1"/>
  <c r="E654" i="10" l="1"/>
  <c r="F653" i="10"/>
  <c r="G653" i="10" s="1"/>
  <c r="E655" i="10" l="1"/>
  <c r="F654" i="10"/>
  <c r="G654" i="10" s="1"/>
  <c r="E656" i="10" l="1"/>
  <c r="F655" i="10"/>
  <c r="G655" i="10" s="1"/>
  <c r="E657" i="10" l="1"/>
  <c r="F656" i="10"/>
  <c r="G656" i="10" s="1"/>
  <c r="E658" i="10" l="1"/>
  <c r="F657" i="10"/>
  <c r="G657" i="10" s="1"/>
  <c r="E659" i="10" l="1"/>
  <c r="F658" i="10"/>
  <c r="G658" i="10" s="1"/>
  <c r="E660" i="10" l="1"/>
  <c r="F659" i="10"/>
  <c r="G659" i="10" s="1"/>
  <c r="E661" i="10" l="1"/>
  <c r="F660" i="10"/>
  <c r="G660" i="10" s="1"/>
  <c r="E662" i="10" l="1"/>
  <c r="F661" i="10"/>
  <c r="G661" i="10" s="1"/>
  <c r="E663" i="10" l="1"/>
  <c r="F662" i="10"/>
  <c r="G662" i="10" s="1"/>
  <c r="E664" i="10" l="1"/>
  <c r="F663" i="10"/>
  <c r="G663" i="10" s="1"/>
  <c r="E665" i="10" l="1"/>
  <c r="F664" i="10"/>
  <c r="G664" i="10" s="1"/>
  <c r="E666" i="10" l="1"/>
  <c r="F665" i="10"/>
  <c r="G665" i="10" s="1"/>
  <c r="E667" i="10" l="1"/>
  <c r="F666" i="10"/>
  <c r="G666" i="10" s="1"/>
  <c r="E668" i="10" l="1"/>
  <c r="F667" i="10"/>
  <c r="G667" i="10" s="1"/>
  <c r="E669" i="10" l="1"/>
  <c r="F668" i="10"/>
  <c r="G668" i="10" s="1"/>
  <c r="E670" i="10" l="1"/>
  <c r="F669" i="10"/>
  <c r="G669" i="10" s="1"/>
  <c r="E671" i="10" l="1"/>
  <c r="F670" i="10"/>
  <c r="G670" i="10" s="1"/>
  <c r="E672" i="10" l="1"/>
  <c r="F671" i="10"/>
  <c r="G671" i="10" s="1"/>
  <c r="E673" i="10" l="1"/>
  <c r="F672" i="10"/>
  <c r="G672" i="10" s="1"/>
  <c r="E674" i="10" l="1"/>
  <c r="F673" i="10"/>
  <c r="G673" i="10" s="1"/>
  <c r="E675" i="10" l="1"/>
  <c r="F674" i="10"/>
  <c r="G674" i="10" s="1"/>
  <c r="E676" i="10" l="1"/>
  <c r="F675" i="10"/>
  <c r="G675" i="10" s="1"/>
  <c r="E677" i="10" l="1"/>
  <c r="F676" i="10"/>
  <c r="G676" i="10" s="1"/>
  <c r="E678" i="10" l="1"/>
  <c r="F677" i="10"/>
  <c r="G677" i="10" s="1"/>
  <c r="E679" i="10" l="1"/>
  <c r="F678" i="10"/>
  <c r="G678" i="10" s="1"/>
  <c r="E680" i="10" l="1"/>
  <c r="F679" i="10"/>
  <c r="G679" i="10" s="1"/>
  <c r="E681" i="10" l="1"/>
  <c r="F680" i="10"/>
  <c r="G680" i="10" s="1"/>
  <c r="E682" i="10" l="1"/>
  <c r="F681" i="10"/>
  <c r="G681" i="10" s="1"/>
  <c r="E683" i="10" l="1"/>
  <c r="F682" i="10"/>
  <c r="G682" i="10" s="1"/>
  <c r="E684" i="10" l="1"/>
  <c r="F683" i="10"/>
  <c r="G683" i="10" s="1"/>
  <c r="E685" i="10" l="1"/>
  <c r="F684" i="10"/>
  <c r="G684" i="10" s="1"/>
  <c r="E686" i="10" l="1"/>
  <c r="F685" i="10"/>
  <c r="G685" i="10" s="1"/>
  <c r="E687" i="10" l="1"/>
  <c r="F686" i="10"/>
  <c r="G686" i="10" s="1"/>
  <c r="E688" i="10" l="1"/>
  <c r="F687" i="10"/>
  <c r="G687" i="10" s="1"/>
  <c r="E689" i="10" l="1"/>
  <c r="F688" i="10"/>
  <c r="G688" i="10" s="1"/>
  <c r="E690" i="10" l="1"/>
  <c r="F689" i="10"/>
  <c r="G689" i="10" s="1"/>
  <c r="E691" i="10" l="1"/>
  <c r="F690" i="10"/>
  <c r="G690" i="10" s="1"/>
  <c r="E692" i="10" l="1"/>
  <c r="F691" i="10"/>
  <c r="G691" i="10" s="1"/>
  <c r="E693" i="10" l="1"/>
  <c r="F692" i="10"/>
  <c r="G692" i="10" s="1"/>
  <c r="E694" i="10" l="1"/>
  <c r="F693" i="10"/>
  <c r="G693" i="10" s="1"/>
  <c r="E695" i="10" l="1"/>
  <c r="F694" i="10"/>
  <c r="G694" i="10" s="1"/>
  <c r="E696" i="10" l="1"/>
  <c r="F695" i="10"/>
  <c r="G695" i="10" s="1"/>
  <c r="E697" i="10" l="1"/>
  <c r="F696" i="10"/>
  <c r="G696" i="10" s="1"/>
  <c r="E698" i="10" l="1"/>
  <c r="F697" i="10"/>
  <c r="G697" i="10" s="1"/>
  <c r="E699" i="10" l="1"/>
  <c r="F698" i="10"/>
  <c r="G698" i="10" s="1"/>
  <c r="E700" i="10" l="1"/>
  <c r="F699" i="10"/>
  <c r="G699" i="10" s="1"/>
  <c r="E701" i="10" l="1"/>
  <c r="F700" i="10"/>
  <c r="G700" i="10" s="1"/>
  <c r="E702" i="10" l="1"/>
  <c r="F701" i="10"/>
  <c r="G701" i="10" s="1"/>
  <c r="E703" i="10" l="1"/>
  <c r="F702" i="10"/>
  <c r="G702" i="10" s="1"/>
  <c r="E704" i="10" l="1"/>
  <c r="F703" i="10"/>
  <c r="G703" i="10" s="1"/>
  <c r="E705" i="10" l="1"/>
  <c r="F704" i="10"/>
  <c r="G704" i="10" s="1"/>
  <c r="E706" i="10" l="1"/>
  <c r="F705" i="10"/>
  <c r="G705" i="10" s="1"/>
  <c r="E707" i="10" l="1"/>
  <c r="F706" i="10"/>
  <c r="G706" i="10" s="1"/>
  <c r="E708" i="10" l="1"/>
  <c r="F707" i="10"/>
  <c r="G707" i="10" s="1"/>
  <c r="E709" i="10" l="1"/>
  <c r="F708" i="10"/>
  <c r="G708" i="10" s="1"/>
  <c r="E710" i="10" l="1"/>
  <c r="F709" i="10"/>
  <c r="G709" i="10" s="1"/>
  <c r="E711" i="10" l="1"/>
  <c r="F710" i="10"/>
  <c r="G710" i="10" s="1"/>
  <c r="E712" i="10" l="1"/>
  <c r="F711" i="10"/>
  <c r="G711" i="10" s="1"/>
  <c r="E713" i="10" l="1"/>
  <c r="F712" i="10"/>
  <c r="G712" i="10" s="1"/>
  <c r="E714" i="10" l="1"/>
  <c r="F713" i="10"/>
  <c r="G713" i="10" s="1"/>
  <c r="E715" i="10" l="1"/>
  <c r="F714" i="10"/>
  <c r="G714" i="10" s="1"/>
  <c r="E716" i="10" l="1"/>
  <c r="F715" i="10"/>
  <c r="G715" i="10" s="1"/>
  <c r="E717" i="10" l="1"/>
  <c r="F716" i="10"/>
  <c r="G716" i="10" s="1"/>
  <c r="E718" i="10" l="1"/>
  <c r="F717" i="10"/>
  <c r="G717" i="10" s="1"/>
  <c r="E719" i="10" l="1"/>
  <c r="F718" i="10"/>
  <c r="G718" i="10" s="1"/>
  <c r="E720" i="10" l="1"/>
  <c r="F719" i="10"/>
  <c r="G719" i="10" s="1"/>
  <c r="E721" i="10" l="1"/>
  <c r="F720" i="10"/>
  <c r="G720" i="10" s="1"/>
  <c r="E722" i="10" l="1"/>
  <c r="F721" i="10"/>
  <c r="G721" i="10" s="1"/>
  <c r="E723" i="10" l="1"/>
  <c r="F722" i="10"/>
  <c r="G722" i="10" s="1"/>
  <c r="E724" i="10" l="1"/>
  <c r="F723" i="10"/>
  <c r="G723" i="10" s="1"/>
  <c r="E725" i="10" l="1"/>
  <c r="F724" i="10"/>
  <c r="G724" i="10" s="1"/>
  <c r="E726" i="10" l="1"/>
  <c r="F725" i="10"/>
  <c r="G725" i="10" s="1"/>
  <c r="E727" i="10" l="1"/>
  <c r="F726" i="10"/>
  <c r="G726" i="10" s="1"/>
  <c r="E728" i="10" l="1"/>
  <c r="F727" i="10"/>
  <c r="G727" i="10" s="1"/>
  <c r="E729" i="10" l="1"/>
  <c r="F728" i="10"/>
  <c r="G728" i="10" s="1"/>
  <c r="E730" i="10" l="1"/>
  <c r="F729" i="10"/>
  <c r="G729" i="10" s="1"/>
  <c r="E731" i="10" l="1"/>
  <c r="F730" i="10"/>
  <c r="G730" i="10" s="1"/>
  <c r="E732" i="10" l="1"/>
  <c r="F731" i="10"/>
  <c r="G731" i="10" s="1"/>
  <c r="E733" i="10" l="1"/>
  <c r="F732" i="10"/>
  <c r="G732" i="10" s="1"/>
  <c r="E734" i="10" l="1"/>
  <c r="F733" i="10"/>
  <c r="G733" i="10" s="1"/>
  <c r="E735" i="10" l="1"/>
  <c r="F734" i="10"/>
  <c r="G734" i="10" s="1"/>
  <c r="E736" i="10" l="1"/>
  <c r="F735" i="10"/>
  <c r="G735" i="10" s="1"/>
  <c r="E737" i="10" l="1"/>
  <c r="F736" i="10"/>
  <c r="G736" i="10" s="1"/>
  <c r="E738" i="10" l="1"/>
  <c r="F737" i="10"/>
  <c r="G737" i="10" s="1"/>
  <c r="E739" i="10" l="1"/>
  <c r="F738" i="10"/>
  <c r="G738" i="10" s="1"/>
  <c r="E740" i="10" l="1"/>
  <c r="F739" i="10"/>
  <c r="G739" i="10" s="1"/>
  <c r="E741" i="10" l="1"/>
  <c r="F740" i="10"/>
  <c r="G740" i="10" s="1"/>
  <c r="E742" i="10" l="1"/>
  <c r="F741" i="10"/>
  <c r="G741" i="10" s="1"/>
  <c r="E743" i="10" l="1"/>
  <c r="F742" i="10"/>
  <c r="G742" i="10" s="1"/>
  <c r="E744" i="10" l="1"/>
  <c r="F743" i="10"/>
  <c r="G743" i="10" s="1"/>
  <c r="E745" i="10" l="1"/>
  <c r="F744" i="10"/>
  <c r="G744" i="10" s="1"/>
  <c r="E746" i="10" l="1"/>
  <c r="F745" i="10"/>
  <c r="G745" i="10" s="1"/>
  <c r="E747" i="10" l="1"/>
  <c r="F746" i="10"/>
  <c r="G746" i="10" s="1"/>
  <c r="E748" i="10" l="1"/>
  <c r="F747" i="10"/>
  <c r="G747" i="10" s="1"/>
  <c r="E749" i="10" l="1"/>
  <c r="F748" i="10"/>
  <c r="G748" i="10" s="1"/>
  <c r="E750" i="10" l="1"/>
  <c r="F749" i="10"/>
  <c r="G749" i="10" s="1"/>
  <c r="E751" i="10" l="1"/>
  <c r="F750" i="10"/>
  <c r="G750" i="10" s="1"/>
  <c r="E752" i="10" l="1"/>
  <c r="F751" i="10"/>
  <c r="G751" i="10" s="1"/>
  <c r="E753" i="10" l="1"/>
  <c r="F752" i="10"/>
  <c r="G752" i="10" s="1"/>
  <c r="E754" i="10" l="1"/>
  <c r="F753" i="10"/>
  <c r="G753" i="10" s="1"/>
  <c r="E755" i="10" l="1"/>
  <c r="F754" i="10"/>
  <c r="G754" i="10" s="1"/>
  <c r="E756" i="10" l="1"/>
  <c r="F755" i="10"/>
  <c r="G755" i="10" s="1"/>
  <c r="E757" i="10" l="1"/>
  <c r="F756" i="10"/>
  <c r="G756" i="10" s="1"/>
  <c r="E758" i="10" l="1"/>
  <c r="F757" i="10"/>
  <c r="G757" i="10" s="1"/>
  <c r="E759" i="10" l="1"/>
  <c r="F758" i="10"/>
  <c r="G758" i="10" s="1"/>
  <c r="E760" i="10" l="1"/>
  <c r="F759" i="10"/>
  <c r="G759" i="10" s="1"/>
  <c r="E761" i="10" l="1"/>
  <c r="F760" i="10"/>
  <c r="G760" i="10" s="1"/>
  <c r="E762" i="10" l="1"/>
  <c r="F761" i="10"/>
  <c r="G761" i="10" s="1"/>
  <c r="E763" i="10" l="1"/>
  <c r="F762" i="10"/>
  <c r="G762" i="10" s="1"/>
  <c r="E764" i="10" l="1"/>
  <c r="F763" i="10"/>
  <c r="G763" i="10" s="1"/>
  <c r="E765" i="10" l="1"/>
  <c r="F764" i="10"/>
  <c r="G764" i="10" s="1"/>
  <c r="E766" i="10" l="1"/>
  <c r="F765" i="10"/>
  <c r="G765" i="10" s="1"/>
  <c r="E767" i="10" l="1"/>
  <c r="F766" i="10"/>
  <c r="G766" i="10" s="1"/>
  <c r="E768" i="10" l="1"/>
  <c r="F767" i="10"/>
  <c r="G767" i="10" s="1"/>
  <c r="E769" i="10" l="1"/>
  <c r="F768" i="10"/>
  <c r="G768" i="10" s="1"/>
  <c r="E770" i="10" l="1"/>
  <c r="F769" i="10"/>
  <c r="G769" i="10" s="1"/>
  <c r="E771" i="10" l="1"/>
  <c r="F770" i="10"/>
  <c r="G770" i="10" s="1"/>
  <c r="E772" i="10" l="1"/>
  <c r="F771" i="10"/>
  <c r="G771" i="10" s="1"/>
  <c r="E773" i="10" l="1"/>
  <c r="F772" i="10"/>
  <c r="G772" i="10" s="1"/>
  <c r="E774" i="10" l="1"/>
  <c r="F773" i="10"/>
  <c r="G773" i="10" s="1"/>
  <c r="E775" i="10" l="1"/>
  <c r="F774" i="10"/>
  <c r="G774" i="10" s="1"/>
  <c r="E776" i="10" l="1"/>
  <c r="F775" i="10"/>
  <c r="G775" i="10" s="1"/>
  <c r="E777" i="10" l="1"/>
  <c r="F776" i="10"/>
  <c r="G776" i="10" s="1"/>
  <c r="E778" i="10" l="1"/>
  <c r="F777" i="10"/>
  <c r="G777" i="10" s="1"/>
  <c r="E779" i="10" l="1"/>
  <c r="F778" i="10"/>
  <c r="G778" i="10" s="1"/>
  <c r="E780" i="10" l="1"/>
  <c r="F779" i="10"/>
  <c r="G779" i="10" s="1"/>
  <c r="E781" i="10" l="1"/>
  <c r="F780" i="10"/>
  <c r="G780" i="10" s="1"/>
  <c r="E782" i="10" l="1"/>
  <c r="F781" i="10"/>
  <c r="G781" i="10" s="1"/>
  <c r="E783" i="10" l="1"/>
  <c r="F782" i="10"/>
  <c r="G782" i="10" s="1"/>
  <c r="E784" i="10" l="1"/>
  <c r="F783" i="10"/>
  <c r="G783" i="10" s="1"/>
  <c r="E785" i="10" l="1"/>
  <c r="F784" i="10"/>
  <c r="G784" i="10" s="1"/>
  <c r="E786" i="10" l="1"/>
  <c r="F785" i="10"/>
  <c r="G785" i="10" s="1"/>
  <c r="E787" i="10" l="1"/>
  <c r="F786" i="10"/>
  <c r="G786" i="10" s="1"/>
  <c r="E788" i="10" l="1"/>
  <c r="F787" i="10"/>
  <c r="G787" i="10" s="1"/>
  <c r="E789" i="10" l="1"/>
  <c r="F788" i="10"/>
  <c r="G788" i="10" s="1"/>
  <c r="E790" i="10" l="1"/>
  <c r="F789" i="10"/>
  <c r="G789" i="10" s="1"/>
  <c r="E791" i="10" l="1"/>
  <c r="F790" i="10"/>
  <c r="G790" i="10" s="1"/>
  <c r="E792" i="10" l="1"/>
  <c r="F791" i="10"/>
  <c r="G791" i="10" s="1"/>
  <c r="E793" i="10" l="1"/>
  <c r="F792" i="10"/>
  <c r="G792" i="10" s="1"/>
  <c r="E794" i="10" l="1"/>
  <c r="F793" i="10"/>
  <c r="G793" i="10" s="1"/>
  <c r="E795" i="10" l="1"/>
  <c r="F794" i="10"/>
  <c r="G794" i="10" s="1"/>
  <c r="E796" i="10" l="1"/>
  <c r="F795" i="10"/>
  <c r="G795" i="10" s="1"/>
  <c r="E797" i="10" l="1"/>
  <c r="F796" i="10"/>
  <c r="G796" i="10" s="1"/>
  <c r="E798" i="10" l="1"/>
  <c r="F797" i="10"/>
  <c r="G797" i="10" s="1"/>
  <c r="E799" i="10" l="1"/>
  <c r="F798" i="10"/>
  <c r="G798" i="10" s="1"/>
  <c r="E800" i="10" l="1"/>
  <c r="F799" i="10"/>
  <c r="G799" i="10" s="1"/>
  <c r="E801" i="10" l="1"/>
  <c r="F800" i="10"/>
  <c r="G800" i="10" s="1"/>
  <c r="E802" i="10" l="1"/>
  <c r="F801" i="10"/>
  <c r="G801" i="10" s="1"/>
  <c r="E803" i="10" l="1"/>
  <c r="F802" i="10"/>
  <c r="G802" i="10" s="1"/>
  <c r="E804" i="10" l="1"/>
  <c r="F803" i="10"/>
  <c r="G803" i="10" s="1"/>
  <c r="E805" i="10" l="1"/>
  <c r="F804" i="10"/>
  <c r="G804" i="10" s="1"/>
  <c r="E806" i="10" l="1"/>
  <c r="F805" i="10"/>
  <c r="G805" i="10" s="1"/>
  <c r="E807" i="10" l="1"/>
  <c r="F806" i="10"/>
  <c r="G806" i="10" s="1"/>
  <c r="E808" i="10" l="1"/>
  <c r="F807" i="10"/>
  <c r="G807" i="10" s="1"/>
  <c r="E809" i="10" l="1"/>
  <c r="F808" i="10"/>
  <c r="G808" i="10" s="1"/>
  <c r="E810" i="10" l="1"/>
  <c r="F809" i="10"/>
  <c r="G809" i="10" s="1"/>
  <c r="E811" i="10" l="1"/>
  <c r="F810" i="10"/>
  <c r="G810" i="10" s="1"/>
  <c r="E812" i="10" l="1"/>
  <c r="F811" i="10"/>
  <c r="G811" i="10" s="1"/>
  <c r="E813" i="10" l="1"/>
  <c r="F812" i="10"/>
  <c r="G812" i="10" s="1"/>
  <c r="E814" i="10" l="1"/>
  <c r="F813" i="10"/>
  <c r="G813" i="10" s="1"/>
  <c r="E815" i="10" l="1"/>
  <c r="F814" i="10"/>
  <c r="G814" i="10" s="1"/>
  <c r="E816" i="10" l="1"/>
  <c r="F815" i="10"/>
  <c r="G815" i="10" s="1"/>
  <c r="E817" i="10" l="1"/>
  <c r="F816" i="10"/>
  <c r="G816" i="10" s="1"/>
  <c r="E818" i="10" l="1"/>
  <c r="F817" i="10"/>
  <c r="G817" i="10" s="1"/>
  <c r="E819" i="10" l="1"/>
  <c r="F818" i="10"/>
  <c r="G818" i="10" s="1"/>
  <c r="E820" i="10" l="1"/>
  <c r="F819" i="10"/>
  <c r="G819" i="10" s="1"/>
  <c r="E821" i="10" l="1"/>
  <c r="F820" i="10"/>
  <c r="G820" i="10" s="1"/>
  <c r="E822" i="10" l="1"/>
  <c r="F821" i="10"/>
  <c r="G821" i="10" s="1"/>
  <c r="E823" i="10" l="1"/>
  <c r="F822" i="10"/>
  <c r="G822" i="10" s="1"/>
  <c r="E824" i="10" l="1"/>
  <c r="F823" i="10"/>
  <c r="G823" i="10" s="1"/>
  <c r="E825" i="10" l="1"/>
  <c r="F824" i="10"/>
  <c r="G824" i="10" s="1"/>
  <c r="E826" i="10" l="1"/>
  <c r="F825" i="10"/>
  <c r="G825" i="10" s="1"/>
  <c r="E827" i="10" l="1"/>
  <c r="F826" i="10"/>
  <c r="G826" i="10" s="1"/>
  <c r="E828" i="10" l="1"/>
  <c r="F827" i="10"/>
  <c r="G827" i="10" s="1"/>
  <c r="E829" i="10" l="1"/>
  <c r="F828" i="10"/>
  <c r="G828" i="10" s="1"/>
  <c r="E830" i="10" l="1"/>
  <c r="F829" i="10"/>
  <c r="G829" i="10" s="1"/>
  <c r="E831" i="10" l="1"/>
  <c r="F830" i="10"/>
  <c r="G830" i="10" s="1"/>
  <c r="E832" i="10" l="1"/>
  <c r="F831" i="10"/>
  <c r="G831" i="10" s="1"/>
  <c r="E833" i="10" l="1"/>
  <c r="F832" i="10"/>
  <c r="G832" i="10" s="1"/>
  <c r="E834" i="10" l="1"/>
  <c r="F833" i="10"/>
  <c r="G833" i="10" s="1"/>
  <c r="E835" i="10" l="1"/>
  <c r="F834" i="10"/>
  <c r="G834" i="10" s="1"/>
  <c r="E836" i="10" l="1"/>
  <c r="F835" i="10"/>
  <c r="G835" i="10" s="1"/>
  <c r="E837" i="10" l="1"/>
  <c r="F836" i="10"/>
  <c r="G836" i="10" s="1"/>
  <c r="E838" i="10" l="1"/>
  <c r="F837" i="10"/>
  <c r="G837" i="10" s="1"/>
  <c r="E839" i="10" l="1"/>
  <c r="F838" i="10"/>
  <c r="G838" i="10" s="1"/>
  <c r="E840" i="10" l="1"/>
  <c r="F839" i="10"/>
  <c r="G839" i="10" s="1"/>
  <c r="E841" i="10" l="1"/>
  <c r="F840" i="10"/>
  <c r="G840" i="10" s="1"/>
  <c r="E842" i="10" l="1"/>
  <c r="F841" i="10"/>
  <c r="G841" i="10" s="1"/>
  <c r="E843" i="10" l="1"/>
  <c r="F842" i="10"/>
  <c r="G842" i="10" s="1"/>
  <c r="E844" i="10" l="1"/>
  <c r="F843" i="10"/>
  <c r="G843" i="10" s="1"/>
  <c r="E845" i="10" l="1"/>
  <c r="F844" i="10"/>
  <c r="G844" i="10" s="1"/>
  <c r="E846" i="10" l="1"/>
  <c r="F845" i="10"/>
  <c r="G845" i="10" s="1"/>
  <c r="E847" i="10" l="1"/>
  <c r="F846" i="10"/>
  <c r="G846" i="10" s="1"/>
  <c r="E848" i="10" l="1"/>
  <c r="F847" i="10"/>
  <c r="G847" i="10" s="1"/>
  <c r="E849" i="10" l="1"/>
  <c r="F848" i="10"/>
  <c r="G848" i="10" s="1"/>
  <c r="E850" i="10" l="1"/>
  <c r="F849" i="10"/>
  <c r="G849" i="10" s="1"/>
  <c r="E851" i="10" l="1"/>
  <c r="F850" i="10"/>
  <c r="G850" i="10" s="1"/>
  <c r="E852" i="10" l="1"/>
  <c r="F851" i="10"/>
  <c r="G851" i="10" s="1"/>
  <c r="E853" i="10" l="1"/>
  <c r="F852" i="10"/>
  <c r="G852" i="10" s="1"/>
  <c r="E854" i="10" l="1"/>
  <c r="F853" i="10"/>
  <c r="G853" i="10" s="1"/>
  <c r="E855" i="10" l="1"/>
  <c r="F854" i="10"/>
  <c r="G854" i="10" s="1"/>
  <c r="E856" i="10" l="1"/>
  <c r="F855" i="10"/>
  <c r="G855" i="10" s="1"/>
  <c r="E857" i="10" l="1"/>
  <c r="F856" i="10"/>
  <c r="G856" i="10" s="1"/>
  <c r="E858" i="10" l="1"/>
  <c r="F857" i="10"/>
  <c r="G857" i="10" s="1"/>
  <c r="E859" i="10" l="1"/>
  <c r="F858" i="10"/>
  <c r="G858" i="10" s="1"/>
  <c r="E860" i="10" l="1"/>
  <c r="F859" i="10"/>
  <c r="G859" i="10" s="1"/>
  <c r="E861" i="10" l="1"/>
  <c r="F860" i="10"/>
  <c r="G860" i="10" s="1"/>
  <c r="E862" i="10" l="1"/>
  <c r="F861" i="10"/>
  <c r="G861" i="10" s="1"/>
  <c r="E863" i="10" l="1"/>
  <c r="F862" i="10"/>
  <c r="G862" i="10" s="1"/>
  <c r="E864" i="10" l="1"/>
  <c r="F863" i="10"/>
  <c r="G863" i="10" s="1"/>
  <c r="E865" i="10" l="1"/>
  <c r="F864" i="10"/>
  <c r="G864" i="10" s="1"/>
  <c r="E866" i="10" l="1"/>
  <c r="F865" i="10"/>
  <c r="G865" i="10" s="1"/>
  <c r="E867" i="10" l="1"/>
  <c r="F866" i="10"/>
  <c r="G866" i="10" s="1"/>
  <c r="E868" i="10" l="1"/>
  <c r="F867" i="10"/>
  <c r="G867" i="10" s="1"/>
  <c r="E869" i="10" l="1"/>
  <c r="F868" i="10"/>
  <c r="G868" i="10" s="1"/>
  <c r="E870" i="10" l="1"/>
  <c r="F869" i="10"/>
  <c r="G869" i="10" s="1"/>
  <c r="E871" i="10" l="1"/>
  <c r="F870" i="10"/>
  <c r="G870" i="10" s="1"/>
  <c r="E872" i="10" l="1"/>
  <c r="F871" i="10"/>
  <c r="G871" i="10" s="1"/>
  <c r="E873" i="10" l="1"/>
  <c r="F872" i="10"/>
  <c r="G872" i="10" s="1"/>
  <c r="E874" i="10" l="1"/>
  <c r="F873" i="10"/>
  <c r="G873" i="10" s="1"/>
  <c r="E875" i="10" l="1"/>
  <c r="F874" i="10"/>
  <c r="G874" i="10" s="1"/>
  <c r="E876" i="10" l="1"/>
  <c r="F875" i="10"/>
  <c r="G875" i="10" s="1"/>
  <c r="E877" i="10" l="1"/>
  <c r="F876" i="10"/>
  <c r="G876" i="10" s="1"/>
  <c r="E878" i="10" l="1"/>
  <c r="F877" i="10"/>
  <c r="G877" i="10" s="1"/>
  <c r="E879" i="10" l="1"/>
  <c r="F878" i="10"/>
  <c r="G878" i="10" s="1"/>
  <c r="E880" i="10" l="1"/>
  <c r="F879" i="10"/>
  <c r="G879" i="10" s="1"/>
  <c r="E881" i="10" l="1"/>
  <c r="F880" i="10"/>
  <c r="G880" i="10" s="1"/>
  <c r="E882" i="10" l="1"/>
  <c r="F881" i="10"/>
  <c r="G881" i="10" s="1"/>
  <c r="E883" i="10" l="1"/>
  <c r="F882" i="10"/>
  <c r="G882" i="10" s="1"/>
  <c r="E884" i="10" l="1"/>
  <c r="F883" i="10"/>
  <c r="G883" i="10" s="1"/>
  <c r="E885" i="10" l="1"/>
  <c r="F884" i="10"/>
  <c r="G884" i="10" s="1"/>
  <c r="E886" i="10" l="1"/>
  <c r="F885" i="10"/>
  <c r="G885" i="10" s="1"/>
  <c r="E887" i="10" l="1"/>
  <c r="F886" i="10"/>
  <c r="G886" i="10" s="1"/>
  <c r="E888" i="10" l="1"/>
  <c r="F887" i="10"/>
  <c r="G887" i="10" s="1"/>
  <c r="E889" i="10" l="1"/>
  <c r="F888" i="10"/>
  <c r="G888" i="10" s="1"/>
  <c r="E890" i="10" l="1"/>
  <c r="F889" i="10"/>
  <c r="G889" i="10" s="1"/>
  <c r="E891" i="10" l="1"/>
  <c r="F890" i="10"/>
  <c r="G890" i="10" s="1"/>
  <c r="E892" i="10" l="1"/>
  <c r="F891" i="10"/>
  <c r="G891" i="10" s="1"/>
  <c r="E893" i="10" l="1"/>
  <c r="F892" i="10"/>
  <c r="G892" i="10" s="1"/>
  <c r="E894" i="10" l="1"/>
  <c r="F893" i="10"/>
  <c r="G893" i="10" s="1"/>
  <c r="E895" i="10" l="1"/>
  <c r="F894" i="10"/>
  <c r="G894" i="10" s="1"/>
  <c r="E896" i="10" l="1"/>
  <c r="F895" i="10"/>
  <c r="G895" i="10" s="1"/>
  <c r="E897" i="10" l="1"/>
  <c r="F896" i="10"/>
  <c r="G896" i="10" s="1"/>
  <c r="E898" i="10" l="1"/>
  <c r="F897" i="10"/>
  <c r="G897" i="10" s="1"/>
  <c r="E899" i="10" l="1"/>
  <c r="F898" i="10"/>
  <c r="G898" i="10" s="1"/>
  <c r="E900" i="10" l="1"/>
  <c r="F899" i="10"/>
  <c r="G899" i="10" s="1"/>
  <c r="E901" i="10" l="1"/>
  <c r="F900" i="10"/>
  <c r="G900" i="10" s="1"/>
  <c r="E902" i="10" l="1"/>
  <c r="F901" i="10"/>
  <c r="G901" i="10" s="1"/>
  <c r="E903" i="10" l="1"/>
  <c r="F902" i="10"/>
  <c r="G902" i="10" s="1"/>
  <c r="E904" i="10" l="1"/>
  <c r="F903" i="10"/>
  <c r="G903" i="10" s="1"/>
  <c r="E905" i="10" l="1"/>
  <c r="F904" i="10"/>
  <c r="G904" i="10" s="1"/>
  <c r="E906" i="10" l="1"/>
  <c r="F905" i="10"/>
  <c r="G905" i="10" s="1"/>
  <c r="E907" i="10" l="1"/>
  <c r="F906" i="10"/>
  <c r="G906" i="10" s="1"/>
  <c r="E908" i="10" l="1"/>
  <c r="F907" i="10"/>
  <c r="G907" i="10" s="1"/>
  <c r="E909" i="10" l="1"/>
  <c r="F908" i="10"/>
  <c r="G908" i="10" s="1"/>
  <c r="E910" i="10" l="1"/>
  <c r="F909" i="10"/>
  <c r="G909" i="10" s="1"/>
  <c r="E911" i="10" l="1"/>
  <c r="F910" i="10"/>
  <c r="G910" i="10" s="1"/>
  <c r="E912" i="10" l="1"/>
  <c r="F911" i="10"/>
  <c r="G911" i="10" s="1"/>
  <c r="E913" i="10" l="1"/>
  <c r="F912" i="10"/>
  <c r="G912" i="10" s="1"/>
  <c r="E914" i="10" l="1"/>
  <c r="F913" i="10"/>
  <c r="G913" i="10" s="1"/>
  <c r="E915" i="10" l="1"/>
  <c r="F914" i="10"/>
  <c r="G914" i="10" s="1"/>
  <c r="E916" i="10" l="1"/>
  <c r="F915" i="10"/>
  <c r="G915" i="10" s="1"/>
  <c r="E917" i="10" l="1"/>
  <c r="F916" i="10"/>
  <c r="G916" i="10" s="1"/>
  <c r="E918" i="10" l="1"/>
  <c r="F917" i="10"/>
  <c r="G917" i="10" s="1"/>
  <c r="E919" i="10" l="1"/>
  <c r="F918" i="10"/>
  <c r="G918" i="10" s="1"/>
  <c r="E920" i="10" l="1"/>
  <c r="F919" i="10"/>
  <c r="G919" i="10" s="1"/>
  <c r="E921" i="10" l="1"/>
  <c r="F920" i="10"/>
  <c r="G920" i="10" s="1"/>
  <c r="E922" i="10" l="1"/>
  <c r="F921" i="10"/>
  <c r="G921" i="10" s="1"/>
  <c r="E923" i="10" l="1"/>
  <c r="F922" i="10"/>
  <c r="G922" i="10" s="1"/>
  <c r="E924" i="10" l="1"/>
  <c r="F923" i="10"/>
  <c r="G923" i="10" s="1"/>
  <c r="E925" i="10" l="1"/>
  <c r="F924" i="10"/>
  <c r="G924" i="10" s="1"/>
  <c r="E926" i="10" l="1"/>
  <c r="F925" i="10"/>
  <c r="G925" i="10" s="1"/>
  <c r="E927" i="10" l="1"/>
  <c r="F926" i="10"/>
  <c r="G926" i="10" s="1"/>
  <c r="E928" i="10" l="1"/>
  <c r="F927" i="10"/>
  <c r="G927" i="10" s="1"/>
  <c r="E929" i="10" l="1"/>
  <c r="F928" i="10"/>
  <c r="G928" i="10" s="1"/>
  <c r="E930" i="10" l="1"/>
  <c r="F929" i="10"/>
  <c r="G929" i="10" s="1"/>
  <c r="E931" i="10" l="1"/>
  <c r="F930" i="10"/>
  <c r="G930" i="10" s="1"/>
  <c r="E932" i="10" l="1"/>
  <c r="F931" i="10"/>
  <c r="G931" i="10" s="1"/>
  <c r="E933" i="10" l="1"/>
  <c r="F932" i="10"/>
  <c r="G932" i="10" s="1"/>
  <c r="E934" i="10" l="1"/>
  <c r="F933" i="10"/>
  <c r="G933" i="10" s="1"/>
  <c r="E935" i="10" l="1"/>
  <c r="F934" i="10"/>
  <c r="G934" i="10" s="1"/>
  <c r="E936" i="10" l="1"/>
  <c r="F935" i="10"/>
  <c r="G935" i="10" s="1"/>
  <c r="E937" i="10" l="1"/>
  <c r="F936" i="10"/>
  <c r="G936" i="10" s="1"/>
  <c r="E938" i="10" l="1"/>
  <c r="F937" i="10"/>
  <c r="G937" i="10" s="1"/>
  <c r="E939" i="10" l="1"/>
  <c r="F938" i="10"/>
  <c r="G938" i="10" s="1"/>
  <c r="E940" i="10" l="1"/>
  <c r="F939" i="10"/>
  <c r="G939" i="10" s="1"/>
  <c r="E941" i="10" l="1"/>
  <c r="F940" i="10"/>
  <c r="G940" i="10" s="1"/>
  <c r="E942" i="10" l="1"/>
  <c r="F941" i="10"/>
  <c r="G941" i="10" s="1"/>
  <c r="E943" i="10" l="1"/>
  <c r="F942" i="10"/>
  <c r="G942" i="10" s="1"/>
  <c r="E944" i="10" l="1"/>
  <c r="F943" i="10"/>
  <c r="G943" i="10" s="1"/>
  <c r="E945" i="10" l="1"/>
  <c r="F944" i="10"/>
  <c r="G944" i="10" s="1"/>
  <c r="E946" i="10" l="1"/>
  <c r="F945" i="10"/>
  <c r="G945" i="10" s="1"/>
  <c r="E947" i="10" l="1"/>
  <c r="F946" i="10"/>
  <c r="G946" i="10" s="1"/>
  <c r="E948" i="10" l="1"/>
  <c r="F947" i="10"/>
  <c r="G947" i="10" s="1"/>
  <c r="E949" i="10" l="1"/>
  <c r="F948" i="10"/>
  <c r="G948" i="10" s="1"/>
  <c r="E950" i="10" l="1"/>
  <c r="F949" i="10"/>
  <c r="G949" i="10" s="1"/>
  <c r="E951" i="10" l="1"/>
  <c r="F950" i="10"/>
  <c r="G950" i="10" s="1"/>
  <c r="E952" i="10" l="1"/>
  <c r="F951" i="10"/>
  <c r="G951" i="10" s="1"/>
  <c r="E953" i="10" l="1"/>
  <c r="F952" i="10"/>
  <c r="G952" i="10" s="1"/>
  <c r="E954" i="10" l="1"/>
  <c r="F953" i="10"/>
  <c r="G953" i="10" s="1"/>
  <c r="E955" i="10" l="1"/>
  <c r="F954" i="10"/>
  <c r="G954" i="10" s="1"/>
  <c r="E956" i="10" l="1"/>
  <c r="F955" i="10"/>
  <c r="G955" i="10" s="1"/>
  <c r="E957" i="10" l="1"/>
  <c r="F956" i="10"/>
  <c r="G956" i="10" s="1"/>
  <c r="E958" i="10" l="1"/>
  <c r="F957" i="10"/>
  <c r="G957" i="10" s="1"/>
  <c r="E959" i="10" l="1"/>
  <c r="F958" i="10"/>
  <c r="G958" i="10" s="1"/>
  <c r="E960" i="10" l="1"/>
  <c r="F959" i="10"/>
  <c r="G959" i="10" s="1"/>
  <c r="E961" i="10" l="1"/>
  <c r="F960" i="10"/>
  <c r="G960" i="10" s="1"/>
  <c r="E962" i="10" l="1"/>
  <c r="F961" i="10"/>
  <c r="G961" i="10" s="1"/>
  <c r="E963" i="10" l="1"/>
  <c r="F962" i="10"/>
  <c r="G962" i="10" s="1"/>
  <c r="E964" i="10" l="1"/>
  <c r="F963" i="10"/>
  <c r="G963" i="10" s="1"/>
  <c r="E965" i="10" l="1"/>
  <c r="F964" i="10"/>
  <c r="G964" i="10" s="1"/>
  <c r="E966" i="10" l="1"/>
  <c r="F965" i="10"/>
  <c r="G965" i="10" s="1"/>
  <c r="E967" i="10" l="1"/>
  <c r="F966" i="10"/>
  <c r="G966" i="10" s="1"/>
  <c r="E968" i="10" l="1"/>
  <c r="F967" i="10"/>
  <c r="G967" i="10" s="1"/>
  <c r="E969" i="10" l="1"/>
  <c r="F968" i="10"/>
  <c r="G968" i="10" s="1"/>
  <c r="E970" i="10" l="1"/>
  <c r="F969" i="10"/>
  <c r="G969" i="10" s="1"/>
  <c r="E971" i="10" l="1"/>
  <c r="F970" i="10"/>
  <c r="G970" i="10" s="1"/>
  <c r="E972" i="10" l="1"/>
  <c r="F971" i="10"/>
  <c r="G971" i="10" s="1"/>
  <c r="E973" i="10" l="1"/>
  <c r="F972" i="10"/>
  <c r="G972" i="10" s="1"/>
  <c r="E974" i="10" l="1"/>
  <c r="F973" i="10"/>
  <c r="G973" i="10" s="1"/>
  <c r="E975" i="10" l="1"/>
  <c r="F974" i="10"/>
  <c r="G974" i="10" s="1"/>
  <c r="E976" i="10" l="1"/>
  <c r="F975" i="10"/>
  <c r="G975" i="10" s="1"/>
  <c r="E977" i="10" l="1"/>
  <c r="F976" i="10"/>
  <c r="G976" i="10" s="1"/>
  <c r="E978" i="10" l="1"/>
  <c r="F977" i="10"/>
  <c r="G977" i="10" s="1"/>
  <c r="E979" i="10" l="1"/>
  <c r="F978" i="10"/>
  <c r="G978" i="10" s="1"/>
  <c r="E980" i="10" l="1"/>
  <c r="F979" i="10"/>
  <c r="G979" i="10" s="1"/>
  <c r="E981" i="10" l="1"/>
  <c r="F980" i="10"/>
  <c r="G980" i="10" s="1"/>
  <c r="E982" i="10" l="1"/>
  <c r="F981" i="10"/>
  <c r="G981" i="10" s="1"/>
  <c r="E983" i="10" l="1"/>
  <c r="F982" i="10"/>
  <c r="G982" i="10" s="1"/>
  <c r="E984" i="10" l="1"/>
  <c r="F983" i="10"/>
  <c r="G983" i="10" s="1"/>
  <c r="E985" i="10" l="1"/>
  <c r="F984" i="10"/>
  <c r="G984" i="10" s="1"/>
  <c r="E986" i="10" l="1"/>
  <c r="F985" i="10"/>
  <c r="G985" i="10" s="1"/>
  <c r="E987" i="10" l="1"/>
  <c r="F986" i="10"/>
  <c r="G986" i="10" s="1"/>
  <c r="E988" i="10" l="1"/>
  <c r="F987" i="10"/>
  <c r="G987" i="10" s="1"/>
  <c r="E989" i="10" l="1"/>
  <c r="F988" i="10"/>
  <c r="G988" i="10" s="1"/>
  <c r="E990" i="10" l="1"/>
  <c r="F989" i="10"/>
  <c r="G989" i="10" s="1"/>
  <c r="E991" i="10" l="1"/>
  <c r="F990" i="10"/>
  <c r="G990" i="10" s="1"/>
  <c r="E992" i="10" l="1"/>
  <c r="F991" i="10"/>
  <c r="G991" i="10" s="1"/>
  <c r="E993" i="10" l="1"/>
  <c r="F992" i="10"/>
  <c r="G992" i="10" s="1"/>
  <c r="E994" i="10" l="1"/>
  <c r="F993" i="10"/>
  <c r="G993" i="10" s="1"/>
  <c r="E995" i="10" l="1"/>
  <c r="F994" i="10"/>
  <c r="G994" i="10" s="1"/>
  <c r="E996" i="10" l="1"/>
  <c r="F995" i="10"/>
  <c r="G995" i="10" s="1"/>
  <c r="E997" i="10" l="1"/>
  <c r="F996" i="10"/>
  <c r="G996" i="10" s="1"/>
  <c r="E998" i="10" l="1"/>
  <c r="F997" i="10"/>
  <c r="G997" i="10" s="1"/>
  <c r="E999" i="10" l="1"/>
  <c r="F998" i="10"/>
  <c r="G998" i="10" s="1"/>
  <c r="E1000" i="10" l="1"/>
  <c r="F999" i="10"/>
  <c r="G999" i="10" s="1"/>
  <c r="E1001" i="10" l="1"/>
  <c r="F1000" i="10"/>
  <c r="G1000" i="10" s="1"/>
  <c r="E1002" i="10" l="1"/>
  <c r="F1001" i="10"/>
  <c r="G1001" i="10" s="1"/>
  <c r="E1003" i="10" l="1"/>
  <c r="F1002" i="10"/>
  <c r="G1002" i="10" s="1"/>
  <c r="E1004" i="10" l="1"/>
  <c r="F1003" i="10"/>
  <c r="G1003" i="10" s="1"/>
  <c r="E1005" i="10" l="1"/>
  <c r="F1004" i="10"/>
  <c r="G1004" i="10" s="1"/>
  <c r="E1006" i="10" l="1"/>
  <c r="F1005" i="10"/>
  <c r="G1005" i="10" s="1"/>
  <c r="E1007" i="10" l="1"/>
  <c r="F1006" i="10"/>
  <c r="G1006" i="10" s="1"/>
  <c r="E1008" i="10" l="1"/>
  <c r="F1007" i="10"/>
  <c r="G1007" i="10" s="1"/>
  <c r="E1009" i="10" l="1"/>
  <c r="F1008" i="10"/>
  <c r="G1008" i="10" s="1"/>
  <c r="E1010" i="10" l="1"/>
  <c r="F1009" i="10"/>
  <c r="G1009" i="10" s="1"/>
  <c r="E1011" i="10" l="1"/>
  <c r="F1010" i="10"/>
  <c r="G1010" i="10" s="1"/>
  <c r="E1012" i="10" l="1"/>
  <c r="F1011" i="10"/>
  <c r="G1011" i="10" s="1"/>
  <c r="E1013" i="10" l="1"/>
  <c r="F1012" i="10"/>
  <c r="G1012" i="10" s="1"/>
  <c r="E1014" i="10" l="1"/>
  <c r="F1013" i="10"/>
  <c r="G1013" i="10" s="1"/>
  <c r="E1015" i="10" l="1"/>
  <c r="F1014" i="10"/>
  <c r="G1014" i="10" s="1"/>
  <c r="E1016" i="10" l="1"/>
  <c r="F1015" i="10"/>
  <c r="G1015" i="10" s="1"/>
  <c r="E1017" i="10" l="1"/>
  <c r="F1016" i="10"/>
  <c r="G1016" i="10" s="1"/>
  <c r="E1018" i="10" l="1"/>
  <c r="F1017" i="10"/>
  <c r="G1017" i="10" s="1"/>
  <c r="E1019" i="10" l="1"/>
  <c r="F1018" i="10"/>
  <c r="G1018" i="10" s="1"/>
  <c r="E1020" i="10" l="1"/>
  <c r="F1019" i="10"/>
  <c r="G1019" i="10" s="1"/>
  <c r="E1021" i="10" l="1"/>
  <c r="F1020" i="10"/>
  <c r="G1020" i="10" s="1"/>
  <c r="E1022" i="10" l="1"/>
  <c r="F1021" i="10"/>
  <c r="G1021" i="10" s="1"/>
  <c r="E1023" i="10" l="1"/>
  <c r="F1022" i="10"/>
  <c r="G1022" i="10" s="1"/>
  <c r="E1024" i="10" l="1"/>
  <c r="F1023" i="10"/>
  <c r="G1023" i="10" s="1"/>
  <c r="E1025" i="10" l="1"/>
  <c r="F1024" i="10"/>
  <c r="G1024" i="10" s="1"/>
  <c r="E1026" i="10" l="1"/>
  <c r="F1025" i="10"/>
  <c r="G1025" i="10" s="1"/>
  <c r="E1027" i="10" l="1"/>
  <c r="F1026" i="10"/>
  <c r="G1026" i="10" s="1"/>
  <c r="E1028" i="10" l="1"/>
  <c r="F1027" i="10"/>
  <c r="G1027" i="10" s="1"/>
  <c r="E1029" i="10" l="1"/>
  <c r="F1028" i="10"/>
  <c r="G1028" i="10" s="1"/>
  <c r="E1030" i="10" l="1"/>
  <c r="F1029" i="10"/>
  <c r="G1029" i="10" s="1"/>
  <c r="E1031" i="10" l="1"/>
  <c r="F1030" i="10"/>
  <c r="G1030" i="10" s="1"/>
  <c r="E1032" i="10" l="1"/>
  <c r="F1031" i="10"/>
  <c r="G1031" i="10" s="1"/>
  <c r="E1033" i="10" l="1"/>
  <c r="F1032" i="10"/>
  <c r="G1032" i="10" s="1"/>
  <c r="E1034" i="10" l="1"/>
  <c r="F1033" i="10"/>
  <c r="G1033" i="10" s="1"/>
  <c r="E1035" i="10" l="1"/>
  <c r="F1034" i="10"/>
  <c r="G1034" i="10" s="1"/>
  <c r="E1036" i="10" l="1"/>
  <c r="F1035" i="10"/>
  <c r="G1035" i="10" s="1"/>
  <c r="E1037" i="10" l="1"/>
  <c r="F1036" i="10"/>
  <c r="G1036" i="10" s="1"/>
  <c r="E1038" i="10" l="1"/>
  <c r="F1037" i="10"/>
  <c r="G1037" i="10" s="1"/>
  <c r="E1039" i="10" l="1"/>
  <c r="F1038" i="10"/>
  <c r="G1038" i="10" s="1"/>
  <c r="E1040" i="10" l="1"/>
  <c r="F1039" i="10"/>
  <c r="G1039" i="10" s="1"/>
  <c r="E1041" i="10" l="1"/>
  <c r="F1040" i="10"/>
  <c r="G1040" i="10" s="1"/>
  <c r="E1042" i="10" l="1"/>
  <c r="F1041" i="10"/>
  <c r="G1041" i="10" s="1"/>
  <c r="E1043" i="10" l="1"/>
  <c r="F1042" i="10"/>
  <c r="G1042" i="10" s="1"/>
  <c r="E1044" i="10" l="1"/>
  <c r="F1043" i="10"/>
  <c r="G1043" i="10" s="1"/>
  <c r="E1045" i="10" l="1"/>
  <c r="F1044" i="10"/>
  <c r="G1044" i="10" s="1"/>
  <c r="E1046" i="10" l="1"/>
  <c r="F1045" i="10"/>
  <c r="G1045" i="10" s="1"/>
  <c r="E1047" i="10" l="1"/>
  <c r="F1046" i="10"/>
  <c r="G1046" i="10" s="1"/>
  <c r="E1048" i="10" l="1"/>
  <c r="F1047" i="10"/>
  <c r="G1047" i="10" s="1"/>
  <c r="E1049" i="10" l="1"/>
  <c r="F1048" i="10"/>
  <c r="G1048" i="10" s="1"/>
  <c r="E1050" i="10" l="1"/>
  <c r="F1049" i="10"/>
  <c r="G1049" i="10" s="1"/>
  <c r="E1051" i="10" l="1"/>
  <c r="F1050" i="10"/>
  <c r="G1050" i="10" s="1"/>
  <c r="E1052" i="10" l="1"/>
  <c r="F1051" i="10"/>
  <c r="G1051" i="10" s="1"/>
  <c r="E1053" i="10" l="1"/>
  <c r="F1052" i="10"/>
  <c r="G1052" i="10" s="1"/>
  <c r="E1054" i="10" l="1"/>
  <c r="F1053" i="10"/>
  <c r="G1053" i="10" s="1"/>
  <c r="E1055" i="10" l="1"/>
  <c r="F1054" i="10"/>
  <c r="G1054" i="10" s="1"/>
  <c r="E1056" i="10" l="1"/>
  <c r="F1055" i="10"/>
  <c r="G1055" i="10" s="1"/>
  <c r="E1057" i="10" l="1"/>
  <c r="F1056" i="10"/>
  <c r="G1056" i="10" s="1"/>
  <c r="E1058" i="10" l="1"/>
  <c r="F1057" i="10"/>
  <c r="G1057" i="10" s="1"/>
  <c r="E1059" i="10" l="1"/>
  <c r="F1058" i="10"/>
  <c r="G1058" i="10" s="1"/>
  <c r="E1060" i="10" l="1"/>
  <c r="F1059" i="10"/>
  <c r="G1059" i="10" s="1"/>
  <c r="E1061" i="10" l="1"/>
  <c r="F1060" i="10"/>
  <c r="G1060" i="10" s="1"/>
  <c r="E1062" i="10" l="1"/>
  <c r="F1061" i="10"/>
  <c r="G1061" i="10" s="1"/>
  <c r="E1063" i="10" l="1"/>
  <c r="F1062" i="10"/>
  <c r="G1062" i="10" s="1"/>
  <c r="E1064" i="10" l="1"/>
  <c r="F1063" i="10"/>
  <c r="G1063" i="10" s="1"/>
  <c r="E1065" i="10" l="1"/>
  <c r="F1064" i="10"/>
  <c r="G1064" i="10" s="1"/>
  <c r="E1066" i="10" l="1"/>
  <c r="F1065" i="10"/>
  <c r="G1065" i="10" s="1"/>
  <c r="E1067" i="10" l="1"/>
  <c r="F1066" i="10"/>
  <c r="G1066" i="10" s="1"/>
  <c r="E1068" i="10" l="1"/>
  <c r="F1067" i="10"/>
  <c r="G1067" i="10" s="1"/>
  <c r="E1069" i="10" l="1"/>
  <c r="F1068" i="10"/>
  <c r="G1068" i="10" s="1"/>
  <c r="E1070" i="10" l="1"/>
  <c r="F1069" i="10"/>
  <c r="G1069" i="10" s="1"/>
  <c r="E1071" i="10" l="1"/>
  <c r="F1070" i="10"/>
  <c r="G1070" i="10" s="1"/>
  <c r="E1072" i="10" l="1"/>
  <c r="F1071" i="10"/>
  <c r="G1071" i="10" s="1"/>
  <c r="E1073" i="10" l="1"/>
  <c r="F1072" i="10"/>
  <c r="G1072" i="10" s="1"/>
  <c r="E1074" i="10" l="1"/>
  <c r="F1073" i="10"/>
  <c r="G1073" i="10" s="1"/>
  <c r="E1075" i="10" l="1"/>
  <c r="F1074" i="10"/>
  <c r="G1074" i="10" s="1"/>
  <c r="E1076" i="10" l="1"/>
  <c r="F1075" i="10"/>
  <c r="G1075" i="10" s="1"/>
  <c r="E1077" i="10" l="1"/>
  <c r="F1076" i="10"/>
  <c r="G1076" i="10" s="1"/>
  <c r="E1078" i="10" l="1"/>
  <c r="F1077" i="10"/>
  <c r="G1077" i="10" s="1"/>
  <c r="E1079" i="10" l="1"/>
  <c r="F1078" i="10"/>
  <c r="G1078" i="10" s="1"/>
  <c r="E1080" i="10" l="1"/>
  <c r="F1079" i="10"/>
  <c r="G1079" i="10" s="1"/>
  <c r="E1081" i="10" l="1"/>
  <c r="F1080" i="10"/>
  <c r="G1080" i="10" s="1"/>
  <c r="E1082" i="10" l="1"/>
  <c r="F1081" i="10"/>
  <c r="G1081" i="10" s="1"/>
  <c r="E1083" i="10" l="1"/>
  <c r="F1082" i="10"/>
  <c r="G1082" i="10" s="1"/>
  <c r="E1084" i="10" l="1"/>
  <c r="F1083" i="10"/>
  <c r="G1083" i="10" s="1"/>
  <c r="E1085" i="10" l="1"/>
  <c r="F1084" i="10"/>
  <c r="G1084" i="10" s="1"/>
  <c r="E1086" i="10" l="1"/>
  <c r="F1085" i="10"/>
  <c r="G1085" i="10" s="1"/>
  <c r="E1087" i="10" l="1"/>
  <c r="F1086" i="10"/>
  <c r="G1086" i="10" s="1"/>
  <c r="E1088" i="10" l="1"/>
  <c r="F1087" i="10"/>
  <c r="G1087" i="10" s="1"/>
  <c r="E1089" i="10" l="1"/>
  <c r="F1088" i="10"/>
  <c r="G1088" i="10" s="1"/>
  <c r="E1090" i="10" l="1"/>
  <c r="F1089" i="10"/>
  <c r="G1089" i="10" s="1"/>
  <c r="E1091" i="10" l="1"/>
  <c r="F1090" i="10"/>
  <c r="G1090" i="10" s="1"/>
  <c r="E1092" i="10" l="1"/>
  <c r="F1091" i="10"/>
  <c r="G1091" i="10" s="1"/>
  <c r="E1093" i="10" l="1"/>
  <c r="F1092" i="10"/>
  <c r="G1092" i="10" s="1"/>
  <c r="E1094" i="10" l="1"/>
  <c r="F1093" i="10"/>
  <c r="G1093" i="10" s="1"/>
  <c r="E1095" i="10" l="1"/>
  <c r="F1094" i="10"/>
  <c r="G1094" i="10" s="1"/>
  <c r="E1096" i="10" l="1"/>
  <c r="F1095" i="10"/>
  <c r="G1095" i="10" s="1"/>
  <c r="E1097" i="10" l="1"/>
  <c r="F1096" i="10"/>
  <c r="G1096" i="10" s="1"/>
  <c r="E1098" i="10" l="1"/>
  <c r="F1097" i="10"/>
  <c r="G1097" i="10" s="1"/>
  <c r="E1099" i="10" l="1"/>
  <c r="F1098" i="10"/>
  <c r="G1098" i="10" s="1"/>
  <c r="E1100" i="10" l="1"/>
  <c r="F1099" i="10"/>
  <c r="G1099" i="10" s="1"/>
  <c r="E1101" i="10" l="1"/>
  <c r="F1100" i="10"/>
  <c r="G1100" i="10" s="1"/>
  <c r="E1102" i="10" l="1"/>
  <c r="F1101" i="10"/>
  <c r="G1101" i="10" s="1"/>
  <c r="E1103" i="10" l="1"/>
  <c r="F1102" i="10"/>
  <c r="G1102" i="10" s="1"/>
  <c r="E1104" i="10" l="1"/>
  <c r="F1103" i="10"/>
  <c r="G1103" i="10" s="1"/>
  <c r="E1105" i="10" l="1"/>
  <c r="F1104" i="10"/>
  <c r="G1104" i="10" s="1"/>
  <c r="E1106" i="10" l="1"/>
  <c r="F1105" i="10"/>
  <c r="G1105" i="10" s="1"/>
  <c r="E1107" i="10" l="1"/>
  <c r="F1106" i="10"/>
  <c r="G1106" i="10" s="1"/>
  <c r="E1108" i="10" l="1"/>
  <c r="F1107" i="10"/>
  <c r="G1107" i="10" s="1"/>
  <c r="E1109" i="10" l="1"/>
  <c r="F1108" i="10"/>
  <c r="G1108" i="10" s="1"/>
  <c r="E1110" i="10" l="1"/>
  <c r="F1109" i="10"/>
  <c r="G1109" i="10" s="1"/>
  <c r="E1111" i="10" l="1"/>
  <c r="F1110" i="10"/>
  <c r="G1110" i="10" s="1"/>
  <c r="E1112" i="10" l="1"/>
  <c r="F1111" i="10"/>
  <c r="G1111" i="10" s="1"/>
  <c r="E1113" i="10" l="1"/>
  <c r="F1112" i="10"/>
  <c r="G1112" i="10" s="1"/>
  <c r="E1114" i="10" l="1"/>
  <c r="F1113" i="10"/>
  <c r="G1113" i="10" s="1"/>
  <c r="E1115" i="10" l="1"/>
  <c r="F1114" i="10"/>
  <c r="G1114" i="10" s="1"/>
  <c r="E1116" i="10" l="1"/>
  <c r="F1115" i="10"/>
  <c r="G1115" i="10" s="1"/>
  <c r="E1117" i="10" l="1"/>
  <c r="F1116" i="10"/>
  <c r="G1116" i="10" s="1"/>
  <c r="E1118" i="10" l="1"/>
  <c r="F1117" i="10"/>
  <c r="G1117" i="10" s="1"/>
  <c r="E1119" i="10" l="1"/>
  <c r="F1118" i="10"/>
  <c r="G1118" i="10" s="1"/>
  <c r="E1120" i="10" l="1"/>
  <c r="F1119" i="10"/>
  <c r="G1119" i="10" s="1"/>
  <c r="E1121" i="10" l="1"/>
  <c r="F1120" i="10"/>
  <c r="G1120" i="10" s="1"/>
  <c r="E1122" i="10" l="1"/>
  <c r="F1121" i="10"/>
  <c r="G1121" i="10" s="1"/>
  <c r="E1123" i="10" l="1"/>
  <c r="F1122" i="10"/>
  <c r="G1122" i="10" s="1"/>
  <c r="E1124" i="10" l="1"/>
  <c r="F1123" i="10"/>
  <c r="G1123" i="10" s="1"/>
  <c r="E1125" i="10" l="1"/>
  <c r="F1124" i="10"/>
  <c r="G1124" i="10" s="1"/>
  <c r="E1126" i="10" l="1"/>
  <c r="F1125" i="10"/>
  <c r="G1125" i="10" s="1"/>
  <c r="E1127" i="10" l="1"/>
  <c r="F1126" i="10"/>
  <c r="G1126" i="10" s="1"/>
  <c r="E1128" i="10" l="1"/>
  <c r="F1127" i="10"/>
  <c r="G1127" i="10" s="1"/>
  <c r="E1129" i="10" l="1"/>
  <c r="F1128" i="10"/>
  <c r="G1128" i="10" s="1"/>
  <c r="E1130" i="10" l="1"/>
  <c r="F1129" i="10"/>
  <c r="G1129" i="10" s="1"/>
  <c r="E1131" i="10" l="1"/>
  <c r="F1130" i="10"/>
  <c r="G1130" i="10" s="1"/>
  <c r="E1132" i="10" l="1"/>
  <c r="F1131" i="10"/>
  <c r="G1131" i="10" s="1"/>
  <c r="E1133" i="10" l="1"/>
  <c r="F1132" i="10"/>
  <c r="G1132" i="10" s="1"/>
  <c r="E1134" i="10" l="1"/>
  <c r="F1133" i="10"/>
  <c r="G1133" i="10" s="1"/>
  <c r="E1135" i="10" l="1"/>
  <c r="F1134" i="10"/>
  <c r="G1134" i="10" s="1"/>
  <c r="E1136" i="10" l="1"/>
  <c r="F1135" i="10"/>
  <c r="G1135" i="10" s="1"/>
  <c r="E1137" i="10" l="1"/>
  <c r="F1136" i="10"/>
  <c r="G1136" i="10" s="1"/>
  <c r="E1138" i="10" l="1"/>
  <c r="F1137" i="10"/>
  <c r="G1137" i="10" s="1"/>
  <c r="E1139" i="10" l="1"/>
  <c r="F1138" i="10"/>
  <c r="G1138" i="10" s="1"/>
  <c r="E1140" i="10" l="1"/>
  <c r="F1139" i="10"/>
  <c r="G1139" i="10" s="1"/>
  <c r="E1141" i="10" l="1"/>
  <c r="F1140" i="10"/>
  <c r="G1140" i="10" s="1"/>
  <c r="E1142" i="10" l="1"/>
  <c r="F1141" i="10"/>
  <c r="G1141" i="10" s="1"/>
  <c r="E1143" i="10" l="1"/>
  <c r="F1142" i="10"/>
  <c r="G1142" i="10" s="1"/>
  <c r="E1144" i="10" l="1"/>
  <c r="F1143" i="10"/>
  <c r="G1143" i="10" s="1"/>
  <c r="E1145" i="10" l="1"/>
  <c r="F1144" i="10"/>
  <c r="G1144" i="10" s="1"/>
  <c r="E1146" i="10" l="1"/>
  <c r="F1145" i="10"/>
  <c r="G1145" i="10" s="1"/>
  <c r="E1147" i="10" l="1"/>
  <c r="F1146" i="10"/>
  <c r="G1146" i="10" s="1"/>
  <c r="E1148" i="10" l="1"/>
  <c r="F1147" i="10"/>
  <c r="G1147" i="10" s="1"/>
  <c r="E1149" i="10" l="1"/>
  <c r="F1148" i="10"/>
  <c r="G1148" i="10" s="1"/>
  <c r="E1150" i="10" l="1"/>
  <c r="F1149" i="10"/>
  <c r="G1149" i="10" s="1"/>
  <c r="E1151" i="10" l="1"/>
  <c r="F1150" i="10"/>
  <c r="G1150" i="10" s="1"/>
  <c r="E1152" i="10" l="1"/>
  <c r="F1151" i="10"/>
  <c r="G1151" i="10" s="1"/>
  <c r="E1153" i="10" l="1"/>
  <c r="F1152" i="10"/>
  <c r="G1152" i="10" s="1"/>
  <c r="E1154" i="10" l="1"/>
  <c r="F1153" i="10"/>
  <c r="G1153" i="10" s="1"/>
  <c r="E1155" i="10" l="1"/>
  <c r="F1154" i="10"/>
  <c r="G1154" i="10" s="1"/>
  <c r="E1156" i="10" l="1"/>
  <c r="F1155" i="10"/>
  <c r="G1155" i="10" s="1"/>
  <c r="E1157" i="10" l="1"/>
  <c r="F1156" i="10"/>
  <c r="G1156" i="10" s="1"/>
  <c r="E1158" i="10" l="1"/>
  <c r="F1157" i="10"/>
  <c r="G1157" i="10" s="1"/>
  <c r="E1159" i="10" l="1"/>
  <c r="F1158" i="10"/>
  <c r="G1158" i="10" s="1"/>
  <c r="E1160" i="10" l="1"/>
  <c r="F1159" i="10"/>
  <c r="G1159" i="10" s="1"/>
  <c r="E1161" i="10" l="1"/>
  <c r="F1160" i="10"/>
  <c r="G1160" i="10" s="1"/>
  <c r="E1162" i="10" l="1"/>
  <c r="F1161" i="10"/>
  <c r="G1161" i="10" s="1"/>
  <c r="E1163" i="10" l="1"/>
  <c r="F1162" i="10"/>
  <c r="G1162" i="10" s="1"/>
  <c r="E1164" i="10" l="1"/>
  <c r="F1163" i="10"/>
  <c r="G1163" i="10" s="1"/>
  <c r="E1165" i="10" l="1"/>
  <c r="F1164" i="10"/>
  <c r="G1164" i="10" s="1"/>
  <c r="E1166" i="10" l="1"/>
  <c r="F1165" i="10"/>
  <c r="G1165" i="10" s="1"/>
  <c r="E1167" i="10" l="1"/>
  <c r="F1166" i="10"/>
  <c r="G1166" i="10" s="1"/>
  <c r="E1168" i="10" l="1"/>
  <c r="F1167" i="10"/>
  <c r="G1167" i="10" s="1"/>
  <c r="E1169" i="10" l="1"/>
  <c r="F1168" i="10"/>
  <c r="G1168" i="10" s="1"/>
  <c r="E1170" i="10" l="1"/>
  <c r="F1169" i="10"/>
  <c r="G1169" i="10" s="1"/>
  <c r="E1171" i="10" l="1"/>
  <c r="F1170" i="10"/>
  <c r="G1170" i="10" s="1"/>
  <c r="E1172" i="10" l="1"/>
  <c r="F1171" i="10"/>
  <c r="G1171" i="10" s="1"/>
  <c r="E1173" i="10" l="1"/>
  <c r="F1172" i="10"/>
  <c r="G1172" i="10" s="1"/>
  <c r="E1174" i="10" l="1"/>
  <c r="F1173" i="10"/>
  <c r="G1173" i="10" s="1"/>
  <c r="E1175" i="10" l="1"/>
  <c r="F1174" i="10"/>
  <c r="G1174" i="10" s="1"/>
  <c r="E1176" i="10" l="1"/>
  <c r="F1175" i="10"/>
  <c r="G1175" i="10" s="1"/>
  <c r="E1177" i="10" l="1"/>
  <c r="F1176" i="10"/>
  <c r="G1176" i="10" s="1"/>
  <c r="E1178" i="10" l="1"/>
  <c r="F1177" i="10"/>
  <c r="G1177" i="10" s="1"/>
  <c r="E1179" i="10" l="1"/>
  <c r="F1178" i="10"/>
  <c r="G1178" i="10" s="1"/>
  <c r="E1180" i="10" l="1"/>
  <c r="F1179" i="10"/>
  <c r="G1179" i="10" s="1"/>
  <c r="E1181" i="10" l="1"/>
  <c r="F1180" i="10"/>
  <c r="G1180" i="10" s="1"/>
  <c r="E1182" i="10" l="1"/>
  <c r="F1181" i="10"/>
  <c r="G1181" i="10" s="1"/>
  <c r="E1183" i="10" l="1"/>
  <c r="F1182" i="10"/>
  <c r="G1182" i="10" s="1"/>
  <c r="E1184" i="10" l="1"/>
  <c r="F1183" i="10"/>
  <c r="G1183" i="10" s="1"/>
  <c r="E1185" i="10" l="1"/>
  <c r="F1184" i="10"/>
  <c r="G1184" i="10" s="1"/>
  <c r="E1186" i="10" l="1"/>
  <c r="F1185" i="10"/>
  <c r="G1185" i="10" s="1"/>
  <c r="E1187" i="10" l="1"/>
  <c r="F1186" i="10"/>
  <c r="G1186" i="10" s="1"/>
  <c r="E1188" i="10" l="1"/>
  <c r="F1187" i="10"/>
  <c r="G1187" i="10" s="1"/>
  <c r="E1189" i="10" l="1"/>
  <c r="F1188" i="10"/>
  <c r="G1188" i="10" s="1"/>
  <c r="E1190" i="10" l="1"/>
  <c r="F1189" i="10"/>
  <c r="G1189" i="10" s="1"/>
  <c r="E1191" i="10" l="1"/>
  <c r="F1190" i="10"/>
  <c r="G1190" i="10" s="1"/>
  <c r="E1192" i="10" l="1"/>
  <c r="F1191" i="10"/>
  <c r="G1191" i="10" s="1"/>
  <c r="E1193" i="10" l="1"/>
  <c r="F1192" i="10"/>
  <c r="G1192" i="10" s="1"/>
  <c r="E1194" i="10" l="1"/>
  <c r="F1193" i="10"/>
  <c r="G1193" i="10" s="1"/>
  <c r="E1195" i="10" l="1"/>
  <c r="F1194" i="10"/>
  <c r="G1194" i="10" s="1"/>
  <c r="E1196" i="10" l="1"/>
  <c r="F1195" i="10"/>
  <c r="G1195" i="10" s="1"/>
  <c r="E1197" i="10" l="1"/>
  <c r="F1196" i="10"/>
  <c r="G1196" i="10" s="1"/>
  <c r="E1198" i="10" l="1"/>
  <c r="F1197" i="10"/>
  <c r="G1197" i="10" s="1"/>
  <c r="E1199" i="10" l="1"/>
  <c r="F1198" i="10"/>
  <c r="G1198" i="10" s="1"/>
  <c r="E1200" i="10" l="1"/>
  <c r="F1199" i="10"/>
  <c r="G1199" i="10" s="1"/>
  <c r="E1201" i="10" l="1"/>
  <c r="F1200" i="10"/>
  <c r="G1200" i="10" s="1"/>
  <c r="E1202" i="10" l="1"/>
  <c r="F1201" i="10"/>
  <c r="G1201" i="10" s="1"/>
  <c r="E1203" i="10" l="1"/>
  <c r="F1202" i="10"/>
  <c r="G1202" i="10" s="1"/>
  <c r="E1204" i="10" l="1"/>
  <c r="F1203" i="10"/>
  <c r="G1203" i="10" s="1"/>
  <c r="E1205" i="10" l="1"/>
  <c r="F1204" i="10"/>
  <c r="G1204" i="10" s="1"/>
  <c r="E1206" i="10" l="1"/>
  <c r="F1205" i="10"/>
  <c r="G1205" i="10" s="1"/>
  <c r="E1207" i="10" l="1"/>
  <c r="F1206" i="10"/>
  <c r="G1206" i="10" s="1"/>
  <c r="E1208" i="10" l="1"/>
  <c r="F1207" i="10"/>
  <c r="G1207" i="10" s="1"/>
  <c r="E1209" i="10" l="1"/>
  <c r="F1208" i="10"/>
  <c r="G1208" i="10" s="1"/>
  <c r="E1210" i="10" l="1"/>
  <c r="F1209" i="10"/>
  <c r="G1209" i="10" s="1"/>
  <c r="E1211" i="10" l="1"/>
  <c r="F1210" i="10"/>
  <c r="G1210" i="10" s="1"/>
  <c r="E1212" i="10" l="1"/>
  <c r="F1211" i="10"/>
  <c r="G1211" i="10" s="1"/>
  <c r="E1213" i="10" l="1"/>
  <c r="F1212" i="10"/>
  <c r="G1212" i="10" s="1"/>
  <c r="E1214" i="10" l="1"/>
  <c r="F1213" i="10"/>
  <c r="G1213" i="10" s="1"/>
  <c r="E1215" i="10" l="1"/>
  <c r="F1214" i="10"/>
  <c r="G1214" i="10" s="1"/>
  <c r="E1216" i="10" l="1"/>
  <c r="F1215" i="10"/>
  <c r="G1215" i="10" s="1"/>
  <c r="E1217" i="10" l="1"/>
  <c r="F1216" i="10"/>
  <c r="G1216" i="10" s="1"/>
  <c r="E1218" i="10" l="1"/>
  <c r="F1217" i="10"/>
  <c r="G1217" i="10" s="1"/>
  <c r="E1219" i="10" l="1"/>
  <c r="F1218" i="10"/>
  <c r="G1218" i="10" s="1"/>
  <c r="E1220" i="10" l="1"/>
  <c r="F1219" i="10"/>
  <c r="G1219" i="10" s="1"/>
  <c r="E1221" i="10" l="1"/>
  <c r="F1220" i="10"/>
  <c r="G1220" i="10" s="1"/>
  <c r="E1222" i="10" l="1"/>
  <c r="F1221" i="10"/>
  <c r="G1221" i="10" s="1"/>
  <c r="E1223" i="10" l="1"/>
  <c r="F1222" i="10"/>
  <c r="G1222" i="10" s="1"/>
  <c r="E1224" i="10" l="1"/>
  <c r="F1223" i="10"/>
  <c r="G1223" i="10" s="1"/>
  <c r="E1225" i="10" l="1"/>
  <c r="F1224" i="10"/>
  <c r="G1224" i="10" s="1"/>
  <c r="E1226" i="10" l="1"/>
  <c r="F1225" i="10"/>
  <c r="G1225" i="10" s="1"/>
  <c r="E1227" i="10" l="1"/>
  <c r="F1226" i="10"/>
  <c r="G1226" i="10" s="1"/>
  <c r="E1228" i="10" l="1"/>
  <c r="F1227" i="10"/>
  <c r="G1227" i="10" s="1"/>
  <c r="E1229" i="10" l="1"/>
  <c r="F1228" i="10"/>
  <c r="G1228" i="10" s="1"/>
  <c r="E1230" i="10" l="1"/>
  <c r="F1229" i="10"/>
  <c r="G1229" i="10" s="1"/>
  <c r="E1231" i="10" l="1"/>
  <c r="F1230" i="10"/>
  <c r="G1230" i="10" s="1"/>
  <c r="E1232" i="10" l="1"/>
  <c r="F1231" i="10"/>
  <c r="G1231" i="10" s="1"/>
  <c r="E1233" i="10" l="1"/>
  <c r="F1232" i="10"/>
  <c r="G1232" i="10" s="1"/>
  <c r="E1234" i="10" l="1"/>
  <c r="F1233" i="10"/>
  <c r="G1233" i="10" s="1"/>
  <c r="E1235" i="10" l="1"/>
  <c r="F1234" i="10"/>
  <c r="G1234" i="10" s="1"/>
  <c r="E1236" i="10" l="1"/>
  <c r="F1235" i="10"/>
  <c r="G1235" i="10" s="1"/>
  <c r="E1237" i="10" l="1"/>
  <c r="F1236" i="10"/>
  <c r="G1236" i="10" s="1"/>
  <c r="E1238" i="10" l="1"/>
  <c r="F1237" i="10"/>
  <c r="G1237" i="10" s="1"/>
  <c r="E1239" i="10" l="1"/>
  <c r="F1238" i="10"/>
  <c r="G1238" i="10" s="1"/>
  <c r="E1240" i="10" l="1"/>
  <c r="F1239" i="10"/>
  <c r="G1239" i="10" s="1"/>
  <c r="E1241" i="10" l="1"/>
  <c r="F1240" i="10"/>
  <c r="G1240" i="10" s="1"/>
  <c r="E1242" i="10" l="1"/>
  <c r="F1241" i="10"/>
  <c r="G1241" i="10" s="1"/>
  <c r="E1243" i="10" l="1"/>
  <c r="F1242" i="10"/>
  <c r="G1242" i="10" s="1"/>
  <c r="E1244" i="10" l="1"/>
  <c r="F1243" i="10"/>
  <c r="G1243" i="10" s="1"/>
  <c r="E1245" i="10" l="1"/>
  <c r="F1244" i="10"/>
  <c r="G1244" i="10" s="1"/>
  <c r="E1246" i="10" l="1"/>
  <c r="F1245" i="10"/>
  <c r="G1245" i="10" s="1"/>
  <c r="E1247" i="10" l="1"/>
  <c r="F1246" i="10"/>
  <c r="G1246" i="10" s="1"/>
  <c r="E1248" i="10" l="1"/>
  <c r="F1247" i="10"/>
  <c r="G1247" i="10" s="1"/>
  <c r="E1249" i="10" l="1"/>
  <c r="F1248" i="10"/>
  <c r="G1248" i="10" s="1"/>
  <c r="E1250" i="10" l="1"/>
  <c r="F1249" i="10"/>
  <c r="G1249" i="10" s="1"/>
  <c r="E1251" i="10" l="1"/>
  <c r="F1250" i="10"/>
  <c r="G1250" i="10" s="1"/>
  <c r="E1252" i="10" l="1"/>
  <c r="F1251" i="10"/>
  <c r="G1251" i="10" s="1"/>
  <c r="E1253" i="10" l="1"/>
  <c r="F1252" i="10"/>
  <c r="G1252" i="10" s="1"/>
  <c r="E1254" i="10" l="1"/>
  <c r="F1253" i="10"/>
  <c r="G1253" i="10" s="1"/>
  <c r="E1255" i="10" l="1"/>
  <c r="F1254" i="10"/>
  <c r="G1254" i="10" s="1"/>
  <c r="E1256" i="10" l="1"/>
  <c r="F1255" i="10"/>
  <c r="G1255" i="10" s="1"/>
  <c r="E1257" i="10" l="1"/>
  <c r="F1256" i="10"/>
  <c r="G1256" i="10" s="1"/>
  <c r="E1258" i="10" l="1"/>
  <c r="F1257" i="10"/>
  <c r="G1257" i="10" s="1"/>
  <c r="E1259" i="10" l="1"/>
  <c r="F1258" i="10"/>
  <c r="G1258" i="10" s="1"/>
  <c r="E1260" i="10" l="1"/>
  <c r="F1259" i="10"/>
  <c r="G1259" i="10" s="1"/>
  <c r="E1261" i="10" l="1"/>
  <c r="F1260" i="10"/>
  <c r="G1260" i="10" s="1"/>
  <c r="E1262" i="10" l="1"/>
  <c r="F1261" i="10"/>
  <c r="G1261" i="10" s="1"/>
  <c r="E1263" i="10" l="1"/>
  <c r="F1262" i="10"/>
  <c r="G1262" i="10" s="1"/>
  <c r="E1264" i="10" l="1"/>
  <c r="F1263" i="10"/>
  <c r="G1263" i="10" s="1"/>
  <c r="E1265" i="10" l="1"/>
  <c r="F1264" i="10"/>
  <c r="G1264" i="10" s="1"/>
  <c r="E1266" i="10" l="1"/>
  <c r="F1265" i="10"/>
  <c r="G1265" i="10" s="1"/>
  <c r="E1267" i="10" l="1"/>
  <c r="F1266" i="10"/>
  <c r="G1266" i="10" s="1"/>
  <c r="E1268" i="10" l="1"/>
  <c r="F1267" i="10"/>
  <c r="G1267" i="10" s="1"/>
  <c r="E1269" i="10" l="1"/>
  <c r="F1268" i="10"/>
  <c r="G1268" i="10" s="1"/>
  <c r="E1270" i="10" l="1"/>
  <c r="F1269" i="10"/>
  <c r="G1269" i="10" s="1"/>
  <c r="E1271" i="10" l="1"/>
  <c r="F1270" i="10"/>
  <c r="G1270" i="10" s="1"/>
  <c r="E1272" i="10" l="1"/>
  <c r="F1271" i="10"/>
  <c r="G1271" i="10" s="1"/>
  <c r="E1273" i="10" l="1"/>
  <c r="F1272" i="10"/>
  <c r="G1272" i="10" s="1"/>
  <c r="E1274" i="10" l="1"/>
  <c r="F1273" i="10"/>
  <c r="G1273" i="10" s="1"/>
  <c r="E1275" i="10" l="1"/>
  <c r="F1274" i="10"/>
  <c r="G1274" i="10" s="1"/>
  <c r="E1276" i="10" l="1"/>
  <c r="F1275" i="10"/>
  <c r="G1275" i="10" s="1"/>
  <c r="E1277" i="10" l="1"/>
  <c r="F1276" i="10"/>
  <c r="G1276" i="10" s="1"/>
  <c r="E1278" i="10" l="1"/>
  <c r="F1277" i="10"/>
  <c r="G1277" i="10" s="1"/>
  <c r="E1279" i="10" l="1"/>
  <c r="F1278" i="10"/>
  <c r="G1278" i="10" s="1"/>
  <c r="E1280" i="10" l="1"/>
  <c r="F1279" i="10"/>
  <c r="G1279" i="10" s="1"/>
  <c r="E1281" i="10" l="1"/>
  <c r="F1280" i="10"/>
  <c r="G1280" i="10" s="1"/>
  <c r="E1282" i="10" l="1"/>
  <c r="F1281" i="10"/>
  <c r="G1281" i="10" s="1"/>
  <c r="E1283" i="10" l="1"/>
  <c r="F1282" i="10"/>
  <c r="G1282" i="10" s="1"/>
  <c r="E1284" i="10" l="1"/>
  <c r="F1283" i="10"/>
  <c r="G1283" i="10" s="1"/>
  <c r="E1285" i="10" l="1"/>
  <c r="F1284" i="10"/>
  <c r="G1284" i="10" s="1"/>
  <c r="E1286" i="10" l="1"/>
  <c r="F1285" i="10"/>
  <c r="G1285" i="10" s="1"/>
  <c r="E1287" i="10" l="1"/>
  <c r="F1286" i="10"/>
  <c r="G1286" i="10" s="1"/>
  <c r="E1288" i="10" l="1"/>
  <c r="F1287" i="10"/>
  <c r="G1287" i="10" s="1"/>
  <c r="E1289" i="10" l="1"/>
  <c r="F1288" i="10"/>
  <c r="G1288" i="10" s="1"/>
  <c r="E1290" i="10" l="1"/>
  <c r="F1289" i="10"/>
  <c r="G1289" i="10" s="1"/>
  <c r="E1291" i="10" l="1"/>
  <c r="F1290" i="10"/>
  <c r="G1290" i="10" s="1"/>
  <c r="E1292" i="10" l="1"/>
  <c r="F1291" i="10"/>
  <c r="G1291" i="10" s="1"/>
  <c r="E1293" i="10" l="1"/>
  <c r="F1292" i="10"/>
  <c r="G1292" i="10" s="1"/>
  <c r="E1294" i="10" l="1"/>
  <c r="F1293" i="10"/>
  <c r="G1293" i="10" s="1"/>
  <c r="E1295" i="10" l="1"/>
  <c r="F1294" i="10"/>
  <c r="G1294" i="10" s="1"/>
  <c r="E1296" i="10" l="1"/>
  <c r="F1295" i="10"/>
  <c r="G1295" i="10" s="1"/>
  <c r="E1297" i="10" l="1"/>
  <c r="F1296" i="10"/>
  <c r="G1296" i="10" s="1"/>
  <c r="E1298" i="10" l="1"/>
  <c r="F1297" i="10"/>
  <c r="G1297" i="10" s="1"/>
  <c r="E1299" i="10" l="1"/>
  <c r="F1298" i="10"/>
  <c r="G1298" i="10" s="1"/>
  <c r="E1300" i="10" l="1"/>
  <c r="F1299" i="10"/>
  <c r="G1299" i="10" s="1"/>
  <c r="E1301" i="10" l="1"/>
  <c r="F1300" i="10"/>
  <c r="G1300" i="10" s="1"/>
  <c r="E1302" i="10" l="1"/>
  <c r="F1301" i="10"/>
  <c r="G1301" i="10" s="1"/>
  <c r="E1303" i="10" l="1"/>
  <c r="F1302" i="10"/>
  <c r="G1302" i="10" s="1"/>
  <c r="E1304" i="10" l="1"/>
  <c r="F1303" i="10"/>
  <c r="G1303" i="10" s="1"/>
  <c r="E1305" i="10" l="1"/>
  <c r="F1304" i="10"/>
  <c r="G1304" i="10" s="1"/>
  <c r="E1306" i="10" l="1"/>
  <c r="F1305" i="10"/>
  <c r="G1305" i="10" s="1"/>
  <c r="E1307" i="10" l="1"/>
  <c r="F1306" i="10"/>
  <c r="G1306" i="10" s="1"/>
  <c r="E1308" i="10" l="1"/>
  <c r="F1307" i="10"/>
  <c r="G1307" i="10" s="1"/>
  <c r="E1309" i="10" l="1"/>
  <c r="F1308" i="10"/>
  <c r="G1308" i="10" s="1"/>
  <c r="E1310" i="10" l="1"/>
  <c r="F1309" i="10"/>
  <c r="G1309" i="10" s="1"/>
  <c r="E1311" i="10" l="1"/>
  <c r="F1310" i="10"/>
  <c r="G1310" i="10" s="1"/>
  <c r="E1312" i="10" l="1"/>
  <c r="F1311" i="10"/>
  <c r="G1311" i="10" s="1"/>
  <c r="E1313" i="10" l="1"/>
  <c r="F1312" i="10"/>
  <c r="G1312" i="10" s="1"/>
  <c r="E1314" i="10" l="1"/>
  <c r="F1313" i="10"/>
  <c r="G1313" i="10" s="1"/>
  <c r="E1315" i="10" l="1"/>
  <c r="F1314" i="10"/>
  <c r="G1314" i="10" s="1"/>
  <c r="E1316" i="10" l="1"/>
  <c r="F1315" i="10"/>
  <c r="G1315" i="10" s="1"/>
  <c r="E1317" i="10" l="1"/>
  <c r="F1316" i="10"/>
  <c r="G1316" i="10" s="1"/>
  <c r="E1318" i="10" l="1"/>
  <c r="F1317" i="10"/>
  <c r="G1317" i="10" s="1"/>
  <c r="E1319" i="10" l="1"/>
  <c r="F1318" i="10"/>
  <c r="G1318" i="10" s="1"/>
  <c r="E1320" i="10" l="1"/>
  <c r="F1319" i="10"/>
  <c r="G1319" i="10" s="1"/>
  <c r="E1321" i="10" l="1"/>
  <c r="F1320" i="10"/>
  <c r="G1320" i="10" s="1"/>
  <c r="E1322" i="10" l="1"/>
  <c r="F1321" i="10"/>
  <c r="G1321" i="10" s="1"/>
  <c r="E1323" i="10" l="1"/>
  <c r="F1322" i="10"/>
  <c r="G1322" i="10" s="1"/>
  <c r="E1324" i="10" l="1"/>
  <c r="F1323" i="10"/>
  <c r="G1323" i="10" s="1"/>
  <c r="E1325" i="10" l="1"/>
  <c r="F1324" i="10"/>
  <c r="G1324" i="10" s="1"/>
  <c r="E1326" i="10" l="1"/>
  <c r="F1325" i="10"/>
  <c r="G1325" i="10" s="1"/>
  <c r="E1327" i="10" l="1"/>
  <c r="F1326" i="10"/>
  <c r="G1326" i="10" s="1"/>
  <c r="E1328" i="10" l="1"/>
  <c r="F1327" i="10"/>
  <c r="G1327" i="10" s="1"/>
  <c r="E1329" i="10" l="1"/>
  <c r="F1328" i="10"/>
  <c r="G1328" i="10" s="1"/>
  <c r="E1330" i="10" l="1"/>
  <c r="F1329" i="10"/>
  <c r="G1329" i="10" s="1"/>
  <c r="E1331" i="10" l="1"/>
  <c r="F1330" i="10"/>
  <c r="G1330" i="10" s="1"/>
  <c r="E1332" i="10" l="1"/>
  <c r="F1331" i="10"/>
  <c r="G1331" i="10" s="1"/>
  <c r="E1333" i="10" l="1"/>
  <c r="F1332" i="10"/>
  <c r="G1332" i="10" s="1"/>
  <c r="E1334" i="10" l="1"/>
  <c r="F1333" i="10"/>
  <c r="G1333" i="10" s="1"/>
  <c r="E1335" i="10" l="1"/>
  <c r="F1334" i="10"/>
  <c r="G1334" i="10" s="1"/>
  <c r="E1336" i="10" l="1"/>
  <c r="F1335" i="10"/>
  <c r="G1335" i="10" s="1"/>
  <c r="E1337" i="10" l="1"/>
  <c r="F1336" i="10"/>
  <c r="G1336" i="10" s="1"/>
  <c r="E1338" i="10" l="1"/>
  <c r="F1337" i="10"/>
  <c r="G1337" i="10" s="1"/>
  <c r="E1339" i="10" l="1"/>
  <c r="F1338" i="10"/>
  <c r="G1338" i="10" s="1"/>
  <c r="E1340" i="10" l="1"/>
  <c r="F1339" i="10"/>
  <c r="G1339" i="10" s="1"/>
  <c r="E1341" i="10" l="1"/>
  <c r="F1340" i="10"/>
  <c r="G1340" i="10" s="1"/>
  <c r="E1342" i="10" l="1"/>
  <c r="F1341" i="10"/>
  <c r="G1341" i="10" s="1"/>
  <c r="E1343" i="10" l="1"/>
  <c r="F1342" i="10"/>
  <c r="G1342" i="10" s="1"/>
  <c r="E1344" i="10" l="1"/>
  <c r="F1343" i="10"/>
  <c r="G1343" i="10" s="1"/>
  <c r="E1345" i="10" l="1"/>
  <c r="F1344" i="10"/>
  <c r="G1344" i="10" s="1"/>
  <c r="E1346" i="10" l="1"/>
  <c r="F1345" i="10"/>
  <c r="G1345" i="10" s="1"/>
  <c r="E1347" i="10" l="1"/>
  <c r="F1346" i="10"/>
  <c r="G1346" i="10" s="1"/>
  <c r="E1348" i="10" l="1"/>
  <c r="F1347" i="10"/>
  <c r="G1347" i="10" s="1"/>
  <c r="E1349" i="10" l="1"/>
  <c r="F1348" i="10"/>
  <c r="G1348" i="10" s="1"/>
  <c r="E1350" i="10" l="1"/>
  <c r="F1349" i="10"/>
  <c r="G1349" i="10" s="1"/>
  <c r="E1351" i="10" l="1"/>
  <c r="F1350" i="10"/>
  <c r="G1350" i="10" s="1"/>
  <c r="E1352" i="10" l="1"/>
  <c r="F1351" i="10"/>
  <c r="G1351" i="10" s="1"/>
  <c r="E1353" i="10" l="1"/>
  <c r="F1352" i="10"/>
  <c r="G1352" i="10" s="1"/>
  <c r="E1354" i="10" l="1"/>
  <c r="F1353" i="10"/>
  <c r="G1353" i="10" s="1"/>
  <c r="E1355" i="10" l="1"/>
  <c r="F1354" i="10"/>
  <c r="G1354" i="10" s="1"/>
  <c r="E1356" i="10" l="1"/>
  <c r="F1355" i="10"/>
  <c r="G1355" i="10" s="1"/>
  <c r="E1357" i="10" l="1"/>
  <c r="F1356" i="10"/>
  <c r="G1356" i="10" s="1"/>
  <c r="E1358" i="10" l="1"/>
  <c r="F1357" i="10"/>
  <c r="G1357" i="10" s="1"/>
  <c r="E1359" i="10" l="1"/>
  <c r="F1358" i="10"/>
  <c r="G1358" i="10" s="1"/>
  <c r="E1360" i="10" l="1"/>
  <c r="F1359" i="10"/>
  <c r="G1359" i="10" s="1"/>
  <c r="E1361" i="10" l="1"/>
  <c r="F1360" i="10"/>
  <c r="G1360" i="10" s="1"/>
  <c r="E1362" i="10" l="1"/>
  <c r="F1361" i="10"/>
  <c r="G1361" i="10" s="1"/>
  <c r="E1363" i="10" l="1"/>
  <c r="F1362" i="10"/>
  <c r="G1362" i="10" s="1"/>
  <c r="E1364" i="10" l="1"/>
  <c r="F1363" i="10"/>
  <c r="G1363" i="10" s="1"/>
  <c r="E1365" i="10" l="1"/>
  <c r="F1364" i="10"/>
  <c r="G1364" i="10" s="1"/>
  <c r="E1366" i="10" l="1"/>
  <c r="F1365" i="10"/>
  <c r="G1365" i="10" s="1"/>
  <c r="E1367" i="10" l="1"/>
  <c r="F1366" i="10"/>
  <c r="G1366" i="10" s="1"/>
  <c r="E1368" i="10" l="1"/>
  <c r="F1367" i="10"/>
  <c r="G1367" i="10" s="1"/>
  <c r="E1369" i="10" l="1"/>
  <c r="F1368" i="10"/>
  <c r="G1368" i="10" s="1"/>
  <c r="E1370" i="10" l="1"/>
  <c r="F1369" i="10"/>
  <c r="G1369" i="10" s="1"/>
  <c r="E1371" i="10" l="1"/>
  <c r="F1370" i="10"/>
  <c r="G1370" i="10" s="1"/>
  <c r="E1372" i="10" l="1"/>
  <c r="F1371" i="10"/>
  <c r="G1371" i="10" s="1"/>
  <c r="E1373" i="10" l="1"/>
  <c r="F1372" i="10"/>
  <c r="G1372" i="10" s="1"/>
  <c r="E1374" i="10" l="1"/>
  <c r="F1373" i="10"/>
  <c r="G1373" i="10" s="1"/>
  <c r="E1375" i="10" l="1"/>
  <c r="F1374" i="10"/>
  <c r="G1374" i="10" s="1"/>
  <c r="E1376" i="10" l="1"/>
  <c r="F1375" i="10"/>
  <c r="G1375" i="10" s="1"/>
  <c r="E1377" i="10" l="1"/>
  <c r="F1376" i="10"/>
  <c r="G1376" i="10" s="1"/>
  <c r="E1378" i="10" l="1"/>
  <c r="F1377" i="10"/>
  <c r="G1377" i="10" s="1"/>
  <c r="E1379" i="10" l="1"/>
  <c r="F1378" i="10"/>
  <c r="G1378" i="10" s="1"/>
  <c r="E1380" i="10" l="1"/>
  <c r="F1379" i="10"/>
  <c r="G1379" i="10" s="1"/>
  <c r="E1381" i="10" l="1"/>
  <c r="F1380" i="10"/>
  <c r="G1380" i="10" s="1"/>
  <c r="E1382" i="10" l="1"/>
  <c r="F1381" i="10"/>
  <c r="G1381" i="10" s="1"/>
  <c r="E1383" i="10" l="1"/>
  <c r="F1382" i="10"/>
  <c r="G1382" i="10" s="1"/>
  <c r="E1384" i="10" l="1"/>
  <c r="F1383" i="10"/>
  <c r="G1383" i="10" s="1"/>
  <c r="E1385" i="10" l="1"/>
  <c r="F1384" i="10"/>
  <c r="G1384" i="10" s="1"/>
  <c r="E1386" i="10" l="1"/>
  <c r="F1385" i="10"/>
  <c r="G1385" i="10" s="1"/>
  <c r="E1387" i="10" l="1"/>
  <c r="F1386" i="10"/>
  <c r="G1386" i="10" s="1"/>
  <c r="E1388" i="10" l="1"/>
  <c r="F1387" i="10"/>
  <c r="G1387" i="10" s="1"/>
  <c r="E1389" i="10" l="1"/>
  <c r="F1388" i="10"/>
  <c r="G1388" i="10" s="1"/>
  <c r="E1390" i="10" l="1"/>
  <c r="F1389" i="10"/>
  <c r="G1389" i="10" s="1"/>
  <c r="E1391" i="10" l="1"/>
  <c r="F1390" i="10"/>
  <c r="G1390" i="10" s="1"/>
  <c r="E1392" i="10" l="1"/>
  <c r="F1391" i="10"/>
  <c r="G1391" i="10" s="1"/>
  <c r="E1393" i="10" l="1"/>
  <c r="F1392" i="10"/>
  <c r="G1392" i="10" s="1"/>
  <c r="E1394" i="10" l="1"/>
  <c r="F1393" i="10"/>
  <c r="G1393" i="10" s="1"/>
  <c r="E1395" i="10" l="1"/>
  <c r="F1394" i="10"/>
  <c r="G1394" i="10" s="1"/>
  <c r="E1396" i="10" l="1"/>
  <c r="F1395" i="10"/>
  <c r="G1395" i="10" s="1"/>
  <c r="E1397" i="10" l="1"/>
  <c r="F1396" i="10"/>
  <c r="G1396" i="10" s="1"/>
  <c r="E1398" i="10" l="1"/>
  <c r="F1397" i="10"/>
  <c r="G1397" i="10" s="1"/>
  <c r="E1399" i="10" l="1"/>
  <c r="F1398" i="10"/>
  <c r="G1398" i="10" s="1"/>
  <c r="E1400" i="10" l="1"/>
  <c r="F1399" i="10"/>
  <c r="G1399" i="10" s="1"/>
  <c r="E1401" i="10" l="1"/>
  <c r="F1400" i="10"/>
  <c r="G1400" i="10" s="1"/>
  <c r="E1402" i="10" l="1"/>
  <c r="F1401" i="10"/>
  <c r="G1401" i="10" s="1"/>
  <c r="E1403" i="10" l="1"/>
  <c r="F1402" i="10"/>
  <c r="G1402" i="10" s="1"/>
  <c r="E1404" i="10" l="1"/>
  <c r="F1403" i="10"/>
  <c r="G1403" i="10" s="1"/>
  <c r="E1405" i="10" l="1"/>
  <c r="F1404" i="10"/>
  <c r="G1404" i="10" s="1"/>
  <c r="E1406" i="10" l="1"/>
  <c r="F1405" i="10"/>
  <c r="G1405" i="10" s="1"/>
  <c r="E1407" i="10" l="1"/>
  <c r="F1406" i="10"/>
  <c r="G1406" i="10" s="1"/>
  <c r="E1408" i="10" l="1"/>
  <c r="F1407" i="10"/>
  <c r="G1407" i="10" s="1"/>
  <c r="E1409" i="10" l="1"/>
  <c r="F1408" i="10"/>
  <c r="G1408" i="10" s="1"/>
  <c r="E1410" i="10" l="1"/>
  <c r="F1409" i="10"/>
  <c r="G1409" i="10" s="1"/>
  <c r="E1411" i="10" l="1"/>
  <c r="F1410" i="10"/>
  <c r="G1410" i="10" s="1"/>
  <c r="E1412" i="10" l="1"/>
  <c r="F1411" i="10"/>
  <c r="G1411" i="10" s="1"/>
  <c r="E1413" i="10" l="1"/>
  <c r="F1412" i="10"/>
  <c r="G1412" i="10" s="1"/>
  <c r="E1414" i="10" l="1"/>
  <c r="F1413" i="10"/>
  <c r="G1413" i="10" s="1"/>
  <c r="E1415" i="10" l="1"/>
  <c r="F1414" i="10"/>
  <c r="G1414" i="10" s="1"/>
  <c r="E1416" i="10" l="1"/>
  <c r="F1415" i="10"/>
  <c r="G1415" i="10" s="1"/>
  <c r="E1417" i="10" l="1"/>
  <c r="F1416" i="10"/>
  <c r="G1416" i="10" s="1"/>
  <c r="E1418" i="10" l="1"/>
  <c r="F1417" i="10"/>
  <c r="G1417" i="10" s="1"/>
  <c r="E1419" i="10" l="1"/>
  <c r="F1418" i="10"/>
  <c r="G1418" i="10" s="1"/>
  <c r="E1420" i="10" l="1"/>
  <c r="F1419" i="10"/>
  <c r="G1419" i="10" s="1"/>
  <c r="E1421" i="10" l="1"/>
  <c r="F1420" i="10"/>
  <c r="G1420" i="10" s="1"/>
  <c r="E1422" i="10" l="1"/>
  <c r="F1421" i="10"/>
  <c r="G1421" i="10" s="1"/>
  <c r="E1423" i="10" l="1"/>
  <c r="F1422" i="10"/>
  <c r="G1422" i="10" s="1"/>
  <c r="E1424" i="10" l="1"/>
  <c r="F1423" i="10"/>
  <c r="G1423" i="10" s="1"/>
  <c r="E1425" i="10" l="1"/>
  <c r="F1424" i="10"/>
  <c r="G1424" i="10" s="1"/>
  <c r="E1426" i="10" l="1"/>
  <c r="F1425" i="10"/>
  <c r="G1425" i="10" s="1"/>
  <c r="E1427" i="10" l="1"/>
  <c r="F1426" i="10"/>
  <c r="G1426" i="10" s="1"/>
  <c r="E1428" i="10" l="1"/>
  <c r="F1427" i="10"/>
  <c r="G1427" i="10" s="1"/>
  <c r="E1429" i="10" l="1"/>
  <c r="F1428" i="10"/>
  <c r="G1428" i="10" s="1"/>
  <c r="E1430" i="10" l="1"/>
  <c r="F1429" i="10"/>
  <c r="G1429" i="10" s="1"/>
  <c r="E1431" i="10" l="1"/>
  <c r="F1430" i="10"/>
  <c r="G1430" i="10" s="1"/>
  <c r="E1432" i="10" l="1"/>
  <c r="F1431" i="10"/>
  <c r="G1431" i="10" s="1"/>
  <c r="E1433" i="10" l="1"/>
  <c r="F1432" i="10"/>
  <c r="G1432" i="10" s="1"/>
  <c r="E1434" i="10" l="1"/>
  <c r="F1433" i="10"/>
  <c r="G1433" i="10" s="1"/>
  <c r="E1435" i="10" l="1"/>
  <c r="F1434" i="10"/>
  <c r="G1434" i="10" s="1"/>
  <c r="E1436" i="10" l="1"/>
  <c r="F1435" i="10"/>
  <c r="G1435" i="10" s="1"/>
  <c r="E1437" i="10" l="1"/>
  <c r="F1436" i="10"/>
  <c r="G1436" i="10" s="1"/>
  <c r="E1438" i="10" l="1"/>
  <c r="F1437" i="10"/>
  <c r="G1437" i="10" s="1"/>
  <c r="E1439" i="10" l="1"/>
  <c r="F1438" i="10"/>
  <c r="G1438" i="10" s="1"/>
  <c r="E1440" i="10" l="1"/>
  <c r="F1439" i="10"/>
  <c r="G1439" i="10" s="1"/>
  <c r="E1441" i="10" l="1"/>
  <c r="F1440" i="10"/>
  <c r="G1440" i="10" s="1"/>
  <c r="E1442" i="10" l="1"/>
  <c r="F1441" i="10"/>
  <c r="G1441" i="10" s="1"/>
  <c r="E1443" i="10" l="1"/>
  <c r="F1442" i="10"/>
  <c r="G1442" i="10" s="1"/>
  <c r="E1444" i="10" l="1"/>
  <c r="F1443" i="10"/>
  <c r="G1443" i="10" s="1"/>
  <c r="E1445" i="10" l="1"/>
  <c r="F1444" i="10"/>
  <c r="G1444" i="10" s="1"/>
  <c r="E1446" i="10" l="1"/>
  <c r="F1445" i="10"/>
  <c r="G1445" i="10" s="1"/>
  <c r="E1447" i="10" l="1"/>
  <c r="F1446" i="10"/>
  <c r="G1446" i="10" s="1"/>
  <c r="E1448" i="10" l="1"/>
  <c r="F1447" i="10"/>
  <c r="G1447" i="10" s="1"/>
  <c r="E1449" i="10" l="1"/>
  <c r="F1448" i="10"/>
  <c r="G1448" i="10" s="1"/>
  <c r="E1450" i="10" l="1"/>
  <c r="F1449" i="10"/>
  <c r="G1449" i="10" s="1"/>
  <c r="E1451" i="10" l="1"/>
  <c r="F1450" i="10"/>
  <c r="G1450" i="10" s="1"/>
  <c r="E1452" i="10" l="1"/>
  <c r="F1451" i="10"/>
  <c r="G1451" i="10" s="1"/>
  <c r="E1453" i="10" l="1"/>
  <c r="F1452" i="10"/>
  <c r="G1452" i="10" s="1"/>
  <c r="E1454" i="10" l="1"/>
  <c r="F1453" i="10"/>
  <c r="G1453" i="10" s="1"/>
  <c r="E1455" i="10" l="1"/>
  <c r="F1454" i="10"/>
  <c r="G1454" i="10" s="1"/>
  <c r="E1456" i="10" l="1"/>
  <c r="F1455" i="10"/>
  <c r="G1455" i="10" s="1"/>
  <c r="E1457" i="10" l="1"/>
  <c r="F1456" i="10"/>
  <c r="G1456" i="10" s="1"/>
  <c r="E1458" i="10" l="1"/>
  <c r="F1457" i="10"/>
  <c r="G1457" i="10" s="1"/>
  <c r="E1459" i="10" l="1"/>
  <c r="F1458" i="10"/>
  <c r="G1458" i="10" s="1"/>
  <c r="E1460" i="10" l="1"/>
  <c r="F1459" i="10"/>
  <c r="G1459" i="10" s="1"/>
  <c r="E1461" i="10" l="1"/>
  <c r="F1460" i="10"/>
  <c r="G1460" i="10" s="1"/>
  <c r="E1462" i="10" l="1"/>
  <c r="F1461" i="10"/>
  <c r="G1461" i="10" s="1"/>
  <c r="E1463" i="10" l="1"/>
  <c r="F1462" i="10"/>
  <c r="G1462" i="10" s="1"/>
  <c r="E1464" i="10" l="1"/>
  <c r="F1463" i="10"/>
  <c r="G1463" i="10" s="1"/>
  <c r="E1465" i="10" l="1"/>
  <c r="F1464" i="10"/>
  <c r="G1464" i="10" s="1"/>
  <c r="E1466" i="10" l="1"/>
  <c r="F1465" i="10"/>
  <c r="G1465" i="10" s="1"/>
  <c r="E1467" i="10" l="1"/>
  <c r="F1466" i="10"/>
  <c r="G1466" i="10" s="1"/>
  <c r="E1468" i="10" l="1"/>
  <c r="F1467" i="10"/>
  <c r="G1467" i="10" s="1"/>
  <c r="E1469" i="10" l="1"/>
  <c r="F1468" i="10"/>
  <c r="G1468" i="10" s="1"/>
  <c r="E1470" i="10" l="1"/>
  <c r="F1469" i="10"/>
  <c r="G1469" i="10" s="1"/>
  <c r="E1471" i="10" l="1"/>
  <c r="F1470" i="10"/>
  <c r="G1470" i="10" s="1"/>
  <c r="E1472" i="10" l="1"/>
  <c r="F1471" i="10"/>
  <c r="G1471" i="10" s="1"/>
  <c r="E1473" i="10" l="1"/>
  <c r="F1472" i="10"/>
  <c r="G1472" i="10" s="1"/>
  <c r="E1474" i="10" l="1"/>
  <c r="F1473" i="10"/>
  <c r="G1473" i="10" s="1"/>
  <c r="E1475" i="10" l="1"/>
  <c r="F1474" i="10"/>
  <c r="G1474" i="10" s="1"/>
  <c r="E1476" i="10" l="1"/>
  <c r="F1475" i="10"/>
  <c r="G1475" i="10" s="1"/>
  <c r="E1477" i="10" l="1"/>
  <c r="F1476" i="10"/>
  <c r="G1476" i="10" s="1"/>
  <c r="E1478" i="10" l="1"/>
  <c r="F1477" i="10"/>
  <c r="G1477" i="10" s="1"/>
  <c r="E1479" i="10" l="1"/>
  <c r="F1478" i="10"/>
  <c r="G1478" i="10" s="1"/>
  <c r="E1480" i="10" l="1"/>
  <c r="F1479" i="10"/>
  <c r="G1479" i="10" s="1"/>
  <c r="E1481" i="10" l="1"/>
  <c r="F1480" i="10"/>
  <c r="G1480" i="10" s="1"/>
  <c r="E1482" i="10" l="1"/>
  <c r="F1481" i="10"/>
  <c r="G1481" i="10" s="1"/>
  <c r="E1483" i="10" l="1"/>
  <c r="F1482" i="10"/>
  <c r="G1482" i="10" s="1"/>
  <c r="E1484" i="10" l="1"/>
  <c r="F1483" i="10"/>
  <c r="G1483" i="10" s="1"/>
  <c r="E1485" i="10" l="1"/>
  <c r="F1484" i="10"/>
  <c r="G1484" i="10" s="1"/>
  <c r="E1486" i="10" l="1"/>
  <c r="F1485" i="10"/>
  <c r="G1485" i="10" s="1"/>
  <c r="E1487" i="10" l="1"/>
  <c r="F1486" i="10"/>
  <c r="G1486" i="10" s="1"/>
  <c r="E1488" i="10" l="1"/>
  <c r="F1487" i="10"/>
  <c r="G1487" i="10" s="1"/>
  <c r="E1489" i="10" l="1"/>
  <c r="F1488" i="10"/>
  <c r="G1488" i="10" s="1"/>
  <c r="E1490" i="10" l="1"/>
  <c r="F1489" i="10"/>
  <c r="G1489" i="10" s="1"/>
  <c r="E1491" i="10" l="1"/>
  <c r="F1490" i="10"/>
  <c r="G1490" i="10" s="1"/>
  <c r="E1492" i="10" l="1"/>
  <c r="F1491" i="10"/>
  <c r="G1491" i="10" s="1"/>
  <c r="E1493" i="10" l="1"/>
  <c r="F1492" i="10"/>
  <c r="G1492" i="10" s="1"/>
  <c r="E1494" i="10" l="1"/>
  <c r="F1493" i="10"/>
  <c r="G1493" i="10" s="1"/>
  <c r="E1495" i="10" l="1"/>
  <c r="F1494" i="10"/>
  <c r="G1494" i="10" s="1"/>
  <c r="E1496" i="10" l="1"/>
  <c r="F1495" i="10"/>
  <c r="G1495" i="10" s="1"/>
  <c r="E1497" i="10" l="1"/>
  <c r="F1496" i="10"/>
  <c r="G1496" i="10" s="1"/>
  <c r="E1498" i="10" l="1"/>
  <c r="F1497" i="10"/>
  <c r="G1497" i="10" s="1"/>
  <c r="E1499" i="10" l="1"/>
  <c r="F1498" i="10"/>
  <c r="G1498" i="10" s="1"/>
  <c r="E1500" i="10" l="1"/>
  <c r="F1499" i="10"/>
  <c r="G1499" i="10" s="1"/>
  <c r="E1501" i="10" l="1"/>
  <c r="F1500" i="10"/>
  <c r="G1500" i="10" s="1"/>
  <c r="E1502" i="10" l="1"/>
  <c r="F1501" i="10"/>
  <c r="G1501" i="10" s="1"/>
  <c r="E1503" i="10" l="1"/>
  <c r="F1502" i="10"/>
  <c r="G1502" i="10" s="1"/>
  <c r="E1504" i="10" l="1"/>
  <c r="F1503" i="10"/>
  <c r="G1503" i="10" s="1"/>
  <c r="E1505" i="10" l="1"/>
  <c r="F1504" i="10"/>
  <c r="G1504" i="10" s="1"/>
  <c r="E1506" i="10" l="1"/>
  <c r="F1505" i="10"/>
  <c r="G1505" i="10" s="1"/>
  <c r="E1507" i="10" l="1"/>
  <c r="F1506" i="10"/>
  <c r="G1506" i="10" s="1"/>
  <c r="E1508" i="10" l="1"/>
  <c r="F1507" i="10"/>
  <c r="G1507" i="10" s="1"/>
  <c r="E1509" i="10" l="1"/>
  <c r="F1508" i="10"/>
  <c r="G1508" i="10" s="1"/>
  <c r="E1510" i="10" l="1"/>
  <c r="F1509" i="10"/>
  <c r="G1509" i="10" s="1"/>
  <c r="E1511" i="10" l="1"/>
  <c r="F1510" i="10"/>
  <c r="G1510" i="10" s="1"/>
  <c r="E1512" i="10" l="1"/>
  <c r="F1511" i="10"/>
  <c r="G1511" i="10" s="1"/>
  <c r="E1513" i="10" l="1"/>
  <c r="F1512" i="10"/>
  <c r="G1512" i="10" s="1"/>
  <c r="E1514" i="10" l="1"/>
  <c r="F1513" i="10"/>
  <c r="G1513" i="10" s="1"/>
  <c r="E1515" i="10" l="1"/>
  <c r="F1514" i="10"/>
  <c r="G1514" i="10" s="1"/>
  <c r="E1516" i="10" l="1"/>
  <c r="F1515" i="10"/>
  <c r="G1515" i="10" s="1"/>
  <c r="E1517" i="10" l="1"/>
  <c r="F1516" i="10"/>
  <c r="G1516" i="10" s="1"/>
  <c r="E1518" i="10" l="1"/>
  <c r="F1517" i="10"/>
  <c r="G1517" i="10" s="1"/>
  <c r="E1519" i="10" l="1"/>
  <c r="F1518" i="10"/>
  <c r="G1518" i="10" s="1"/>
  <c r="E1520" i="10" l="1"/>
  <c r="F1519" i="10"/>
  <c r="G1519" i="10" s="1"/>
  <c r="E1521" i="10" l="1"/>
  <c r="F1520" i="10"/>
  <c r="G1520" i="10" s="1"/>
  <c r="E1522" i="10" l="1"/>
  <c r="F1521" i="10"/>
  <c r="G1521" i="10" s="1"/>
  <c r="E1523" i="10" l="1"/>
  <c r="F1522" i="10"/>
  <c r="G1522" i="10" s="1"/>
  <c r="E1524" i="10" l="1"/>
  <c r="F1523" i="10"/>
  <c r="G1523" i="10" s="1"/>
  <c r="E1525" i="10" l="1"/>
  <c r="F1524" i="10"/>
  <c r="G1524" i="10" s="1"/>
  <c r="E1526" i="10" l="1"/>
  <c r="F1525" i="10"/>
  <c r="G1525" i="10" s="1"/>
  <c r="E1527" i="10" l="1"/>
  <c r="F1526" i="10"/>
  <c r="G1526" i="10" s="1"/>
  <c r="E1528" i="10" l="1"/>
  <c r="F1527" i="10"/>
  <c r="G1527" i="10" s="1"/>
  <c r="E1529" i="10" l="1"/>
  <c r="F1528" i="10"/>
  <c r="G1528" i="10" s="1"/>
  <c r="E1530" i="10" l="1"/>
  <c r="F1529" i="10"/>
  <c r="G1529" i="10" s="1"/>
  <c r="E1531" i="10" l="1"/>
  <c r="F1530" i="10"/>
  <c r="G1530" i="10" s="1"/>
  <c r="E1532" i="10" l="1"/>
  <c r="F1531" i="10"/>
  <c r="G1531" i="10" s="1"/>
  <c r="E1533" i="10" l="1"/>
  <c r="F1532" i="10"/>
  <c r="G1532" i="10" s="1"/>
  <c r="E1534" i="10" l="1"/>
  <c r="F1533" i="10"/>
  <c r="G1533" i="10" s="1"/>
  <c r="E1535" i="10" l="1"/>
  <c r="F1534" i="10"/>
  <c r="G1534" i="10" s="1"/>
  <c r="E1536" i="10" l="1"/>
  <c r="F1535" i="10"/>
  <c r="G1535" i="10" s="1"/>
  <c r="E1537" i="10" l="1"/>
  <c r="F1536" i="10"/>
  <c r="G1536" i="10" s="1"/>
  <c r="E1538" i="10" l="1"/>
  <c r="F1537" i="10"/>
  <c r="G1537" i="10" s="1"/>
  <c r="E1539" i="10" l="1"/>
  <c r="F1538" i="10"/>
  <c r="G1538" i="10" s="1"/>
  <c r="E1540" i="10" l="1"/>
  <c r="F1539" i="10"/>
  <c r="G1539" i="10" s="1"/>
  <c r="E1541" i="10" l="1"/>
  <c r="F1540" i="10"/>
  <c r="G1540" i="10" s="1"/>
  <c r="E1542" i="10" l="1"/>
  <c r="F1541" i="10"/>
  <c r="G1541" i="10" s="1"/>
  <c r="E1543" i="10" l="1"/>
  <c r="F1542" i="10"/>
  <c r="G1542" i="10" s="1"/>
  <c r="E1544" i="10" l="1"/>
  <c r="F1543" i="10"/>
  <c r="G1543" i="10" s="1"/>
  <c r="E1545" i="10" l="1"/>
  <c r="F1544" i="10"/>
  <c r="G1544" i="10" s="1"/>
  <c r="E1546" i="10" l="1"/>
  <c r="F1545" i="10"/>
  <c r="G1545" i="10" s="1"/>
  <c r="E1547" i="10" l="1"/>
  <c r="F1546" i="10"/>
  <c r="G1546" i="10" s="1"/>
  <c r="E1548" i="10" l="1"/>
  <c r="F1547" i="10"/>
  <c r="G1547" i="10" s="1"/>
  <c r="E1549" i="10" l="1"/>
  <c r="F1548" i="10"/>
  <c r="G1548" i="10" s="1"/>
  <c r="E1550" i="10" l="1"/>
  <c r="F1549" i="10"/>
  <c r="G1549" i="10" s="1"/>
  <c r="E1551" i="10" l="1"/>
  <c r="F1550" i="10"/>
  <c r="G1550" i="10" s="1"/>
  <c r="E1552" i="10" l="1"/>
  <c r="F1551" i="10"/>
  <c r="G1551" i="10" s="1"/>
  <c r="E1553" i="10" l="1"/>
  <c r="F1552" i="10"/>
  <c r="G1552" i="10" s="1"/>
  <c r="E1554" i="10" l="1"/>
  <c r="F1553" i="10"/>
  <c r="G1553" i="10" s="1"/>
  <c r="E1555" i="10" l="1"/>
  <c r="F1554" i="10"/>
  <c r="G1554" i="10" s="1"/>
  <c r="E1556" i="10" l="1"/>
  <c r="F1555" i="10"/>
  <c r="G1555" i="10" s="1"/>
  <c r="E1557" i="10" l="1"/>
  <c r="F1556" i="10"/>
  <c r="G1556" i="10" s="1"/>
  <c r="E1558" i="10" l="1"/>
  <c r="F1557" i="10"/>
  <c r="G1557" i="10" s="1"/>
  <c r="E1559" i="10" l="1"/>
  <c r="F1558" i="10"/>
  <c r="G1558" i="10" s="1"/>
  <c r="E1560" i="10" l="1"/>
  <c r="F1559" i="10"/>
  <c r="G1559" i="10" s="1"/>
  <c r="E1561" i="10" l="1"/>
  <c r="F1560" i="10"/>
  <c r="G1560" i="10" s="1"/>
  <c r="E1562" i="10" l="1"/>
  <c r="F1561" i="10"/>
  <c r="G1561" i="10" s="1"/>
  <c r="E1563" i="10" l="1"/>
  <c r="F1562" i="10"/>
  <c r="G1562" i="10" s="1"/>
  <c r="E1564" i="10" l="1"/>
  <c r="F1563" i="10"/>
  <c r="G1563" i="10" s="1"/>
  <c r="E1565" i="10" l="1"/>
  <c r="F1564" i="10"/>
  <c r="G1564" i="10" s="1"/>
  <c r="E1566" i="10" l="1"/>
  <c r="F1565" i="10"/>
  <c r="G1565" i="10" s="1"/>
  <c r="E1567" i="10" l="1"/>
  <c r="F1566" i="10"/>
  <c r="G1566" i="10" s="1"/>
  <c r="E1568" i="10" l="1"/>
  <c r="F1567" i="10"/>
  <c r="G1567" i="10" s="1"/>
  <c r="E1569" i="10" l="1"/>
  <c r="F1568" i="10"/>
  <c r="G1568" i="10" s="1"/>
  <c r="E1570" i="10" l="1"/>
  <c r="F1569" i="10"/>
  <c r="G1569" i="10" s="1"/>
  <c r="E1571" i="10" l="1"/>
  <c r="F1570" i="10"/>
  <c r="G1570" i="10" s="1"/>
  <c r="E1572" i="10" l="1"/>
  <c r="F1571" i="10"/>
  <c r="G1571" i="10" s="1"/>
  <c r="E1573" i="10" l="1"/>
  <c r="F1572" i="10"/>
  <c r="G1572" i="10" s="1"/>
  <c r="E1574" i="10" l="1"/>
  <c r="F1573" i="10"/>
  <c r="G1573" i="10" s="1"/>
  <c r="E1575" i="10" l="1"/>
  <c r="F1574" i="10"/>
  <c r="G1574" i="10" s="1"/>
  <c r="E1576" i="10" l="1"/>
  <c r="F1575" i="10"/>
  <c r="G1575" i="10" s="1"/>
  <c r="E1577" i="10" l="1"/>
  <c r="F1576" i="10"/>
  <c r="G1576" i="10" s="1"/>
  <c r="E1578" i="10" l="1"/>
  <c r="F1577" i="10"/>
  <c r="G1577" i="10" s="1"/>
  <c r="E1579" i="10" l="1"/>
  <c r="F1578" i="10"/>
  <c r="G1578" i="10" s="1"/>
  <c r="E1580" i="10" l="1"/>
  <c r="F1579" i="10"/>
  <c r="G1579" i="10" s="1"/>
  <c r="E1581" i="10" l="1"/>
  <c r="F1580" i="10"/>
  <c r="G1580" i="10" s="1"/>
  <c r="E1582" i="10" l="1"/>
  <c r="F1581" i="10"/>
  <c r="G1581" i="10" s="1"/>
  <c r="E1583" i="10" l="1"/>
  <c r="F1582" i="10"/>
  <c r="G1582" i="10" s="1"/>
  <c r="E1584" i="10" l="1"/>
  <c r="F1583" i="10"/>
  <c r="G1583" i="10" s="1"/>
  <c r="E1585" i="10" l="1"/>
  <c r="F1584" i="10"/>
  <c r="G1584" i="10" s="1"/>
  <c r="E1586" i="10" l="1"/>
  <c r="F1585" i="10"/>
  <c r="G1585" i="10" s="1"/>
  <c r="E1587" i="10" l="1"/>
  <c r="F1586" i="10"/>
  <c r="G1586" i="10" s="1"/>
  <c r="E1588" i="10" l="1"/>
  <c r="F1587" i="10"/>
  <c r="G1587" i="10" s="1"/>
  <c r="E1589" i="10" l="1"/>
  <c r="F1588" i="10"/>
  <c r="G1588" i="10" s="1"/>
  <c r="E1590" i="10" l="1"/>
  <c r="F1589" i="10"/>
  <c r="G1589" i="10" s="1"/>
  <c r="E1591" i="10" l="1"/>
  <c r="F1590" i="10"/>
  <c r="G1590" i="10" s="1"/>
  <c r="E1592" i="10" l="1"/>
  <c r="F1591" i="10"/>
  <c r="G1591" i="10" s="1"/>
  <c r="E1593" i="10" l="1"/>
  <c r="F1592" i="10"/>
  <c r="G1592" i="10" s="1"/>
  <c r="E1594" i="10" l="1"/>
  <c r="F1593" i="10"/>
  <c r="G1593" i="10" s="1"/>
  <c r="E1595" i="10" l="1"/>
  <c r="F1594" i="10"/>
  <c r="G1594" i="10" s="1"/>
  <c r="E1596" i="10" l="1"/>
  <c r="F1595" i="10"/>
  <c r="G1595" i="10" s="1"/>
  <c r="E1597" i="10" l="1"/>
  <c r="F1596" i="10"/>
  <c r="G1596" i="10" s="1"/>
  <c r="E1598" i="10" l="1"/>
  <c r="F1597" i="10"/>
  <c r="G1597" i="10" s="1"/>
  <c r="E1599" i="10" l="1"/>
  <c r="F1598" i="10"/>
  <c r="G1598" i="10" s="1"/>
  <c r="E1600" i="10" l="1"/>
  <c r="F1599" i="10"/>
  <c r="G1599" i="10" s="1"/>
  <c r="E1601" i="10" l="1"/>
  <c r="F1600" i="10"/>
  <c r="G1600" i="10" s="1"/>
  <c r="E1602" i="10" l="1"/>
  <c r="F1601" i="10"/>
  <c r="G1601" i="10" s="1"/>
  <c r="E1603" i="10" l="1"/>
  <c r="F1602" i="10"/>
  <c r="G1602" i="10" s="1"/>
  <c r="E1604" i="10" l="1"/>
  <c r="F1603" i="10"/>
  <c r="G1603" i="10" s="1"/>
  <c r="E1605" i="10" l="1"/>
  <c r="F1604" i="10"/>
  <c r="G1604" i="10" s="1"/>
  <c r="E1606" i="10" l="1"/>
  <c r="F1605" i="10"/>
  <c r="G1605" i="10" s="1"/>
  <c r="E1607" i="10" l="1"/>
  <c r="F1606" i="10"/>
  <c r="G1606" i="10" s="1"/>
  <c r="E1608" i="10" l="1"/>
  <c r="F1607" i="10"/>
  <c r="G1607" i="10" s="1"/>
  <c r="E1609" i="10" l="1"/>
  <c r="F1608" i="10"/>
  <c r="G1608" i="10" s="1"/>
  <c r="E1610" i="10" l="1"/>
  <c r="F1609" i="10"/>
  <c r="G1609" i="10" s="1"/>
  <c r="E1611" i="10" l="1"/>
  <c r="F1610" i="10"/>
  <c r="G1610" i="10" s="1"/>
  <c r="E1612" i="10" l="1"/>
  <c r="F1611" i="10"/>
  <c r="G1611" i="10" s="1"/>
  <c r="E1613" i="10" l="1"/>
  <c r="F1612" i="10"/>
  <c r="G1612" i="10" s="1"/>
  <c r="E1614" i="10" l="1"/>
  <c r="F1613" i="10"/>
  <c r="G1613" i="10" s="1"/>
  <c r="E1615" i="10" l="1"/>
  <c r="F1614" i="10"/>
  <c r="G1614" i="10" s="1"/>
  <c r="E1616" i="10" l="1"/>
  <c r="F1615" i="10"/>
  <c r="G1615" i="10" s="1"/>
  <c r="E1617" i="10" l="1"/>
  <c r="F1616" i="10"/>
  <c r="G1616" i="10" s="1"/>
  <c r="E1618" i="10" l="1"/>
  <c r="F1617" i="10"/>
  <c r="G1617" i="10" s="1"/>
  <c r="E1619" i="10" l="1"/>
  <c r="F1618" i="10"/>
  <c r="G1618" i="10" s="1"/>
  <c r="E1620" i="10" l="1"/>
  <c r="F1619" i="10"/>
  <c r="G1619" i="10" s="1"/>
  <c r="E1621" i="10" l="1"/>
  <c r="F1620" i="10"/>
  <c r="G1620" i="10" s="1"/>
  <c r="E1622" i="10" l="1"/>
  <c r="F1621" i="10"/>
  <c r="G1621" i="10" s="1"/>
  <c r="E1623" i="10" l="1"/>
  <c r="F1622" i="10"/>
  <c r="G1622" i="10" s="1"/>
  <c r="E1624" i="10" l="1"/>
  <c r="F1623" i="10"/>
  <c r="G1623" i="10" s="1"/>
  <c r="E1625" i="10" l="1"/>
  <c r="F1624" i="10"/>
  <c r="G1624" i="10" s="1"/>
  <c r="E1626" i="10" l="1"/>
  <c r="F1625" i="10"/>
  <c r="G1625" i="10" s="1"/>
  <c r="E1627" i="10" l="1"/>
  <c r="F1626" i="10"/>
  <c r="G1626" i="10" s="1"/>
  <c r="E1628" i="10" l="1"/>
  <c r="F1627" i="10"/>
  <c r="G1627" i="10" s="1"/>
  <c r="E1629" i="10" l="1"/>
  <c r="F1628" i="10"/>
  <c r="G1628" i="10" s="1"/>
  <c r="E1630" i="10" l="1"/>
  <c r="F1629" i="10"/>
  <c r="G1629" i="10" s="1"/>
  <c r="E1631" i="10" l="1"/>
  <c r="F1630" i="10"/>
  <c r="G1630" i="10" s="1"/>
  <c r="E1632" i="10" l="1"/>
  <c r="F1631" i="10"/>
  <c r="G1631" i="10" s="1"/>
  <c r="E1633" i="10" l="1"/>
  <c r="F1632" i="10"/>
  <c r="G1632" i="10" s="1"/>
  <c r="E1634" i="10" l="1"/>
  <c r="F1633" i="10"/>
  <c r="G1633" i="10" s="1"/>
  <c r="E1635" i="10" l="1"/>
  <c r="F1634" i="10"/>
  <c r="G1634" i="10" s="1"/>
  <c r="E1636" i="10" l="1"/>
  <c r="F1635" i="10"/>
  <c r="G1635" i="10" s="1"/>
  <c r="E1637" i="10" l="1"/>
  <c r="F1636" i="10"/>
  <c r="G1636" i="10" s="1"/>
  <c r="E1638" i="10" l="1"/>
  <c r="F1637" i="10"/>
  <c r="G1637" i="10" s="1"/>
  <c r="E1639" i="10" l="1"/>
  <c r="F1638" i="10"/>
  <c r="G1638" i="10" s="1"/>
  <c r="E1640" i="10" l="1"/>
  <c r="F1639" i="10"/>
  <c r="G1639" i="10" s="1"/>
  <c r="E1641" i="10" l="1"/>
  <c r="F1640" i="10"/>
  <c r="G1640" i="10" s="1"/>
  <c r="E1642" i="10" l="1"/>
  <c r="F1641" i="10"/>
  <c r="G1641" i="10" s="1"/>
  <c r="E1643" i="10" l="1"/>
  <c r="F1642" i="10"/>
  <c r="G1642" i="10" s="1"/>
  <c r="E1644" i="10" l="1"/>
  <c r="F1643" i="10"/>
  <c r="G1643" i="10" s="1"/>
  <c r="E1645" i="10" l="1"/>
  <c r="F1644" i="10"/>
  <c r="G1644" i="10" s="1"/>
  <c r="E1646" i="10" l="1"/>
  <c r="F1645" i="10"/>
  <c r="G1645" i="10" s="1"/>
  <c r="E1647" i="10" l="1"/>
  <c r="F1646" i="10"/>
  <c r="G1646" i="10" s="1"/>
  <c r="E1648" i="10" l="1"/>
  <c r="F1647" i="10"/>
  <c r="G1647" i="10" s="1"/>
  <c r="E1649" i="10" l="1"/>
  <c r="F1648" i="10"/>
  <c r="G1648" i="10" s="1"/>
  <c r="E1650" i="10" l="1"/>
  <c r="F1649" i="10"/>
  <c r="G1649" i="10" s="1"/>
  <c r="E1651" i="10" l="1"/>
  <c r="F1650" i="10"/>
  <c r="G1650" i="10" s="1"/>
  <c r="E1652" i="10" l="1"/>
  <c r="F1651" i="10"/>
  <c r="G1651" i="10" s="1"/>
  <c r="E1653" i="10" l="1"/>
  <c r="F1652" i="10"/>
  <c r="G1652" i="10" s="1"/>
  <c r="E1654" i="10" l="1"/>
  <c r="F1653" i="10"/>
  <c r="G1653" i="10" s="1"/>
  <c r="E1655" i="10" l="1"/>
  <c r="F1654" i="10"/>
  <c r="G1654" i="10" s="1"/>
  <c r="E1656" i="10" l="1"/>
  <c r="F1655" i="10"/>
  <c r="G1655" i="10" s="1"/>
  <c r="E1657" i="10" l="1"/>
  <c r="F1656" i="10"/>
  <c r="G1656" i="10" s="1"/>
  <c r="E1658" i="10" l="1"/>
  <c r="F1657" i="10"/>
  <c r="G1657" i="10" s="1"/>
  <c r="E1659" i="10" l="1"/>
  <c r="F1658" i="10"/>
  <c r="G1658" i="10" s="1"/>
  <c r="E1660" i="10" l="1"/>
  <c r="F1659" i="10"/>
  <c r="G1659" i="10" s="1"/>
  <c r="E1661" i="10" l="1"/>
  <c r="F1660" i="10"/>
  <c r="G1660" i="10" s="1"/>
  <c r="E1662" i="10" l="1"/>
  <c r="F1661" i="10"/>
  <c r="G1661" i="10" s="1"/>
  <c r="E1663" i="10" l="1"/>
  <c r="F1662" i="10"/>
  <c r="G1662" i="10" s="1"/>
  <c r="E1664" i="10" l="1"/>
  <c r="F1663" i="10"/>
  <c r="G1663" i="10" s="1"/>
  <c r="E1665" i="10" l="1"/>
  <c r="F1664" i="10"/>
  <c r="G1664" i="10" s="1"/>
  <c r="E1666" i="10" l="1"/>
  <c r="F1665" i="10"/>
  <c r="G1665" i="10" s="1"/>
  <c r="E1667" i="10" l="1"/>
  <c r="F1666" i="10"/>
  <c r="G1666" i="10" s="1"/>
  <c r="E1668" i="10" l="1"/>
  <c r="F1667" i="10"/>
  <c r="G1667" i="10" s="1"/>
  <c r="E1669" i="10" l="1"/>
  <c r="F1668" i="10"/>
  <c r="G1668" i="10" s="1"/>
  <c r="E1670" i="10" l="1"/>
  <c r="F1669" i="10"/>
  <c r="G1669" i="10" s="1"/>
  <c r="E1671" i="10" l="1"/>
  <c r="F1670" i="10"/>
  <c r="G1670" i="10" s="1"/>
  <c r="E1672" i="10" l="1"/>
  <c r="F1671" i="10"/>
  <c r="G1671" i="10" s="1"/>
  <c r="E1673" i="10" l="1"/>
  <c r="F1672" i="10"/>
  <c r="G1672" i="10" s="1"/>
  <c r="E1674" i="10" l="1"/>
  <c r="F1673" i="10"/>
  <c r="G1673" i="10" s="1"/>
  <c r="E1675" i="10" l="1"/>
  <c r="F1674" i="10"/>
  <c r="G1674" i="10" s="1"/>
  <c r="E1676" i="10" l="1"/>
  <c r="F1675" i="10"/>
  <c r="G1675" i="10" s="1"/>
  <c r="E1677" i="10" l="1"/>
  <c r="F1676" i="10"/>
  <c r="G1676" i="10" s="1"/>
  <c r="E1678" i="10" l="1"/>
  <c r="F1677" i="10"/>
  <c r="G1677" i="10" s="1"/>
  <c r="E1679" i="10" l="1"/>
  <c r="F1678" i="10"/>
  <c r="G1678" i="10" s="1"/>
  <c r="E1680" i="10" l="1"/>
  <c r="F1679" i="10"/>
  <c r="G1679" i="10" s="1"/>
  <c r="E1681" i="10" l="1"/>
  <c r="F1680" i="10"/>
  <c r="G1680" i="10" s="1"/>
  <c r="E1682" i="10" l="1"/>
  <c r="F1681" i="10"/>
  <c r="G1681" i="10" s="1"/>
  <c r="E1683" i="10" l="1"/>
  <c r="F1682" i="10"/>
  <c r="G1682" i="10" s="1"/>
  <c r="E1684" i="10" l="1"/>
  <c r="F1683" i="10"/>
  <c r="G1683" i="10" s="1"/>
  <c r="E1685" i="10" l="1"/>
  <c r="F1684" i="10"/>
  <c r="G1684" i="10" s="1"/>
  <c r="E1686" i="10" l="1"/>
  <c r="F1685" i="10"/>
  <c r="G1685" i="10" s="1"/>
  <c r="E1687" i="10" l="1"/>
  <c r="F1686" i="10"/>
  <c r="G1686" i="10" s="1"/>
  <c r="E1688" i="10" l="1"/>
  <c r="F1687" i="10"/>
  <c r="G1687" i="10" s="1"/>
  <c r="E1689" i="10" l="1"/>
  <c r="F1688" i="10"/>
  <c r="G1688" i="10" s="1"/>
  <c r="E1690" i="10" l="1"/>
  <c r="F1689" i="10"/>
  <c r="G1689" i="10" s="1"/>
  <c r="E1691" i="10" l="1"/>
  <c r="F1690" i="10"/>
  <c r="G1690" i="10" s="1"/>
  <c r="E1692" i="10" l="1"/>
  <c r="F1691" i="10"/>
  <c r="G1691" i="10" s="1"/>
  <c r="E1693" i="10" l="1"/>
  <c r="F1692" i="10"/>
  <c r="G1692" i="10" s="1"/>
  <c r="E1694" i="10" l="1"/>
  <c r="F1693" i="10"/>
  <c r="G1693" i="10" s="1"/>
  <c r="E1695" i="10" l="1"/>
  <c r="F1694" i="10"/>
  <c r="G1694" i="10" s="1"/>
  <c r="E1696" i="10" l="1"/>
  <c r="F1695" i="10"/>
  <c r="G1695" i="10" s="1"/>
  <c r="E1697" i="10" l="1"/>
  <c r="F1696" i="10"/>
  <c r="G1696" i="10" s="1"/>
  <c r="E1698" i="10" l="1"/>
  <c r="F1697" i="10"/>
  <c r="G1697" i="10" s="1"/>
  <c r="E1699" i="10" l="1"/>
  <c r="F1698" i="10"/>
  <c r="G1698" i="10" s="1"/>
  <c r="E1700" i="10" l="1"/>
  <c r="F1699" i="10"/>
  <c r="G1699" i="10" s="1"/>
  <c r="E1701" i="10" l="1"/>
  <c r="F1700" i="10"/>
  <c r="G1700" i="10" s="1"/>
  <c r="E1702" i="10" l="1"/>
  <c r="F1701" i="10"/>
  <c r="G1701" i="10" s="1"/>
  <c r="E1703" i="10" l="1"/>
  <c r="F1702" i="10"/>
  <c r="G1702" i="10" s="1"/>
  <c r="E1704" i="10" l="1"/>
  <c r="F1703" i="10"/>
  <c r="G1703" i="10" s="1"/>
  <c r="E1705" i="10" l="1"/>
  <c r="F1704" i="10"/>
  <c r="G1704" i="10" s="1"/>
  <c r="E1706" i="10" l="1"/>
  <c r="F1705" i="10"/>
  <c r="G1705" i="10" s="1"/>
  <c r="E1707" i="10" l="1"/>
  <c r="F1706" i="10"/>
  <c r="G1706" i="10" s="1"/>
  <c r="E1708" i="10" l="1"/>
  <c r="F1707" i="10"/>
  <c r="G1707" i="10" s="1"/>
  <c r="E1709" i="10" l="1"/>
  <c r="F1708" i="10"/>
  <c r="G1708" i="10" s="1"/>
  <c r="E1710" i="10" l="1"/>
  <c r="F1709" i="10"/>
  <c r="G1709" i="10" s="1"/>
  <c r="E1711" i="10" l="1"/>
  <c r="F1710" i="10"/>
  <c r="G1710" i="10" s="1"/>
  <c r="E1712" i="10" l="1"/>
  <c r="F1711" i="10"/>
  <c r="G1711" i="10" s="1"/>
  <c r="E1713" i="10" l="1"/>
  <c r="F1712" i="10"/>
  <c r="G1712" i="10" s="1"/>
  <c r="E1714" i="10" l="1"/>
  <c r="F1713" i="10"/>
  <c r="G1713" i="10" s="1"/>
  <c r="E1715" i="10" l="1"/>
  <c r="F1714" i="10"/>
  <c r="G1714" i="10" s="1"/>
  <c r="E1716" i="10" l="1"/>
  <c r="F1715" i="10"/>
  <c r="G1715" i="10" s="1"/>
  <c r="E1717" i="10" l="1"/>
  <c r="F1716" i="10"/>
  <c r="G1716" i="10" s="1"/>
  <c r="E1718" i="10" l="1"/>
  <c r="F1717" i="10"/>
  <c r="G1717" i="10" s="1"/>
  <c r="E1719" i="10" l="1"/>
  <c r="F1718" i="10"/>
  <c r="G1718" i="10" s="1"/>
  <c r="E1720" i="10" l="1"/>
  <c r="F1719" i="10"/>
  <c r="G1719" i="10" s="1"/>
  <c r="E1721" i="10" l="1"/>
  <c r="F1720" i="10"/>
  <c r="G1720" i="10" s="1"/>
  <c r="E1722" i="10" l="1"/>
  <c r="F1721" i="10"/>
  <c r="G1721" i="10" s="1"/>
  <c r="E1723" i="10" l="1"/>
  <c r="F1722" i="10"/>
  <c r="G1722" i="10" s="1"/>
  <c r="E1724" i="10" l="1"/>
  <c r="F1723" i="10"/>
  <c r="G1723" i="10" s="1"/>
  <c r="E1725" i="10" l="1"/>
  <c r="F1724" i="10"/>
  <c r="G1724" i="10" s="1"/>
  <c r="E1726" i="10" l="1"/>
  <c r="F1725" i="10"/>
  <c r="G1725" i="10" s="1"/>
  <c r="E1727" i="10" l="1"/>
  <c r="F1726" i="10"/>
  <c r="G1726" i="10" s="1"/>
  <c r="E1728" i="10" l="1"/>
  <c r="F1727" i="10"/>
  <c r="G1727" i="10" s="1"/>
  <c r="E1729" i="10" l="1"/>
  <c r="F1728" i="10"/>
  <c r="G1728" i="10" s="1"/>
  <c r="E1730" i="10" l="1"/>
  <c r="F1729" i="10"/>
  <c r="G1729" i="10" s="1"/>
  <c r="E1731" i="10" l="1"/>
  <c r="F1730" i="10"/>
  <c r="G1730" i="10" s="1"/>
  <c r="E1732" i="10" l="1"/>
  <c r="F1731" i="10"/>
  <c r="G1731" i="10" s="1"/>
  <c r="E1733" i="10" l="1"/>
  <c r="F1732" i="10"/>
  <c r="G1732" i="10" s="1"/>
  <c r="E1734" i="10" l="1"/>
  <c r="F1733" i="10"/>
  <c r="G1733" i="10" s="1"/>
  <c r="E1735" i="10" l="1"/>
  <c r="F1734" i="10"/>
  <c r="G1734" i="10" s="1"/>
  <c r="E1736" i="10" l="1"/>
  <c r="F1735" i="10"/>
  <c r="G1735" i="10" s="1"/>
  <c r="E1737" i="10" l="1"/>
  <c r="F1736" i="10"/>
  <c r="G1736" i="10" s="1"/>
  <c r="E1738" i="10" l="1"/>
  <c r="F1737" i="10"/>
  <c r="G1737" i="10" s="1"/>
  <c r="E1739" i="10" l="1"/>
  <c r="F1738" i="10"/>
  <c r="G1738" i="10" s="1"/>
  <c r="E1740" i="10" l="1"/>
  <c r="F1739" i="10"/>
  <c r="G1739" i="10" s="1"/>
  <c r="E1741" i="10" l="1"/>
  <c r="F1740" i="10"/>
  <c r="G1740" i="10" s="1"/>
  <c r="E1742" i="10" l="1"/>
  <c r="F1741" i="10"/>
  <c r="G1741" i="10" s="1"/>
  <c r="E1743" i="10" l="1"/>
  <c r="F1742" i="10"/>
  <c r="G1742" i="10" s="1"/>
  <c r="E1744" i="10" l="1"/>
  <c r="F1743" i="10"/>
  <c r="G1743" i="10" s="1"/>
  <c r="E1745" i="10" l="1"/>
  <c r="F1744" i="10"/>
  <c r="G1744" i="10" s="1"/>
  <c r="E1746" i="10" l="1"/>
  <c r="F1745" i="10"/>
  <c r="G1745" i="10" s="1"/>
  <c r="E1747" i="10" l="1"/>
  <c r="F1746" i="10"/>
  <c r="G1746" i="10" s="1"/>
  <c r="E1748" i="10" l="1"/>
  <c r="F1747" i="10"/>
  <c r="G1747" i="10" s="1"/>
  <c r="E1749" i="10" l="1"/>
  <c r="F1748" i="10"/>
  <c r="G1748" i="10" s="1"/>
  <c r="E1750" i="10" l="1"/>
  <c r="F1749" i="10"/>
  <c r="G1749" i="10" s="1"/>
  <c r="E1751" i="10" l="1"/>
  <c r="F1750" i="10"/>
  <c r="G1750" i="10" s="1"/>
  <c r="E1752" i="10" l="1"/>
  <c r="F1751" i="10"/>
  <c r="G1751" i="10" s="1"/>
  <c r="E1753" i="10" l="1"/>
  <c r="F1752" i="10"/>
  <c r="G1752" i="10" s="1"/>
  <c r="E1754" i="10" l="1"/>
  <c r="F1753" i="10"/>
  <c r="G1753" i="10" s="1"/>
  <c r="E1755" i="10" l="1"/>
  <c r="F1754" i="10"/>
  <c r="G1754" i="10" s="1"/>
  <c r="E1756" i="10" l="1"/>
  <c r="F1755" i="10"/>
  <c r="G1755" i="10" s="1"/>
  <c r="E1757" i="10" l="1"/>
  <c r="F1756" i="10"/>
  <c r="G1756" i="10" s="1"/>
  <c r="E1758" i="10" l="1"/>
  <c r="F1757" i="10"/>
  <c r="G1757" i="10" s="1"/>
  <c r="E1759" i="10" l="1"/>
  <c r="F1758" i="10"/>
  <c r="G1758" i="10" s="1"/>
  <c r="E1760" i="10" l="1"/>
  <c r="F1759" i="10"/>
  <c r="G1759" i="10" s="1"/>
  <c r="E1761" i="10" l="1"/>
  <c r="F1760" i="10"/>
  <c r="G1760" i="10" s="1"/>
  <c r="E1762" i="10" l="1"/>
  <c r="F1761" i="10"/>
  <c r="G1761" i="10" s="1"/>
  <c r="E1763" i="10" l="1"/>
  <c r="F1762" i="10"/>
  <c r="G1762" i="10" s="1"/>
  <c r="E1764" i="10" l="1"/>
  <c r="F1763" i="10"/>
  <c r="G1763" i="10" s="1"/>
  <c r="E1765" i="10" l="1"/>
  <c r="F1764" i="10"/>
  <c r="G1764" i="10" s="1"/>
  <c r="E1766" i="10" l="1"/>
  <c r="F1765" i="10"/>
  <c r="G1765" i="10" s="1"/>
  <c r="E1767" i="10" l="1"/>
  <c r="F1766" i="10"/>
  <c r="G1766" i="10" s="1"/>
  <c r="E1768" i="10" l="1"/>
  <c r="F1767" i="10"/>
  <c r="G1767" i="10" s="1"/>
  <c r="E1769" i="10" l="1"/>
  <c r="F1768" i="10"/>
  <c r="G1768" i="10" s="1"/>
  <c r="E1770" i="10" l="1"/>
  <c r="F1769" i="10"/>
  <c r="G1769" i="10" s="1"/>
  <c r="E1771" i="10" l="1"/>
  <c r="F1770" i="10"/>
  <c r="G1770" i="10" s="1"/>
  <c r="E1772" i="10" l="1"/>
  <c r="F1771" i="10"/>
  <c r="G1771" i="10" s="1"/>
  <c r="E1773" i="10" l="1"/>
  <c r="F1772" i="10"/>
  <c r="G1772" i="10" s="1"/>
  <c r="E1774" i="10" l="1"/>
  <c r="F1773" i="10"/>
  <c r="G1773" i="10" s="1"/>
  <c r="E1775" i="10" l="1"/>
  <c r="F1774" i="10"/>
  <c r="G1774" i="10" s="1"/>
  <c r="E1776" i="10" l="1"/>
  <c r="F1775" i="10"/>
  <c r="G1775" i="10" s="1"/>
  <c r="E1777" i="10" l="1"/>
  <c r="F1776" i="10"/>
  <c r="G1776" i="10" s="1"/>
  <c r="E1778" i="10" l="1"/>
  <c r="F1777" i="10"/>
  <c r="G1777" i="10" s="1"/>
  <c r="E1779" i="10" l="1"/>
  <c r="F1778" i="10"/>
  <c r="G1778" i="10" s="1"/>
  <c r="E1780" i="10" l="1"/>
  <c r="F1779" i="10"/>
  <c r="G1779" i="10" s="1"/>
  <c r="E1781" i="10" l="1"/>
  <c r="F1780" i="10"/>
  <c r="G1780" i="10" s="1"/>
  <c r="E1782" i="10" l="1"/>
  <c r="F1781" i="10"/>
  <c r="G1781" i="10" s="1"/>
  <c r="E1783" i="10" l="1"/>
  <c r="F1782" i="10"/>
  <c r="G1782" i="10" s="1"/>
  <c r="E1784" i="10" l="1"/>
  <c r="F1783" i="10"/>
  <c r="G1783" i="10" s="1"/>
  <c r="E1785" i="10" l="1"/>
  <c r="F1784" i="10"/>
  <c r="G1784" i="10" s="1"/>
  <c r="E1786" i="10" l="1"/>
  <c r="F1785" i="10"/>
  <c r="G1785" i="10" s="1"/>
  <c r="E1787" i="10" l="1"/>
  <c r="F1786" i="10"/>
  <c r="G1786" i="10" s="1"/>
  <c r="E1788" i="10" l="1"/>
  <c r="F1787" i="10"/>
  <c r="G1787" i="10" s="1"/>
  <c r="E1789" i="10" l="1"/>
  <c r="F1788" i="10"/>
  <c r="G1788" i="10" s="1"/>
  <c r="E1790" i="10" l="1"/>
  <c r="F1789" i="10"/>
  <c r="G1789" i="10" s="1"/>
  <c r="E1791" i="10" l="1"/>
  <c r="F1790" i="10"/>
  <c r="G1790" i="10" s="1"/>
  <c r="E1792" i="10" l="1"/>
  <c r="F1791" i="10"/>
  <c r="G1791" i="10" s="1"/>
  <c r="E1793" i="10" l="1"/>
  <c r="F1792" i="10"/>
  <c r="G1792" i="10" s="1"/>
  <c r="E1794" i="10" l="1"/>
  <c r="F1793" i="10"/>
  <c r="G1793" i="10" s="1"/>
  <c r="E1795" i="10" l="1"/>
  <c r="F1794" i="10"/>
  <c r="G1794" i="10" s="1"/>
  <c r="E1796" i="10" l="1"/>
  <c r="F1795" i="10"/>
  <c r="G1795" i="10" s="1"/>
  <c r="E1797" i="10" l="1"/>
  <c r="F1796" i="10"/>
  <c r="G1796" i="10" s="1"/>
  <c r="E1798" i="10" l="1"/>
  <c r="F1797" i="10"/>
  <c r="G1797" i="10" s="1"/>
  <c r="E1799" i="10" l="1"/>
  <c r="F1798" i="10"/>
  <c r="G1798" i="10" s="1"/>
  <c r="E1800" i="10" l="1"/>
  <c r="F1799" i="10"/>
  <c r="G1799" i="10" s="1"/>
  <c r="E1801" i="10" l="1"/>
  <c r="F1800" i="10"/>
  <c r="G1800" i="10" s="1"/>
  <c r="E1802" i="10" l="1"/>
  <c r="F1801" i="10"/>
  <c r="G1801" i="10" s="1"/>
  <c r="E1803" i="10" l="1"/>
  <c r="F1802" i="10"/>
  <c r="G1802" i="10" s="1"/>
  <c r="E1804" i="10" l="1"/>
  <c r="F1803" i="10"/>
  <c r="G1803" i="10" s="1"/>
  <c r="E1805" i="10" l="1"/>
  <c r="F1804" i="10"/>
  <c r="G1804" i="10" s="1"/>
  <c r="E1806" i="10" l="1"/>
  <c r="F1805" i="10"/>
  <c r="G1805" i="10" s="1"/>
  <c r="E1807" i="10" l="1"/>
  <c r="F1806" i="10"/>
  <c r="G1806" i="10" s="1"/>
  <c r="E1808" i="10" l="1"/>
  <c r="F1807" i="10"/>
  <c r="G1807" i="10" s="1"/>
  <c r="E1809" i="10" l="1"/>
  <c r="F1808" i="10"/>
  <c r="G1808" i="10" s="1"/>
  <c r="E1810" i="10" l="1"/>
  <c r="F1809" i="10"/>
  <c r="G1809" i="10" s="1"/>
  <c r="E1811" i="10" l="1"/>
  <c r="F1810" i="10"/>
  <c r="G1810" i="10" s="1"/>
  <c r="E1812" i="10" l="1"/>
  <c r="F1811" i="10"/>
  <c r="G1811" i="10" s="1"/>
  <c r="E1813" i="10" l="1"/>
  <c r="F1812" i="10"/>
  <c r="G1812" i="10" s="1"/>
  <c r="E1814" i="10" l="1"/>
  <c r="F1813" i="10"/>
  <c r="G1813" i="10" s="1"/>
  <c r="E1815" i="10" l="1"/>
  <c r="F1814" i="10"/>
  <c r="G1814" i="10" s="1"/>
  <c r="E1816" i="10" l="1"/>
  <c r="F1815" i="10"/>
  <c r="G1815" i="10" s="1"/>
  <c r="E1817" i="10" l="1"/>
  <c r="F1816" i="10"/>
  <c r="G1816" i="10" s="1"/>
  <c r="E1818" i="10" l="1"/>
  <c r="F1817" i="10"/>
  <c r="G1817" i="10" s="1"/>
  <c r="E1819" i="10" l="1"/>
  <c r="F1818" i="10"/>
  <c r="G1818" i="10" s="1"/>
  <c r="E1820" i="10" l="1"/>
  <c r="F1819" i="10"/>
  <c r="G1819" i="10" s="1"/>
  <c r="E1821" i="10" l="1"/>
  <c r="F1820" i="10"/>
  <c r="G1820" i="10" s="1"/>
  <c r="E1822" i="10" l="1"/>
  <c r="F1821" i="10"/>
  <c r="G1821" i="10" s="1"/>
  <c r="E1823" i="10" l="1"/>
  <c r="F1822" i="10"/>
  <c r="G1822" i="10" s="1"/>
  <c r="E1824" i="10" l="1"/>
  <c r="F1823" i="10"/>
  <c r="G1823" i="10" s="1"/>
  <c r="E1825" i="10" l="1"/>
  <c r="F1824" i="10"/>
  <c r="G1824" i="10" s="1"/>
  <c r="E1826" i="10" l="1"/>
  <c r="F1825" i="10"/>
  <c r="G1825" i="10" s="1"/>
  <c r="E1827" i="10" l="1"/>
  <c r="F1826" i="10"/>
  <c r="G1826" i="10" s="1"/>
  <c r="E1828" i="10" l="1"/>
  <c r="F1827" i="10"/>
  <c r="G1827" i="10" s="1"/>
  <c r="E1829" i="10" l="1"/>
  <c r="F1828" i="10"/>
  <c r="G1828" i="10" s="1"/>
  <c r="E1830" i="10" l="1"/>
  <c r="F1829" i="10"/>
  <c r="G1829" i="10" s="1"/>
  <c r="E1831" i="10" l="1"/>
  <c r="F1830" i="10"/>
  <c r="G1830" i="10" s="1"/>
  <c r="E1832" i="10" l="1"/>
  <c r="F1831" i="10"/>
  <c r="G1831" i="10" s="1"/>
  <c r="E1833" i="10" l="1"/>
  <c r="F1832" i="10"/>
  <c r="G1832" i="10" s="1"/>
  <c r="E1834" i="10" l="1"/>
  <c r="F1833" i="10"/>
  <c r="G1833" i="10" s="1"/>
  <c r="E1835" i="10" l="1"/>
  <c r="F1834" i="10"/>
  <c r="G1834" i="10" s="1"/>
  <c r="E1836" i="10" l="1"/>
  <c r="F1835" i="10"/>
  <c r="G1835" i="10" s="1"/>
  <c r="E1837" i="10" l="1"/>
  <c r="F1836" i="10"/>
  <c r="G1836" i="10" s="1"/>
  <c r="E1838" i="10" l="1"/>
  <c r="F1837" i="10"/>
  <c r="G1837" i="10" s="1"/>
  <c r="E1839" i="10" l="1"/>
  <c r="F1838" i="10"/>
  <c r="G1838" i="10" s="1"/>
  <c r="E1840" i="10" l="1"/>
  <c r="F1839" i="10"/>
  <c r="G1839" i="10" s="1"/>
  <c r="E1841" i="10" l="1"/>
  <c r="F1840" i="10"/>
  <c r="G1840" i="10" s="1"/>
  <c r="E1842" i="10" l="1"/>
  <c r="F1841" i="10"/>
  <c r="G1841" i="10" s="1"/>
  <c r="E1843" i="10" l="1"/>
  <c r="F1842" i="10"/>
  <c r="G1842" i="10" s="1"/>
  <c r="E1844" i="10" l="1"/>
  <c r="F1843" i="10"/>
  <c r="G1843" i="10" s="1"/>
  <c r="E1845" i="10" l="1"/>
  <c r="F1844" i="10"/>
  <c r="G1844" i="10" s="1"/>
  <c r="E1846" i="10" l="1"/>
  <c r="F1845" i="10"/>
  <c r="G1845" i="10" s="1"/>
  <c r="E1847" i="10" l="1"/>
  <c r="F1846" i="10"/>
  <c r="G1846" i="10" s="1"/>
  <c r="E1848" i="10" l="1"/>
  <c r="F1847" i="10"/>
  <c r="G1847" i="10" s="1"/>
  <c r="E1849" i="10" l="1"/>
  <c r="F1848" i="10"/>
  <c r="G1848" i="10" s="1"/>
  <c r="E1850" i="10" l="1"/>
  <c r="F1849" i="10"/>
  <c r="G1849" i="10" s="1"/>
  <c r="E1851" i="10" l="1"/>
  <c r="F1850" i="10"/>
  <c r="G1850" i="10" s="1"/>
  <c r="E1852" i="10" l="1"/>
  <c r="F1851" i="10"/>
  <c r="G1851" i="10" s="1"/>
  <c r="E1853" i="10" l="1"/>
  <c r="F1852" i="10"/>
  <c r="G1852" i="10" s="1"/>
  <c r="E1854" i="10" l="1"/>
  <c r="F1853" i="10"/>
  <c r="G1853" i="10" s="1"/>
  <c r="E1855" i="10" l="1"/>
  <c r="F1854" i="10"/>
  <c r="G1854" i="10" s="1"/>
  <c r="E1856" i="10" l="1"/>
  <c r="F1855" i="10"/>
  <c r="G1855" i="10" s="1"/>
  <c r="E1857" i="10" l="1"/>
  <c r="F1856" i="10"/>
  <c r="G1856" i="10" s="1"/>
  <c r="E1858" i="10" l="1"/>
  <c r="F1857" i="10"/>
  <c r="G1857" i="10" s="1"/>
  <c r="E1859" i="10" l="1"/>
  <c r="F1858" i="10"/>
  <c r="G1858" i="10" s="1"/>
  <c r="E1860" i="10" l="1"/>
  <c r="F1859" i="10"/>
  <c r="G1859" i="10" s="1"/>
  <c r="E1861" i="10" l="1"/>
  <c r="F1860" i="10"/>
  <c r="G1860" i="10" s="1"/>
  <c r="E1862" i="10" l="1"/>
  <c r="F1861" i="10"/>
  <c r="G1861" i="10" s="1"/>
  <c r="E1863" i="10" l="1"/>
  <c r="F1862" i="10"/>
  <c r="G1862" i="10" s="1"/>
  <c r="E1864" i="10" l="1"/>
  <c r="F1863" i="10"/>
  <c r="G1863" i="10" s="1"/>
  <c r="E1865" i="10" l="1"/>
  <c r="F1864" i="10"/>
  <c r="G1864" i="10" s="1"/>
  <c r="E1866" i="10" l="1"/>
  <c r="F1865" i="10"/>
  <c r="G1865" i="10" s="1"/>
  <c r="E1867" i="10" l="1"/>
  <c r="F1866" i="10"/>
  <c r="G1866" i="10" s="1"/>
  <c r="E1868" i="10" l="1"/>
  <c r="F1867" i="10"/>
  <c r="G1867" i="10" s="1"/>
  <c r="E1869" i="10" l="1"/>
  <c r="F1868" i="10"/>
  <c r="G1868" i="10" s="1"/>
  <c r="E1870" i="10" l="1"/>
  <c r="F1869" i="10"/>
  <c r="G1869" i="10" s="1"/>
  <c r="E1871" i="10" l="1"/>
  <c r="F1870" i="10"/>
  <c r="G1870" i="10" s="1"/>
  <c r="E1872" i="10" l="1"/>
  <c r="F1871" i="10"/>
  <c r="G1871" i="10" s="1"/>
  <c r="E1873" i="10" l="1"/>
  <c r="F1872" i="10"/>
  <c r="G1872" i="10" s="1"/>
  <c r="E1874" i="10" l="1"/>
  <c r="F1873" i="10"/>
  <c r="G1873" i="10" s="1"/>
  <c r="E1875" i="10" l="1"/>
  <c r="F1874" i="10"/>
  <c r="G1874" i="10" s="1"/>
  <c r="E1876" i="10" l="1"/>
  <c r="F1875" i="10"/>
  <c r="G1875" i="10" s="1"/>
  <c r="E1877" i="10" l="1"/>
  <c r="F1876" i="10"/>
  <c r="G1876" i="10" s="1"/>
  <c r="E1878" i="10" l="1"/>
  <c r="F1877" i="10"/>
  <c r="G1877" i="10" s="1"/>
  <c r="E1879" i="10" l="1"/>
  <c r="F1878" i="10"/>
  <c r="G1878" i="10" s="1"/>
  <c r="E1880" i="10" l="1"/>
  <c r="F1879" i="10"/>
  <c r="G1879" i="10" s="1"/>
  <c r="E1881" i="10" l="1"/>
  <c r="F1880" i="10"/>
  <c r="G1880" i="10" s="1"/>
  <c r="E1882" i="10" l="1"/>
  <c r="F1881" i="10"/>
  <c r="G1881" i="10" s="1"/>
  <c r="E1883" i="10" l="1"/>
  <c r="F1882" i="10"/>
  <c r="G1882" i="10" s="1"/>
  <c r="E1884" i="10" l="1"/>
  <c r="F1883" i="10"/>
  <c r="G1883" i="10" s="1"/>
  <c r="E1885" i="10" l="1"/>
  <c r="F1884" i="10"/>
  <c r="G1884" i="10" s="1"/>
  <c r="E1886" i="10" l="1"/>
  <c r="F1885" i="10"/>
  <c r="G1885" i="10" s="1"/>
  <c r="E1887" i="10" l="1"/>
  <c r="F1886" i="10"/>
  <c r="G1886" i="10" s="1"/>
  <c r="E1888" i="10" l="1"/>
  <c r="F1887" i="10"/>
  <c r="G1887" i="10" s="1"/>
  <c r="E1889" i="10" l="1"/>
  <c r="F1888" i="10"/>
  <c r="G1888" i="10" s="1"/>
  <c r="E1890" i="10" l="1"/>
  <c r="F1889" i="10"/>
  <c r="G1889" i="10" s="1"/>
  <c r="E1891" i="10" l="1"/>
  <c r="F1890" i="10"/>
  <c r="G1890" i="10" s="1"/>
  <c r="E1892" i="10" l="1"/>
  <c r="F1891" i="10"/>
  <c r="G1891" i="10" s="1"/>
  <c r="E1893" i="10" l="1"/>
  <c r="F1892" i="10"/>
  <c r="G1892" i="10" s="1"/>
  <c r="E1894" i="10" l="1"/>
  <c r="F1893" i="10"/>
  <c r="G1893" i="10" s="1"/>
  <c r="E1895" i="10" l="1"/>
  <c r="F1894" i="10"/>
  <c r="G1894" i="10" s="1"/>
  <c r="E1896" i="10" l="1"/>
  <c r="F1895" i="10"/>
  <c r="G1895" i="10" s="1"/>
  <c r="E1897" i="10" l="1"/>
  <c r="F1896" i="10"/>
  <c r="G1896" i="10" s="1"/>
  <c r="E1898" i="10" l="1"/>
  <c r="F1897" i="10"/>
  <c r="G1897" i="10" s="1"/>
  <c r="E1899" i="10" l="1"/>
  <c r="F1898" i="10"/>
  <c r="G1898" i="10" s="1"/>
  <c r="E1900" i="10" l="1"/>
  <c r="F1899" i="10"/>
  <c r="G1899" i="10" s="1"/>
  <c r="E1901" i="10" l="1"/>
  <c r="F1900" i="10"/>
  <c r="G1900" i="10" s="1"/>
  <c r="E1902" i="10" l="1"/>
  <c r="F1901" i="10"/>
  <c r="G1901" i="10" s="1"/>
  <c r="E1903" i="10" l="1"/>
  <c r="F1902" i="10"/>
  <c r="G1902" i="10" s="1"/>
  <c r="E1904" i="10" l="1"/>
  <c r="F1903" i="10"/>
  <c r="G1903" i="10" s="1"/>
  <c r="E1905" i="10" l="1"/>
  <c r="F1904" i="10"/>
  <c r="G1904" i="10" s="1"/>
  <c r="E1906" i="10" l="1"/>
  <c r="F1905" i="10"/>
  <c r="G1905" i="10" s="1"/>
  <c r="E1907" i="10" l="1"/>
  <c r="F1906" i="10"/>
  <c r="G1906" i="10" s="1"/>
  <c r="E1908" i="10" l="1"/>
  <c r="F1907" i="10"/>
  <c r="G1907" i="10" s="1"/>
  <c r="E1909" i="10" l="1"/>
  <c r="F1908" i="10"/>
  <c r="G1908" i="10" s="1"/>
  <c r="E1910" i="10" l="1"/>
  <c r="F1909" i="10"/>
  <c r="G1909" i="10" s="1"/>
  <c r="E1911" i="10" l="1"/>
  <c r="F1910" i="10"/>
  <c r="G1910" i="10" s="1"/>
  <c r="E1912" i="10" l="1"/>
  <c r="F1911" i="10"/>
  <c r="G1911" i="10" s="1"/>
  <c r="E1913" i="10" l="1"/>
  <c r="F1912" i="10"/>
  <c r="G1912" i="10" s="1"/>
  <c r="E1914" i="10" l="1"/>
  <c r="F1913" i="10"/>
  <c r="G1913" i="10" s="1"/>
  <c r="E1915" i="10" l="1"/>
  <c r="F1914" i="10"/>
  <c r="G1914" i="10" s="1"/>
  <c r="E1916" i="10" l="1"/>
  <c r="F1915" i="10"/>
  <c r="G1915" i="10" s="1"/>
  <c r="E1917" i="10" l="1"/>
  <c r="F1916" i="10"/>
  <c r="G1916" i="10" s="1"/>
  <c r="E1918" i="10" l="1"/>
  <c r="F1917" i="10"/>
  <c r="G1917" i="10" s="1"/>
  <c r="E1919" i="10" l="1"/>
  <c r="F1918" i="10"/>
  <c r="G1918" i="10" s="1"/>
  <c r="E1920" i="10" l="1"/>
  <c r="F1919" i="10"/>
  <c r="G1919" i="10" s="1"/>
  <c r="E1921" i="10" l="1"/>
  <c r="F1920" i="10"/>
  <c r="G1920" i="10" s="1"/>
  <c r="E1922" i="10" l="1"/>
  <c r="F1921" i="10"/>
  <c r="G1921" i="10" s="1"/>
  <c r="E1923" i="10" l="1"/>
  <c r="F1922" i="10"/>
  <c r="G1922" i="10" s="1"/>
  <c r="E1924" i="10" l="1"/>
  <c r="F1923" i="10"/>
  <c r="G1923" i="10" s="1"/>
  <c r="E1925" i="10" l="1"/>
  <c r="F1924" i="10"/>
  <c r="G1924" i="10" s="1"/>
  <c r="E1926" i="10" l="1"/>
  <c r="F1925" i="10"/>
  <c r="G1925" i="10" s="1"/>
  <c r="E1927" i="10" l="1"/>
  <c r="F1926" i="10"/>
  <c r="G1926" i="10" s="1"/>
  <c r="E1928" i="10" l="1"/>
  <c r="F1927" i="10"/>
  <c r="G1927" i="10" s="1"/>
  <c r="E1929" i="10" l="1"/>
  <c r="F1928" i="10"/>
  <c r="G1928" i="10" s="1"/>
  <c r="E1930" i="10" l="1"/>
  <c r="F1929" i="10"/>
  <c r="G1929" i="10" s="1"/>
  <c r="E1931" i="10" l="1"/>
  <c r="F1930" i="10"/>
  <c r="G1930" i="10" s="1"/>
  <c r="E1932" i="10" l="1"/>
  <c r="F1931" i="10"/>
  <c r="G1931" i="10" s="1"/>
  <c r="E1933" i="10" l="1"/>
  <c r="F1932" i="10"/>
  <c r="G1932" i="10" s="1"/>
  <c r="E1934" i="10" l="1"/>
  <c r="F1933" i="10"/>
  <c r="G1933" i="10" s="1"/>
  <c r="E1935" i="10" l="1"/>
  <c r="F1934" i="10"/>
  <c r="G1934" i="10" s="1"/>
  <c r="E1936" i="10" l="1"/>
  <c r="F1935" i="10"/>
  <c r="G1935" i="10" s="1"/>
  <c r="E1937" i="10" l="1"/>
  <c r="F1936" i="10"/>
  <c r="G1936" i="10" s="1"/>
  <c r="E1938" i="10" l="1"/>
  <c r="F1937" i="10"/>
  <c r="G1937" i="10" s="1"/>
  <c r="E1939" i="10" l="1"/>
  <c r="F1938" i="10"/>
  <c r="G1938" i="10" s="1"/>
  <c r="E1940" i="10" l="1"/>
  <c r="F1939" i="10"/>
  <c r="G1939" i="10" s="1"/>
  <c r="E1941" i="10" l="1"/>
  <c r="F1940" i="10"/>
  <c r="G1940" i="10" s="1"/>
  <c r="E1942" i="10" l="1"/>
  <c r="F1941" i="10"/>
  <c r="G1941" i="10" s="1"/>
  <c r="E1943" i="10" l="1"/>
  <c r="F1942" i="10"/>
  <c r="G1942" i="10" s="1"/>
  <c r="E1944" i="10" l="1"/>
  <c r="F1943" i="10"/>
  <c r="G1943" i="10" s="1"/>
  <c r="E1945" i="10" l="1"/>
  <c r="F1944" i="10"/>
  <c r="G1944" i="10" s="1"/>
  <c r="E1946" i="10" l="1"/>
  <c r="F1945" i="10"/>
  <c r="G1945" i="10" s="1"/>
  <c r="E1947" i="10" l="1"/>
  <c r="F1946" i="10"/>
  <c r="G1946" i="10" s="1"/>
  <c r="E1948" i="10" l="1"/>
  <c r="F1947" i="10"/>
  <c r="G1947" i="10" s="1"/>
  <c r="E1949" i="10" l="1"/>
  <c r="F1948" i="10"/>
  <c r="G1948" i="10" s="1"/>
  <c r="E1950" i="10" l="1"/>
  <c r="F1949" i="10"/>
  <c r="G1949" i="10" s="1"/>
  <c r="E1951" i="10" l="1"/>
  <c r="F1950" i="10"/>
  <c r="G1950" i="10" s="1"/>
  <c r="E1952" i="10" l="1"/>
  <c r="F1951" i="10"/>
  <c r="G1951" i="10" s="1"/>
  <c r="E1953" i="10" l="1"/>
  <c r="F1952" i="10"/>
  <c r="G1952" i="10" s="1"/>
  <c r="E1954" i="10" l="1"/>
  <c r="F1953" i="10"/>
  <c r="G1953" i="10" s="1"/>
  <c r="E1955" i="10" l="1"/>
  <c r="F1954" i="10"/>
  <c r="G1954" i="10" s="1"/>
  <c r="E1956" i="10" l="1"/>
  <c r="F1955" i="10"/>
  <c r="G1955" i="10" s="1"/>
  <c r="E1957" i="10" l="1"/>
  <c r="F1956" i="10"/>
  <c r="G1956" i="10" s="1"/>
  <c r="E1958" i="10" l="1"/>
  <c r="F1957" i="10"/>
  <c r="G1957" i="10" s="1"/>
  <c r="E1959" i="10" l="1"/>
  <c r="F1958" i="10"/>
  <c r="G1958" i="10" s="1"/>
  <c r="E1960" i="10" l="1"/>
  <c r="F1959" i="10"/>
  <c r="G1959" i="10" s="1"/>
  <c r="E1961" i="10" l="1"/>
  <c r="F1960" i="10"/>
  <c r="G1960" i="10" s="1"/>
  <c r="E1962" i="10" l="1"/>
  <c r="F1961" i="10"/>
  <c r="G1961" i="10" s="1"/>
  <c r="E1963" i="10" l="1"/>
  <c r="F1962" i="10"/>
  <c r="G1962" i="10" s="1"/>
  <c r="E1964" i="10" l="1"/>
  <c r="F1963" i="10"/>
  <c r="G1963" i="10" s="1"/>
  <c r="E1965" i="10" l="1"/>
  <c r="F1964" i="10"/>
  <c r="G1964" i="10" s="1"/>
  <c r="E1966" i="10" l="1"/>
  <c r="F1965" i="10"/>
  <c r="G1965" i="10" s="1"/>
  <c r="E1967" i="10" l="1"/>
  <c r="F1966" i="10"/>
  <c r="G1966" i="10" s="1"/>
  <c r="E1968" i="10" l="1"/>
  <c r="F1967" i="10"/>
  <c r="G1967" i="10" s="1"/>
  <c r="E1969" i="10" l="1"/>
  <c r="F1968" i="10"/>
  <c r="G1968" i="10" s="1"/>
  <c r="E1970" i="10" l="1"/>
  <c r="F1969" i="10"/>
  <c r="G1969" i="10" s="1"/>
  <c r="E1971" i="10" l="1"/>
  <c r="F1970" i="10"/>
  <c r="G1970" i="10" s="1"/>
  <c r="E1972" i="10" l="1"/>
  <c r="F1971" i="10"/>
  <c r="G1971" i="10" s="1"/>
  <c r="E1973" i="10" l="1"/>
  <c r="F1972" i="10"/>
  <c r="G1972" i="10" s="1"/>
  <c r="E1974" i="10" l="1"/>
  <c r="F1973" i="10"/>
  <c r="G1973" i="10" s="1"/>
  <c r="E1975" i="10" l="1"/>
  <c r="F1974" i="10"/>
  <c r="G1974" i="10" s="1"/>
  <c r="E1976" i="10" l="1"/>
  <c r="F1975" i="10"/>
  <c r="G1975" i="10" s="1"/>
  <c r="E1977" i="10" l="1"/>
  <c r="F1976" i="10"/>
  <c r="G1976" i="10" s="1"/>
  <c r="E1978" i="10" l="1"/>
  <c r="F1977" i="10"/>
  <c r="G1977" i="10" s="1"/>
  <c r="E1979" i="10" l="1"/>
  <c r="F1978" i="10"/>
  <c r="G1978" i="10" s="1"/>
  <c r="E1980" i="10" l="1"/>
  <c r="F1979" i="10"/>
  <c r="G1979" i="10" s="1"/>
  <c r="E1981" i="10" l="1"/>
  <c r="F1980" i="10"/>
  <c r="G1980" i="10" s="1"/>
  <c r="E1982" i="10" l="1"/>
  <c r="F1981" i="10"/>
  <c r="G1981" i="10" s="1"/>
  <c r="E1983" i="10" l="1"/>
  <c r="F1982" i="10"/>
  <c r="G1982" i="10" s="1"/>
  <c r="E1984" i="10" l="1"/>
  <c r="F1983" i="10"/>
  <c r="G1983" i="10" s="1"/>
  <c r="E1985" i="10" l="1"/>
  <c r="F1984" i="10"/>
  <c r="G1984" i="10" s="1"/>
  <c r="E1986" i="10" l="1"/>
  <c r="F1985" i="10"/>
  <c r="G1985" i="10" s="1"/>
  <c r="E1987" i="10" l="1"/>
  <c r="F1986" i="10"/>
  <c r="G1986" i="10" s="1"/>
  <c r="E1988" i="10" l="1"/>
  <c r="F1987" i="10"/>
  <c r="G1987" i="10" s="1"/>
  <c r="E1989" i="10" l="1"/>
  <c r="F1988" i="10"/>
  <c r="G1988" i="10" s="1"/>
  <c r="E1990" i="10" l="1"/>
  <c r="F1989" i="10"/>
  <c r="G1989" i="10" s="1"/>
  <c r="E1991" i="10" l="1"/>
  <c r="F1990" i="10"/>
  <c r="G1990" i="10" s="1"/>
  <c r="E1992" i="10" l="1"/>
  <c r="F1991" i="10"/>
  <c r="G1991" i="10" s="1"/>
  <c r="E1993" i="10" l="1"/>
  <c r="F1992" i="10"/>
  <c r="G1992" i="10" s="1"/>
  <c r="E1994" i="10" l="1"/>
  <c r="F1993" i="10"/>
  <c r="G1993" i="10" s="1"/>
  <c r="E1995" i="10" l="1"/>
  <c r="F1994" i="10"/>
  <c r="G1994" i="10" s="1"/>
  <c r="E1996" i="10" l="1"/>
  <c r="F1995" i="10"/>
  <c r="G1995" i="10" s="1"/>
  <c r="E1997" i="10" l="1"/>
  <c r="F1996" i="10"/>
  <c r="G1996" i="10" s="1"/>
  <c r="E1998" i="10" l="1"/>
  <c r="F1997" i="10"/>
  <c r="G1997" i="10" s="1"/>
  <c r="E1999" i="10" l="1"/>
  <c r="F1998" i="10"/>
  <c r="G1998" i="10" s="1"/>
  <c r="E2000" i="10" l="1"/>
  <c r="F1999" i="10"/>
  <c r="G1999" i="10" s="1"/>
  <c r="E2001" i="10" l="1"/>
  <c r="F2000" i="10"/>
  <c r="G2000" i="10" s="1"/>
  <c r="E2002" i="10" l="1"/>
  <c r="F2001" i="10"/>
  <c r="G2001" i="10" s="1"/>
  <c r="E2003" i="10" l="1"/>
  <c r="F2002" i="10"/>
  <c r="G2002" i="10" s="1"/>
  <c r="E2004" i="10" l="1"/>
  <c r="F2003" i="10"/>
  <c r="G2003" i="10" s="1"/>
  <c r="E2005" i="10" l="1"/>
  <c r="F2004" i="10"/>
  <c r="G2004" i="10" s="1"/>
  <c r="E2006" i="10" l="1"/>
  <c r="F2005" i="10"/>
  <c r="G2005" i="10" s="1"/>
  <c r="E2007" i="10" l="1"/>
  <c r="F2006" i="10"/>
  <c r="G2006" i="10" s="1"/>
  <c r="E2008" i="10" l="1"/>
  <c r="F2007" i="10"/>
  <c r="G2007" i="10" s="1"/>
  <c r="E2009" i="10" l="1"/>
  <c r="F2008" i="10"/>
  <c r="G2008" i="10" s="1"/>
  <c r="E2010" i="10" l="1"/>
  <c r="F2009" i="10"/>
  <c r="G2009" i="10" s="1"/>
  <c r="E2011" i="10" l="1"/>
  <c r="F2010" i="10"/>
  <c r="G2010" i="10" s="1"/>
  <c r="E2012" i="10" l="1"/>
  <c r="F2011" i="10"/>
  <c r="G2011" i="10" s="1"/>
  <c r="E2013" i="10" l="1"/>
  <c r="F2012" i="10"/>
  <c r="G2012" i="10" s="1"/>
  <c r="E2014" i="10" l="1"/>
  <c r="F2013" i="10"/>
  <c r="G2013" i="10" s="1"/>
  <c r="E2015" i="10" l="1"/>
  <c r="F2014" i="10"/>
  <c r="G2014" i="10" s="1"/>
  <c r="E2016" i="10" l="1"/>
  <c r="F2015" i="10"/>
  <c r="G2015" i="10" s="1"/>
  <c r="E2017" i="10" l="1"/>
  <c r="F2016" i="10"/>
  <c r="G2016" i="10" s="1"/>
  <c r="E2018" i="10" l="1"/>
  <c r="F2017" i="10"/>
  <c r="G2017" i="10" s="1"/>
  <c r="E2019" i="10" l="1"/>
  <c r="F2018" i="10"/>
  <c r="G2018" i="10" s="1"/>
  <c r="E2020" i="10" l="1"/>
  <c r="F2019" i="10"/>
  <c r="G2019" i="10" s="1"/>
  <c r="E2021" i="10" l="1"/>
  <c r="F2020" i="10"/>
  <c r="G2020" i="10" s="1"/>
  <c r="E2022" i="10" l="1"/>
  <c r="F2021" i="10"/>
  <c r="G2021" i="10" s="1"/>
  <c r="E2023" i="10" l="1"/>
  <c r="F2022" i="10"/>
  <c r="G2022" i="10" s="1"/>
  <c r="E2024" i="10" l="1"/>
  <c r="F2023" i="10"/>
  <c r="G2023" i="10" s="1"/>
  <c r="E2025" i="10" l="1"/>
  <c r="F2024" i="10"/>
  <c r="G2024" i="10" s="1"/>
  <c r="E2026" i="10" l="1"/>
  <c r="F2025" i="10"/>
  <c r="G2025" i="10" s="1"/>
  <c r="E2027" i="10" l="1"/>
  <c r="F2026" i="10"/>
  <c r="G2026" i="10" s="1"/>
  <c r="E2028" i="10" l="1"/>
  <c r="F2027" i="10"/>
  <c r="G2027" i="10" s="1"/>
  <c r="E2029" i="10" l="1"/>
  <c r="F2028" i="10"/>
  <c r="G2028" i="10" s="1"/>
  <c r="E2030" i="10" l="1"/>
  <c r="F2029" i="10"/>
  <c r="G2029" i="10" s="1"/>
  <c r="E2031" i="10" l="1"/>
  <c r="F2030" i="10"/>
  <c r="G2030" i="10" s="1"/>
  <c r="E2032" i="10" l="1"/>
  <c r="F2031" i="10"/>
  <c r="G2031" i="10" s="1"/>
  <c r="E2033" i="10" l="1"/>
  <c r="F2032" i="10"/>
  <c r="G2032" i="10" s="1"/>
  <c r="E2034" i="10" l="1"/>
  <c r="F2033" i="10"/>
  <c r="G2033" i="10" s="1"/>
  <c r="E2035" i="10" l="1"/>
  <c r="F2034" i="10"/>
  <c r="G2034" i="10" s="1"/>
  <c r="E2036" i="10" l="1"/>
  <c r="F2035" i="10"/>
  <c r="G2035" i="10" s="1"/>
  <c r="E2037" i="10" l="1"/>
  <c r="F2036" i="10"/>
  <c r="G2036" i="10" s="1"/>
  <c r="E2038" i="10" l="1"/>
  <c r="F2037" i="10"/>
  <c r="G2037" i="10" s="1"/>
  <c r="E2039" i="10" l="1"/>
  <c r="F2038" i="10"/>
  <c r="G2038" i="10" s="1"/>
  <c r="E2040" i="10" l="1"/>
  <c r="F2039" i="10"/>
  <c r="G2039" i="10" s="1"/>
  <c r="E2041" i="10" l="1"/>
  <c r="F2040" i="10"/>
  <c r="G2040" i="10" s="1"/>
  <c r="E2042" i="10" l="1"/>
  <c r="F2041" i="10"/>
  <c r="G2041" i="10" s="1"/>
  <c r="E2043" i="10" l="1"/>
  <c r="F2042" i="10"/>
  <c r="G2042" i="10" s="1"/>
  <c r="E2044" i="10" l="1"/>
  <c r="F2043" i="10"/>
  <c r="G2043" i="10" s="1"/>
  <c r="E2045" i="10" l="1"/>
  <c r="F2044" i="10"/>
  <c r="G2044" i="10" s="1"/>
  <c r="E2046" i="10" l="1"/>
  <c r="F2045" i="10"/>
  <c r="G2045" i="10" s="1"/>
  <c r="E2047" i="10" l="1"/>
  <c r="F2046" i="10"/>
  <c r="G2046" i="10" s="1"/>
  <c r="E2048" i="10" l="1"/>
  <c r="F2047" i="10"/>
  <c r="G2047" i="10" s="1"/>
  <c r="E2049" i="10" l="1"/>
  <c r="F2048" i="10"/>
  <c r="G2048" i="10" s="1"/>
  <c r="E2050" i="10" l="1"/>
  <c r="F2049" i="10"/>
  <c r="G2049" i="10" s="1"/>
  <c r="E2051" i="10" l="1"/>
  <c r="F2050" i="10"/>
  <c r="G2050" i="10" s="1"/>
  <c r="E2052" i="10" l="1"/>
  <c r="F2051" i="10"/>
  <c r="G2051" i="10" s="1"/>
  <c r="E2053" i="10" l="1"/>
  <c r="F2052" i="10"/>
  <c r="G2052" i="10" s="1"/>
  <c r="E2054" i="10" l="1"/>
  <c r="F2053" i="10"/>
  <c r="G2053" i="10" s="1"/>
  <c r="E2055" i="10" l="1"/>
  <c r="F2054" i="10"/>
  <c r="G2054" i="10" s="1"/>
  <c r="E2056" i="10" l="1"/>
  <c r="F2055" i="10"/>
  <c r="G2055" i="10" s="1"/>
  <c r="E2057" i="10" l="1"/>
  <c r="F2056" i="10"/>
  <c r="G2056" i="10" s="1"/>
  <c r="E2058" i="10" l="1"/>
  <c r="F2057" i="10"/>
  <c r="G2057" i="10" s="1"/>
  <c r="E2059" i="10" l="1"/>
  <c r="F2058" i="10"/>
  <c r="G2058" i="10" s="1"/>
  <c r="E2060" i="10" l="1"/>
  <c r="F2059" i="10"/>
  <c r="G2059" i="10" s="1"/>
  <c r="E2061" i="10" l="1"/>
  <c r="F2060" i="10"/>
  <c r="G2060" i="10" s="1"/>
  <c r="E2062" i="10" l="1"/>
  <c r="F2061" i="10"/>
  <c r="G2061" i="10" s="1"/>
  <c r="E2063" i="10" l="1"/>
  <c r="F2062" i="10"/>
  <c r="G2062" i="10" s="1"/>
  <c r="E2064" i="10" l="1"/>
  <c r="F2063" i="10"/>
  <c r="G2063" i="10" s="1"/>
  <c r="E2065" i="10" l="1"/>
  <c r="F2064" i="10"/>
  <c r="G2064" i="10" s="1"/>
  <c r="E2066" i="10" l="1"/>
  <c r="F2065" i="10"/>
  <c r="G2065" i="10" s="1"/>
  <c r="E2067" i="10" l="1"/>
  <c r="F2066" i="10"/>
  <c r="G2066" i="10" s="1"/>
  <c r="E2068" i="10" l="1"/>
  <c r="F2067" i="10"/>
  <c r="G2067" i="10" s="1"/>
  <c r="E2069" i="10" l="1"/>
  <c r="F2068" i="10"/>
  <c r="G2068" i="10" s="1"/>
  <c r="E2070" i="10" l="1"/>
  <c r="F2069" i="10"/>
  <c r="G2069" i="10" s="1"/>
  <c r="E2071" i="10" l="1"/>
  <c r="F2070" i="10"/>
  <c r="G2070" i="10" s="1"/>
  <c r="E2072" i="10" l="1"/>
  <c r="F2071" i="10"/>
  <c r="G2071" i="10" s="1"/>
  <c r="E2073" i="10" l="1"/>
  <c r="F2072" i="10"/>
  <c r="G2072" i="10" s="1"/>
  <c r="E2074" i="10" l="1"/>
  <c r="F2073" i="10"/>
  <c r="G2073" i="10" s="1"/>
  <c r="E2075" i="10" l="1"/>
  <c r="F2074" i="10"/>
  <c r="G2074" i="10" s="1"/>
  <c r="E2076" i="10" l="1"/>
  <c r="F2075" i="10"/>
  <c r="G2075" i="10" s="1"/>
  <c r="E2077" i="10" l="1"/>
  <c r="F2076" i="10"/>
  <c r="G2076" i="10" s="1"/>
  <c r="E2078" i="10" l="1"/>
  <c r="F2077" i="10"/>
  <c r="G2077" i="10" s="1"/>
  <c r="E2079" i="10" l="1"/>
  <c r="F2078" i="10"/>
  <c r="G2078" i="10" s="1"/>
  <c r="E2080" i="10" l="1"/>
  <c r="F2079" i="10"/>
  <c r="G2079" i="10" s="1"/>
  <c r="E2081" i="10" l="1"/>
  <c r="F2080" i="10"/>
  <c r="G2080" i="10" s="1"/>
  <c r="E2082" i="10" l="1"/>
  <c r="F2081" i="10"/>
  <c r="G2081" i="10" s="1"/>
  <c r="E2083" i="10" l="1"/>
  <c r="F2082" i="10"/>
  <c r="G2082" i="10" s="1"/>
  <c r="E2084" i="10" l="1"/>
  <c r="F2083" i="10"/>
  <c r="G2083" i="10" s="1"/>
  <c r="E2085" i="10" l="1"/>
  <c r="F2084" i="10"/>
  <c r="G2084" i="10" s="1"/>
  <c r="E2086" i="10" l="1"/>
  <c r="F2085" i="10"/>
  <c r="G2085" i="10" s="1"/>
  <c r="E2087" i="10" l="1"/>
  <c r="F2086" i="10"/>
  <c r="G2086" i="10" s="1"/>
  <c r="E2088" i="10" l="1"/>
  <c r="F2087" i="10"/>
  <c r="G2087" i="10" s="1"/>
  <c r="E2089" i="10" l="1"/>
  <c r="F2088" i="10"/>
  <c r="G2088" i="10" s="1"/>
  <c r="E2090" i="10" l="1"/>
  <c r="F2089" i="10"/>
  <c r="G2089" i="10" s="1"/>
  <c r="E2091" i="10" l="1"/>
  <c r="F2090" i="10"/>
  <c r="G2090" i="10" s="1"/>
  <c r="E2092" i="10" l="1"/>
  <c r="F2091" i="10"/>
  <c r="G2091" i="10" s="1"/>
  <c r="E2093" i="10" l="1"/>
  <c r="F2092" i="10"/>
  <c r="G2092" i="10" s="1"/>
  <c r="E2094" i="10" l="1"/>
  <c r="F2093" i="10"/>
  <c r="G2093" i="10" s="1"/>
  <c r="E2095" i="10" l="1"/>
  <c r="F2094" i="10"/>
  <c r="G2094" i="10" s="1"/>
  <c r="E2096" i="10" l="1"/>
  <c r="F2095" i="10"/>
  <c r="G2095" i="10" s="1"/>
  <c r="E2097" i="10" l="1"/>
  <c r="F2096" i="10"/>
  <c r="G2096" i="10" s="1"/>
  <c r="E2098" i="10" l="1"/>
  <c r="F2097" i="10"/>
  <c r="G2097" i="10" s="1"/>
  <c r="E2099" i="10" l="1"/>
  <c r="F2098" i="10"/>
  <c r="G2098" i="10" s="1"/>
  <c r="E2100" i="10" l="1"/>
  <c r="F2099" i="10"/>
  <c r="G2099" i="10" s="1"/>
  <c r="E2101" i="10" l="1"/>
  <c r="F2100" i="10"/>
  <c r="G2100" i="10" s="1"/>
  <c r="E2102" i="10" l="1"/>
  <c r="F2101" i="10"/>
  <c r="G2101" i="10" s="1"/>
  <c r="E2103" i="10" l="1"/>
  <c r="F2102" i="10"/>
  <c r="G2102" i="10" s="1"/>
  <c r="E2104" i="10" l="1"/>
  <c r="F2103" i="10"/>
  <c r="G2103" i="10" s="1"/>
  <c r="E2105" i="10" l="1"/>
  <c r="F2104" i="10"/>
  <c r="G2104" i="10" s="1"/>
  <c r="E2106" i="10" l="1"/>
  <c r="F2105" i="10"/>
  <c r="G2105" i="10" s="1"/>
  <c r="E2107" i="10" l="1"/>
  <c r="F2106" i="10"/>
  <c r="G2106" i="10" s="1"/>
  <c r="E2108" i="10" l="1"/>
  <c r="F2107" i="10"/>
  <c r="G2107" i="10" s="1"/>
  <c r="E2109" i="10" l="1"/>
  <c r="F2108" i="10"/>
  <c r="G2108" i="10" s="1"/>
  <c r="E2110" i="10" l="1"/>
  <c r="F2109" i="10"/>
  <c r="G2109" i="10" s="1"/>
  <c r="E2111" i="10" l="1"/>
  <c r="F2110" i="10"/>
  <c r="G2110" i="10" s="1"/>
  <c r="E2112" i="10" l="1"/>
  <c r="F2111" i="10"/>
  <c r="G2111" i="10" s="1"/>
  <c r="E2113" i="10" l="1"/>
  <c r="F2112" i="10"/>
  <c r="G2112" i="10" s="1"/>
  <c r="E2114" i="10" l="1"/>
  <c r="F2113" i="10"/>
  <c r="G2113" i="10" s="1"/>
  <c r="E2115" i="10" l="1"/>
  <c r="F2114" i="10"/>
  <c r="G2114" i="10" s="1"/>
  <c r="E2116" i="10" l="1"/>
  <c r="F2115" i="10"/>
  <c r="G2115" i="10" s="1"/>
  <c r="E2117" i="10" l="1"/>
  <c r="F2116" i="10"/>
  <c r="G2116" i="10" s="1"/>
  <c r="E2118" i="10" l="1"/>
  <c r="F2117" i="10"/>
  <c r="G2117" i="10" s="1"/>
  <c r="E2119" i="10" l="1"/>
  <c r="F2118" i="10"/>
  <c r="G2118" i="10" s="1"/>
  <c r="E2120" i="10" l="1"/>
  <c r="F2119" i="10"/>
  <c r="G2119" i="10" s="1"/>
  <c r="E2121" i="10" l="1"/>
  <c r="F2120" i="10"/>
  <c r="G2120" i="10" s="1"/>
  <c r="E2122" i="10" l="1"/>
  <c r="F2121" i="10"/>
  <c r="G2121" i="10" s="1"/>
  <c r="E2123" i="10" l="1"/>
  <c r="F2122" i="10"/>
  <c r="G2122" i="10" s="1"/>
  <c r="E2124" i="10" l="1"/>
  <c r="F2123" i="10"/>
  <c r="G2123" i="10" s="1"/>
  <c r="E2125" i="10" l="1"/>
  <c r="F2124" i="10"/>
  <c r="G2124" i="10" s="1"/>
  <c r="E2126" i="10" l="1"/>
  <c r="F2125" i="10"/>
  <c r="G2125" i="10" s="1"/>
  <c r="E2127" i="10" l="1"/>
  <c r="F2126" i="10"/>
  <c r="G2126" i="10" s="1"/>
  <c r="E2128" i="10" l="1"/>
  <c r="F2127" i="10"/>
  <c r="G2127" i="10" s="1"/>
  <c r="E2129" i="10" l="1"/>
  <c r="F2128" i="10"/>
  <c r="G2128" i="10" s="1"/>
  <c r="E2130" i="10" l="1"/>
  <c r="F2129" i="10"/>
  <c r="G2129" i="10" s="1"/>
  <c r="E2131" i="10" l="1"/>
  <c r="F2130" i="10"/>
  <c r="G2130" i="10" s="1"/>
  <c r="E2132" i="10" l="1"/>
  <c r="F2131" i="10"/>
  <c r="G2131" i="10" s="1"/>
  <c r="E2133" i="10" l="1"/>
  <c r="F2132" i="10"/>
  <c r="G2132" i="10" s="1"/>
  <c r="E2134" i="10" l="1"/>
  <c r="F2133" i="10"/>
  <c r="G2133" i="10" s="1"/>
  <c r="E2135" i="10" l="1"/>
  <c r="F2134" i="10"/>
  <c r="G2134" i="10" s="1"/>
  <c r="E2136" i="10" l="1"/>
  <c r="F2135" i="10"/>
  <c r="G2135" i="10" s="1"/>
  <c r="E2137" i="10" l="1"/>
  <c r="F2136" i="10"/>
  <c r="G2136" i="10" s="1"/>
  <c r="E2138" i="10" l="1"/>
  <c r="F2137" i="10"/>
  <c r="G2137" i="10" s="1"/>
  <c r="E2139" i="10" l="1"/>
  <c r="F2138" i="10"/>
  <c r="G2138" i="10" s="1"/>
  <c r="E2140" i="10" l="1"/>
  <c r="F2139" i="10"/>
  <c r="G2139" i="10" s="1"/>
  <c r="E2141" i="10" l="1"/>
  <c r="F2140" i="10"/>
  <c r="G2140" i="10" s="1"/>
  <c r="E2142" i="10" l="1"/>
  <c r="F2141" i="10"/>
  <c r="G2141" i="10" s="1"/>
  <c r="E2143" i="10" l="1"/>
  <c r="F2142" i="10"/>
  <c r="G2142" i="10" s="1"/>
  <c r="E2144" i="10" l="1"/>
  <c r="F2143" i="10"/>
  <c r="G2143" i="10" s="1"/>
  <c r="E2145" i="10" l="1"/>
  <c r="F2144" i="10"/>
  <c r="G2144" i="10" s="1"/>
  <c r="E2146" i="10" l="1"/>
  <c r="F2145" i="10"/>
  <c r="G2145" i="10" s="1"/>
  <c r="E2147" i="10" l="1"/>
  <c r="F2146" i="10"/>
  <c r="G2146" i="10" s="1"/>
  <c r="E2148" i="10" l="1"/>
  <c r="F2147" i="10"/>
  <c r="G2147" i="10" s="1"/>
  <c r="E2149" i="10" l="1"/>
  <c r="F2148" i="10"/>
  <c r="G2148" i="10" s="1"/>
  <c r="E2150" i="10" l="1"/>
  <c r="F2149" i="10"/>
  <c r="G2149" i="10" s="1"/>
  <c r="E2151" i="10" l="1"/>
  <c r="F2150" i="10"/>
  <c r="G2150" i="10" s="1"/>
  <c r="E2152" i="10" l="1"/>
  <c r="F2151" i="10"/>
  <c r="G2151" i="10" s="1"/>
  <c r="E2153" i="10" l="1"/>
  <c r="F2152" i="10"/>
  <c r="G2152" i="10" s="1"/>
  <c r="E2154" i="10" l="1"/>
  <c r="F2153" i="10"/>
  <c r="G2153" i="10" s="1"/>
  <c r="E2155" i="10" l="1"/>
  <c r="F2154" i="10"/>
  <c r="G2154" i="10" s="1"/>
  <c r="E2156" i="10" l="1"/>
  <c r="F2155" i="10"/>
  <c r="G2155" i="10" s="1"/>
  <c r="E2157" i="10" l="1"/>
  <c r="F2156" i="10"/>
  <c r="G2156" i="10" s="1"/>
  <c r="E2158" i="10" l="1"/>
  <c r="F2157" i="10"/>
  <c r="G2157" i="10" s="1"/>
  <c r="E2159" i="10" l="1"/>
  <c r="F2158" i="10"/>
  <c r="G2158" i="10" s="1"/>
  <c r="E2160" i="10" l="1"/>
  <c r="F2159" i="10"/>
  <c r="G2159" i="10" s="1"/>
  <c r="E2161" i="10" l="1"/>
  <c r="F2160" i="10"/>
  <c r="G2160" i="10" s="1"/>
  <c r="E2162" i="10" l="1"/>
  <c r="F2161" i="10"/>
  <c r="G2161" i="10" s="1"/>
  <c r="E2163" i="10" l="1"/>
  <c r="F2162" i="10"/>
  <c r="G2162" i="10" s="1"/>
  <c r="E2164" i="10" l="1"/>
  <c r="F2163" i="10"/>
  <c r="G2163" i="10" s="1"/>
  <c r="E2165" i="10" l="1"/>
  <c r="F2164" i="10"/>
  <c r="G2164" i="10" s="1"/>
  <c r="E2166" i="10" l="1"/>
  <c r="F2165" i="10"/>
  <c r="G2165" i="10" s="1"/>
  <c r="E2167" i="10" l="1"/>
  <c r="F2166" i="10"/>
  <c r="G2166" i="10" s="1"/>
  <c r="E2168" i="10" l="1"/>
  <c r="F2167" i="10"/>
  <c r="G2167" i="10" s="1"/>
  <c r="E2169" i="10" l="1"/>
  <c r="F2168" i="10"/>
  <c r="G2168" i="10" s="1"/>
  <c r="E2170" i="10" l="1"/>
  <c r="F2169" i="10"/>
  <c r="G2169" i="10" s="1"/>
  <c r="E2171" i="10" l="1"/>
  <c r="F2170" i="10"/>
  <c r="G2170" i="10" s="1"/>
  <c r="E2172" i="10" l="1"/>
  <c r="F2171" i="10"/>
  <c r="G2171" i="10" s="1"/>
  <c r="E2173" i="10" l="1"/>
  <c r="F2172" i="10"/>
  <c r="G2172" i="10" s="1"/>
  <c r="E2174" i="10" l="1"/>
  <c r="F2173" i="10"/>
  <c r="G2173" i="10" s="1"/>
  <c r="E2175" i="10" l="1"/>
  <c r="F2174" i="10"/>
  <c r="G2174" i="10" s="1"/>
  <c r="E2176" i="10" l="1"/>
  <c r="F2175" i="10"/>
  <c r="G2175" i="10" s="1"/>
  <c r="E2177" i="10" l="1"/>
  <c r="F2176" i="10"/>
  <c r="G2176" i="10" s="1"/>
  <c r="E2178" i="10" l="1"/>
  <c r="F2177" i="10"/>
  <c r="G2177" i="10" s="1"/>
  <c r="E2179" i="10" l="1"/>
  <c r="F2178" i="10"/>
  <c r="G2178" i="10" s="1"/>
  <c r="E2180" i="10" l="1"/>
  <c r="F2179" i="10"/>
  <c r="G2179" i="10" s="1"/>
  <c r="E2181" i="10" l="1"/>
  <c r="F2180" i="10"/>
  <c r="G2180" i="10" s="1"/>
  <c r="E2182" i="10" l="1"/>
  <c r="F2181" i="10"/>
  <c r="G2181" i="10" s="1"/>
  <c r="E2183" i="10" l="1"/>
  <c r="F2182" i="10"/>
  <c r="G2182" i="10" s="1"/>
  <c r="E2184" i="10" l="1"/>
  <c r="F2183" i="10"/>
  <c r="G2183" i="10" s="1"/>
  <c r="E2185" i="10" l="1"/>
  <c r="F2184" i="10"/>
  <c r="G2184" i="10" s="1"/>
  <c r="E2186" i="10" l="1"/>
  <c r="F2185" i="10"/>
  <c r="G2185" i="10" s="1"/>
  <c r="E2187" i="10" l="1"/>
  <c r="F2186" i="10"/>
  <c r="G2186" i="10" s="1"/>
  <c r="E2188" i="10" l="1"/>
  <c r="F2187" i="10"/>
  <c r="G2187" i="10" s="1"/>
  <c r="E2189" i="10" l="1"/>
  <c r="F2188" i="10"/>
  <c r="G2188" i="10" s="1"/>
  <c r="E2190" i="10" l="1"/>
  <c r="F2189" i="10"/>
  <c r="G2189" i="10" s="1"/>
  <c r="E2191" i="10" l="1"/>
  <c r="F2190" i="10"/>
  <c r="G2190" i="10" s="1"/>
  <c r="E2192" i="10" l="1"/>
  <c r="F2191" i="10"/>
  <c r="G2191" i="10" s="1"/>
  <c r="E2193" i="10" l="1"/>
  <c r="F2192" i="10"/>
  <c r="G2192" i="10" s="1"/>
  <c r="E2194" i="10" l="1"/>
  <c r="F2193" i="10"/>
  <c r="G2193" i="10" s="1"/>
  <c r="E2195" i="10" l="1"/>
  <c r="F2194" i="10"/>
  <c r="G2194" i="10" s="1"/>
  <c r="E2196" i="10" l="1"/>
  <c r="F2195" i="10"/>
  <c r="G2195" i="10" s="1"/>
  <c r="E2197" i="10" l="1"/>
  <c r="F2196" i="10"/>
  <c r="G2196" i="10" s="1"/>
  <c r="E2198" i="10" l="1"/>
  <c r="F2197" i="10"/>
  <c r="G2197" i="10" s="1"/>
  <c r="E2199" i="10" l="1"/>
  <c r="F2198" i="10"/>
  <c r="G2198" i="10" s="1"/>
  <c r="E2200" i="10" l="1"/>
  <c r="F2199" i="10"/>
  <c r="G2199" i="10" s="1"/>
  <c r="E2201" i="10" l="1"/>
  <c r="F2200" i="10"/>
  <c r="G2200" i="10" s="1"/>
  <c r="E2202" i="10" l="1"/>
  <c r="F2201" i="10"/>
  <c r="G2201" i="10" s="1"/>
  <c r="E2203" i="10" l="1"/>
  <c r="F2202" i="10"/>
  <c r="G2202" i="10" s="1"/>
  <c r="E2204" i="10" l="1"/>
  <c r="F2203" i="10"/>
  <c r="G2203" i="10" s="1"/>
  <c r="E2205" i="10" l="1"/>
  <c r="F2204" i="10"/>
  <c r="G2204" i="10" s="1"/>
  <c r="E2206" i="10" l="1"/>
  <c r="F2205" i="10"/>
  <c r="G2205" i="10" s="1"/>
  <c r="E2207" i="10" l="1"/>
  <c r="F2206" i="10"/>
  <c r="G2206" i="10" s="1"/>
  <c r="E2208" i="10" l="1"/>
  <c r="F2207" i="10"/>
  <c r="G2207" i="10" s="1"/>
  <c r="E2209" i="10" l="1"/>
  <c r="F2208" i="10"/>
  <c r="G2208" i="10" s="1"/>
  <c r="E2210" i="10" l="1"/>
  <c r="F2209" i="10"/>
  <c r="G2209" i="10" s="1"/>
  <c r="E2211" i="10" l="1"/>
  <c r="F2210" i="10"/>
  <c r="G2210" i="10" s="1"/>
  <c r="E2212" i="10" l="1"/>
  <c r="F2211" i="10"/>
  <c r="G2211" i="10" s="1"/>
  <c r="E2213" i="10" l="1"/>
  <c r="F2212" i="10"/>
  <c r="G2212" i="10" s="1"/>
  <c r="E2214" i="10" l="1"/>
  <c r="F2213" i="10"/>
  <c r="G2213" i="10" s="1"/>
  <c r="E2215" i="10" l="1"/>
  <c r="F2214" i="10"/>
  <c r="G2214" i="10" s="1"/>
  <c r="E2216" i="10" l="1"/>
  <c r="F2215" i="10"/>
  <c r="G2215" i="10" s="1"/>
  <c r="E2217" i="10" l="1"/>
  <c r="F2216" i="10"/>
  <c r="G2216" i="10" s="1"/>
  <c r="E2218" i="10" l="1"/>
  <c r="F2217" i="10"/>
  <c r="G2217" i="10" s="1"/>
  <c r="E2219" i="10" l="1"/>
  <c r="F2218" i="10"/>
  <c r="G2218" i="10" s="1"/>
  <c r="E2220" i="10" l="1"/>
  <c r="F2219" i="10"/>
  <c r="G2219" i="10" s="1"/>
  <c r="E2221" i="10" l="1"/>
  <c r="F2220" i="10"/>
  <c r="G2220" i="10" s="1"/>
  <c r="E2222" i="10" l="1"/>
  <c r="F2221" i="10"/>
  <c r="G2221" i="10" s="1"/>
  <c r="E2223" i="10" l="1"/>
  <c r="F2222" i="10"/>
  <c r="G2222" i="10" s="1"/>
  <c r="E2224" i="10" l="1"/>
  <c r="F2223" i="10"/>
  <c r="G2223" i="10" s="1"/>
  <c r="E2225" i="10" l="1"/>
  <c r="F2224" i="10"/>
  <c r="G2224" i="10" s="1"/>
  <c r="E2226" i="10" l="1"/>
  <c r="F2225" i="10"/>
  <c r="G2225" i="10" s="1"/>
  <c r="E2227" i="10" l="1"/>
  <c r="F2226" i="10"/>
  <c r="G2226" i="10" s="1"/>
  <c r="E2228" i="10" l="1"/>
  <c r="F2227" i="10"/>
  <c r="G2227" i="10" s="1"/>
  <c r="E2229" i="10" l="1"/>
  <c r="F2228" i="10"/>
  <c r="G2228" i="10" s="1"/>
  <c r="E2230" i="10" l="1"/>
  <c r="F2229" i="10"/>
  <c r="G2229" i="10" s="1"/>
  <c r="E2231" i="10" l="1"/>
  <c r="F2230" i="10"/>
  <c r="G2230" i="10" s="1"/>
  <c r="E2232" i="10" l="1"/>
  <c r="F2231" i="10"/>
  <c r="G2231" i="10" s="1"/>
  <c r="E2233" i="10" l="1"/>
  <c r="F2232" i="10"/>
  <c r="G2232" i="10" s="1"/>
  <c r="E2234" i="10" l="1"/>
  <c r="F2233" i="10"/>
  <c r="G2233" i="10" s="1"/>
  <c r="E2235" i="10" l="1"/>
  <c r="F2234" i="10"/>
  <c r="G2234" i="10" s="1"/>
  <c r="E2236" i="10" l="1"/>
  <c r="F2235" i="10"/>
  <c r="G2235" i="10" s="1"/>
  <c r="E2237" i="10" l="1"/>
  <c r="F2236" i="10"/>
  <c r="G2236" i="10" s="1"/>
  <c r="E2238" i="10" l="1"/>
  <c r="F2237" i="10"/>
  <c r="G2237" i="10" s="1"/>
  <c r="E2239" i="10" l="1"/>
  <c r="F2238" i="10"/>
  <c r="G2238" i="10" s="1"/>
  <c r="E2240" i="10" l="1"/>
  <c r="F2239" i="10"/>
  <c r="G2239" i="10" s="1"/>
  <c r="E2241" i="10" l="1"/>
  <c r="F2240" i="10"/>
  <c r="G2240" i="10" s="1"/>
  <c r="E2242" i="10" l="1"/>
  <c r="F2241" i="10"/>
  <c r="G2241" i="10" s="1"/>
  <c r="E2243" i="10" l="1"/>
  <c r="F2242" i="10"/>
  <c r="G2242" i="10" s="1"/>
  <c r="E2244" i="10" l="1"/>
  <c r="F2243" i="10"/>
  <c r="G2243" i="10" s="1"/>
  <c r="E2245" i="10" l="1"/>
  <c r="F2244" i="10"/>
  <c r="G2244" i="10" s="1"/>
  <c r="E2246" i="10" l="1"/>
  <c r="F2245" i="10"/>
  <c r="G2245" i="10" s="1"/>
  <c r="E2247" i="10" l="1"/>
  <c r="F2246" i="10"/>
  <c r="G2246" i="10" s="1"/>
  <c r="E2248" i="10" l="1"/>
  <c r="F2247" i="10"/>
  <c r="G2247" i="10" s="1"/>
  <c r="E2249" i="10" l="1"/>
  <c r="F2248" i="10"/>
  <c r="G2248" i="10" s="1"/>
  <c r="E2250" i="10" l="1"/>
  <c r="F2249" i="10"/>
  <c r="G2249" i="10" s="1"/>
  <c r="E2251" i="10" l="1"/>
  <c r="F2250" i="10"/>
  <c r="G2250" i="10" s="1"/>
  <c r="E2252" i="10" l="1"/>
  <c r="F2251" i="10"/>
  <c r="G2251" i="10" s="1"/>
  <c r="E2253" i="10" l="1"/>
  <c r="F2252" i="10"/>
  <c r="G2252" i="10" s="1"/>
  <c r="E2254" i="10" l="1"/>
  <c r="F2253" i="10"/>
  <c r="G2253" i="10" s="1"/>
  <c r="E2255" i="10" l="1"/>
  <c r="F2254" i="10"/>
  <c r="G2254" i="10" s="1"/>
  <c r="E2256" i="10" l="1"/>
  <c r="F2255" i="10"/>
  <c r="G2255" i="10" s="1"/>
  <c r="E2257" i="10" l="1"/>
  <c r="F2256" i="10"/>
  <c r="G2256" i="10" s="1"/>
  <c r="E2258" i="10" l="1"/>
  <c r="F2257" i="10"/>
  <c r="G2257" i="10" s="1"/>
  <c r="E2259" i="10" l="1"/>
  <c r="F2258" i="10"/>
  <c r="G2258" i="10" s="1"/>
  <c r="E2260" i="10" l="1"/>
  <c r="F2259" i="10"/>
  <c r="G2259" i="10" s="1"/>
  <c r="E2261" i="10" l="1"/>
  <c r="F2260" i="10"/>
  <c r="G2260" i="10" s="1"/>
  <c r="E2262" i="10" l="1"/>
  <c r="F2261" i="10"/>
  <c r="G2261" i="10" s="1"/>
  <c r="E2263" i="10" l="1"/>
  <c r="F2262" i="10"/>
  <c r="G2262" i="10" s="1"/>
  <c r="E2264" i="10" l="1"/>
  <c r="F2263" i="10"/>
  <c r="G2263" i="10" s="1"/>
  <c r="E2265" i="10" l="1"/>
  <c r="F2264" i="10"/>
  <c r="G2264" i="10" s="1"/>
  <c r="E2266" i="10" l="1"/>
  <c r="F2265" i="10"/>
  <c r="G2265" i="10" s="1"/>
  <c r="E2267" i="10" l="1"/>
  <c r="F2266" i="10"/>
  <c r="G2266" i="10" s="1"/>
  <c r="E2268" i="10" l="1"/>
  <c r="F2267" i="10"/>
  <c r="G2267" i="10" s="1"/>
  <c r="E2269" i="10" l="1"/>
  <c r="F2268" i="10"/>
  <c r="G2268" i="10" s="1"/>
  <c r="E2270" i="10" l="1"/>
  <c r="F2269" i="10"/>
  <c r="G2269" i="10" s="1"/>
  <c r="E2271" i="10" l="1"/>
  <c r="F2270" i="10"/>
  <c r="G2270" i="10" s="1"/>
  <c r="E2272" i="10" l="1"/>
  <c r="F2271" i="10"/>
  <c r="G2271" i="10" s="1"/>
  <c r="E2273" i="10" l="1"/>
  <c r="F2272" i="10"/>
  <c r="G2272" i="10" s="1"/>
  <c r="E2274" i="10" l="1"/>
  <c r="F2273" i="10"/>
  <c r="G2273" i="10" s="1"/>
  <c r="E2275" i="10" l="1"/>
  <c r="F2274" i="10"/>
  <c r="G2274" i="10" s="1"/>
  <c r="E2276" i="10" l="1"/>
  <c r="F2275" i="10"/>
  <c r="G2275" i="10" s="1"/>
  <c r="E2277" i="10" l="1"/>
  <c r="F2276" i="10"/>
  <c r="G2276" i="10" s="1"/>
  <c r="E2278" i="10" l="1"/>
  <c r="F2277" i="10"/>
  <c r="G2277" i="10" s="1"/>
  <c r="E2279" i="10" l="1"/>
  <c r="F2278" i="10"/>
  <c r="G2278" i="10" s="1"/>
  <c r="E2280" i="10" l="1"/>
  <c r="F2279" i="10"/>
  <c r="G2279" i="10" s="1"/>
  <c r="E2281" i="10" l="1"/>
  <c r="F2280" i="10"/>
  <c r="G2280" i="10" s="1"/>
  <c r="E2282" i="10" l="1"/>
  <c r="F2281" i="10"/>
  <c r="G2281" i="10" s="1"/>
  <c r="E2283" i="10" l="1"/>
  <c r="F2282" i="10"/>
  <c r="G2282" i="10" s="1"/>
  <c r="E2284" i="10" l="1"/>
  <c r="F2283" i="10"/>
  <c r="G2283" i="10" s="1"/>
  <c r="E2285" i="10" l="1"/>
  <c r="F2284" i="10"/>
  <c r="G2284" i="10" s="1"/>
  <c r="E2286" i="10" l="1"/>
  <c r="F2285" i="10"/>
  <c r="G2285" i="10" s="1"/>
  <c r="E2287" i="10" l="1"/>
  <c r="F2286" i="10"/>
  <c r="G2286" i="10" s="1"/>
  <c r="E2288" i="10" l="1"/>
  <c r="F2287" i="10"/>
  <c r="G2287" i="10" s="1"/>
  <c r="E2289" i="10" l="1"/>
  <c r="F2288" i="10"/>
  <c r="G2288" i="10" s="1"/>
  <c r="E2290" i="10" l="1"/>
  <c r="F2289" i="10"/>
  <c r="G2289" i="10" s="1"/>
  <c r="E2291" i="10" l="1"/>
  <c r="F2290" i="10"/>
  <c r="G2290" i="10" s="1"/>
  <c r="E2292" i="10" l="1"/>
  <c r="F2291" i="10"/>
  <c r="G2291" i="10" s="1"/>
  <c r="E2293" i="10" l="1"/>
  <c r="F2292" i="10"/>
  <c r="G2292" i="10" s="1"/>
  <c r="E2294" i="10" l="1"/>
  <c r="F2293" i="10"/>
  <c r="G2293" i="10" s="1"/>
  <c r="E2295" i="10" l="1"/>
  <c r="F2294" i="10"/>
  <c r="G2294" i="10" s="1"/>
  <c r="E2296" i="10" l="1"/>
  <c r="F2295" i="10"/>
  <c r="G2295" i="10" s="1"/>
  <c r="E2297" i="10" l="1"/>
  <c r="F2296" i="10"/>
  <c r="G2296" i="10" s="1"/>
  <c r="E2298" i="10" l="1"/>
  <c r="F2297" i="10"/>
  <c r="G2297" i="10" s="1"/>
  <c r="E2299" i="10" l="1"/>
  <c r="F2298" i="10"/>
  <c r="G2298" i="10" s="1"/>
  <c r="E2300" i="10" l="1"/>
  <c r="F2299" i="10"/>
  <c r="G2299" i="10" s="1"/>
  <c r="E2301" i="10" l="1"/>
  <c r="F2300" i="10"/>
  <c r="G2300" i="10" s="1"/>
  <c r="E2302" i="10" l="1"/>
  <c r="F2301" i="10"/>
  <c r="G2301" i="10" s="1"/>
  <c r="E2303" i="10" l="1"/>
  <c r="F2302" i="10"/>
  <c r="G2302" i="10" s="1"/>
  <c r="E2304" i="10" l="1"/>
  <c r="F2303" i="10"/>
  <c r="G2303" i="10" s="1"/>
  <c r="E2305" i="10" l="1"/>
  <c r="F2304" i="10"/>
  <c r="G2304" i="10" s="1"/>
  <c r="E2306" i="10" l="1"/>
  <c r="F2305" i="10"/>
  <c r="G2305" i="10" s="1"/>
  <c r="E2307" i="10" l="1"/>
  <c r="F2306" i="10"/>
  <c r="G2306" i="10" s="1"/>
  <c r="E2308" i="10" l="1"/>
  <c r="F2307" i="10"/>
  <c r="G2307" i="10" s="1"/>
  <c r="E2309" i="10" l="1"/>
  <c r="F2308" i="10"/>
  <c r="G2308" i="10" s="1"/>
  <c r="E2310" i="10" l="1"/>
  <c r="F2309" i="10"/>
  <c r="G2309" i="10" s="1"/>
  <c r="E2311" i="10" l="1"/>
  <c r="F2310" i="10"/>
  <c r="G2310" i="10" s="1"/>
  <c r="E2312" i="10" l="1"/>
  <c r="F2311" i="10"/>
  <c r="G2311" i="10" s="1"/>
  <c r="E2313" i="10" l="1"/>
  <c r="F2312" i="10"/>
  <c r="G2312" i="10" s="1"/>
  <c r="E2314" i="10" l="1"/>
  <c r="F2313" i="10"/>
  <c r="G2313" i="10" s="1"/>
  <c r="E2315" i="10" l="1"/>
  <c r="F2314" i="10"/>
  <c r="G2314" i="10" s="1"/>
  <c r="E2316" i="10" l="1"/>
  <c r="F2315" i="10"/>
  <c r="G2315" i="10" s="1"/>
  <c r="E2317" i="10" l="1"/>
  <c r="F2316" i="10"/>
  <c r="G2316" i="10" s="1"/>
  <c r="E2318" i="10" l="1"/>
  <c r="F2317" i="10"/>
  <c r="G2317" i="10" s="1"/>
  <c r="E2319" i="10" l="1"/>
  <c r="F2318" i="10"/>
  <c r="G2318" i="10" s="1"/>
  <c r="E2320" i="10" l="1"/>
  <c r="F2319" i="10"/>
  <c r="G2319" i="10" s="1"/>
  <c r="E2321" i="10" l="1"/>
  <c r="F2320" i="10"/>
  <c r="G2320" i="10" s="1"/>
  <c r="E2322" i="10" l="1"/>
  <c r="F2321" i="10"/>
  <c r="G2321" i="10" s="1"/>
  <c r="E2323" i="10" l="1"/>
  <c r="F2322" i="10"/>
  <c r="G2322" i="10" s="1"/>
  <c r="E2324" i="10" l="1"/>
  <c r="F2323" i="10"/>
  <c r="G2323" i="10" s="1"/>
  <c r="E2325" i="10" l="1"/>
  <c r="F2324" i="10"/>
  <c r="G2324" i="10" s="1"/>
  <c r="E2326" i="10" l="1"/>
  <c r="F2325" i="10"/>
  <c r="G2325" i="10" s="1"/>
  <c r="E2327" i="10" l="1"/>
  <c r="F2326" i="10"/>
  <c r="G2326" i="10" s="1"/>
  <c r="E2328" i="10" l="1"/>
  <c r="F2327" i="10"/>
  <c r="G2327" i="10" s="1"/>
  <c r="E2329" i="10" l="1"/>
  <c r="F2328" i="10"/>
  <c r="G2328" i="10" s="1"/>
  <c r="E2330" i="10" l="1"/>
  <c r="F2329" i="10"/>
  <c r="G2329" i="10" s="1"/>
  <c r="E2331" i="10" l="1"/>
  <c r="F2330" i="10"/>
  <c r="G2330" i="10" s="1"/>
  <c r="E2332" i="10" l="1"/>
  <c r="F2331" i="10"/>
  <c r="G2331" i="10" s="1"/>
  <c r="E2333" i="10" l="1"/>
  <c r="F2332" i="10"/>
  <c r="G2332" i="10" s="1"/>
  <c r="E2334" i="10" l="1"/>
  <c r="F2333" i="10"/>
  <c r="G2333" i="10" s="1"/>
  <c r="E2335" i="10" l="1"/>
  <c r="F2334" i="10"/>
  <c r="G2334" i="10" s="1"/>
  <c r="E2336" i="10" l="1"/>
  <c r="F2335" i="10"/>
  <c r="G2335" i="10" s="1"/>
  <c r="E2337" i="10" l="1"/>
  <c r="F2336" i="10"/>
  <c r="G2336" i="10" s="1"/>
  <c r="E2338" i="10" l="1"/>
  <c r="F2337" i="10"/>
  <c r="G2337" i="10" s="1"/>
  <c r="E2339" i="10" l="1"/>
  <c r="F2338" i="10"/>
  <c r="G2338" i="10" s="1"/>
  <c r="E2340" i="10" l="1"/>
  <c r="F2339" i="10"/>
  <c r="G2339" i="10" s="1"/>
  <c r="E2341" i="10" l="1"/>
  <c r="F2340" i="10"/>
  <c r="G2340" i="10" s="1"/>
  <c r="E2342" i="10" l="1"/>
  <c r="F2341" i="10"/>
  <c r="G2341" i="10" s="1"/>
  <c r="E2343" i="10" l="1"/>
  <c r="F2342" i="10"/>
  <c r="G2342" i="10" s="1"/>
  <c r="E2344" i="10" l="1"/>
  <c r="F2343" i="10"/>
  <c r="G2343" i="10" s="1"/>
  <c r="E2345" i="10" l="1"/>
  <c r="F2344" i="10"/>
  <c r="G2344" i="10" s="1"/>
  <c r="E2346" i="10" l="1"/>
  <c r="F2345" i="10"/>
  <c r="G2345" i="10" s="1"/>
  <c r="E2347" i="10" l="1"/>
  <c r="F2346" i="10"/>
  <c r="G2346" i="10" s="1"/>
  <c r="E2348" i="10" l="1"/>
  <c r="F2347" i="10"/>
  <c r="G2347" i="10" s="1"/>
  <c r="E2349" i="10" l="1"/>
  <c r="F2348" i="10"/>
  <c r="G2348" i="10" s="1"/>
  <c r="E2350" i="10" l="1"/>
  <c r="F2349" i="10"/>
  <c r="G2349" i="10" s="1"/>
  <c r="E2351" i="10" l="1"/>
  <c r="F2350" i="10"/>
  <c r="G2350" i="10" s="1"/>
  <c r="E2352" i="10" l="1"/>
  <c r="F2351" i="10"/>
  <c r="G2351" i="10" s="1"/>
  <c r="E2353" i="10" l="1"/>
  <c r="F2352" i="10"/>
  <c r="G2352" i="10" s="1"/>
  <c r="E2354" i="10" l="1"/>
  <c r="F2353" i="10"/>
  <c r="G2353" i="10" s="1"/>
  <c r="E2355" i="10" l="1"/>
  <c r="F2354" i="10"/>
  <c r="G2354" i="10" s="1"/>
  <c r="E2356" i="10" l="1"/>
  <c r="F2355" i="10"/>
  <c r="G2355" i="10" s="1"/>
  <c r="E2357" i="10" l="1"/>
  <c r="F2356" i="10"/>
  <c r="G2356" i="10" s="1"/>
  <c r="E2358" i="10" l="1"/>
  <c r="F2357" i="10"/>
  <c r="G2357" i="10" s="1"/>
  <c r="E2359" i="10" l="1"/>
  <c r="F2358" i="10"/>
  <c r="G2358" i="10" s="1"/>
  <c r="E2360" i="10" l="1"/>
  <c r="F2359" i="10"/>
  <c r="G2359" i="10" s="1"/>
  <c r="E2361" i="10" l="1"/>
  <c r="F2360" i="10"/>
  <c r="G2360" i="10" s="1"/>
  <c r="E2362" i="10" l="1"/>
  <c r="F2361" i="10"/>
  <c r="G2361" i="10" s="1"/>
  <c r="E2363" i="10" l="1"/>
  <c r="F2362" i="10"/>
  <c r="G2362" i="10" s="1"/>
  <c r="E2364" i="10" l="1"/>
  <c r="F2363" i="10"/>
  <c r="G2363" i="10" s="1"/>
  <c r="E2365" i="10" l="1"/>
  <c r="F2364" i="10"/>
  <c r="G2364" i="10" s="1"/>
  <c r="E2366" i="10" l="1"/>
  <c r="F2365" i="10"/>
  <c r="G2365" i="10" s="1"/>
  <c r="E2367" i="10" l="1"/>
  <c r="F2366" i="10"/>
  <c r="G2366" i="10" s="1"/>
  <c r="E2368" i="10" l="1"/>
  <c r="F2367" i="10"/>
  <c r="G2367" i="10" s="1"/>
  <c r="E2369" i="10" l="1"/>
  <c r="F2368" i="10"/>
  <c r="G2368" i="10" s="1"/>
  <c r="E2370" i="10" l="1"/>
  <c r="F2369" i="10"/>
  <c r="G2369" i="10" s="1"/>
  <c r="E2371" i="10" l="1"/>
  <c r="F2370" i="10"/>
  <c r="G2370" i="10" s="1"/>
  <c r="E2372" i="10" l="1"/>
  <c r="F2371" i="10"/>
  <c r="G2371" i="10" s="1"/>
  <c r="E2373" i="10" l="1"/>
  <c r="F2372" i="10"/>
  <c r="G2372" i="10" s="1"/>
  <c r="E2374" i="10" l="1"/>
  <c r="F2373" i="10"/>
  <c r="G2373" i="10" s="1"/>
  <c r="E2375" i="10" l="1"/>
  <c r="F2374" i="10"/>
  <c r="G2374" i="10" s="1"/>
  <c r="E2376" i="10" l="1"/>
  <c r="F2375" i="10"/>
  <c r="G2375" i="10" s="1"/>
  <c r="E2377" i="10" l="1"/>
  <c r="F2376" i="10"/>
  <c r="G2376" i="10" s="1"/>
  <c r="E2378" i="10" l="1"/>
  <c r="F2377" i="10"/>
  <c r="G2377" i="10" s="1"/>
  <c r="E2379" i="10" l="1"/>
  <c r="F2378" i="10"/>
  <c r="G2378" i="10" s="1"/>
  <c r="E2380" i="10" l="1"/>
  <c r="F2379" i="10"/>
  <c r="G2379" i="10" s="1"/>
  <c r="E2381" i="10" l="1"/>
  <c r="F2380" i="10"/>
  <c r="G2380" i="10" s="1"/>
  <c r="E2382" i="10" l="1"/>
  <c r="F2381" i="10"/>
  <c r="G2381" i="10" s="1"/>
  <c r="E2383" i="10" l="1"/>
  <c r="F2382" i="10"/>
  <c r="G2382" i="10" s="1"/>
  <c r="E2384" i="10" l="1"/>
  <c r="F2383" i="10"/>
  <c r="G2383" i="10" s="1"/>
  <c r="E2385" i="10" l="1"/>
  <c r="F2384" i="10"/>
  <c r="G2384" i="10" s="1"/>
  <c r="E2386" i="10" l="1"/>
  <c r="F2385" i="10"/>
  <c r="G2385" i="10" s="1"/>
  <c r="E2387" i="10" l="1"/>
  <c r="F2386" i="10"/>
  <c r="G2386" i="10" s="1"/>
  <c r="E2388" i="10" l="1"/>
  <c r="F2387" i="10"/>
  <c r="G2387" i="10" s="1"/>
  <c r="E2389" i="10" l="1"/>
  <c r="F2388" i="10"/>
  <c r="G2388" i="10" s="1"/>
  <c r="E2390" i="10" l="1"/>
  <c r="F2389" i="10"/>
  <c r="G2389" i="10" s="1"/>
  <c r="E2391" i="10" l="1"/>
  <c r="F2390" i="10"/>
  <c r="G2390" i="10" s="1"/>
  <c r="E2392" i="10" l="1"/>
  <c r="F2391" i="10"/>
  <c r="G2391" i="10" s="1"/>
  <c r="E2393" i="10" l="1"/>
  <c r="F2392" i="10"/>
  <c r="G2392" i="10" s="1"/>
  <c r="E2394" i="10" l="1"/>
  <c r="F2393" i="10"/>
  <c r="G2393" i="10" s="1"/>
  <c r="E2395" i="10" l="1"/>
  <c r="F2394" i="10"/>
  <c r="G2394" i="10" s="1"/>
  <c r="E2396" i="10" l="1"/>
  <c r="F2395" i="10"/>
  <c r="G2395" i="10" s="1"/>
  <c r="E2397" i="10" l="1"/>
  <c r="F2396" i="10"/>
  <c r="G2396" i="10" s="1"/>
  <c r="E2398" i="10" l="1"/>
  <c r="F2397" i="10"/>
  <c r="G2397" i="10" s="1"/>
  <c r="E2399" i="10" l="1"/>
  <c r="F2398" i="10"/>
  <c r="G2398" i="10" s="1"/>
  <c r="E2400" i="10" l="1"/>
  <c r="F2399" i="10"/>
  <c r="G2399" i="10" s="1"/>
  <c r="E2401" i="10" l="1"/>
  <c r="F2400" i="10"/>
  <c r="G2400" i="10" s="1"/>
  <c r="E2402" i="10" l="1"/>
  <c r="F2401" i="10"/>
  <c r="G2401" i="10" s="1"/>
  <c r="E2403" i="10" l="1"/>
  <c r="F2402" i="10"/>
  <c r="G2402" i="10" s="1"/>
  <c r="E2404" i="10" l="1"/>
  <c r="F2403" i="10"/>
  <c r="G2403" i="10" s="1"/>
  <c r="E2405" i="10" l="1"/>
  <c r="F2404" i="10"/>
  <c r="G2404" i="10" s="1"/>
  <c r="E2406" i="10" l="1"/>
  <c r="F2405" i="10"/>
  <c r="G2405" i="10" s="1"/>
  <c r="E2407" i="10" l="1"/>
  <c r="F2406" i="10"/>
  <c r="G2406" i="10" s="1"/>
  <c r="E2408" i="10" l="1"/>
  <c r="F2407" i="10"/>
  <c r="G2407" i="10" s="1"/>
  <c r="E2409" i="10" l="1"/>
  <c r="F2408" i="10"/>
  <c r="G2408" i="10" s="1"/>
  <c r="E2410" i="10" l="1"/>
  <c r="F2409" i="10"/>
  <c r="G2409" i="10" s="1"/>
  <c r="E2411" i="10" l="1"/>
  <c r="F2410" i="10"/>
  <c r="G2410" i="10" s="1"/>
  <c r="E2412" i="10" l="1"/>
  <c r="F2411" i="10"/>
  <c r="G2411" i="10" s="1"/>
  <c r="E2413" i="10" l="1"/>
  <c r="F2412" i="10"/>
  <c r="G2412" i="10" s="1"/>
  <c r="E2414" i="10" l="1"/>
  <c r="F2413" i="10"/>
  <c r="G2413" i="10" s="1"/>
  <c r="E2415" i="10" l="1"/>
  <c r="F2414" i="10"/>
  <c r="G2414" i="10" s="1"/>
  <c r="E2416" i="10" l="1"/>
  <c r="F2415" i="10"/>
  <c r="G2415" i="10" s="1"/>
  <c r="E2417" i="10" l="1"/>
  <c r="F2416" i="10"/>
  <c r="G2416" i="10" s="1"/>
  <c r="E2418" i="10" l="1"/>
  <c r="F2417" i="10"/>
  <c r="G2417" i="10" s="1"/>
  <c r="E2419" i="10" l="1"/>
  <c r="F2418" i="10"/>
  <c r="G2418" i="10" s="1"/>
  <c r="E2420" i="10" l="1"/>
  <c r="F2419" i="10"/>
  <c r="G2419" i="10" s="1"/>
  <c r="E2421" i="10" l="1"/>
  <c r="F2420" i="10"/>
  <c r="G2420" i="10" s="1"/>
  <c r="E2422" i="10" l="1"/>
  <c r="F2421" i="10"/>
  <c r="G2421" i="10" s="1"/>
  <c r="E2423" i="10" l="1"/>
  <c r="F2422" i="10"/>
  <c r="G2422" i="10" s="1"/>
  <c r="E2424" i="10" l="1"/>
  <c r="F2423" i="10"/>
  <c r="G2423" i="10" s="1"/>
  <c r="E2425" i="10" l="1"/>
  <c r="F2424" i="10"/>
  <c r="G2424" i="10" s="1"/>
  <c r="E2426" i="10" l="1"/>
  <c r="F2425" i="10"/>
  <c r="G2425" i="10" s="1"/>
  <c r="E2427" i="10" l="1"/>
  <c r="F2426" i="10"/>
  <c r="G2426" i="10" s="1"/>
  <c r="E2428" i="10" l="1"/>
  <c r="F2427" i="10"/>
  <c r="G2427" i="10" s="1"/>
  <c r="E2429" i="10" l="1"/>
  <c r="F2428" i="10"/>
  <c r="G2428" i="10" s="1"/>
  <c r="E2430" i="10" l="1"/>
  <c r="F2429" i="10"/>
  <c r="G2429" i="10" s="1"/>
  <c r="E2431" i="10" l="1"/>
  <c r="F2430" i="10"/>
  <c r="G2430" i="10" s="1"/>
  <c r="E2432" i="10" l="1"/>
  <c r="F2431" i="10"/>
  <c r="G2431" i="10" s="1"/>
  <c r="E2433" i="10" l="1"/>
  <c r="F2432" i="10"/>
  <c r="G2432" i="10" s="1"/>
  <c r="E2434" i="10" l="1"/>
  <c r="F2433" i="10"/>
  <c r="G2433" i="10" s="1"/>
  <c r="E2435" i="10" l="1"/>
  <c r="F2434" i="10"/>
  <c r="G2434" i="10" s="1"/>
  <c r="E2436" i="10" l="1"/>
  <c r="F2435" i="10"/>
  <c r="G2435" i="10" s="1"/>
  <c r="E2437" i="10" l="1"/>
  <c r="F2436" i="10"/>
  <c r="G2436" i="10" s="1"/>
  <c r="E2438" i="10" l="1"/>
  <c r="F2437" i="10"/>
  <c r="G2437" i="10" s="1"/>
  <c r="E2439" i="10" l="1"/>
  <c r="F2438" i="10"/>
  <c r="G2438" i="10" s="1"/>
  <c r="E2440" i="10" l="1"/>
  <c r="F2439" i="10"/>
  <c r="G2439" i="10" s="1"/>
  <c r="E2441" i="10" l="1"/>
  <c r="F2440" i="10"/>
  <c r="G2440" i="10" s="1"/>
  <c r="E2442" i="10" l="1"/>
  <c r="F2441" i="10"/>
  <c r="G2441" i="10" s="1"/>
  <c r="E2443" i="10" l="1"/>
  <c r="F2442" i="10"/>
  <c r="G2442" i="10" s="1"/>
  <c r="E2444" i="10" l="1"/>
  <c r="F2443" i="10"/>
  <c r="G2443" i="10" s="1"/>
  <c r="E2445" i="10" l="1"/>
  <c r="F2444" i="10"/>
  <c r="G2444" i="10" s="1"/>
  <c r="E2446" i="10" l="1"/>
  <c r="F2445" i="10"/>
  <c r="G2445" i="10" s="1"/>
  <c r="E2447" i="10" l="1"/>
  <c r="F2446" i="10"/>
  <c r="G2446" i="10" s="1"/>
  <c r="E2448" i="10" l="1"/>
  <c r="F2447" i="10"/>
  <c r="G2447" i="10" s="1"/>
  <c r="E2449" i="10" l="1"/>
  <c r="F2448" i="10"/>
  <c r="G2448" i="10" s="1"/>
  <c r="E2450" i="10" l="1"/>
  <c r="F2449" i="10"/>
  <c r="G2449" i="10" s="1"/>
  <c r="E2451" i="10" l="1"/>
  <c r="F2450" i="10"/>
  <c r="G2450" i="10" s="1"/>
  <c r="E2452" i="10" l="1"/>
  <c r="F2451" i="10"/>
  <c r="G2451" i="10" s="1"/>
  <c r="E2453" i="10" l="1"/>
  <c r="F2452" i="10"/>
  <c r="G2452" i="10" s="1"/>
  <c r="E2454" i="10" l="1"/>
  <c r="F2453" i="10"/>
  <c r="G2453" i="10" s="1"/>
  <c r="E2455" i="10" l="1"/>
  <c r="F2454" i="10"/>
  <c r="G2454" i="10" s="1"/>
  <c r="E2456" i="10" l="1"/>
  <c r="F2455" i="10"/>
  <c r="G2455" i="10" s="1"/>
  <c r="E2457" i="10" l="1"/>
  <c r="F2456" i="10"/>
  <c r="G2456" i="10" s="1"/>
  <c r="E2458" i="10" l="1"/>
  <c r="F2457" i="10"/>
  <c r="G2457" i="10" s="1"/>
  <c r="E2459" i="10" l="1"/>
  <c r="F2458" i="10"/>
  <c r="G2458" i="10" s="1"/>
  <c r="E2460" i="10" l="1"/>
  <c r="F2459" i="10"/>
  <c r="G2459" i="10" s="1"/>
  <c r="E2461" i="10" l="1"/>
  <c r="F2460" i="10"/>
  <c r="G2460" i="10" s="1"/>
  <c r="E2462" i="10" l="1"/>
  <c r="F2461" i="10"/>
  <c r="G2461" i="10" s="1"/>
  <c r="E2463" i="10" l="1"/>
  <c r="F2462" i="10"/>
  <c r="G2462" i="10" s="1"/>
  <c r="E2464" i="10" l="1"/>
  <c r="F2463" i="10"/>
  <c r="G2463" i="10" s="1"/>
  <c r="E2465" i="10" l="1"/>
  <c r="F2464" i="10"/>
  <c r="G2464" i="10" s="1"/>
  <c r="E2466" i="10" l="1"/>
  <c r="F2465" i="10"/>
  <c r="G2465" i="10" s="1"/>
  <c r="E2467" i="10" l="1"/>
  <c r="F2466" i="10"/>
  <c r="G2466" i="10" s="1"/>
  <c r="E2468" i="10" l="1"/>
  <c r="F2467" i="10"/>
  <c r="G2467" i="10" s="1"/>
  <c r="E2469" i="10" l="1"/>
  <c r="F2468" i="10"/>
  <c r="G2468" i="10" s="1"/>
  <c r="E2470" i="10" l="1"/>
  <c r="F2469" i="10"/>
  <c r="G2469" i="10" s="1"/>
  <c r="E2471" i="10" l="1"/>
  <c r="F2470" i="10"/>
  <c r="G2470" i="10" s="1"/>
  <c r="E2472" i="10" l="1"/>
  <c r="F2471" i="10"/>
  <c r="G2471" i="10" s="1"/>
  <c r="E2473" i="10" l="1"/>
  <c r="F2472" i="10"/>
  <c r="G2472" i="10" s="1"/>
  <c r="E2474" i="10" l="1"/>
  <c r="F2473" i="10"/>
  <c r="G2473" i="10" s="1"/>
  <c r="E2475" i="10" l="1"/>
  <c r="F2474" i="10"/>
  <c r="G2474" i="10" s="1"/>
  <c r="E2476" i="10" l="1"/>
  <c r="F2475" i="10"/>
  <c r="G2475" i="10" s="1"/>
  <c r="E2477" i="10" l="1"/>
  <c r="F2476" i="10"/>
  <c r="G2476" i="10" s="1"/>
  <c r="E2478" i="10" l="1"/>
  <c r="F2477" i="10"/>
  <c r="G2477" i="10" s="1"/>
  <c r="E2479" i="10" l="1"/>
  <c r="F2478" i="10"/>
  <c r="G2478" i="10" s="1"/>
  <c r="E2480" i="10" l="1"/>
  <c r="F2479" i="10"/>
  <c r="G2479" i="10" s="1"/>
  <c r="E2481" i="10" l="1"/>
  <c r="F2480" i="10"/>
  <c r="G2480" i="10" s="1"/>
  <c r="E2482" i="10" l="1"/>
  <c r="F2481" i="10"/>
  <c r="G2481" i="10" s="1"/>
  <c r="E2483" i="10" l="1"/>
  <c r="F2482" i="10"/>
  <c r="G2482" i="10" s="1"/>
  <c r="E2484" i="10" l="1"/>
  <c r="F2483" i="10"/>
  <c r="G2483" i="10" s="1"/>
  <c r="E2485" i="10" l="1"/>
  <c r="F2484" i="10"/>
  <c r="G2484" i="10" s="1"/>
  <c r="E2486" i="10" l="1"/>
  <c r="F2485" i="10"/>
  <c r="G2485" i="10" s="1"/>
  <c r="E2487" i="10" l="1"/>
  <c r="F2486" i="10"/>
  <c r="G2486" i="10" s="1"/>
  <c r="E2488" i="10" l="1"/>
  <c r="F2487" i="10"/>
  <c r="G2487" i="10" s="1"/>
  <c r="E2489" i="10" l="1"/>
  <c r="F2488" i="10"/>
  <c r="G2488" i="10" s="1"/>
  <c r="E2490" i="10" l="1"/>
  <c r="F2489" i="10"/>
  <c r="G2489" i="10" s="1"/>
  <c r="E2491" i="10" l="1"/>
  <c r="F2490" i="10"/>
  <c r="G2490" i="10" s="1"/>
  <c r="E2492" i="10" l="1"/>
  <c r="F2491" i="10"/>
  <c r="G2491" i="10" s="1"/>
  <c r="E2493" i="10" l="1"/>
  <c r="F2492" i="10"/>
  <c r="G2492" i="10" s="1"/>
  <c r="E2494" i="10" l="1"/>
  <c r="F2493" i="10"/>
  <c r="G2493" i="10" s="1"/>
  <c r="E2495" i="10" l="1"/>
  <c r="F2494" i="10"/>
  <c r="G2494" i="10" s="1"/>
  <c r="E2496" i="10" l="1"/>
  <c r="F2495" i="10"/>
  <c r="G2495" i="10" s="1"/>
  <c r="E2497" i="10" l="1"/>
  <c r="F2496" i="10"/>
  <c r="G2496" i="10" s="1"/>
  <c r="E2498" i="10" l="1"/>
  <c r="F2497" i="10"/>
  <c r="G2497" i="10" s="1"/>
  <c r="E2499" i="10" l="1"/>
  <c r="F2498" i="10"/>
  <c r="G2498" i="10" s="1"/>
  <c r="E2500" i="10" l="1"/>
  <c r="F2499" i="10"/>
  <c r="G2499" i="10" s="1"/>
  <c r="E2501" i="10" l="1"/>
  <c r="F2500" i="10"/>
  <c r="G2500" i="10" s="1"/>
  <c r="E2502" i="10" l="1"/>
  <c r="F2501" i="10"/>
  <c r="G2501" i="10" s="1"/>
  <c r="E2503" i="10" l="1"/>
  <c r="F2502" i="10"/>
  <c r="G2502" i="10" s="1"/>
  <c r="E2504" i="10" l="1"/>
  <c r="F2503" i="10"/>
  <c r="G2503" i="10" s="1"/>
  <c r="E2505" i="10" l="1"/>
  <c r="F2504" i="10"/>
  <c r="G2504" i="10" s="1"/>
  <c r="E2506" i="10" l="1"/>
  <c r="F2505" i="10"/>
  <c r="G2505" i="10" s="1"/>
  <c r="E2507" i="10" l="1"/>
  <c r="F2506" i="10"/>
  <c r="G2506" i="10" s="1"/>
  <c r="E2508" i="10" l="1"/>
  <c r="F2507" i="10"/>
  <c r="G2507" i="10" s="1"/>
  <c r="E2509" i="10" l="1"/>
  <c r="F2508" i="10"/>
  <c r="G2508" i="10" s="1"/>
  <c r="E2510" i="10" l="1"/>
  <c r="F2509" i="10"/>
  <c r="G2509" i="10" s="1"/>
  <c r="E2511" i="10" l="1"/>
  <c r="F2510" i="10"/>
  <c r="G2510" i="10" s="1"/>
  <c r="E2512" i="10" l="1"/>
  <c r="F2511" i="10"/>
  <c r="G2511" i="10" s="1"/>
  <c r="E2513" i="10" l="1"/>
  <c r="F2512" i="10"/>
  <c r="G2512" i="10" s="1"/>
  <c r="E2514" i="10" l="1"/>
  <c r="F2513" i="10"/>
  <c r="G2513" i="10" s="1"/>
  <c r="E2515" i="10" l="1"/>
  <c r="F2514" i="10"/>
  <c r="G2514" i="10" s="1"/>
  <c r="E2516" i="10" l="1"/>
  <c r="F2515" i="10"/>
  <c r="G2515" i="10" s="1"/>
  <c r="E2517" i="10" l="1"/>
  <c r="F2516" i="10"/>
  <c r="G2516" i="10" s="1"/>
  <c r="E2518" i="10" l="1"/>
  <c r="F2517" i="10"/>
  <c r="G2517" i="10" s="1"/>
  <c r="E2519" i="10" l="1"/>
  <c r="F2518" i="10"/>
  <c r="G2518" i="10" s="1"/>
  <c r="E2520" i="10" l="1"/>
  <c r="F2519" i="10"/>
  <c r="G2519" i="10" s="1"/>
  <c r="E2521" i="10" l="1"/>
  <c r="F2520" i="10"/>
  <c r="G2520" i="10" s="1"/>
  <c r="E2522" i="10" l="1"/>
  <c r="F2521" i="10"/>
  <c r="G2521" i="10" s="1"/>
  <c r="E2523" i="10" l="1"/>
  <c r="F2522" i="10"/>
  <c r="G2522" i="10" s="1"/>
  <c r="E2524" i="10" l="1"/>
  <c r="F2523" i="10"/>
  <c r="G2523" i="10" s="1"/>
  <c r="E2525" i="10" l="1"/>
  <c r="F2524" i="10"/>
  <c r="G2524" i="10" s="1"/>
  <c r="E2526" i="10" l="1"/>
  <c r="F2525" i="10"/>
  <c r="G2525" i="10" s="1"/>
  <c r="E2527" i="10" l="1"/>
  <c r="F2526" i="10"/>
  <c r="G2526" i="10" s="1"/>
  <c r="E2528" i="10" l="1"/>
  <c r="F2527" i="10"/>
  <c r="G2527" i="10" s="1"/>
  <c r="E2529" i="10" l="1"/>
  <c r="F2528" i="10"/>
  <c r="G2528" i="10" s="1"/>
  <c r="E2530" i="10" l="1"/>
  <c r="F2529" i="10"/>
  <c r="G2529" i="10" s="1"/>
  <c r="E2531" i="10" l="1"/>
  <c r="F2530" i="10"/>
  <c r="G2530" i="10" s="1"/>
  <c r="E2532" i="10" l="1"/>
  <c r="F2531" i="10"/>
  <c r="G2531" i="10" s="1"/>
  <c r="E2533" i="10" l="1"/>
  <c r="F2532" i="10"/>
  <c r="G2532" i="10" s="1"/>
  <c r="E2534" i="10" l="1"/>
  <c r="F2533" i="10"/>
  <c r="G2533" i="10" s="1"/>
  <c r="E2535" i="10" l="1"/>
  <c r="F2534" i="10"/>
  <c r="G2534" i="10" s="1"/>
  <c r="E2536" i="10" l="1"/>
  <c r="F2535" i="10"/>
  <c r="G2535" i="10" s="1"/>
  <c r="E2537" i="10" l="1"/>
  <c r="F2536" i="10"/>
  <c r="G2536" i="10" s="1"/>
  <c r="E2538" i="10" l="1"/>
  <c r="F2537" i="10"/>
  <c r="G2537" i="10" s="1"/>
  <c r="E2539" i="10" l="1"/>
  <c r="F2538" i="10"/>
  <c r="G2538" i="10" s="1"/>
  <c r="E2540" i="10" l="1"/>
  <c r="F2539" i="10"/>
  <c r="G2539" i="10" s="1"/>
  <c r="E2541" i="10" l="1"/>
  <c r="F2540" i="10"/>
  <c r="G2540" i="10" s="1"/>
  <c r="E2542" i="10" l="1"/>
  <c r="F2541" i="10"/>
  <c r="G2541" i="10" s="1"/>
  <c r="E2543" i="10" l="1"/>
  <c r="F2542" i="10"/>
  <c r="G2542" i="10" s="1"/>
  <c r="E2544" i="10" l="1"/>
  <c r="F2543" i="10"/>
  <c r="G2543" i="10" s="1"/>
  <c r="E2545" i="10" l="1"/>
  <c r="F2544" i="10"/>
  <c r="G2544" i="10" s="1"/>
  <c r="E2546" i="10" l="1"/>
  <c r="F2545" i="10"/>
  <c r="G2545" i="10" s="1"/>
  <c r="E2547" i="10" l="1"/>
  <c r="F2546" i="10"/>
  <c r="G2546" i="10" s="1"/>
  <c r="E2548" i="10" l="1"/>
  <c r="F2547" i="10"/>
  <c r="G2547" i="10" s="1"/>
  <c r="E2549" i="10" l="1"/>
  <c r="F2548" i="10"/>
  <c r="G2548" i="10" s="1"/>
  <c r="E2550" i="10" l="1"/>
  <c r="F2549" i="10"/>
  <c r="G2549" i="10" s="1"/>
  <c r="E2551" i="10" l="1"/>
  <c r="F2550" i="10"/>
  <c r="G2550" i="10" s="1"/>
  <c r="E2552" i="10" l="1"/>
  <c r="F2551" i="10"/>
  <c r="G2551" i="10" s="1"/>
  <c r="E2553" i="10" l="1"/>
  <c r="F2552" i="10"/>
  <c r="G2552" i="10" s="1"/>
  <c r="E2554" i="10" l="1"/>
  <c r="F2553" i="10"/>
  <c r="G2553" i="10" s="1"/>
  <c r="E2555" i="10" l="1"/>
  <c r="F2554" i="10"/>
  <c r="G2554" i="10" s="1"/>
  <c r="E2556" i="10" l="1"/>
  <c r="F2555" i="10"/>
  <c r="G2555" i="10" s="1"/>
  <c r="E2557" i="10" l="1"/>
  <c r="F2556" i="10"/>
  <c r="G2556" i="10" s="1"/>
  <c r="E2558" i="10" l="1"/>
  <c r="F2557" i="10"/>
  <c r="G2557" i="10" s="1"/>
  <c r="E2559" i="10" l="1"/>
  <c r="F2558" i="10"/>
  <c r="G2558" i="10" s="1"/>
  <c r="E2560" i="10" l="1"/>
  <c r="F2559" i="10"/>
  <c r="G2559" i="10" s="1"/>
  <c r="E2561" i="10" l="1"/>
  <c r="F2560" i="10"/>
  <c r="G2560" i="10" s="1"/>
  <c r="E2562" i="10" l="1"/>
  <c r="F2561" i="10"/>
  <c r="G2561" i="10" s="1"/>
  <c r="E2563" i="10" l="1"/>
  <c r="F2562" i="10"/>
  <c r="G2562" i="10" s="1"/>
  <c r="E2564" i="10" l="1"/>
  <c r="F2563" i="10"/>
  <c r="G2563" i="10" s="1"/>
  <c r="E2565" i="10" l="1"/>
  <c r="F2564" i="10"/>
  <c r="G2564" i="10" s="1"/>
  <c r="E2566" i="10" l="1"/>
  <c r="F2565" i="10"/>
  <c r="G2565" i="10" s="1"/>
  <c r="E2567" i="10" l="1"/>
  <c r="F2566" i="10"/>
  <c r="G2566" i="10" s="1"/>
  <c r="E2568" i="10" l="1"/>
  <c r="F2567" i="10"/>
  <c r="G2567" i="10" s="1"/>
  <c r="E2569" i="10" l="1"/>
  <c r="F2568" i="10"/>
  <c r="G2568" i="10" s="1"/>
  <c r="E2570" i="10" l="1"/>
  <c r="F2569" i="10"/>
  <c r="G2569" i="10" s="1"/>
  <c r="E2571" i="10" l="1"/>
  <c r="F2570" i="10"/>
  <c r="G2570" i="10" s="1"/>
  <c r="E2572" i="10" l="1"/>
  <c r="F2571" i="10"/>
  <c r="G2571" i="10" s="1"/>
  <c r="E2573" i="10" l="1"/>
  <c r="F2572" i="10"/>
  <c r="G2572" i="10" s="1"/>
  <c r="E2574" i="10" l="1"/>
  <c r="F2573" i="10"/>
  <c r="G2573" i="10" s="1"/>
  <c r="E2575" i="10" l="1"/>
  <c r="F2574" i="10"/>
  <c r="G2574" i="10" s="1"/>
  <c r="E2576" i="10" l="1"/>
  <c r="F2575" i="10"/>
  <c r="G2575" i="10" s="1"/>
  <c r="E2577" i="10" l="1"/>
  <c r="F2576" i="10"/>
  <c r="G2576" i="10" s="1"/>
  <c r="E2578" i="10" l="1"/>
  <c r="F2577" i="10"/>
  <c r="G2577" i="10" s="1"/>
  <c r="E2579" i="10" l="1"/>
  <c r="F2578" i="10"/>
  <c r="G2578" i="10" s="1"/>
  <c r="E2580" i="10" l="1"/>
  <c r="F2579" i="10"/>
  <c r="G2579" i="10" s="1"/>
  <c r="E2581" i="10" l="1"/>
  <c r="F2580" i="10"/>
  <c r="G2580" i="10" s="1"/>
  <c r="E2582" i="10" l="1"/>
  <c r="F2581" i="10"/>
  <c r="G2581" i="10" s="1"/>
  <c r="E2583" i="10" l="1"/>
  <c r="F2582" i="10"/>
  <c r="G2582" i="10" s="1"/>
  <c r="E2584" i="10" l="1"/>
  <c r="F2583" i="10"/>
  <c r="G2583" i="10" s="1"/>
  <c r="E2585" i="10" l="1"/>
  <c r="F2584" i="10"/>
  <c r="G2584" i="10" s="1"/>
  <c r="E2586" i="10" l="1"/>
  <c r="F2585" i="10"/>
  <c r="G2585" i="10" s="1"/>
  <c r="E2587" i="10" l="1"/>
  <c r="F2586" i="10"/>
  <c r="G2586" i="10" s="1"/>
  <c r="E2588" i="10" l="1"/>
  <c r="F2587" i="10"/>
  <c r="G2587" i="10" s="1"/>
  <c r="E2589" i="10" l="1"/>
  <c r="F2588" i="10"/>
  <c r="G2588" i="10" s="1"/>
  <c r="E2590" i="10" l="1"/>
  <c r="F2589" i="10"/>
  <c r="G2589" i="10" s="1"/>
  <c r="E2591" i="10" l="1"/>
  <c r="F2590" i="10"/>
  <c r="G2590" i="10" s="1"/>
  <c r="E2592" i="10" l="1"/>
  <c r="F2591" i="10"/>
  <c r="G2591" i="10" s="1"/>
  <c r="E2593" i="10" l="1"/>
  <c r="F2592" i="10"/>
  <c r="G2592" i="10" s="1"/>
  <c r="E2594" i="10" l="1"/>
  <c r="F2593" i="10"/>
  <c r="G2593" i="10" s="1"/>
  <c r="E2595" i="10" l="1"/>
  <c r="F2594" i="10"/>
  <c r="G2594" i="10" s="1"/>
  <c r="E2596" i="10" l="1"/>
  <c r="F2595" i="10"/>
  <c r="G2595" i="10" s="1"/>
  <c r="E2597" i="10" l="1"/>
  <c r="F2596" i="10"/>
  <c r="G2596" i="10" s="1"/>
  <c r="E2598" i="10" l="1"/>
  <c r="F2597" i="10"/>
  <c r="G2597" i="10" s="1"/>
  <c r="E2599" i="10" l="1"/>
  <c r="F2598" i="10"/>
  <c r="G2598" i="10" s="1"/>
  <c r="E2600" i="10" l="1"/>
  <c r="F2599" i="10"/>
  <c r="G2599" i="10" s="1"/>
  <c r="E2601" i="10" l="1"/>
  <c r="F2600" i="10"/>
  <c r="G2600" i="10" s="1"/>
  <c r="E2602" i="10" l="1"/>
  <c r="F2602" i="10" s="1"/>
  <c r="G2602" i="10" s="1"/>
  <c r="F2601" i="10"/>
  <c r="G2601" i="10" s="1"/>
  <c r="O6" i="10" l="1"/>
</calcChain>
</file>

<file path=xl/sharedStrings.xml><?xml version="1.0" encoding="utf-8"?>
<sst xmlns="http://schemas.openxmlformats.org/spreadsheetml/2006/main" count="45" uniqueCount="42">
  <si>
    <t>Date</t>
  </si>
  <si>
    <t>Long Position</t>
  </si>
  <si>
    <t>Short Position</t>
  </si>
  <si>
    <t>Level</t>
  </si>
  <si>
    <t>VaR(%)</t>
  </si>
  <si>
    <t>VaR</t>
  </si>
  <si>
    <t>Exposure</t>
  </si>
  <si>
    <t>units</t>
  </si>
  <si>
    <t>Total Exposure</t>
  </si>
  <si>
    <t>Failure</t>
  </si>
  <si>
    <t>Events</t>
  </si>
  <si>
    <t>Failure rate</t>
  </si>
  <si>
    <t>Used by Banks</t>
  </si>
  <si>
    <t>5% quantile</t>
  </si>
  <si>
    <t>95% quantile</t>
  </si>
  <si>
    <t>1% quantile</t>
  </si>
  <si>
    <t>99% quantile</t>
  </si>
  <si>
    <t>0.5% quantile</t>
  </si>
  <si>
    <t>99.5% quantile</t>
  </si>
  <si>
    <t>Excess Capital</t>
  </si>
  <si>
    <t>Excess Loss</t>
  </si>
  <si>
    <t>Cond. Variance</t>
  </si>
  <si>
    <t>Likelihood</t>
  </si>
  <si>
    <t>Log Likelihood</t>
  </si>
  <si>
    <t>GARCH VaR</t>
  </si>
  <si>
    <t>PnL</t>
  </si>
  <si>
    <t>Breach</t>
  </si>
  <si>
    <t>Initial</t>
  </si>
  <si>
    <t>Estimated</t>
  </si>
  <si>
    <t>omega</t>
  </si>
  <si>
    <t>alpha</t>
  </si>
  <si>
    <t>beta</t>
  </si>
  <si>
    <t>Sum Log Likelihood</t>
  </si>
  <si>
    <t>alpha+beta</t>
  </si>
  <si>
    <t>ABC</t>
  </si>
  <si>
    <t>Returns</t>
  </si>
  <si>
    <t>Value of Nifty on 25.10</t>
  </si>
  <si>
    <t>Volatility forecast for 25.10.22 or next trading day</t>
  </si>
  <si>
    <t>Today is 25.10.22 and we want to estimate (forecast) VaR for next trading day</t>
  </si>
  <si>
    <t>Forecasted variance for next day</t>
  </si>
  <si>
    <t>Total Excess Capital</t>
  </si>
  <si>
    <t>Total Excess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</si>
</sst>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"/>
    <numFmt numFmtId="166" formatCode="0.00000"/>
    <numFmt numFmtId="167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28">
    <xf numFmtId="0" fontId="0" fillId="0" borderId="0" xfId="0"/>
    <xf numFmtId="0" fontId="0" fillId="0" borderId="1" xfId="0" applyBorder="1"/>
    <xf numFmtId="9" fontId="0" fillId="0" borderId="1" xfId="0" applyNumberFormat="1" applyBorder="1"/>
    <xf numFmtId="164" fontId="0" fillId="0" borderId="1" xfId="1" applyNumberFormat="1" applyFont="1" applyFill="1" applyBorder="1"/>
    <xf numFmtId="10" fontId="0" fillId="0" borderId="1" xfId="0" applyNumberFormat="1" applyBorder="1"/>
    <xf numFmtId="2" fontId="0" fillId="0" borderId="1" xfId="0" applyNumberFormat="1" applyBorder="1" applyAlignment="1">
      <alignment vertical="center"/>
    </xf>
    <xf numFmtId="0" fontId="0" fillId="0" borderId="2" xfId="0" applyBorder="1"/>
    <xf numFmtId="0" fontId="0" fillId="0" borderId="3" xfId="0" applyBorder="1"/>
    <xf numFmtId="166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65" fontId="0" fillId="0" borderId="0" xfId="0" applyNumberFormat="1"/>
    <xf numFmtId="167" fontId="3" fillId="0" borderId="1" xfId="2" applyNumberFormat="1" applyBorder="1">
      <alignment vertical="center"/>
    </xf>
    <xf numFmtId="167" fontId="0" fillId="0" borderId="1" xfId="0" applyNumberFormat="1" applyBorder="1" applyAlignment="1">
      <alignment vertical="center"/>
    </xf>
    <xf numFmtId="0" fontId="0" fillId="2" borderId="1" xfId="0" applyFill="1" applyBorder="1"/>
    <xf numFmtId="9" fontId="0" fillId="2" borderId="1" xfId="0" applyNumberFormat="1" applyFill="1" applyBorder="1"/>
    <xf numFmtId="164" fontId="0" fillId="2" borderId="1" xfId="1" applyNumberFormat="1" applyFont="1" applyFill="1" applyBorder="1"/>
    <xf numFmtId="167" fontId="3" fillId="2" borderId="1" xfId="2" applyNumberFormat="1" applyFill="1" applyBorder="1">
      <alignment vertic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</cellXfs>
  <cellStyles count="3">
    <cellStyle name="Normal" xfId="0" builtinId="0"/>
    <cellStyle name="Normal 2" xfId="2" xr:uid="{7A641DF0-DBF7-450C-AAF0-E4DD8E2FEF9E}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586"/>
  <sheetViews>
    <sheetView tabSelected="1" zoomScale="86" zoomScaleNormal="86" workbookViewId="0">
      <pane ySplit="1" topLeftCell="A2592" activePane="bottomLeft" state="frozen"/>
      <selection pane="bottomLeft" activeCell="D2603" sqref="D2603"/>
    </sheetView>
  </sheetViews>
  <sheetFormatPr defaultRowHeight="14.5" x14ac:dyDescent="0.35"/>
  <cols>
    <col min="1" max="1" width="6" style="1" customWidth="1"/>
    <col min="2" max="2" width="12.1796875" style="1" bestFit="1" customWidth="1"/>
    <col min="3" max="3" width="8.7265625" style="1"/>
    <col min="4" max="4" width="16.7265625" style="1" customWidth="1"/>
    <col min="5" max="5" width="11.1796875" customWidth="1"/>
    <col min="6" max="6" width="11.81640625" customWidth="1"/>
    <col min="7" max="7" width="14.7265625" customWidth="1"/>
    <col min="8" max="8" width="13" customWidth="1"/>
    <col min="9" max="9" width="13.54296875" style="21" customWidth="1"/>
    <col min="10" max="10" width="12.81640625" style="21" customWidth="1"/>
    <col min="11" max="11" width="18.81640625" style="21" customWidth="1"/>
    <col min="12" max="12" width="19.7265625" style="21" customWidth="1"/>
    <col min="13" max="13" width="20" customWidth="1"/>
    <col min="14" max="14" width="18.26953125" customWidth="1"/>
    <col min="15" max="15" width="13" customWidth="1"/>
    <col min="19" max="19" width="13.54296875" bestFit="1" customWidth="1"/>
  </cols>
  <sheetData>
    <row r="1" spans="1:20" ht="29" x14ac:dyDescent="0.35">
      <c r="A1" s="9"/>
      <c r="B1" s="9" t="s">
        <v>0</v>
      </c>
      <c r="C1" s="9" t="s">
        <v>34</v>
      </c>
      <c r="D1" s="9" t="s">
        <v>35</v>
      </c>
      <c r="E1" s="10" t="s">
        <v>21</v>
      </c>
      <c r="F1" s="10" t="s">
        <v>22</v>
      </c>
      <c r="G1" s="10" t="s">
        <v>23</v>
      </c>
      <c r="H1" s="10" t="s">
        <v>24</v>
      </c>
      <c r="I1" s="18" t="s">
        <v>25</v>
      </c>
      <c r="J1" s="18" t="s">
        <v>26</v>
      </c>
      <c r="K1" s="18" t="s">
        <v>19</v>
      </c>
      <c r="L1" s="18" t="s">
        <v>20</v>
      </c>
    </row>
    <row r="2" spans="1:20" x14ac:dyDescent="0.35">
      <c r="B2" s="12">
        <v>41036</v>
      </c>
      <c r="C2" s="1">
        <v>79.162499999999994</v>
      </c>
      <c r="E2" s="1"/>
      <c r="F2" s="1"/>
      <c r="G2" s="1"/>
      <c r="H2" s="1"/>
      <c r="I2" s="19"/>
      <c r="J2" s="19"/>
      <c r="K2" s="19"/>
      <c r="L2" s="19"/>
      <c r="M2" s="1"/>
      <c r="N2" s="1" t="s">
        <v>27</v>
      </c>
      <c r="O2" s="1" t="s">
        <v>28</v>
      </c>
    </row>
    <row r="3" spans="1:20" x14ac:dyDescent="0.35">
      <c r="A3" s="1">
        <v>1</v>
      </c>
      <c r="B3" s="12">
        <v>41037</v>
      </c>
      <c r="C3" s="1">
        <v>79.162499999999994</v>
      </c>
      <c r="D3" s="1">
        <f>(C3-C2)/C2</f>
        <v>0</v>
      </c>
      <c r="E3" s="1">
        <f>_xlfn.VAR.S(D3:D2602)</f>
        <v>2.3644504291413205E-4</v>
      </c>
      <c r="F3" s="1">
        <f>_xlfn.NORM.DIST(D3,0,SQRT(E3),FALSE)</f>
        <v>25.944479310759892</v>
      </c>
      <c r="G3" s="1">
        <f>LN(F3)</f>
        <v>3.2559588436555087</v>
      </c>
      <c r="H3" s="1"/>
      <c r="I3" s="19"/>
      <c r="J3" s="19"/>
      <c r="K3" s="19"/>
      <c r="L3" s="19"/>
      <c r="M3" s="9" t="s">
        <v>29</v>
      </c>
      <c r="N3" s="1">
        <v>5.0000000000000002E-5</v>
      </c>
      <c r="O3" s="1">
        <v>2.3075600539942714E-5</v>
      </c>
      <c r="Q3" s="11"/>
      <c r="R3" s="11"/>
    </row>
    <row r="4" spans="1:20" x14ac:dyDescent="0.35">
      <c r="A4" s="1">
        <v>2</v>
      </c>
      <c r="B4" s="12">
        <v>41038</v>
      </c>
      <c r="C4" s="1">
        <v>78.150000000000006</v>
      </c>
      <c r="D4" s="1">
        <f t="shared" ref="D4:D67" si="0">(C4-C3)/C3</f>
        <v>-1.279014684983406E-2</v>
      </c>
      <c r="E4" s="1">
        <f>$O$3+$O$4*D3^2+$O$5*E3</f>
        <v>2.0394732796239401E-4</v>
      </c>
      <c r="F4" s="1">
        <f t="shared" ref="F4:F67" si="1">_xlfn.NORM.DIST(D4,0,SQRT(E4),FALSE)</f>
        <v>18.705763490746421</v>
      </c>
      <c r="G4" s="1">
        <f t="shared" ref="G4:G67" si="2">LN(F4)</f>
        <v>2.9288316844354991</v>
      </c>
      <c r="H4" s="1"/>
      <c r="I4" s="19"/>
      <c r="J4" s="19"/>
      <c r="K4" s="19"/>
      <c r="L4" s="19"/>
      <c r="M4" s="9" t="s">
        <v>30</v>
      </c>
      <c r="N4" s="1">
        <v>0.15</v>
      </c>
      <c r="O4" s="1">
        <v>0.14109304532999645</v>
      </c>
      <c r="Q4" s="11"/>
      <c r="R4" s="11"/>
    </row>
    <row r="5" spans="1:20" x14ac:dyDescent="0.35">
      <c r="A5" s="1">
        <v>3</v>
      </c>
      <c r="B5" s="12">
        <v>41039</v>
      </c>
      <c r="C5" s="1">
        <v>76.650000000000006</v>
      </c>
      <c r="D5" s="1">
        <f t="shared" si="0"/>
        <v>-1.9193857965451054E-2</v>
      </c>
      <c r="E5" s="1">
        <f t="shared" ref="E5:E68" si="3">$O$3+$O$4*D4^2+$O$5*E4</f>
        <v>2.0216888480175556E-4</v>
      </c>
      <c r="F5" s="1">
        <f t="shared" si="1"/>
        <v>11.281173323750272</v>
      </c>
      <c r="G5" s="1">
        <f t="shared" si="2"/>
        <v>2.4231352587233768</v>
      </c>
      <c r="H5" s="1"/>
      <c r="I5" s="19"/>
      <c r="J5" s="19"/>
      <c r="K5" s="19"/>
      <c r="L5" s="19"/>
      <c r="M5" s="9" t="s">
        <v>31</v>
      </c>
      <c r="N5" s="1">
        <v>0.75</v>
      </c>
      <c r="O5" s="1">
        <v>0.76496307638023575</v>
      </c>
      <c r="Q5" s="11"/>
      <c r="R5" s="11"/>
    </row>
    <row r="6" spans="1:20" x14ac:dyDescent="0.35">
      <c r="A6" s="1">
        <v>4</v>
      </c>
      <c r="B6" s="12">
        <v>41040</v>
      </c>
      <c r="C6" s="1">
        <v>75.900000000000006</v>
      </c>
      <c r="D6" s="1">
        <f t="shared" si="0"/>
        <v>-9.7847358121330719E-3</v>
      </c>
      <c r="E6" s="1">
        <f t="shared" si="3"/>
        <v>2.2970660078239523E-4</v>
      </c>
      <c r="F6" s="1">
        <f t="shared" si="1"/>
        <v>21.370612944906014</v>
      </c>
      <c r="G6" s="1">
        <f t="shared" si="2"/>
        <v>3.0620167514141534</v>
      </c>
      <c r="H6" s="1"/>
      <c r="I6" s="19"/>
      <c r="J6" s="19"/>
      <c r="K6" s="19"/>
      <c r="L6" s="19"/>
      <c r="M6" s="9" t="s">
        <v>32</v>
      </c>
      <c r="N6" s="1"/>
      <c r="O6" s="1">
        <f>SUM(G3:G2602)</f>
        <v>7300.3893446779393</v>
      </c>
      <c r="Q6" s="11"/>
      <c r="R6" s="11"/>
    </row>
    <row r="7" spans="1:20" x14ac:dyDescent="0.35">
      <c r="A7" s="1">
        <v>5</v>
      </c>
      <c r="B7" s="12">
        <v>41043</v>
      </c>
      <c r="C7" s="1">
        <v>75.825000000000003</v>
      </c>
      <c r="D7" s="1">
        <f t="shared" si="0"/>
        <v>-9.8814229249015602E-4</v>
      </c>
      <c r="E7" s="1">
        <f t="shared" si="3"/>
        <v>2.1230106554010581E-4</v>
      </c>
      <c r="F7" s="1">
        <f t="shared" si="1"/>
        <v>27.317142295924569</v>
      </c>
      <c r="G7" s="1">
        <f t="shared" si="2"/>
        <v>3.3075144280574409</v>
      </c>
      <c r="H7" s="1"/>
      <c r="I7" s="19"/>
      <c r="J7" s="19"/>
      <c r="K7" s="19"/>
      <c r="L7" s="19"/>
      <c r="M7" s="9" t="s">
        <v>33</v>
      </c>
      <c r="N7" s="1">
        <f>N4+N5</f>
        <v>0.9</v>
      </c>
      <c r="O7" s="1">
        <f>O4+O5</f>
        <v>0.9060561217102322</v>
      </c>
      <c r="Q7" s="11"/>
      <c r="R7" s="11"/>
    </row>
    <row r="8" spans="1:20" x14ac:dyDescent="0.35">
      <c r="A8" s="1">
        <v>6</v>
      </c>
      <c r="B8" s="12">
        <v>41044</v>
      </c>
      <c r="C8" s="1">
        <v>77.099999999999994</v>
      </c>
      <c r="D8" s="1">
        <f t="shared" si="0"/>
        <v>1.6815034619188807E-2</v>
      </c>
      <c r="E8" s="1">
        <f t="shared" si="3"/>
        <v>1.8561584355792743E-4</v>
      </c>
      <c r="F8" s="1">
        <f t="shared" si="1"/>
        <v>13.671807192995972</v>
      </c>
      <c r="G8" s="1">
        <f t="shared" si="2"/>
        <v>2.6153358433876348</v>
      </c>
      <c r="H8" s="1"/>
      <c r="I8" s="19"/>
      <c r="J8" s="19"/>
      <c r="K8" s="19"/>
      <c r="L8" s="19"/>
      <c r="Q8" s="11"/>
      <c r="R8" s="11"/>
    </row>
    <row r="9" spans="1:20" x14ac:dyDescent="0.35">
      <c r="A9" s="1">
        <v>7</v>
      </c>
      <c r="B9" s="12">
        <v>41045</v>
      </c>
      <c r="C9" s="1">
        <v>78.487499999999997</v>
      </c>
      <c r="D9" s="1">
        <f t="shared" si="0"/>
        <v>1.7996108949416379E-2</v>
      </c>
      <c r="E9" s="1">
        <f t="shared" si="3"/>
        <v>2.0495827527445171E-4</v>
      </c>
      <c r="F9" s="1">
        <f t="shared" si="1"/>
        <v>12.6461199190764</v>
      </c>
      <c r="G9" s="1">
        <f t="shared" si="2"/>
        <v>2.5373504423588491</v>
      </c>
      <c r="H9" s="1"/>
      <c r="I9" s="19"/>
      <c r="J9" s="19"/>
      <c r="K9" s="19"/>
      <c r="L9" s="19"/>
      <c r="M9" t="s">
        <v>38</v>
      </c>
    </row>
    <row r="10" spans="1:20" x14ac:dyDescent="0.35">
      <c r="A10" s="1">
        <v>8</v>
      </c>
      <c r="B10" s="12">
        <v>41046</v>
      </c>
      <c r="C10" s="1">
        <v>78.3</v>
      </c>
      <c r="D10" s="1">
        <f t="shared" si="0"/>
        <v>-2.3889154323936935E-3</v>
      </c>
      <c r="E10" s="1">
        <f t="shared" si="3"/>
        <v>2.2555549814023127E-4</v>
      </c>
      <c r="F10" s="1">
        <f t="shared" si="1"/>
        <v>26.229449897054508</v>
      </c>
      <c r="G10" s="1">
        <f t="shared" si="2"/>
        <v>3.2668828213772945</v>
      </c>
      <c r="H10" s="1"/>
      <c r="I10" s="19"/>
      <c r="J10" s="19"/>
      <c r="K10" s="19"/>
      <c r="L10" s="19"/>
      <c r="N10" s="6" t="s">
        <v>6</v>
      </c>
      <c r="O10" s="14">
        <v>50</v>
      </c>
      <c r="P10" t="s">
        <v>7</v>
      </c>
    </row>
    <row r="11" spans="1:20" x14ac:dyDescent="0.35">
      <c r="A11" s="1">
        <v>9</v>
      </c>
      <c r="B11" s="12">
        <v>41047</v>
      </c>
      <c r="C11" s="1">
        <v>78.712500000000006</v>
      </c>
      <c r="D11" s="1">
        <f t="shared" si="0"/>
        <v>5.2681992337165846E-3</v>
      </c>
      <c r="E11" s="1">
        <f t="shared" si="3"/>
        <v>1.9642243458272197E-4</v>
      </c>
      <c r="F11" s="1">
        <f t="shared" si="1"/>
        <v>26.523586121829101</v>
      </c>
      <c r="G11" s="1">
        <f t="shared" si="2"/>
        <v>3.2780343794725391</v>
      </c>
      <c r="H11" s="1"/>
      <c r="I11" s="19"/>
      <c r="J11" s="19"/>
      <c r="K11" s="19"/>
      <c r="L11" s="19"/>
      <c r="M11" s="1" t="s">
        <v>36</v>
      </c>
      <c r="N11" s="1"/>
      <c r="O11" s="26">
        <v>218.45</v>
      </c>
    </row>
    <row r="12" spans="1:20" x14ac:dyDescent="0.35">
      <c r="A12" s="1">
        <v>10</v>
      </c>
      <c r="B12" s="12">
        <v>41050</v>
      </c>
      <c r="C12" s="1">
        <v>77.887500000000003</v>
      </c>
      <c r="D12" s="1">
        <f t="shared" si="0"/>
        <v>-1.0481181515007182E-2</v>
      </c>
      <c r="E12" s="1">
        <f t="shared" si="3"/>
        <v>1.7724739590780161E-4</v>
      </c>
      <c r="F12" s="1">
        <f t="shared" si="1"/>
        <v>21.980403864176843</v>
      </c>
      <c r="G12" s="1">
        <f t="shared" si="2"/>
        <v>3.090151322973044</v>
      </c>
      <c r="H12" s="1"/>
      <c r="I12" s="19"/>
      <c r="J12" s="19"/>
      <c r="K12" s="19"/>
      <c r="L12" s="19"/>
      <c r="N12" s="7" t="s">
        <v>8</v>
      </c>
      <c r="O12" s="14">
        <f>O10*O11</f>
        <v>10922.5</v>
      </c>
    </row>
    <row r="13" spans="1:20" x14ac:dyDescent="0.35">
      <c r="A13" s="1">
        <v>11</v>
      </c>
      <c r="B13" s="12">
        <v>41051</v>
      </c>
      <c r="C13" s="1">
        <v>77.55</v>
      </c>
      <c r="D13" s="1">
        <f t="shared" si="0"/>
        <v>-4.3331728454502417E-3</v>
      </c>
      <c r="E13" s="1">
        <f t="shared" si="3"/>
        <v>1.7416311370315241E-4</v>
      </c>
      <c r="F13" s="1">
        <f t="shared" si="1"/>
        <v>28.643197931030326</v>
      </c>
      <c r="G13" s="1">
        <f t="shared" si="2"/>
        <v>3.3549159954619894</v>
      </c>
      <c r="H13" s="1"/>
      <c r="I13" s="19"/>
      <c r="J13" s="19"/>
      <c r="K13" s="19"/>
      <c r="L13" s="19"/>
    </row>
    <row r="14" spans="1:20" x14ac:dyDescent="0.35">
      <c r="A14" s="1">
        <v>12</v>
      </c>
      <c r="B14" s="12">
        <v>41052</v>
      </c>
      <c r="C14" s="1">
        <v>77.587500000000006</v>
      </c>
      <c r="D14" s="1">
        <f t="shared" si="0"/>
        <v>4.8355899419740201E-4</v>
      </c>
      <c r="E14" s="1">
        <f t="shared" si="3"/>
        <v>1.5895316939948818E-4</v>
      </c>
      <c r="F14" s="1">
        <f t="shared" si="1"/>
        <v>31.619575400421343</v>
      </c>
      <c r="G14" s="1">
        <f t="shared" si="2"/>
        <v>3.4537764034944987</v>
      </c>
      <c r="H14" s="1"/>
      <c r="I14" s="19"/>
      <c r="J14" s="19"/>
      <c r="K14" s="19"/>
      <c r="L14" s="19"/>
      <c r="M14" s="27" t="s">
        <v>37</v>
      </c>
      <c r="N14" s="27"/>
      <c r="O14" s="1">
        <f>SQRT(E2603)</f>
        <v>1.2344383864240499E-2</v>
      </c>
    </row>
    <row r="15" spans="1:20" x14ac:dyDescent="0.35">
      <c r="A15" s="1">
        <v>13</v>
      </c>
      <c r="B15" s="12">
        <v>41053</v>
      </c>
      <c r="C15" s="1">
        <v>78.674999999999997</v>
      </c>
      <c r="D15" s="1">
        <f t="shared" si="0"/>
        <v>1.4016433059448899E-2</v>
      </c>
      <c r="E15" s="1">
        <f t="shared" si="3"/>
        <v>1.4470189769231096E-4</v>
      </c>
      <c r="F15" s="1">
        <f t="shared" si="1"/>
        <v>16.821092556926207</v>
      </c>
      <c r="G15" s="1">
        <f t="shared" si="2"/>
        <v>2.8226336082572741</v>
      </c>
      <c r="H15" s="1"/>
      <c r="I15" s="19"/>
      <c r="J15" s="19"/>
      <c r="K15" s="19"/>
      <c r="L15" s="19"/>
    </row>
    <row r="16" spans="1:20" x14ac:dyDescent="0.35">
      <c r="A16" s="1">
        <v>14</v>
      </c>
      <c r="B16" s="12">
        <v>41054</v>
      </c>
      <c r="C16" s="1">
        <v>78.150000000000006</v>
      </c>
      <c r="D16" s="1">
        <f t="shared" si="0"/>
        <v>-6.6730219256433618E-3</v>
      </c>
      <c r="E16" s="1">
        <f t="shared" si="3"/>
        <v>1.6148640487417281E-4</v>
      </c>
      <c r="F16" s="1">
        <f t="shared" si="1"/>
        <v>27.35045850151683</v>
      </c>
      <c r="G16" s="1">
        <f t="shared" si="2"/>
        <v>3.3087332929511222</v>
      </c>
      <c r="H16" s="1"/>
      <c r="I16" s="19"/>
      <c r="J16" s="19"/>
      <c r="K16" s="19"/>
      <c r="L16" s="19"/>
      <c r="N16" s="14" t="s">
        <v>1</v>
      </c>
      <c r="O16" s="1"/>
      <c r="P16" s="1"/>
      <c r="R16" s="1" t="s">
        <v>2</v>
      </c>
      <c r="S16" s="1"/>
      <c r="T16" s="1"/>
    </row>
    <row r="17" spans="1:20" x14ac:dyDescent="0.35">
      <c r="A17" s="1">
        <v>15</v>
      </c>
      <c r="B17" s="12">
        <v>41057</v>
      </c>
      <c r="C17" s="1">
        <v>79.875</v>
      </c>
      <c r="D17" s="1">
        <f t="shared" si="0"/>
        <v>2.207293666026864E-2</v>
      </c>
      <c r="E17" s="1">
        <f t="shared" si="3"/>
        <v>1.5288950109063087E-4</v>
      </c>
      <c r="F17" s="1">
        <f t="shared" si="1"/>
        <v>6.5574638659443654</v>
      </c>
      <c r="G17" s="1">
        <f t="shared" si="2"/>
        <v>1.8806039224035442</v>
      </c>
      <c r="H17" s="1"/>
      <c r="I17" s="19"/>
      <c r="J17" s="19"/>
      <c r="K17" s="19"/>
      <c r="L17" s="19"/>
      <c r="N17" s="1" t="s">
        <v>3</v>
      </c>
      <c r="O17" s="1" t="s">
        <v>4</v>
      </c>
      <c r="P17" s="1" t="s">
        <v>5</v>
      </c>
      <c r="R17" s="1" t="s">
        <v>3</v>
      </c>
      <c r="S17" s="1" t="s">
        <v>4</v>
      </c>
      <c r="T17" s="1" t="s">
        <v>5</v>
      </c>
    </row>
    <row r="18" spans="1:20" x14ac:dyDescent="0.35">
      <c r="A18" s="1">
        <v>16</v>
      </c>
      <c r="B18" s="12">
        <v>41058</v>
      </c>
      <c r="C18" s="1">
        <v>80.7</v>
      </c>
      <c r="D18" s="1">
        <f t="shared" si="0"/>
        <v>1.0328638497652618E-2</v>
      </c>
      <c r="E18" s="1">
        <f t="shared" si="3"/>
        <v>2.0877300580341595E-4</v>
      </c>
      <c r="F18" s="1">
        <f t="shared" si="1"/>
        <v>21.385183245947626</v>
      </c>
      <c r="G18" s="1">
        <f t="shared" si="2"/>
        <v>3.0626983105431469</v>
      </c>
      <c r="H18" s="1"/>
      <c r="I18" s="19"/>
      <c r="J18" s="19"/>
      <c r="K18" s="19"/>
      <c r="L18" s="19"/>
      <c r="N18" s="2">
        <v>0.95</v>
      </c>
      <c r="O18" s="3">
        <f>O22*$O$14</f>
        <v>-2.0304704571577219E-2</v>
      </c>
      <c r="P18" s="1">
        <f>O18*$O$12</f>
        <v>-221.77813568305217</v>
      </c>
      <c r="R18" s="2">
        <v>0.95</v>
      </c>
      <c r="S18" s="3">
        <f>S22*$O$14</f>
        <v>2.0304704571577206E-2</v>
      </c>
      <c r="T18" s="1">
        <f>S18*$O$12</f>
        <v>221.77813568305203</v>
      </c>
    </row>
    <row r="19" spans="1:20" x14ac:dyDescent="0.35">
      <c r="A19" s="1">
        <v>17</v>
      </c>
      <c r="B19" s="12">
        <v>41059</v>
      </c>
      <c r="C19" s="1">
        <v>79.462500000000006</v>
      </c>
      <c r="D19" s="1">
        <f t="shared" si="0"/>
        <v>-1.5334572490706284E-2</v>
      </c>
      <c r="E19" s="1">
        <f t="shared" si="3"/>
        <v>1.9783115649556269E-4</v>
      </c>
      <c r="F19" s="1">
        <f t="shared" si="1"/>
        <v>15.65502717712703</v>
      </c>
      <c r="G19" s="1">
        <f t="shared" si="2"/>
        <v>2.7507920907798664</v>
      </c>
      <c r="H19" s="1"/>
      <c r="I19" s="19"/>
      <c r="J19" s="19"/>
      <c r="K19" s="19"/>
      <c r="L19" s="19"/>
      <c r="M19" t="s">
        <v>12</v>
      </c>
      <c r="N19" s="15">
        <v>0.99</v>
      </c>
      <c r="O19" s="16">
        <f t="shared" ref="O19:O20" si="4">O23*$O$14</f>
        <v>-2.8717331158919942E-2</v>
      </c>
      <c r="P19" s="14">
        <f t="shared" ref="P19:P20" si="5">O19*$O$12</f>
        <v>-313.66504958330307</v>
      </c>
      <c r="R19" s="2">
        <v>0.99</v>
      </c>
      <c r="S19" s="3">
        <f t="shared" ref="S19:S20" si="6">S23*$O$14</f>
        <v>2.8717331158919942E-2</v>
      </c>
      <c r="T19" s="1">
        <f t="shared" ref="T19:T20" si="7">S19*$O$12</f>
        <v>313.66504958330307</v>
      </c>
    </row>
    <row r="20" spans="1:20" x14ac:dyDescent="0.35">
      <c r="A20" s="1">
        <v>18</v>
      </c>
      <c r="B20" s="12">
        <v>41060</v>
      </c>
      <c r="C20" s="1">
        <v>79.762500000000003</v>
      </c>
      <c r="D20" s="1">
        <f t="shared" si="0"/>
        <v>3.7753657385558867E-3</v>
      </c>
      <c r="E20" s="1">
        <f t="shared" si="3"/>
        <v>2.07587035143164E-4</v>
      </c>
      <c r="F20" s="1">
        <f t="shared" si="1"/>
        <v>26.754703434101014</v>
      </c>
      <c r="G20" s="1">
        <f t="shared" si="2"/>
        <v>3.2867102871980411</v>
      </c>
      <c r="H20" s="1"/>
      <c r="I20" s="19"/>
      <c r="J20" s="19"/>
      <c r="K20" s="19"/>
      <c r="L20" s="19"/>
      <c r="N20" s="4">
        <v>0.995</v>
      </c>
      <c r="O20" s="3">
        <f t="shared" si="4"/>
        <v>-3.1797025691766879E-2</v>
      </c>
      <c r="P20" s="1">
        <f t="shared" si="5"/>
        <v>-347.30301311832375</v>
      </c>
      <c r="R20" s="4">
        <v>0.995</v>
      </c>
      <c r="S20" s="3">
        <f t="shared" si="6"/>
        <v>3.1797025691766879E-2</v>
      </c>
      <c r="T20" s="1">
        <f t="shared" si="7"/>
        <v>347.30301311832375</v>
      </c>
    </row>
    <row r="21" spans="1:20" x14ac:dyDescent="0.35">
      <c r="A21" s="1">
        <v>19</v>
      </c>
      <c r="B21" s="12">
        <v>41061</v>
      </c>
      <c r="C21" s="1">
        <v>77.849999999999994</v>
      </c>
      <c r="D21" s="1">
        <f t="shared" si="0"/>
        <v>-2.3977433004231417E-2</v>
      </c>
      <c r="E21" s="1">
        <f t="shared" si="3"/>
        <v>1.8388307126159678E-4</v>
      </c>
      <c r="F21" s="1">
        <f t="shared" si="1"/>
        <v>6.1619792057424938</v>
      </c>
      <c r="G21" s="1">
        <f t="shared" si="2"/>
        <v>1.8183980255732766</v>
      </c>
      <c r="H21" s="1"/>
      <c r="I21" s="19"/>
      <c r="J21" s="19"/>
      <c r="K21" s="19"/>
      <c r="L21" s="19"/>
    </row>
    <row r="22" spans="1:20" x14ac:dyDescent="0.35">
      <c r="A22" s="1">
        <v>20</v>
      </c>
      <c r="B22" s="12">
        <v>41064</v>
      </c>
      <c r="C22" s="1">
        <v>78</v>
      </c>
      <c r="D22" s="1">
        <f t="shared" si="0"/>
        <v>1.9267822736031559E-3</v>
      </c>
      <c r="E22" s="1">
        <f t="shared" si="3"/>
        <v>2.4485619217536097E-4</v>
      </c>
      <c r="F22" s="1">
        <f t="shared" si="1"/>
        <v>25.302425283993362</v>
      </c>
      <c r="G22" s="1">
        <f t="shared" si="2"/>
        <v>3.2309002521665056</v>
      </c>
      <c r="H22" s="1"/>
      <c r="I22" s="19"/>
      <c r="J22" s="19"/>
      <c r="K22" s="19"/>
      <c r="L22" s="19"/>
      <c r="N22" s="1" t="s">
        <v>13</v>
      </c>
      <c r="O22" s="8">
        <f>_xlfn.NORM.S.INV(5%)</f>
        <v>-1.6448536269514726</v>
      </c>
      <c r="R22" s="1" t="s">
        <v>14</v>
      </c>
      <c r="S22" s="1">
        <f>_xlfn.NORM.S.INV(95%)</f>
        <v>1.6448536269514715</v>
      </c>
    </row>
    <row r="23" spans="1:20" x14ac:dyDescent="0.35">
      <c r="A23" s="1">
        <v>21</v>
      </c>
      <c r="B23" s="12">
        <v>41065</v>
      </c>
      <c r="C23" s="1">
        <v>79.3125</v>
      </c>
      <c r="D23" s="1">
        <f t="shared" si="0"/>
        <v>1.6826923076923076E-2</v>
      </c>
      <c r="E23" s="1">
        <f t="shared" si="3"/>
        <v>2.1090535308711955E-4</v>
      </c>
      <c r="F23" s="1">
        <f t="shared" si="1"/>
        <v>14.039157444804776</v>
      </c>
      <c r="G23" s="1">
        <f t="shared" si="2"/>
        <v>2.641850385743139</v>
      </c>
      <c r="H23" s="1"/>
      <c r="I23" s="19"/>
      <c r="J23" s="19"/>
      <c r="K23" s="19"/>
      <c r="L23" s="19"/>
      <c r="N23" s="1" t="s">
        <v>15</v>
      </c>
      <c r="O23" s="8">
        <f>_xlfn.NORM.S.INV(1%)</f>
        <v>-2.3263478740408408</v>
      </c>
      <c r="R23" s="1" t="s">
        <v>16</v>
      </c>
      <c r="S23" s="1">
        <f>_xlfn.NORM.S.INV(99%)</f>
        <v>2.3263478740408408</v>
      </c>
    </row>
    <row r="24" spans="1:20" x14ac:dyDescent="0.35">
      <c r="A24" s="1">
        <v>22</v>
      </c>
      <c r="B24" s="12">
        <v>41066</v>
      </c>
      <c r="C24" s="1">
        <v>82.012500000000003</v>
      </c>
      <c r="D24" s="1">
        <f t="shared" si="0"/>
        <v>3.4042553191489397E-2</v>
      </c>
      <c r="E24" s="1">
        <f t="shared" si="3"/>
        <v>2.243602465875176E-4</v>
      </c>
      <c r="F24" s="1">
        <f t="shared" si="1"/>
        <v>2.012793684515108</v>
      </c>
      <c r="G24" s="1">
        <f t="shared" si="2"/>
        <v>0.69952364985764892</v>
      </c>
      <c r="H24" s="1"/>
      <c r="I24" s="19"/>
      <c r="J24" s="19"/>
      <c r="K24" s="19"/>
      <c r="L24" s="19"/>
      <c r="N24" s="1" t="s">
        <v>17</v>
      </c>
      <c r="O24" s="8">
        <f>_xlfn.NORM.S.INV(0.5%)</f>
        <v>-2.5758293035488999</v>
      </c>
      <c r="R24" s="1" t="s">
        <v>18</v>
      </c>
      <c r="S24" s="1">
        <f>_xlfn.NORM.S.INV(99.5%)</f>
        <v>2.5758293035488999</v>
      </c>
    </row>
    <row r="25" spans="1:20" x14ac:dyDescent="0.35">
      <c r="A25" s="1">
        <v>23</v>
      </c>
      <c r="B25" s="12">
        <v>41067</v>
      </c>
      <c r="C25" s="1">
        <v>81.037499999999994</v>
      </c>
      <c r="D25" s="1">
        <f t="shared" si="0"/>
        <v>-1.1888431641518165E-2</v>
      </c>
      <c r="E25" s="1">
        <f t="shared" si="3"/>
        <v>3.582149901136183E-4</v>
      </c>
      <c r="F25" s="1">
        <f t="shared" si="1"/>
        <v>17.304620835395223</v>
      </c>
      <c r="G25" s="1">
        <f t="shared" si="2"/>
        <v>2.8509735661506581</v>
      </c>
      <c r="H25" s="1"/>
      <c r="I25" s="19"/>
      <c r="J25" s="19"/>
      <c r="K25" s="19"/>
      <c r="L25" s="19"/>
    </row>
    <row r="26" spans="1:20" x14ac:dyDescent="0.35">
      <c r="A26" s="1">
        <v>24</v>
      </c>
      <c r="B26" s="12">
        <v>41068</v>
      </c>
      <c r="C26" s="1">
        <v>80.400000000000006</v>
      </c>
      <c r="D26" s="1">
        <f t="shared" si="0"/>
        <v>-7.8667283664968519E-3</v>
      </c>
      <c r="E26" s="1">
        <f t="shared" si="3"/>
        <v>3.1703819969872149E-4</v>
      </c>
      <c r="F26" s="1">
        <f t="shared" si="1"/>
        <v>20.32204600149203</v>
      </c>
      <c r="G26" s="1">
        <f t="shared" si="2"/>
        <v>3.0117063066912837</v>
      </c>
      <c r="H26" s="1"/>
      <c r="I26" s="19"/>
      <c r="J26" s="19"/>
      <c r="K26" s="19"/>
      <c r="L26" s="19"/>
    </row>
    <row r="27" spans="1:20" x14ac:dyDescent="0.35">
      <c r="A27" s="1">
        <v>25</v>
      </c>
      <c r="B27" s="12">
        <v>41071</v>
      </c>
      <c r="C27" s="1">
        <v>80.4375</v>
      </c>
      <c r="D27" s="1">
        <f t="shared" si="0"/>
        <v>4.6641791044769044E-4</v>
      </c>
      <c r="E27" s="1">
        <f t="shared" si="3"/>
        <v>2.7432971880251352E-4</v>
      </c>
      <c r="F27" s="1">
        <f t="shared" si="1"/>
        <v>24.076948130718328</v>
      </c>
      <c r="G27" s="1">
        <f t="shared" si="2"/>
        <v>3.1812548736510409</v>
      </c>
      <c r="H27" s="1"/>
      <c r="I27" s="19"/>
      <c r="J27" s="19"/>
      <c r="K27" s="19"/>
      <c r="L27" s="19"/>
    </row>
    <row r="28" spans="1:20" x14ac:dyDescent="0.35">
      <c r="A28" s="1">
        <v>26</v>
      </c>
      <c r="B28" s="12">
        <v>41072</v>
      </c>
      <c r="C28" s="1">
        <v>80.887500000000003</v>
      </c>
      <c r="D28" s="1">
        <f t="shared" si="0"/>
        <v>5.59440559440563E-3</v>
      </c>
      <c r="E28" s="1">
        <f t="shared" si="3"/>
        <v>2.3295840035832013E-4</v>
      </c>
      <c r="F28" s="1">
        <f t="shared" si="1"/>
        <v>24.439802585390495</v>
      </c>
      <c r="G28" s="1">
        <f t="shared" si="2"/>
        <v>3.1962130567499241</v>
      </c>
      <c r="H28" s="1"/>
      <c r="I28" s="19"/>
      <c r="J28" s="19"/>
      <c r="K28" s="19"/>
      <c r="L28" s="19"/>
      <c r="Q28" s="11"/>
      <c r="R28" s="11"/>
    </row>
    <row r="29" spans="1:20" x14ac:dyDescent="0.35">
      <c r="A29" s="1">
        <v>27</v>
      </c>
      <c r="B29" s="12">
        <v>41073</v>
      </c>
      <c r="C29" s="1">
        <v>80.737499999999997</v>
      </c>
      <c r="D29" s="1">
        <f t="shared" si="0"/>
        <v>-1.854427445526264E-3</v>
      </c>
      <c r="E29" s="1">
        <f t="shared" si="3"/>
        <v>2.0569601694876461E-4</v>
      </c>
      <c r="F29" s="1">
        <f t="shared" si="1"/>
        <v>27.584605533744408</v>
      </c>
      <c r="G29" s="1">
        <f t="shared" si="2"/>
        <v>3.3172578465947562</v>
      </c>
      <c r="H29" s="1"/>
      <c r="I29" s="19"/>
      <c r="J29" s="19"/>
      <c r="K29" s="19"/>
      <c r="L29" s="19"/>
      <c r="Q29" s="11"/>
      <c r="R29" s="11"/>
    </row>
    <row r="30" spans="1:20" x14ac:dyDescent="0.35">
      <c r="A30" s="1">
        <v>28</v>
      </c>
      <c r="B30" s="12">
        <v>41074</v>
      </c>
      <c r="C30" s="1">
        <v>79.2</v>
      </c>
      <c r="D30" s="1">
        <f t="shared" si="0"/>
        <v>-1.9043195541105364E-2</v>
      </c>
      <c r="E30" s="1">
        <f t="shared" si="3"/>
        <v>1.8091066350017486E-4</v>
      </c>
      <c r="F30" s="1">
        <f t="shared" si="1"/>
        <v>10.886715908080372</v>
      </c>
      <c r="G30" s="1">
        <f t="shared" si="2"/>
        <v>2.3875433219577071</v>
      </c>
      <c r="H30" s="1"/>
      <c r="I30" s="19"/>
      <c r="J30" s="19"/>
      <c r="K30" s="19"/>
      <c r="L30" s="19"/>
      <c r="Q30" s="11"/>
      <c r="R30" s="11"/>
    </row>
    <row r="31" spans="1:20" x14ac:dyDescent="0.35">
      <c r="A31" s="1">
        <v>29</v>
      </c>
      <c r="B31" s="12">
        <v>41075</v>
      </c>
      <c r="C31" s="1">
        <v>79.612499999999997</v>
      </c>
      <c r="D31" s="1">
        <f t="shared" si="0"/>
        <v>5.2083333333332611E-3</v>
      </c>
      <c r="E31" s="1">
        <f t="shared" si="3"/>
        <v>2.1263202530097749E-4</v>
      </c>
      <c r="F31" s="1">
        <f t="shared" si="1"/>
        <v>25.66805485801709</v>
      </c>
      <c r="G31" s="1">
        <f t="shared" si="2"/>
        <v>3.2452472171003022</v>
      </c>
      <c r="H31" s="1"/>
      <c r="I31" s="19"/>
      <c r="J31" s="19"/>
      <c r="K31" s="19"/>
      <c r="L31" s="19"/>
      <c r="Q31" s="11"/>
      <c r="R31" s="11"/>
    </row>
    <row r="32" spans="1:20" x14ac:dyDescent="0.35">
      <c r="A32" s="1">
        <v>30</v>
      </c>
      <c r="B32" s="12">
        <v>41078</v>
      </c>
      <c r="C32" s="1">
        <v>80.362499999999997</v>
      </c>
      <c r="D32" s="1">
        <f t="shared" si="0"/>
        <v>9.4206311822892137E-3</v>
      </c>
      <c r="E32" s="1">
        <f t="shared" si="3"/>
        <v>1.8955864255891834E-4</v>
      </c>
      <c r="F32" s="1">
        <f t="shared" si="1"/>
        <v>22.928383820314838</v>
      </c>
      <c r="G32" s="1">
        <f t="shared" si="2"/>
        <v>3.1323756111897176</v>
      </c>
      <c r="H32" s="1"/>
      <c r="I32" s="19"/>
      <c r="J32" s="19"/>
      <c r="K32" s="19"/>
      <c r="L32" s="19"/>
      <c r="Q32" s="11"/>
      <c r="R32" s="11"/>
    </row>
    <row r="33" spans="1:18" x14ac:dyDescent="0.35">
      <c r="A33" s="1">
        <v>31</v>
      </c>
      <c r="B33" s="12">
        <v>41079</v>
      </c>
      <c r="C33" s="1">
        <v>81.75</v>
      </c>
      <c r="D33" s="1">
        <f t="shared" si="0"/>
        <v>1.7265515632291218E-2</v>
      </c>
      <c r="E33" s="1">
        <f t="shared" si="3"/>
        <v>1.806027296744318E-4</v>
      </c>
      <c r="F33" s="1">
        <f t="shared" si="1"/>
        <v>13.005602879804028</v>
      </c>
      <c r="G33" s="1">
        <f t="shared" si="2"/>
        <v>2.5653802553658549</v>
      </c>
      <c r="H33" s="1"/>
      <c r="I33" s="19"/>
      <c r="J33" s="19"/>
      <c r="K33" s="19"/>
      <c r="L33" s="19"/>
      <c r="Q33" s="11"/>
      <c r="R33" s="11"/>
    </row>
    <row r="34" spans="1:18" x14ac:dyDescent="0.35">
      <c r="A34" s="1">
        <v>32</v>
      </c>
      <c r="B34" s="12">
        <v>41080</v>
      </c>
      <c r="C34" s="1">
        <v>81.487499999999997</v>
      </c>
      <c r="D34" s="1">
        <f t="shared" si="0"/>
        <v>-3.2110091743119615E-3</v>
      </c>
      <c r="E34" s="1">
        <f t="shared" si="3"/>
        <v>2.0328957910083518E-4</v>
      </c>
      <c r="F34" s="1">
        <f t="shared" si="1"/>
        <v>27.279668291364619</v>
      </c>
      <c r="G34" s="1">
        <f t="shared" si="2"/>
        <v>3.30614167349388</v>
      </c>
      <c r="H34" s="1"/>
      <c r="I34" s="19"/>
      <c r="J34" s="19"/>
      <c r="K34" s="19"/>
      <c r="L34" s="19"/>
      <c r="Q34" s="11"/>
      <c r="R34" s="11"/>
    </row>
    <row r="35" spans="1:18" x14ac:dyDescent="0.35">
      <c r="A35" s="1">
        <v>33</v>
      </c>
      <c r="B35" s="12">
        <v>41081</v>
      </c>
      <c r="C35" s="1">
        <v>82.275000000000006</v>
      </c>
      <c r="D35" s="1">
        <f t="shared" si="0"/>
        <v>9.664058904740095E-3</v>
      </c>
      <c r="E35" s="1">
        <f t="shared" si="3"/>
        <v>1.8003937348464144E-4</v>
      </c>
      <c r="F35" s="1">
        <f t="shared" si="1"/>
        <v>22.939442826348159</v>
      </c>
      <c r="G35" s="1">
        <f t="shared" si="2"/>
        <v>3.1328578231040862</v>
      </c>
      <c r="H35" s="1"/>
      <c r="I35" s="19"/>
      <c r="J35" s="19"/>
      <c r="K35" s="19"/>
      <c r="L35" s="19"/>
      <c r="Q35" s="11"/>
      <c r="R35" s="11"/>
    </row>
    <row r="36" spans="1:18" x14ac:dyDescent="0.35">
      <c r="A36" s="1">
        <v>34</v>
      </c>
      <c r="B36" s="12">
        <v>41082</v>
      </c>
      <c r="C36" s="1">
        <v>82.537499999999994</v>
      </c>
      <c r="D36" s="1">
        <f t="shared" si="0"/>
        <v>3.1905195989059693E-3</v>
      </c>
      <c r="E36" s="1">
        <f t="shared" si="3"/>
        <v>1.7397632229559972E-4</v>
      </c>
      <c r="F36" s="1">
        <f t="shared" si="1"/>
        <v>29.373766078687193</v>
      </c>
      <c r="G36" s="1">
        <f t="shared" si="2"/>
        <v>3.3801019657501281</v>
      </c>
      <c r="H36" s="1"/>
      <c r="I36" s="19"/>
      <c r="J36" s="19"/>
      <c r="K36" s="19"/>
      <c r="L36" s="19"/>
      <c r="Q36" s="11"/>
      <c r="R36" s="11"/>
    </row>
    <row r="37" spans="1:18" x14ac:dyDescent="0.35">
      <c r="A37" s="1">
        <v>35</v>
      </c>
      <c r="B37" s="12">
        <v>41085</v>
      </c>
      <c r="C37" s="1">
        <v>80.924999999999997</v>
      </c>
      <c r="D37" s="1">
        <f t="shared" si="0"/>
        <v>-1.9536574284416141E-2</v>
      </c>
      <c r="E37" s="1">
        <f t="shared" si="3"/>
        <v>1.5759730796641229E-4</v>
      </c>
      <c r="F37" s="1">
        <f t="shared" si="1"/>
        <v>9.4675294794596638</v>
      </c>
      <c r="G37" s="1">
        <f t="shared" si="2"/>
        <v>2.2478679945422964</v>
      </c>
      <c r="H37" s="1"/>
      <c r="I37" s="19"/>
      <c r="J37" s="19"/>
      <c r="K37" s="19"/>
      <c r="L37" s="19"/>
      <c r="Q37" s="11"/>
      <c r="R37" s="11"/>
    </row>
    <row r="38" spans="1:18" x14ac:dyDescent="0.35">
      <c r="A38" s="1">
        <v>36</v>
      </c>
      <c r="B38" s="12">
        <v>41086</v>
      </c>
      <c r="C38" s="1">
        <v>82.3125</v>
      </c>
      <c r="D38" s="1">
        <f t="shared" si="0"/>
        <v>1.7145505097312361E-2</v>
      </c>
      <c r="E38" s="1">
        <f t="shared" si="3"/>
        <v>1.9748379600459883E-4</v>
      </c>
      <c r="F38" s="1">
        <f t="shared" si="1"/>
        <v>13.486696491257977</v>
      </c>
      <c r="G38" s="1">
        <f t="shared" si="2"/>
        <v>2.6017037544821422</v>
      </c>
      <c r="H38" s="1"/>
      <c r="I38" s="19"/>
      <c r="J38" s="19"/>
      <c r="K38" s="19"/>
      <c r="L38" s="19"/>
      <c r="Q38" s="11"/>
      <c r="R38" s="11"/>
    </row>
    <row r="39" spans="1:18" x14ac:dyDescent="0.35">
      <c r="A39" s="1">
        <v>37</v>
      </c>
      <c r="B39" s="12">
        <v>41087</v>
      </c>
      <c r="C39" s="1">
        <v>82.387500000000003</v>
      </c>
      <c r="D39" s="1">
        <f t="shared" si="0"/>
        <v>9.1116173120732382E-4</v>
      </c>
      <c r="E39" s="1">
        <f t="shared" si="3"/>
        <v>2.1562030169945744E-4</v>
      </c>
      <c r="F39" s="1">
        <f t="shared" si="1"/>
        <v>27.116219836821177</v>
      </c>
      <c r="G39" s="1">
        <f t="shared" si="2"/>
        <v>3.3001320668090957</v>
      </c>
      <c r="H39" s="1"/>
      <c r="I39" s="19"/>
      <c r="J39" s="19"/>
      <c r="K39" s="19"/>
      <c r="L39" s="19"/>
      <c r="Q39" s="11"/>
      <c r="R39" s="11"/>
    </row>
    <row r="40" spans="1:18" x14ac:dyDescent="0.35">
      <c r="A40" s="1">
        <v>38</v>
      </c>
      <c r="B40" s="12">
        <v>41088</v>
      </c>
      <c r="C40" s="1">
        <v>82.2</v>
      </c>
      <c r="D40" s="1">
        <f t="shared" si="0"/>
        <v>-2.2758306781975419E-3</v>
      </c>
      <c r="E40" s="1">
        <f t="shared" si="3"/>
        <v>1.8813430751944682E-4</v>
      </c>
      <c r="F40" s="1">
        <f t="shared" si="1"/>
        <v>28.687844913621348</v>
      </c>
      <c r="G40" s="1">
        <f t="shared" si="2"/>
        <v>3.3564735108812571</v>
      </c>
      <c r="H40" s="1"/>
      <c r="I40" s="19"/>
      <c r="J40" s="19"/>
      <c r="K40" s="19"/>
      <c r="L40" s="19"/>
      <c r="Q40" s="11"/>
      <c r="R40" s="11"/>
    </row>
    <row r="41" spans="1:18" x14ac:dyDescent="0.35">
      <c r="A41" s="1">
        <v>39</v>
      </c>
      <c r="B41" s="12">
        <v>41089</v>
      </c>
      <c r="C41" s="1">
        <v>85.087500000000006</v>
      </c>
      <c r="D41" s="1">
        <f t="shared" si="0"/>
        <v>3.5127737226277406E-2</v>
      </c>
      <c r="E41" s="1">
        <f t="shared" si="3"/>
        <v>1.6772217725604849E-4</v>
      </c>
      <c r="F41" s="1">
        <f t="shared" si="1"/>
        <v>0.77808865297052077</v>
      </c>
      <c r="G41" s="1">
        <f t="shared" si="2"/>
        <v>-0.25091481146196032</v>
      </c>
      <c r="H41" s="1"/>
      <c r="I41" s="19"/>
      <c r="J41" s="19"/>
      <c r="K41" s="19"/>
      <c r="L41" s="19"/>
      <c r="Q41" s="11"/>
      <c r="R41" s="11"/>
    </row>
    <row r="42" spans="1:18" x14ac:dyDescent="0.35">
      <c r="A42" s="1">
        <v>40</v>
      </c>
      <c r="B42" s="12">
        <v>41092</v>
      </c>
      <c r="C42" s="1">
        <v>84.525000000000006</v>
      </c>
      <c r="D42" s="1">
        <f t="shared" si="0"/>
        <v>-6.6108417805200523E-3</v>
      </c>
      <c r="E42" s="1">
        <f t="shared" si="3"/>
        <v>3.2547975434504817E-4</v>
      </c>
      <c r="F42" s="1">
        <f t="shared" si="1"/>
        <v>20.677165658953907</v>
      </c>
      <c r="G42" s="1">
        <f t="shared" si="2"/>
        <v>3.0290299831364984</v>
      </c>
      <c r="H42" s="1"/>
      <c r="I42" s="19"/>
      <c r="J42" s="19"/>
      <c r="K42" s="19"/>
      <c r="L42" s="19"/>
      <c r="Q42" s="11"/>
      <c r="R42" s="11"/>
    </row>
    <row r="43" spans="1:18" x14ac:dyDescent="0.35">
      <c r="A43" s="1">
        <v>41</v>
      </c>
      <c r="B43" s="12">
        <v>41093</v>
      </c>
      <c r="C43" s="1">
        <v>83.7</v>
      </c>
      <c r="D43" s="1">
        <f t="shared" si="0"/>
        <v>-9.760425909494266E-3</v>
      </c>
      <c r="E43" s="1">
        <f t="shared" si="3"/>
        <v>2.7822181640021955E-4</v>
      </c>
      <c r="F43" s="1">
        <f t="shared" si="1"/>
        <v>20.153992956827921</v>
      </c>
      <c r="G43" s="1">
        <f t="shared" si="2"/>
        <v>3.0034024303904472</v>
      </c>
      <c r="H43" s="1"/>
      <c r="I43" s="19"/>
      <c r="J43" s="19"/>
      <c r="K43" s="19"/>
      <c r="L43" s="19"/>
      <c r="Q43" s="11"/>
      <c r="R43" s="11"/>
    </row>
    <row r="44" spans="1:18" x14ac:dyDescent="0.35">
      <c r="A44" s="1">
        <v>42</v>
      </c>
      <c r="B44" s="12">
        <v>41094</v>
      </c>
      <c r="C44" s="1">
        <v>84.75</v>
      </c>
      <c r="D44" s="1">
        <f t="shared" si="0"/>
        <v>1.2544802867383478E-2</v>
      </c>
      <c r="E44" s="1">
        <f t="shared" si="3"/>
        <v>2.4934637504274773E-4</v>
      </c>
      <c r="F44" s="1">
        <f t="shared" si="1"/>
        <v>18.427166851285889</v>
      </c>
      <c r="G44" s="1">
        <f t="shared" si="2"/>
        <v>2.9138260350295839</v>
      </c>
      <c r="H44" s="1"/>
      <c r="I44" s="19"/>
      <c r="J44" s="19"/>
      <c r="K44" s="19"/>
      <c r="L44" s="19"/>
      <c r="Q44" s="11"/>
      <c r="R44" s="11"/>
    </row>
    <row r="45" spans="1:18" x14ac:dyDescent="0.35">
      <c r="A45" s="1">
        <v>43</v>
      </c>
      <c r="B45" s="12">
        <v>41095</v>
      </c>
      <c r="C45" s="1">
        <v>85.6875</v>
      </c>
      <c r="D45" s="1">
        <f t="shared" si="0"/>
        <v>1.1061946902654867E-2</v>
      </c>
      <c r="E45" s="1">
        <f t="shared" si="3"/>
        <v>2.3602047655031742E-4</v>
      </c>
      <c r="F45" s="1">
        <f t="shared" si="1"/>
        <v>20.0379612432729</v>
      </c>
      <c r="G45" s="1">
        <f t="shared" si="2"/>
        <v>2.9976285366737523</v>
      </c>
      <c r="H45" s="1"/>
      <c r="I45" s="19"/>
      <c r="J45" s="19"/>
      <c r="K45" s="19"/>
      <c r="L45" s="19"/>
      <c r="Q45" s="11"/>
      <c r="R45" s="11"/>
    </row>
    <row r="46" spans="1:18" x14ac:dyDescent="0.35">
      <c r="A46" s="1">
        <v>44</v>
      </c>
      <c r="B46" s="12">
        <v>41096</v>
      </c>
      <c r="C46" s="1">
        <v>84.712500000000006</v>
      </c>
      <c r="D46" s="1">
        <f t="shared" si="0"/>
        <v>-1.1378555798687023E-2</v>
      </c>
      <c r="E46" s="1">
        <f t="shared" si="3"/>
        <v>2.2088763638580523E-4</v>
      </c>
      <c r="F46" s="1">
        <f t="shared" si="1"/>
        <v>20.023741626762575</v>
      </c>
      <c r="G46" s="1">
        <f t="shared" si="2"/>
        <v>2.9969186508681687</v>
      </c>
      <c r="H46" s="1"/>
      <c r="I46" s="19"/>
      <c r="J46" s="19"/>
      <c r="K46" s="19"/>
      <c r="L46" s="19"/>
      <c r="Q46" s="11"/>
      <c r="R46" s="11"/>
    </row>
    <row r="47" spans="1:18" x14ac:dyDescent="0.35">
      <c r="A47" s="1">
        <v>45</v>
      </c>
      <c r="B47" s="12">
        <v>41099</v>
      </c>
      <c r="C47" s="1">
        <v>84.375</v>
      </c>
      <c r="D47" s="1">
        <f t="shared" si="0"/>
        <v>-3.984063745019987E-3</v>
      </c>
      <c r="E47" s="1">
        <f t="shared" si="3"/>
        <v>2.103140191464138E-4</v>
      </c>
      <c r="F47" s="1">
        <f t="shared" si="1"/>
        <v>26.4903365161389</v>
      </c>
      <c r="G47" s="1">
        <f t="shared" si="2"/>
        <v>3.2767800067192918</v>
      </c>
      <c r="H47" s="1"/>
      <c r="I47" s="19"/>
      <c r="J47" s="19"/>
      <c r="K47" s="19"/>
      <c r="L47" s="19"/>
      <c r="Q47" s="11"/>
      <c r="R47" s="11"/>
    </row>
    <row r="48" spans="1:18" x14ac:dyDescent="0.35">
      <c r="A48" s="1">
        <v>46</v>
      </c>
      <c r="B48" s="12">
        <v>41100</v>
      </c>
      <c r="C48" s="1">
        <v>84.787499999999994</v>
      </c>
      <c r="D48" s="1">
        <f t="shared" si="0"/>
        <v>4.8888888888888211E-3</v>
      </c>
      <c r="E48" s="1">
        <f t="shared" si="3"/>
        <v>1.8619759623197046E-4</v>
      </c>
      <c r="F48" s="1">
        <f t="shared" si="1"/>
        <v>27.418831862376017</v>
      </c>
      <c r="G48" s="1">
        <f t="shared" si="2"/>
        <v>3.3112300715627971</v>
      </c>
      <c r="H48" s="1"/>
      <c r="I48" s="19"/>
      <c r="J48" s="19"/>
      <c r="K48" s="19"/>
      <c r="L48" s="19"/>
      <c r="Q48" s="11"/>
      <c r="R48" s="11"/>
    </row>
    <row r="49" spans="1:18" x14ac:dyDescent="0.35">
      <c r="A49" s="1">
        <v>47</v>
      </c>
      <c r="B49" s="12">
        <v>41101</v>
      </c>
      <c r="C49" s="1">
        <v>85.237499999999997</v>
      </c>
      <c r="D49" s="1">
        <f t="shared" si="0"/>
        <v>5.3073861123397069E-3</v>
      </c>
      <c r="E49" s="1">
        <f t="shared" si="3"/>
        <v>1.6888218454048752E-4</v>
      </c>
      <c r="F49" s="1">
        <f t="shared" si="1"/>
        <v>28.242265490500127</v>
      </c>
      <c r="G49" s="1">
        <f t="shared" si="2"/>
        <v>3.3408196321587895</v>
      </c>
      <c r="H49" s="1"/>
      <c r="I49" s="19"/>
      <c r="J49" s="19"/>
      <c r="K49" s="19"/>
      <c r="L49" s="19"/>
      <c r="Q49" s="11"/>
      <c r="R49" s="11"/>
    </row>
    <row r="50" spans="1:18" x14ac:dyDescent="0.35">
      <c r="A50" s="1">
        <v>48</v>
      </c>
      <c r="B50" s="12">
        <v>41102</v>
      </c>
      <c r="C50" s="1">
        <v>84.3</v>
      </c>
      <c r="D50" s="1">
        <f t="shared" si="0"/>
        <v>-1.0998680158380994E-2</v>
      </c>
      <c r="E50" s="1">
        <f t="shared" si="3"/>
        <v>1.562385938807323E-4</v>
      </c>
      <c r="F50" s="1">
        <f t="shared" si="1"/>
        <v>21.671309721371479</v>
      </c>
      <c r="G50" s="1">
        <f t="shared" si="2"/>
        <v>3.0759892531021995</v>
      </c>
      <c r="H50" s="1"/>
      <c r="I50" s="19"/>
      <c r="J50" s="19"/>
      <c r="K50" s="19"/>
      <c r="L50" s="19"/>
      <c r="Q50" s="11"/>
      <c r="R50" s="11"/>
    </row>
    <row r="51" spans="1:18" x14ac:dyDescent="0.35">
      <c r="A51" s="1">
        <v>49</v>
      </c>
      <c r="B51" s="12">
        <v>41103</v>
      </c>
      <c r="C51" s="1">
        <v>84.037499999999994</v>
      </c>
      <c r="D51" s="1">
        <f t="shared" si="0"/>
        <v>-3.1138790035587526E-3</v>
      </c>
      <c r="E51" s="1">
        <f t="shared" si="3"/>
        <v>1.5966051784456673E-4</v>
      </c>
      <c r="F51" s="1">
        <f t="shared" si="1"/>
        <v>30.628368711770971</v>
      </c>
      <c r="G51" s="1">
        <f t="shared" si="2"/>
        <v>3.4219266615671771</v>
      </c>
      <c r="H51" s="1"/>
      <c r="I51" s="19"/>
      <c r="J51" s="19"/>
      <c r="K51" s="19"/>
      <c r="L51" s="19"/>
      <c r="Q51" s="11"/>
      <c r="R51" s="11"/>
    </row>
    <row r="52" spans="1:18" x14ac:dyDescent="0.35">
      <c r="A52" s="1">
        <v>50</v>
      </c>
      <c r="B52" s="12">
        <v>41106</v>
      </c>
      <c r="C52" s="1">
        <v>84.262500000000003</v>
      </c>
      <c r="D52" s="1">
        <f t="shared" si="0"/>
        <v>2.6773761713521768E-3</v>
      </c>
      <c r="E52" s="1">
        <f t="shared" si="3"/>
        <v>1.4657807382214376E-4</v>
      </c>
      <c r="F52" s="1">
        <f t="shared" si="1"/>
        <v>32.155558718927573</v>
      </c>
      <c r="G52" s="1">
        <f t="shared" si="2"/>
        <v>3.4705853352383125</v>
      </c>
      <c r="H52" s="1"/>
      <c r="I52" s="19"/>
      <c r="J52" s="19"/>
      <c r="K52" s="19"/>
      <c r="L52" s="19"/>
      <c r="Q52" s="11"/>
      <c r="R52" s="11"/>
    </row>
    <row r="53" spans="1:18" x14ac:dyDescent="0.35">
      <c r="A53" s="1">
        <v>51</v>
      </c>
      <c r="B53" s="12">
        <v>41107</v>
      </c>
      <c r="C53" s="1">
        <v>84.1875</v>
      </c>
      <c r="D53" s="1">
        <f t="shared" si="0"/>
        <v>-8.9007565643083031E-4</v>
      </c>
      <c r="E53" s="1">
        <f t="shared" si="3"/>
        <v>1.3621381818764656E-4</v>
      </c>
      <c r="F53" s="1">
        <f t="shared" si="1"/>
        <v>34.082899190148787</v>
      </c>
      <c r="G53" s="1">
        <f t="shared" si="2"/>
        <v>3.5287957684763303</v>
      </c>
      <c r="H53" s="1"/>
      <c r="I53" s="19"/>
      <c r="J53" s="19"/>
      <c r="K53" s="19"/>
      <c r="L53" s="19"/>
      <c r="Q53" s="11"/>
      <c r="R53" s="11"/>
    </row>
    <row r="54" spans="1:18" x14ac:dyDescent="0.35">
      <c r="A54" s="1">
        <v>52</v>
      </c>
      <c r="B54" s="12">
        <v>41108</v>
      </c>
      <c r="C54" s="1">
        <v>83.362499999999997</v>
      </c>
      <c r="D54" s="1">
        <f t="shared" si="0"/>
        <v>-9.7995545657015935E-3</v>
      </c>
      <c r="E54" s="1">
        <f t="shared" si="3"/>
        <v>1.2738592074905771E-4</v>
      </c>
      <c r="F54" s="1">
        <f t="shared" si="1"/>
        <v>24.246582131479776</v>
      </c>
      <c r="G54" s="1">
        <f t="shared" si="2"/>
        <v>3.1882756644183279</v>
      </c>
      <c r="H54" s="1"/>
      <c r="I54" s="19"/>
      <c r="J54" s="19"/>
      <c r="K54" s="19"/>
      <c r="L54" s="19"/>
      <c r="Q54" s="11"/>
      <c r="R54" s="11"/>
    </row>
    <row r="55" spans="1:18" x14ac:dyDescent="0.35">
      <c r="A55" s="1">
        <v>53</v>
      </c>
      <c r="B55" s="12">
        <v>41109</v>
      </c>
      <c r="C55" s="1">
        <v>83.962500000000006</v>
      </c>
      <c r="D55" s="1">
        <f t="shared" si="0"/>
        <v>7.1974808816915106E-3</v>
      </c>
      <c r="E55" s="1">
        <f t="shared" si="3"/>
        <v>1.340704706505977E-4</v>
      </c>
      <c r="F55" s="1">
        <f t="shared" si="1"/>
        <v>28.401389290220191</v>
      </c>
      <c r="G55" s="1">
        <f t="shared" si="2"/>
        <v>3.3464380626404062</v>
      </c>
      <c r="H55" s="1"/>
      <c r="I55" s="19"/>
      <c r="J55" s="19"/>
      <c r="K55" s="19"/>
      <c r="L55" s="19"/>
      <c r="Q55" s="11"/>
      <c r="R55" s="11"/>
    </row>
    <row r="56" spans="1:18" x14ac:dyDescent="0.35">
      <c r="A56" s="1">
        <v>54</v>
      </c>
      <c r="B56" s="12">
        <v>41110</v>
      </c>
      <c r="C56" s="1">
        <v>83.512500000000003</v>
      </c>
      <c r="D56" s="1">
        <f t="shared" si="0"/>
        <v>-5.3595355069227671E-3</v>
      </c>
      <c r="E56" s="1">
        <f t="shared" si="3"/>
        <v>1.3294370639278631E-4</v>
      </c>
      <c r="F56" s="1">
        <f t="shared" si="1"/>
        <v>31.056894662784376</v>
      </c>
      <c r="G56" s="1">
        <f t="shared" si="2"/>
        <v>3.4358208340611816</v>
      </c>
      <c r="H56" s="1"/>
      <c r="I56" s="19"/>
      <c r="J56" s="19"/>
      <c r="K56" s="19"/>
      <c r="L56" s="19"/>
      <c r="Q56" s="11"/>
      <c r="R56" s="11"/>
    </row>
    <row r="57" spans="1:18" x14ac:dyDescent="0.35">
      <c r="A57" s="1">
        <v>55</v>
      </c>
      <c r="B57" s="12">
        <v>41113</v>
      </c>
      <c r="C57" s="1">
        <v>81.9375</v>
      </c>
      <c r="D57" s="1">
        <f t="shared" si="0"/>
        <v>-1.8859452177817725E-2</v>
      </c>
      <c r="E57" s="1">
        <f t="shared" si="3"/>
        <v>1.2882547139923052E-4</v>
      </c>
      <c r="F57" s="1">
        <f t="shared" si="1"/>
        <v>8.8385183628372666</v>
      </c>
      <c r="G57" s="1">
        <f t="shared" si="2"/>
        <v>2.1791192565882107</v>
      </c>
      <c r="H57" s="1"/>
      <c r="I57" s="19"/>
      <c r="J57" s="19"/>
      <c r="K57" s="19"/>
      <c r="L57" s="19"/>
      <c r="Q57" s="11"/>
      <c r="R57" s="11"/>
    </row>
    <row r="58" spans="1:18" x14ac:dyDescent="0.35">
      <c r="A58" s="1">
        <v>56</v>
      </c>
      <c r="B58" s="12">
        <v>41114</v>
      </c>
      <c r="C58" s="1">
        <v>83.0625</v>
      </c>
      <c r="D58" s="1">
        <f t="shared" si="0"/>
        <v>1.3729977116704805E-2</v>
      </c>
      <c r="E58" s="1">
        <f t="shared" si="3"/>
        <v>1.7180615376072923E-4</v>
      </c>
      <c r="F58" s="1">
        <f t="shared" si="1"/>
        <v>17.584436854087272</v>
      </c>
      <c r="G58" s="1">
        <f t="shared" si="2"/>
        <v>2.8670142411929302</v>
      </c>
      <c r="H58" s="1"/>
      <c r="I58" s="19"/>
      <c r="J58" s="19"/>
      <c r="K58" s="19"/>
      <c r="L58" s="19"/>
      <c r="Q58" s="11"/>
      <c r="R58" s="11"/>
    </row>
    <row r="59" spans="1:18" x14ac:dyDescent="0.35">
      <c r="A59" s="1">
        <v>57</v>
      </c>
      <c r="B59" s="12">
        <v>41115</v>
      </c>
      <c r="C59" s="1">
        <v>82.912499999999994</v>
      </c>
      <c r="D59" s="1">
        <f t="shared" si="0"/>
        <v>-1.8058690744921677E-3</v>
      </c>
      <c r="E59" s="1">
        <f t="shared" si="3"/>
        <v>1.810987349474862E-4</v>
      </c>
      <c r="F59" s="1">
        <f t="shared" si="1"/>
        <v>29.379340689789938</v>
      </c>
      <c r="G59" s="1">
        <f t="shared" si="2"/>
        <v>3.3802917297107453</v>
      </c>
      <c r="H59" s="1"/>
      <c r="I59" s="19"/>
      <c r="J59" s="19"/>
      <c r="K59" s="19"/>
      <c r="L59" s="19"/>
      <c r="Q59" s="11"/>
      <c r="R59" s="11"/>
    </row>
    <row r="60" spans="1:18" x14ac:dyDescent="0.35">
      <c r="A60" s="1">
        <v>58</v>
      </c>
      <c r="B60" s="12">
        <v>41116</v>
      </c>
      <c r="C60" s="1">
        <v>83.85</v>
      </c>
      <c r="D60" s="1">
        <f t="shared" si="0"/>
        <v>1.1307100859339666E-2</v>
      </c>
      <c r="E60" s="1">
        <f t="shared" si="3"/>
        <v>1.6206957338904201E-4</v>
      </c>
      <c r="F60" s="1">
        <f t="shared" si="1"/>
        <v>21.123219491836046</v>
      </c>
      <c r="G60" s="1">
        <f t="shared" si="2"/>
        <v>3.0503728852809791</v>
      </c>
      <c r="H60" s="1"/>
      <c r="I60" s="19"/>
      <c r="J60" s="19"/>
      <c r="K60" s="19"/>
      <c r="L60" s="19"/>
      <c r="Q60" s="11"/>
      <c r="R60" s="11"/>
    </row>
    <row r="61" spans="1:18" x14ac:dyDescent="0.35">
      <c r="A61" s="1">
        <v>59</v>
      </c>
      <c r="B61" s="12">
        <v>41117</v>
      </c>
      <c r="C61" s="1">
        <v>85.575000000000003</v>
      </c>
      <c r="D61" s="1">
        <f t="shared" si="0"/>
        <v>2.0572450805009048E-2</v>
      </c>
      <c r="E61" s="1">
        <f t="shared" si="3"/>
        <v>1.6509166058989861E-4</v>
      </c>
      <c r="F61" s="1">
        <f t="shared" si="1"/>
        <v>8.6173375362789209</v>
      </c>
      <c r="G61" s="1">
        <f t="shared" si="2"/>
        <v>2.1537761664639987</v>
      </c>
      <c r="H61" s="1"/>
      <c r="I61" s="19"/>
      <c r="J61" s="19"/>
      <c r="K61" s="19"/>
      <c r="L61" s="19"/>
      <c r="Q61" s="11"/>
      <c r="R61" s="11"/>
    </row>
    <row r="62" spans="1:18" x14ac:dyDescent="0.35">
      <c r="A62" s="1">
        <v>60</v>
      </c>
      <c r="B62" s="12">
        <v>41120</v>
      </c>
      <c r="C62" s="1">
        <v>88.537499999999994</v>
      </c>
      <c r="D62" s="1">
        <f t="shared" si="0"/>
        <v>3.4618755477651079E-2</v>
      </c>
      <c r="E62" s="1">
        <f t="shared" si="3"/>
        <v>2.0907883251697877E-4</v>
      </c>
      <c r="F62" s="1">
        <f t="shared" si="1"/>
        <v>1.5705362902107955</v>
      </c>
      <c r="G62" s="1">
        <f t="shared" si="2"/>
        <v>0.45141714715448544</v>
      </c>
      <c r="H62" s="1"/>
      <c r="I62" s="19"/>
      <c r="J62" s="19"/>
      <c r="K62" s="19"/>
      <c r="L62" s="19"/>
      <c r="Q62" s="11"/>
      <c r="R62" s="11"/>
    </row>
    <row r="63" spans="1:18" x14ac:dyDescent="0.35">
      <c r="A63" s="1">
        <v>61</v>
      </c>
      <c r="B63" s="12">
        <v>41121</v>
      </c>
      <c r="C63" s="1">
        <v>88.912499999999994</v>
      </c>
      <c r="D63" s="1">
        <f t="shared" si="0"/>
        <v>4.2354934349851762E-3</v>
      </c>
      <c r="E63" s="1">
        <f t="shared" si="3"/>
        <v>3.521073089555095E-4</v>
      </c>
      <c r="F63" s="1">
        <f t="shared" si="1"/>
        <v>20.725698647646155</v>
      </c>
      <c r="G63" s="1">
        <f t="shared" si="2"/>
        <v>3.0313744108341734</v>
      </c>
      <c r="H63" s="1"/>
      <c r="I63" s="19"/>
      <c r="J63" s="19"/>
      <c r="K63" s="19"/>
      <c r="L63" s="19"/>
      <c r="Q63" s="11"/>
      <c r="R63" s="11"/>
    </row>
    <row r="64" spans="1:18" x14ac:dyDescent="0.35">
      <c r="A64" s="1">
        <v>62</v>
      </c>
      <c r="B64" s="12">
        <v>41122</v>
      </c>
      <c r="C64" s="1">
        <v>89.1</v>
      </c>
      <c r="D64" s="1">
        <f t="shared" si="0"/>
        <v>2.1088148460565162E-3</v>
      </c>
      <c r="E64" s="1">
        <f t="shared" si="3"/>
        <v>2.9495581604627001E-4</v>
      </c>
      <c r="F64" s="1">
        <f t="shared" si="1"/>
        <v>23.054601354700122</v>
      </c>
      <c r="G64" s="1">
        <f t="shared" si="2"/>
        <v>3.1378653744530123</v>
      </c>
      <c r="H64" s="1"/>
      <c r="I64" s="19"/>
      <c r="J64" s="19"/>
      <c r="K64" s="19"/>
      <c r="L64" s="19"/>
      <c r="Q64" s="11"/>
      <c r="R64" s="11"/>
    </row>
    <row r="65" spans="1:18" x14ac:dyDescent="0.35">
      <c r="A65" s="1">
        <v>63</v>
      </c>
      <c r="B65" s="12">
        <v>41123</v>
      </c>
      <c r="C65" s="1">
        <v>88.6875</v>
      </c>
      <c r="D65" s="1">
        <f t="shared" si="0"/>
        <v>-4.6296296296295661E-3</v>
      </c>
      <c r="E65" s="1">
        <f t="shared" si="3"/>
        <v>2.493333638685802E-4</v>
      </c>
      <c r="F65" s="1">
        <f t="shared" si="1"/>
        <v>24.20210920630301</v>
      </c>
      <c r="G65" s="1">
        <f t="shared" si="2"/>
        <v>3.1864397866499137</v>
      </c>
      <c r="H65" s="1"/>
      <c r="I65" s="19"/>
      <c r="J65" s="19"/>
      <c r="K65" s="19"/>
      <c r="L65" s="19"/>
      <c r="Q65" s="11"/>
      <c r="R65" s="11"/>
    </row>
    <row r="66" spans="1:18" x14ac:dyDescent="0.35">
      <c r="A66" s="1">
        <v>64</v>
      </c>
      <c r="B66" s="12">
        <v>41124</v>
      </c>
      <c r="C66" s="1">
        <v>88.8</v>
      </c>
      <c r="D66" s="1">
        <f t="shared" si="0"/>
        <v>1.2684989429175156E-3</v>
      </c>
      <c r="E66" s="1">
        <f t="shared" si="3"/>
        <v>2.1683053123498457E-4</v>
      </c>
      <c r="F66" s="1">
        <f t="shared" si="1"/>
        <v>26.992207822779243</v>
      </c>
      <c r="G66" s="1">
        <f t="shared" si="2"/>
        <v>3.2955482251952541</v>
      </c>
      <c r="H66" s="1"/>
      <c r="I66" s="19"/>
      <c r="J66" s="19"/>
      <c r="K66" s="19"/>
      <c r="L66" s="19"/>
      <c r="Q66" s="11"/>
      <c r="R66" s="11"/>
    </row>
    <row r="67" spans="1:18" x14ac:dyDescent="0.35">
      <c r="A67" s="1">
        <v>65</v>
      </c>
      <c r="B67" s="12">
        <v>41127</v>
      </c>
      <c r="C67" s="1">
        <v>90.3</v>
      </c>
      <c r="D67" s="1">
        <f t="shared" si="0"/>
        <v>1.6891891891891893E-2</v>
      </c>
      <c r="E67" s="1">
        <f t="shared" si="3"/>
        <v>1.8916998211400098E-4</v>
      </c>
      <c r="F67" s="1">
        <f t="shared" si="1"/>
        <v>13.644204722495809</v>
      </c>
      <c r="G67" s="1">
        <f t="shared" si="2"/>
        <v>2.6133148690242924</v>
      </c>
      <c r="H67" s="1"/>
      <c r="I67" s="19"/>
      <c r="J67" s="19"/>
      <c r="K67" s="19"/>
      <c r="L67" s="19"/>
      <c r="Q67" s="11"/>
      <c r="R67" s="11"/>
    </row>
    <row r="68" spans="1:18" x14ac:dyDescent="0.35">
      <c r="A68" s="1">
        <v>66</v>
      </c>
      <c r="B68" s="12">
        <v>41128</v>
      </c>
      <c r="C68" s="1">
        <v>88.762500000000003</v>
      </c>
      <c r="D68" s="1">
        <f t="shared" ref="D68:D131" si="8">(C68-C67)/C67</f>
        <v>-1.7026578073089639E-2</v>
      </c>
      <c r="E68" s="1">
        <f t="shared" si="3"/>
        <v>2.080425788479486E-4</v>
      </c>
      <c r="F68" s="1">
        <f t="shared" ref="F68:F131" si="9">_xlfn.NORM.DIST(D68,0,SQRT(E68),FALSE)</f>
        <v>13.779782861661239</v>
      </c>
      <c r="G68" s="1">
        <f t="shared" ref="G68:G131" si="10">LN(F68)</f>
        <v>2.6232025079621772</v>
      </c>
      <c r="H68" s="1"/>
      <c r="I68" s="19"/>
      <c r="J68" s="19"/>
      <c r="K68" s="19"/>
      <c r="L68" s="19"/>
      <c r="Q68" s="11"/>
      <c r="R68" s="11"/>
    </row>
    <row r="69" spans="1:18" x14ac:dyDescent="0.35">
      <c r="A69" s="1">
        <v>67</v>
      </c>
      <c r="B69" s="12">
        <v>41129</v>
      </c>
      <c r="C69" s="1">
        <v>89.137500000000003</v>
      </c>
      <c r="D69" s="1">
        <f t="shared" si="8"/>
        <v>4.2247570764681027E-3</v>
      </c>
      <c r="E69" s="1">
        <f t="shared" ref="E69:E132" si="11">$O$3+$O$4*D68^2+$O$5*E68</f>
        <v>2.2312398080441402E-4</v>
      </c>
      <c r="F69" s="1">
        <f t="shared" si="9"/>
        <v>25.66058019827263</v>
      </c>
      <c r="G69" s="1">
        <f t="shared" si="10"/>
        <v>3.2449559699323576</v>
      </c>
      <c r="H69" s="1"/>
      <c r="I69" s="19"/>
      <c r="J69" s="19"/>
      <c r="K69" s="19"/>
      <c r="L69" s="19"/>
      <c r="Q69" s="11"/>
      <c r="R69" s="11"/>
    </row>
    <row r="70" spans="1:18" x14ac:dyDescent="0.35">
      <c r="A70" s="1">
        <v>68</v>
      </c>
      <c r="B70" s="12">
        <v>41130</v>
      </c>
      <c r="C70" s="1">
        <v>89.174999999999997</v>
      </c>
      <c r="D70" s="1">
        <f t="shared" si="8"/>
        <v>4.2069835927633503E-4</v>
      </c>
      <c r="E70" s="1">
        <f t="shared" si="11"/>
        <v>1.9627551673867527E-4</v>
      </c>
      <c r="F70" s="1">
        <f t="shared" si="9"/>
        <v>28.463034119002909</v>
      </c>
      <c r="G70" s="1">
        <f t="shared" si="10"/>
        <v>3.3486061969231531</v>
      </c>
      <c r="H70" s="1"/>
      <c r="I70" s="19"/>
      <c r="J70" s="19"/>
      <c r="K70" s="19"/>
      <c r="L70" s="19"/>
      <c r="Q70" s="11"/>
      <c r="R70" s="11"/>
    </row>
    <row r="71" spans="1:18" x14ac:dyDescent="0.35">
      <c r="A71" s="1">
        <v>69</v>
      </c>
      <c r="B71" s="12">
        <v>41131</v>
      </c>
      <c r="C71" s="1">
        <v>89.775000000000006</v>
      </c>
      <c r="D71" s="1">
        <f t="shared" si="8"/>
        <v>6.7283431455005165E-3</v>
      </c>
      <c r="E71" s="1">
        <f t="shared" si="11"/>
        <v>1.7324409529274339E-4</v>
      </c>
      <c r="F71" s="1">
        <f t="shared" si="9"/>
        <v>26.597319193235883</v>
      </c>
      <c r="G71" s="1">
        <f t="shared" si="10"/>
        <v>3.280810428499608</v>
      </c>
      <c r="H71" s="1"/>
      <c r="I71" s="19"/>
      <c r="J71" s="19"/>
      <c r="K71" s="19"/>
      <c r="L71" s="19"/>
      <c r="Q71" s="11"/>
      <c r="R71" s="11"/>
    </row>
    <row r="72" spans="1:18" x14ac:dyDescent="0.35">
      <c r="A72" s="1">
        <v>70</v>
      </c>
      <c r="B72" s="12">
        <v>41134</v>
      </c>
      <c r="C72" s="1">
        <v>89.8125</v>
      </c>
      <c r="D72" s="1">
        <f t="shared" si="8"/>
        <v>4.1771094402667016E-4</v>
      </c>
      <c r="E72" s="1">
        <f t="shared" si="11"/>
        <v>1.6198830366703272E-4</v>
      </c>
      <c r="F72" s="1">
        <f t="shared" si="9"/>
        <v>31.328120550323913</v>
      </c>
      <c r="G72" s="1">
        <f t="shared" si="10"/>
        <v>3.4445161143464391</v>
      </c>
      <c r="H72" s="1"/>
      <c r="I72" s="19"/>
      <c r="J72" s="19"/>
      <c r="K72" s="19"/>
      <c r="L72" s="19"/>
      <c r="Q72" s="11"/>
      <c r="R72" s="11"/>
    </row>
    <row r="73" spans="1:18" x14ac:dyDescent="0.35">
      <c r="A73" s="1">
        <v>71</v>
      </c>
      <c r="B73" s="12">
        <v>41135</v>
      </c>
      <c r="C73" s="1">
        <v>90.037499999999994</v>
      </c>
      <c r="D73" s="1">
        <f t="shared" si="8"/>
        <v>2.5052192066805212E-3</v>
      </c>
      <c r="E73" s="1">
        <f t="shared" si="11"/>
        <v>1.4701528990848653E-4</v>
      </c>
      <c r="F73" s="1">
        <f t="shared" si="9"/>
        <v>32.207627735708897</v>
      </c>
      <c r="G73" s="1">
        <f t="shared" si="10"/>
        <v>3.4722033106993959</v>
      </c>
      <c r="H73" s="1"/>
      <c r="I73" s="19"/>
      <c r="J73" s="19"/>
      <c r="K73" s="19"/>
      <c r="L73" s="19"/>
      <c r="Q73" s="11"/>
      <c r="R73" s="11"/>
    </row>
    <row r="74" spans="1:18" x14ac:dyDescent="0.35">
      <c r="A74" s="1">
        <v>72</v>
      </c>
      <c r="B74" s="12">
        <v>41137</v>
      </c>
      <c r="C74" s="1">
        <v>90.075000000000003</v>
      </c>
      <c r="D74" s="1">
        <f t="shared" si="8"/>
        <v>4.1649312786348498E-4</v>
      </c>
      <c r="E74" s="1">
        <f t="shared" si="11"/>
        <v>1.3642238632879833E-4</v>
      </c>
      <c r="F74" s="1">
        <f t="shared" si="9"/>
        <v>34.134310397939359</v>
      </c>
      <c r="G74" s="1">
        <f t="shared" si="10"/>
        <v>3.5303030484672417</v>
      </c>
      <c r="H74" s="1"/>
      <c r="I74" s="19"/>
      <c r="J74" s="19"/>
      <c r="K74" s="19"/>
      <c r="L74" s="19"/>
      <c r="Q74" s="11"/>
      <c r="R74" s="11"/>
    </row>
    <row r="75" spans="1:18" x14ac:dyDescent="0.35">
      <c r="A75" s="1">
        <v>73</v>
      </c>
      <c r="B75" s="12">
        <v>41138</v>
      </c>
      <c r="C75" s="1">
        <v>88.275000000000006</v>
      </c>
      <c r="D75" s="1">
        <f t="shared" si="8"/>
        <v>-1.9983347210657754E-2</v>
      </c>
      <c r="E75" s="1">
        <f t="shared" si="11"/>
        <v>1.2745816379350702E-4</v>
      </c>
      <c r="F75" s="1">
        <f t="shared" si="9"/>
        <v>7.3771862327476434</v>
      </c>
      <c r="G75" s="1">
        <f t="shared" si="10"/>
        <v>1.998392296635384</v>
      </c>
      <c r="H75" s="1"/>
      <c r="I75" s="19"/>
      <c r="J75" s="19"/>
      <c r="K75" s="19"/>
      <c r="L75" s="19"/>
      <c r="Q75" s="11"/>
      <c r="R75" s="11"/>
    </row>
    <row r="76" spans="1:18" x14ac:dyDescent="0.35">
      <c r="A76" s="1">
        <v>74</v>
      </c>
      <c r="B76" s="12">
        <v>41142</v>
      </c>
      <c r="C76" s="1">
        <v>89.625</v>
      </c>
      <c r="D76" s="1">
        <f t="shared" si="8"/>
        <v>1.5293118096856349E-2</v>
      </c>
      <c r="E76" s="1">
        <f t="shared" si="11"/>
        <v>1.7691966317401025E-4</v>
      </c>
      <c r="F76" s="1">
        <f t="shared" si="9"/>
        <v>15.486867753501128</v>
      </c>
      <c r="G76" s="1">
        <f t="shared" si="10"/>
        <v>2.7399924231034882</v>
      </c>
      <c r="H76" s="1"/>
      <c r="I76" s="19"/>
      <c r="J76" s="19"/>
      <c r="K76" s="19"/>
      <c r="L76" s="19"/>
      <c r="Q76" s="11"/>
      <c r="R76" s="11"/>
    </row>
    <row r="77" spans="1:18" x14ac:dyDescent="0.35">
      <c r="A77" s="1">
        <v>75</v>
      </c>
      <c r="B77" s="12">
        <v>41143</v>
      </c>
      <c r="C77" s="1">
        <v>89.25</v>
      </c>
      <c r="D77" s="1">
        <f t="shared" si="8"/>
        <v>-4.1841004184100415E-3</v>
      </c>
      <c r="E77" s="1">
        <f t="shared" si="11"/>
        <v>1.914113757638681E-4</v>
      </c>
      <c r="F77" s="1">
        <f t="shared" si="9"/>
        <v>27.546451811172115</v>
      </c>
      <c r="G77" s="1">
        <f t="shared" si="10"/>
        <v>3.3158737364216209</v>
      </c>
      <c r="H77" s="1"/>
      <c r="I77" s="19"/>
      <c r="J77" s="19"/>
      <c r="K77" s="19"/>
      <c r="L77" s="19"/>
      <c r="Q77" s="11"/>
      <c r="R77" s="11"/>
    </row>
    <row r="78" spans="1:18" x14ac:dyDescent="0.35">
      <c r="A78" s="1">
        <v>76</v>
      </c>
      <c r="B78" s="12">
        <v>41144</v>
      </c>
      <c r="C78" s="1">
        <v>88.087500000000006</v>
      </c>
      <c r="D78" s="1">
        <f t="shared" si="8"/>
        <v>-1.302521008403355E-2</v>
      </c>
      <c r="E78" s="1">
        <f t="shared" si="11"/>
        <v>1.7196830849467879E-4</v>
      </c>
      <c r="F78" s="1">
        <f t="shared" si="9"/>
        <v>18.576260046798332</v>
      </c>
      <c r="G78" s="1">
        <f t="shared" si="10"/>
        <v>2.9218844239315338</v>
      </c>
      <c r="H78" s="1"/>
      <c r="I78" s="19"/>
      <c r="J78" s="19"/>
      <c r="K78" s="19"/>
      <c r="L78" s="19"/>
      <c r="Q78" s="11"/>
      <c r="R78" s="11"/>
    </row>
    <row r="79" spans="1:18" x14ac:dyDescent="0.35">
      <c r="A79" s="1">
        <v>77</v>
      </c>
      <c r="B79" s="12">
        <v>41145</v>
      </c>
      <c r="C79" s="1">
        <v>87.974999999999994</v>
      </c>
      <c r="D79" s="1">
        <f t="shared" si="8"/>
        <v>-1.2771392081738198E-3</v>
      </c>
      <c r="E79" s="1">
        <f t="shared" si="11"/>
        <v>1.7856230233391962E-4</v>
      </c>
      <c r="F79" s="1">
        <f t="shared" si="9"/>
        <v>29.718825169227259</v>
      </c>
      <c r="G79" s="1">
        <f t="shared" si="10"/>
        <v>3.3917806890960636</v>
      </c>
      <c r="H79" s="1"/>
      <c r="I79" s="19"/>
      <c r="J79" s="19"/>
      <c r="K79" s="19"/>
      <c r="L79" s="19"/>
      <c r="Q79" s="11"/>
      <c r="R79" s="11"/>
    </row>
    <row r="80" spans="1:18" x14ac:dyDescent="0.35">
      <c r="A80" s="1">
        <v>78</v>
      </c>
      <c r="B80" s="12">
        <v>41148</v>
      </c>
      <c r="C80" s="1">
        <v>88.8</v>
      </c>
      <c r="D80" s="1">
        <f t="shared" si="8"/>
        <v>9.3776641091219432E-3</v>
      </c>
      <c r="E80" s="1">
        <f t="shared" si="11"/>
        <v>1.598993033461812E-4</v>
      </c>
      <c r="F80" s="1">
        <f t="shared" si="9"/>
        <v>23.964108321341293</v>
      </c>
      <c r="G80" s="1">
        <f t="shared" si="10"/>
        <v>3.1765572243809372</v>
      </c>
      <c r="H80" s="1"/>
      <c r="I80" s="19"/>
      <c r="J80" s="19"/>
      <c r="K80" s="19"/>
      <c r="L80" s="19"/>
      <c r="Q80" s="11"/>
      <c r="R80" s="11"/>
    </row>
    <row r="81" spans="1:18" x14ac:dyDescent="0.35">
      <c r="A81" s="1">
        <v>79</v>
      </c>
      <c r="B81" s="12">
        <v>41149</v>
      </c>
      <c r="C81" s="1">
        <v>91.012500000000003</v>
      </c>
      <c r="D81" s="1">
        <f t="shared" si="8"/>
        <v>2.4915540540540605E-2</v>
      </c>
      <c r="E81" s="1">
        <f t="shared" si="11"/>
        <v>1.578004683636012E-4</v>
      </c>
      <c r="F81" s="1">
        <f t="shared" si="9"/>
        <v>4.4422463788519613</v>
      </c>
      <c r="G81" s="1">
        <f t="shared" si="10"/>
        <v>1.4911601896819207</v>
      </c>
      <c r="H81" s="1"/>
      <c r="I81" s="19"/>
      <c r="J81" s="19"/>
      <c r="K81" s="19"/>
      <c r="L81" s="19"/>
      <c r="Q81" s="11"/>
      <c r="R81" s="11"/>
    </row>
    <row r="82" spans="1:18" x14ac:dyDescent="0.35">
      <c r="A82" s="1">
        <v>80</v>
      </c>
      <c r="B82" s="12">
        <v>41150</v>
      </c>
      <c r="C82" s="1">
        <v>89.512500000000003</v>
      </c>
      <c r="D82" s="1">
        <f t="shared" si="8"/>
        <v>-1.6481252575195716E-2</v>
      </c>
      <c r="E82" s="1">
        <f t="shared" si="11"/>
        <v>2.3137545996092116E-4</v>
      </c>
      <c r="F82" s="1">
        <f t="shared" si="9"/>
        <v>14.582214090226934</v>
      </c>
      <c r="G82" s="1">
        <f t="shared" si="10"/>
        <v>2.6798025730915032</v>
      </c>
      <c r="H82" s="1"/>
      <c r="I82" s="19"/>
      <c r="J82" s="19"/>
      <c r="K82" s="19"/>
      <c r="L82" s="19"/>
      <c r="Q82" s="11"/>
      <c r="R82" s="11"/>
    </row>
    <row r="83" spans="1:18" x14ac:dyDescent="0.35">
      <c r="A83" s="1">
        <v>81</v>
      </c>
      <c r="B83" s="12">
        <v>41151</v>
      </c>
      <c r="C83" s="1">
        <v>91.35</v>
      </c>
      <c r="D83" s="1">
        <f t="shared" si="8"/>
        <v>2.0527859237536562E-2</v>
      </c>
      <c r="E83" s="1">
        <f t="shared" si="11"/>
        <v>2.3839462603952676E-4</v>
      </c>
      <c r="F83" s="1">
        <f t="shared" si="9"/>
        <v>10.676436028116955</v>
      </c>
      <c r="G83" s="1">
        <f t="shared" si="10"/>
        <v>2.3680390726075728</v>
      </c>
      <c r="H83" s="1"/>
      <c r="I83" s="19"/>
      <c r="J83" s="19"/>
      <c r="K83" s="19"/>
      <c r="L83" s="19"/>
      <c r="Q83" s="11"/>
      <c r="R83" s="11"/>
    </row>
    <row r="84" spans="1:18" x14ac:dyDescent="0.35">
      <c r="A84" s="1">
        <v>82</v>
      </c>
      <c r="B84" s="12">
        <v>41152</v>
      </c>
      <c r="C84" s="1">
        <v>90.037499999999994</v>
      </c>
      <c r="D84" s="1">
        <f t="shared" si="8"/>
        <v>-1.4367816091954025E-2</v>
      </c>
      <c r="E84" s="1">
        <f t="shared" si="11"/>
        <v>2.6489430940638409E-4</v>
      </c>
      <c r="F84" s="1">
        <f t="shared" si="9"/>
        <v>16.601573935578678</v>
      </c>
      <c r="G84" s="1">
        <f t="shared" si="10"/>
        <v>2.8094975062641079</v>
      </c>
      <c r="H84" s="1"/>
      <c r="I84" s="19"/>
      <c r="J84" s="19"/>
      <c r="K84" s="19"/>
      <c r="L84" s="19"/>
      <c r="Q84" s="11"/>
      <c r="R84" s="11"/>
    </row>
    <row r="85" spans="1:18" x14ac:dyDescent="0.35">
      <c r="A85" s="1">
        <v>83</v>
      </c>
      <c r="B85" s="12">
        <v>41155</v>
      </c>
      <c r="C85" s="1">
        <v>91.012500000000003</v>
      </c>
      <c r="D85" s="1">
        <f t="shared" si="8"/>
        <v>1.0828821324448241E-2</v>
      </c>
      <c r="E85" s="1">
        <f t="shared" si="11"/>
        <v>2.5483638774623956E-4</v>
      </c>
      <c r="F85" s="1">
        <f t="shared" si="9"/>
        <v>19.854488154083029</v>
      </c>
      <c r="G85" s="1">
        <f t="shared" si="10"/>
        <v>2.9884300850559131</v>
      </c>
      <c r="H85" s="1"/>
      <c r="I85" s="19"/>
      <c r="J85" s="19"/>
      <c r="K85" s="19"/>
      <c r="L85" s="19"/>
      <c r="Q85" s="11"/>
      <c r="R85" s="11"/>
    </row>
    <row r="86" spans="1:18" x14ac:dyDescent="0.35">
      <c r="A86" s="1">
        <v>84</v>
      </c>
      <c r="B86" s="12">
        <v>41156</v>
      </c>
      <c r="C86" s="1">
        <v>92.924999999999997</v>
      </c>
      <c r="D86" s="1">
        <f t="shared" si="8"/>
        <v>2.1013597033374472E-2</v>
      </c>
      <c r="E86" s="1">
        <f t="shared" si="11"/>
        <v>2.34561073843042E-4</v>
      </c>
      <c r="F86" s="1">
        <f t="shared" si="9"/>
        <v>10.162325952869484</v>
      </c>
      <c r="G86" s="1">
        <f t="shared" si="10"/>
        <v>2.3186873483183637</v>
      </c>
      <c r="H86" s="1"/>
      <c r="I86" s="19"/>
      <c r="J86" s="19"/>
      <c r="K86" s="19"/>
      <c r="L86" s="19"/>
      <c r="Q86" s="11"/>
      <c r="R86" s="11"/>
    </row>
    <row r="87" spans="1:18" x14ac:dyDescent="0.35">
      <c r="A87" s="1">
        <v>85</v>
      </c>
      <c r="B87" s="12">
        <v>41157</v>
      </c>
      <c r="C87" s="1">
        <v>91.987499999999997</v>
      </c>
      <c r="D87" s="1">
        <f t="shared" si="8"/>
        <v>-1.0088781275221953E-2</v>
      </c>
      <c r="E87" s="1">
        <f t="shared" si="11"/>
        <v>2.648087950292248E-4</v>
      </c>
      <c r="F87" s="1">
        <f t="shared" si="9"/>
        <v>20.229252645763466</v>
      </c>
      <c r="G87" s="1">
        <f t="shared" si="10"/>
        <v>3.0071297076284145</v>
      </c>
      <c r="H87" s="1"/>
      <c r="I87" s="19"/>
      <c r="J87" s="19"/>
      <c r="K87" s="19"/>
      <c r="L87" s="19"/>
      <c r="Q87" s="11"/>
      <c r="R87" s="11"/>
    </row>
    <row r="88" spans="1:18" x14ac:dyDescent="0.35">
      <c r="A88" s="1">
        <v>86</v>
      </c>
      <c r="B88" s="12">
        <v>41158</v>
      </c>
      <c r="C88" s="1">
        <v>90.6</v>
      </c>
      <c r="D88" s="1">
        <f t="shared" si="8"/>
        <v>-1.5083571137382828E-2</v>
      </c>
      <c r="E88" s="1">
        <f t="shared" si="11"/>
        <v>2.4000549609241338E-4</v>
      </c>
      <c r="F88" s="1">
        <f t="shared" si="9"/>
        <v>16.030753031893884</v>
      </c>
      <c r="G88" s="1">
        <f t="shared" si="10"/>
        <v>2.7745089419306987</v>
      </c>
      <c r="H88" s="1"/>
      <c r="I88" s="19"/>
      <c r="J88" s="19"/>
      <c r="K88" s="19"/>
      <c r="L88" s="19"/>
      <c r="Q88" s="11"/>
      <c r="R88" s="11"/>
    </row>
    <row r="89" spans="1:18" x14ac:dyDescent="0.35">
      <c r="A89" s="1">
        <v>87</v>
      </c>
      <c r="B89" s="12">
        <v>41159</v>
      </c>
      <c r="C89" s="1">
        <v>91.462500000000006</v>
      </c>
      <c r="D89" s="1">
        <f t="shared" si="8"/>
        <v>9.5198675496690009E-3</v>
      </c>
      <c r="E89" s="1">
        <f t="shared" si="11"/>
        <v>2.387716029793368E-4</v>
      </c>
      <c r="F89" s="1">
        <f t="shared" si="9"/>
        <v>21.354950466440599</v>
      </c>
      <c r="G89" s="1">
        <f t="shared" si="10"/>
        <v>3.0612835847609152</v>
      </c>
      <c r="H89" s="1"/>
      <c r="I89" s="19"/>
      <c r="J89" s="19"/>
      <c r="K89" s="19"/>
      <c r="L89" s="19"/>
      <c r="Q89" s="11"/>
      <c r="R89" s="11"/>
    </row>
    <row r="90" spans="1:18" x14ac:dyDescent="0.35">
      <c r="A90" s="1">
        <v>88</v>
      </c>
      <c r="B90" s="12">
        <v>41162</v>
      </c>
      <c r="C90" s="1">
        <v>91.275000000000006</v>
      </c>
      <c r="D90" s="1">
        <f t="shared" si="8"/>
        <v>-2.050020500205002E-3</v>
      </c>
      <c r="E90" s="1">
        <f t="shared" si="11"/>
        <v>2.18514023829104E-4</v>
      </c>
      <c r="F90" s="1">
        <f t="shared" si="9"/>
        <v>26.729701649392965</v>
      </c>
      <c r="G90" s="1">
        <f t="shared" si="10"/>
        <v>3.2857753684496647</v>
      </c>
      <c r="H90" s="1"/>
      <c r="I90" s="19"/>
      <c r="J90" s="19"/>
      <c r="K90" s="19"/>
      <c r="L90" s="19"/>
      <c r="Q90" s="11"/>
      <c r="R90" s="11"/>
    </row>
    <row r="91" spans="1:18" x14ac:dyDescent="0.35">
      <c r="A91" s="1">
        <v>89</v>
      </c>
      <c r="B91" s="12">
        <v>41163</v>
      </c>
      <c r="C91" s="1">
        <v>90.712500000000006</v>
      </c>
      <c r="D91" s="1">
        <f t="shared" si="8"/>
        <v>-6.162695152013147E-3</v>
      </c>
      <c r="E91" s="1">
        <f t="shared" si="11"/>
        <v>1.9082371582252591E-4</v>
      </c>
      <c r="F91" s="1">
        <f t="shared" si="9"/>
        <v>26.144240126664673</v>
      </c>
      <c r="G91" s="1">
        <f t="shared" si="10"/>
        <v>3.2636289034068584</v>
      </c>
      <c r="H91" s="1"/>
      <c r="I91" s="19"/>
      <c r="J91" s="19"/>
      <c r="K91" s="19"/>
      <c r="L91" s="19"/>
      <c r="Q91" s="11"/>
      <c r="R91" s="11"/>
    </row>
    <row r="92" spans="1:18" x14ac:dyDescent="0.35">
      <c r="A92" s="1">
        <v>90</v>
      </c>
      <c r="B92" s="12">
        <v>41164</v>
      </c>
      <c r="C92" s="1">
        <v>91.05</v>
      </c>
      <c r="D92" s="1">
        <f t="shared" si="8"/>
        <v>3.7205456800329774E-3</v>
      </c>
      <c r="E92" s="1">
        <f t="shared" si="11"/>
        <v>1.7440724341956943E-4</v>
      </c>
      <c r="F92" s="1">
        <f t="shared" si="9"/>
        <v>29.033081456719199</v>
      </c>
      <c r="G92" s="1">
        <f t="shared" si="10"/>
        <v>3.3684359197239853</v>
      </c>
      <c r="H92" s="1"/>
      <c r="I92" s="19"/>
      <c r="J92" s="19"/>
      <c r="K92" s="19"/>
      <c r="L92" s="19"/>
      <c r="Q92" s="11"/>
      <c r="R92" s="11"/>
    </row>
    <row r="93" spans="1:18" x14ac:dyDescent="0.35">
      <c r="A93" s="1">
        <v>91</v>
      </c>
      <c r="B93" s="12">
        <v>41165</v>
      </c>
      <c r="C93" s="1">
        <v>90.862499999999997</v>
      </c>
      <c r="D93" s="1">
        <f t="shared" si="8"/>
        <v>-2.0593080724876441E-3</v>
      </c>
      <c r="E93" s="1">
        <f t="shared" si="11"/>
        <v>1.5844377686761337E-4</v>
      </c>
      <c r="F93" s="1">
        <f t="shared" si="9"/>
        <v>31.272350425471924</v>
      </c>
      <c r="G93" s="1">
        <f t="shared" si="10"/>
        <v>3.4427343341541401</v>
      </c>
      <c r="H93" s="1"/>
      <c r="I93" s="19"/>
      <c r="J93" s="19"/>
      <c r="K93" s="19"/>
      <c r="L93" s="19"/>
      <c r="Q93" s="11"/>
      <c r="R93" s="11"/>
    </row>
    <row r="94" spans="1:18" x14ac:dyDescent="0.35">
      <c r="A94" s="1">
        <v>92</v>
      </c>
      <c r="B94" s="12">
        <v>41166</v>
      </c>
      <c r="C94" s="1">
        <v>90.037499999999994</v>
      </c>
      <c r="D94" s="1">
        <f t="shared" si="8"/>
        <v>-9.0796533223277253E-3</v>
      </c>
      <c r="E94" s="1">
        <f t="shared" si="11"/>
        <v>1.4487757982082982E-4</v>
      </c>
      <c r="F94" s="1">
        <f t="shared" si="9"/>
        <v>24.937077657213898</v>
      </c>
      <c r="G94" s="1">
        <f t="shared" si="10"/>
        <v>3.2163557584550926</v>
      </c>
      <c r="H94" s="1"/>
      <c r="I94" s="19"/>
      <c r="J94" s="19"/>
      <c r="K94" s="19"/>
      <c r="L94" s="19"/>
      <c r="Q94" s="11"/>
      <c r="R94" s="11"/>
    </row>
    <row r="95" spans="1:18" x14ac:dyDescent="0.35">
      <c r="A95" s="1">
        <v>93</v>
      </c>
      <c r="B95" s="12">
        <v>41169</v>
      </c>
      <c r="C95" s="1">
        <v>88.2</v>
      </c>
      <c r="D95" s="1">
        <f t="shared" si="8"/>
        <v>-2.0408163265306031E-2</v>
      </c>
      <c r="E95" s="1">
        <f t="shared" si="11"/>
        <v>1.4553332509289731E-4</v>
      </c>
      <c r="F95" s="1">
        <f t="shared" si="9"/>
        <v>7.9065700837031967</v>
      </c>
      <c r="G95" s="1">
        <f t="shared" si="10"/>
        <v>2.0676940700035686</v>
      </c>
      <c r="H95" s="1"/>
      <c r="I95" s="19"/>
      <c r="J95" s="19"/>
      <c r="K95" s="19"/>
      <c r="L95" s="19"/>
      <c r="Q95" s="11"/>
      <c r="R95" s="11"/>
    </row>
    <row r="96" spans="1:18" x14ac:dyDescent="0.35">
      <c r="A96" s="1">
        <v>94</v>
      </c>
      <c r="B96" s="12">
        <v>41170</v>
      </c>
      <c r="C96" s="1">
        <v>88.275000000000006</v>
      </c>
      <c r="D96" s="1">
        <f t="shared" si="8"/>
        <v>8.5034013605445394E-4</v>
      </c>
      <c r="E96" s="1">
        <f t="shared" si="11"/>
        <v>1.931675043881112E-4</v>
      </c>
      <c r="F96" s="1">
        <f t="shared" si="9"/>
        <v>28.650367054648303</v>
      </c>
      <c r="G96" s="1">
        <f t="shared" si="10"/>
        <v>3.3551662547592489</v>
      </c>
      <c r="H96" s="1"/>
      <c r="I96" s="19"/>
      <c r="J96" s="19"/>
      <c r="K96" s="19"/>
      <c r="L96" s="19"/>
      <c r="Q96" s="11"/>
      <c r="R96" s="11"/>
    </row>
    <row r="97" spans="1:18" x14ac:dyDescent="0.35">
      <c r="A97" s="1">
        <v>95</v>
      </c>
      <c r="B97" s="12">
        <v>41172</v>
      </c>
      <c r="C97" s="1">
        <v>87.637500000000003</v>
      </c>
      <c r="D97" s="1">
        <f t="shared" si="8"/>
        <v>-7.2217502124044498E-3</v>
      </c>
      <c r="E97" s="1">
        <f t="shared" si="11"/>
        <v>1.7094363027935324E-4</v>
      </c>
      <c r="F97" s="1">
        <f t="shared" si="9"/>
        <v>26.195912911771178</v>
      </c>
      <c r="G97" s="1">
        <f t="shared" si="10"/>
        <v>3.2656034028645267</v>
      </c>
      <c r="H97" s="1"/>
      <c r="I97" s="19"/>
      <c r="J97" s="19"/>
      <c r="K97" s="19"/>
      <c r="L97" s="19"/>
      <c r="Q97" s="11"/>
      <c r="R97" s="11"/>
    </row>
    <row r="98" spans="1:18" x14ac:dyDescent="0.35">
      <c r="A98" s="1">
        <v>96</v>
      </c>
      <c r="B98" s="12">
        <v>41173</v>
      </c>
      <c r="C98" s="1">
        <v>90</v>
      </c>
      <c r="D98" s="1">
        <f t="shared" si="8"/>
        <v>2.6957637997432574E-2</v>
      </c>
      <c r="E98" s="1">
        <f t="shared" si="11"/>
        <v>1.6119968683642974E-4</v>
      </c>
      <c r="F98" s="1">
        <f t="shared" si="9"/>
        <v>3.2983224028306664</v>
      </c>
      <c r="G98" s="1">
        <f t="shared" si="10"/>
        <v>1.193413976433682</v>
      </c>
      <c r="H98" s="1"/>
      <c r="I98" s="19"/>
      <c r="J98" s="19"/>
      <c r="K98" s="19"/>
      <c r="L98" s="19"/>
      <c r="Q98" s="11"/>
      <c r="R98" s="11"/>
    </row>
    <row r="99" spans="1:18" x14ac:dyDescent="0.35">
      <c r="A99" s="1">
        <v>97</v>
      </c>
      <c r="B99" s="12">
        <v>41176</v>
      </c>
      <c r="C99" s="1">
        <v>88.724999999999994</v>
      </c>
      <c r="D99" s="1">
        <f t="shared" si="8"/>
        <v>-1.416666666666673E-2</v>
      </c>
      <c r="E99" s="1">
        <f t="shared" si="11"/>
        <v>2.4892173500322553E-4</v>
      </c>
      <c r="F99" s="1">
        <f t="shared" si="9"/>
        <v>16.896726052479114</v>
      </c>
      <c r="G99" s="1">
        <f t="shared" si="10"/>
        <v>2.8271198784565952</v>
      </c>
      <c r="H99" s="1"/>
      <c r="I99" s="19"/>
      <c r="J99" s="19"/>
      <c r="K99" s="19"/>
      <c r="L99" s="19"/>
      <c r="Q99" s="11"/>
      <c r="R99" s="11"/>
    </row>
    <row r="100" spans="1:18" x14ac:dyDescent="0.35">
      <c r="A100" s="1">
        <v>98</v>
      </c>
      <c r="B100" s="12">
        <v>41177</v>
      </c>
      <c r="C100" s="1">
        <v>87.9375</v>
      </c>
      <c r="D100" s="1">
        <f t="shared" si="8"/>
        <v>-8.8757396449703502E-3</v>
      </c>
      <c r="E100" s="1">
        <f t="shared" si="11"/>
        <v>2.4180812707339463E-4</v>
      </c>
      <c r="F100" s="1">
        <f t="shared" si="9"/>
        <v>21.798677369435339</v>
      </c>
      <c r="G100" s="1">
        <f t="shared" si="10"/>
        <v>3.0818492968276567</v>
      </c>
      <c r="H100" s="1"/>
      <c r="I100" s="19"/>
      <c r="J100" s="19"/>
      <c r="K100" s="19"/>
      <c r="L100" s="19"/>
      <c r="Q100" s="11"/>
      <c r="R100" s="11"/>
    </row>
    <row r="101" spans="1:18" x14ac:dyDescent="0.35">
      <c r="A101" s="1">
        <v>99</v>
      </c>
      <c r="B101" s="12">
        <v>41178</v>
      </c>
      <c r="C101" s="1">
        <v>87.6</v>
      </c>
      <c r="D101" s="1">
        <f t="shared" si="8"/>
        <v>-3.8379530916844997E-3</v>
      </c>
      <c r="E101" s="1">
        <f t="shared" si="11"/>
        <v>2.1916502366352216E-4</v>
      </c>
      <c r="F101" s="1">
        <f t="shared" si="9"/>
        <v>26.057345528903113</v>
      </c>
      <c r="G101" s="1">
        <f t="shared" si="10"/>
        <v>3.2602997065279249</v>
      </c>
      <c r="H101" s="1"/>
      <c r="I101" s="19"/>
      <c r="J101" s="19"/>
      <c r="K101" s="19"/>
      <c r="L101" s="19"/>
      <c r="Q101" s="11"/>
      <c r="R101" s="11"/>
    </row>
    <row r="102" spans="1:18" x14ac:dyDescent="0.35">
      <c r="A102" s="1">
        <v>100</v>
      </c>
      <c r="B102" s="12">
        <v>41179</v>
      </c>
      <c r="C102" s="1">
        <v>87.5625</v>
      </c>
      <c r="D102" s="1">
        <f t="shared" si="8"/>
        <v>-4.2808219178075706E-4</v>
      </c>
      <c r="E102" s="1">
        <f t="shared" si="11"/>
        <v>1.9280703545813911E-4</v>
      </c>
      <c r="F102" s="1">
        <f t="shared" si="9"/>
        <v>28.71720964245451</v>
      </c>
      <c r="G102" s="1">
        <f t="shared" si="10"/>
        <v>3.3574965821637957</v>
      </c>
      <c r="H102" s="1"/>
      <c r="I102" s="19"/>
      <c r="J102" s="19"/>
      <c r="K102" s="19"/>
      <c r="L102" s="19"/>
      <c r="Q102" s="11"/>
      <c r="R102" s="11"/>
    </row>
    <row r="103" spans="1:18" x14ac:dyDescent="0.35">
      <c r="A103" s="1">
        <v>101</v>
      </c>
      <c r="B103" s="12">
        <v>41180</v>
      </c>
      <c r="C103" s="1">
        <v>90.262500000000003</v>
      </c>
      <c r="D103" s="1">
        <f t="shared" si="8"/>
        <v>3.0835117773019304E-2</v>
      </c>
      <c r="E103" s="1">
        <f t="shared" si="11"/>
        <v>1.7059171944788836E-4</v>
      </c>
      <c r="F103" s="1">
        <f t="shared" si="9"/>
        <v>1.88211543397651</v>
      </c>
      <c r="G103" s="1">
        <f t="shared" si="10"/>
        <v>0.63239637508270818</v>
      </c>
      <c r="H103" s="1"/>
      <c r="I103" s="19"/>
      <c r="J103" s="19"/>
      <c r="K103" s="19"/>
      <c r="L103" s="19"/>
      <c r="Q103" s="11"/>
      <c r="R103" s="11"/>
    </row>
    <row r="104" spans="1:18" x14ac:dyDescent="0.35">
      <c r="A104" s="1">
        <v>102</v>
      </c>
      <c r="B104" s="12">
        <v>41183</v>
      </c>
      <c r="C104" s="1">
        <v>90.075000000000003</v>
      </c>
      <c r="D104" s="1">
        <f t="shared" si="8"/>
        <v>-2.077274615704196E-3</v>
      </c>
      <c r="E104" s="1">
        <f t="shared" si="11"/>
        <v>2.8772386778986052E-4</v>
      </c>
      <c r="F104" s="1">
        <f t="shared" si="9"/>
        <v>23.343474994436608</v>
      </c>
      <c r="G104" s="1">
        <f t="shared" si="10"/>
        <v>3.1503175015702194</v>
      </c>
      <c r="H104" s="1"/>
      <c r="I104" s="19"/>
      <c r="J104" s="19"/>
      <c r="K104" s="19"/>
      <c r="L104" s="19"/>
      <c r="Q104" s="11"/>
      <c r="R104" s="11"/>
    </row>
    <row r="105" spans="1:18" x14ac:dyDescent="0.35">
      <c r="A105" s="1">
        <v>103</v>
      </c>
      <c r="B105" s="12">
        <v>41185</v>
      </c>
      <c r="C105" s="1">
        <v>88.162499999999994</v>
      </c>
      <c r="D105" s="1">
        <f t="shared" si="8"/>
        <v>-2.1232306411323992E-2</v>
      </c>
      <c r="E105" s="1">
        <f t="shared" si="11"/>
        <v>2.4378256193548673E-4</v>
      </c>
      <c r="F105" s="1">
        <f t="shared" si="9"/>
        <v>10.135678696448727</v>
      </c>
      <c r="G105" s="1">
        <f t="shared" si="10"/>
        <v>2.3160617432710162</v>
      </c>
      <c r="H105" s="1"/>
      <c r="I105" s="19"/>
      <c r="J105" s="19"/>
      <c r="K105" s="19"/>
      <c r="L105" s="19"/>
      <c r="Q105" s="11"/>
      <c r="R105" s="11"/>
    </row>
    <row r="106" spans="1:18" x14ac:dyDescent="0.35">
      <c r="A106" s="1">
        <v>104</v>
      </c>
      <c r="B106" s="12">
        <v>41186</v>
      </c>
      <c r="C106" s="1">
        <v>88.162499999999994</v>
      </c>
      <c r="D106" s="1">
        <f t="shared" si="8"/>
        <v>0</v>
      </c>
      <c r="E106" s="1">
        <f t="shared" si="11"/>
        <v>2.7316653274068049E-4</v>
      </c>
      <c r="F106" s="1">
        <f t="shared" si="9"/>
        <v>24.137724199821275</v>
      </c>
      <c r="G106" s="1">
        <f t="shared" si="10"/>
        <v>3.1837759361556706</v>
      </c>
      <c r="H106" s="1"/>
      <c r="I106" s="19"/>
      <c r="J106" s="19"/>
      <c r="K106" s="19"/>
      <c r="L106" s="19"/>
      <c r="Q106" s="11"/>
      <c r="R106" s="11"/>
    </row>
    <row r="107" spans="1:18" x14ac:dyDescent="0.35">
      <c r="A107" s="1">
        <v>105</v>
      </c>
      <c r="B107" s="12">
        <v>41187</v>
      </c>
      <c r="C107" s="1">
        <v>88.537499999999994</v>
      </c>
      <c r="D107" s="1">
        <f t="shared" si="8"/>
        <v>4.253509145044662E-3</v>
      </c>
      <c r="E107" s="1">
        <f t="shared" si="11"/>
        <v>2.3203791178937603E-4</v>
      </c>
      <c r="F107" s="1">
        <f t="shared" si="9"/>
        <v>25.188325636414653</v>
      </c>
      <c r="G107" s="1">
        <f t="shared" si="10"/>
        <v>3.226380618779177</v>
      </c>
      <c r="H107" s="1"/>
      <c r="I107" s="19"/>
      <c r="J107" s="19"/>
      <c r="K107" s="19"/>
      <c r="L107" s="19"/>
      <c r="Q107" s="11"/>
      <c r="R107" s="11"/>
    </row>
    <row r="108" spans="1:18" x14ac:dyDescent="0.35">
      <c r="A108" s="1">
        <v>106</v>
      </c>
      <c r="B108" s="12">
        <v>41190</v>
      </c>
      <c r="C108" s="1">
        <v>89.025000000000006</v>
      </c>
      <c r="D108" s="1">
        <f t="shared" si="8"/>
        <v>5.506141465480857E-3</v>
      </c>
      <c r="E108" s="1">
        <f t="shared" si="11"/>
        <v>2.0312873873356364E-4</v>
      </c>
      <c r="F108" s="1">
        <f t="shared" si="9"/>
        <v>25.97852451636567</v>
      </c>
      <c r="G108" s="1">
        <f t="shared" si="10"/>
        <v>3.2572702165721483</v>
      </c>
      <c r="H108" s="1"/>
      <c r="I108" s="19"/>
      <c r="J108" s="19"/>
      <c r="K108" s="19"/>
      <c r="L108" s="19"/>
      <c r="Q108" s="11"/>
      <c r="R108" s="11"/>
    </row>
    <row r="109" spans="1:18" x14ac:dyDescent="0.35">
      <c r="A109" s="1">
        <v>107</v>
      </c>
      <c r="B109" s="12">
        <v>41191</v>
      </c>
      <c r="C109" s="1">
        <v>90.037499999999994</v>
      </c>
      <c r="D109" s="1">
        <f t="shared" si="8"/>
        <v>1.1373209772535676E-2</v>
      </c>
      <c r="E109" s="1">
        <f t="shared" si="11"/>
        <v>1.8273918706447222E-4</v>
      </c>
      <c r="F109" s="1">
        <f t="shared" si="9"/>
        <v>20.715191996367111</v>
      </c>
      <c r="G109" s="1">
        <f t="shared" si="10"/>
        <v>3.0308673439569471</v>
      </c>
      <c r="H109" s="1"/>
      <c r="I109" s="19"/>
      <c r="J109" s="19"/>
      <c r="K109" s="19"/>
      <c r="L109" s="19"/>
      <c r="Q109" s="11"/>
      <c r="R109" s="11"/>
    </row>
    <row r="110" spans="1:18" x14ac:dyDescent="0.35">
      <c r="A110" s="1">
        <v>108</v>
      </c>
      <c r="B110" s="12">
        <v>41192</v>
      </c>
      <c r="C110" s="1">
        <v>89.512500000000003</v>
      </c>
      <c r="D110" s="1">
        <f t="shared" si="8"/>
        <v>-5.8309037900873689E-3</v>
      </c>
      <c r="E110" s="1">
        <f t="shared" si="11"/>
        <v>1.8111470263092882E-4</v>
      </c>
      <c r="F110" s="1">
        <f t="shared" si="9"/>
        <v>26.987933313622484</v>
      </c>
      <c r="G110" s="1">
        <f t="shared" si="10"/>
        <v>3.295389851798086</v>
      </c>
      <c r="H110" s="1"/>
      <c r="I110" s="19"/>
      <c r="J110" s="19"/>
      <c r="K110" s="19"/>
      <c r="L110" s="19"/>
      <c r="Q110" s="11"/>
      <c r="R110" s="11"/>
    </row>
    <row r="111" spans="1:18" x14ac:dyDescent="0.35">
      <c r="A111" s="1">
        <v>109</v>
      </c>
      <c r="B111" s="12">
        <v>41193</v>
      </c>
      <c r="C111" s="1">
        <v>89.587500000000006</v>
      </c>
      <c r="D111" s="1">
        <f t="shared" si="8"/>
        <v>8.3787180561377286E-4</v>
      </c>
      <c r="E111" s="1">
        <f t="shared" si="11"/>
        <v>1.6641874503151689E-4</v>
      </c>
      <c r="F111" s="1">
        <f t="shared" si="9"/>
        <v>30.859786683556838</v>
      </c>
      <c r="G111" s="1">
        <f t="shared" si="10"/>
        <v>3.4294539345182802</v>
      </c>
      <c r="H111" s="1"/>
      <c r="I111" s="19"/>
      <c r="J111" s="19"/>
      <c r="K111" s="19"/>
      <c r="L111" s="19"/>
      <c r="Q111" s="11"/>
      <c r="R111" s="11"/>
    </row>
    <row r="112" spans="1:18" x14ac:dyDescent="0.35">
      <c r="A112" s="1">
        <v>110</v>
      </c>
      <c r="B112" s="12">
        <v>41194</v>
      </c>
      <c r="C112" s="1">
        <v>89.85</v>
      </c>
      <c r="D112" s="1">
        <f t="shared" si="8"/>
        <v>2.9300962745917522E-3</v>
      </c>
      <c r="E112" s="1">
        <f t="shared" si="11"/>
        <v>1.5047884713905764E-4</v>
      </c>
      <c r="F112" s="1">
        <f t="shared" si="9"/>
        <v>31.606991230549255</v>
      </c>
      <c r="G112" s="1">
        <f t="shared" si="10"/>
        <v>3.4533783375956584</v>
      </c>
      <c r="H112" s="1"/>
      <c r="I112" s="19"/>
      <c r="J112" s="19"/>
      <c r="K112" s="19"/>
      <c r="L112" s="19"/>
      <c r="Q112" s="11"/>
      <c r="R112" s="11"/>
    </row>
    <row r="113" spans="1:18" x14ac:dyDescent="0.35">
      <c r="A113" s="1">
        <v>111</v>
      </c>
      <c r="B113" s="12">
        <v>41197</v>
      </c>
      <c r="C113" s="1">
        <v>89.0625</v>
      </c>
      <c r="D113" s="1">
        <f t="shared" si="8"/>
        <v>-8.7646076794657135E-3</v>
      </c>
      <c r="E113" s="1">
        <f t="shared" si="11"/>
        <v>1.393977116640862E-4</v>
      </c>
      <c r="F113" s="1">
        <f t="shared" si="9"/>
        <v>25.6518216220977</v>
      </c>
      <c r="G113" s="1">
        <f t="shared" si="10"/>
        <v>3.2446145875004593</v>
      </c>
      <c r="H113" s="1"/>
      <c r="I113" s="19"/>
      <c r="J113" s="19"/>
      <c r="K113" s="19"/>
      <c r="L113" s="19"/>
      <c r="Q113" s="11"/>
      <c r="R113" s="11"/>
    </row>
    <row r="114" spans="1:18" x14ac:dyDescent="0.35">
      <c r="A114" s="1">
        <v>112</v>
      </c>
      <c r="B114" s="12">
        <v>41198</v>
      </c>
      <c r="C114" s="1">
        <v>88.95</v>
      </c>
      <c r="D114" s="1">
        <f t="shared" si="8"/>
        <v>-1.2631578947368102E-3</v>
      </c>
      <c r="E114" s="1">
        <f t="shared" si="11"/>
        <v>1.4054823751965352E-4</v>
      </c>
      <c r="F114" s="1">
        <f t="shared" si="9"/>
        <v>33.46048326176799</v>
      </c>
      <c r="G114" s="1">
        <f t="shared" si="10"/>
        <v>3.5103651384241337</v>
      </c>
      <c r="H114" s="1"/>
      <c r="I114" s="19"/>
      <c r="J114" s="19"/>
      <c r="K114" s="19"/>
      <c r="L114" s="19"/>
      <c r="Q114" s="11"/>
      <c r="R114" s="11"/>
    </row>
    <row r="115" spans="1:18" x14ac:dyDescent="0.35">
      <c r="A115" s="1">
        <v>113</v>
      </c>
      <c r="B115" s="12">
        <v>41199</v>
      </c>
      <c r="C115" s="1">
        <v>89.737499999999997</v>
      </c>
      <c r="D115" s="1">
        <f t="shared" si="8"/>
        <v>8.8532883642495151E-3</v>
      </c>
      <c r="E115" s="1">
        <f t="shared" si="11"/>
        <v>1.3081493622218773E-4</v>
      </c>
      <c r="F115" s="1">
        <f t="shared" si="9"/>
        <v>25.850725707961878</v>
      </c>
      <c r="G115" s="1">
        <f t="shared" si="10"/>
        <v>3.2523386743693461</v>
      </c>
      <c r="H115" s="1"/>
      <c r="I115" s="19"/>
      <c r="J115" s="19"/>
      <c r="K115" s="19"/>
      <c r="L115" s="19"/>
      <c r="Q115" s="11"/>
      <c r="R115" s="11"/>
    </row>
    <row r="116" spans="1:18" x14ac:dyDescent="0.35">
      <c r="A116" s="1">
        <v>114</v>
      </c>
      <c r="B116" s="12">
        <v>41200</v>
      </c>
      <c r="C116" s="1">
        <v>90.337500000000006</v>
      </c>
      <c r="D116" s="1">
        <f t="shared" si="8"/>
        <v>6.686167989970843E-3</v>
      </c>
      <c r="E116" s="1">
        <f t="shared" si="11"/>
        <v>1.3420317034376972E-4</v>
      </c>
      <c r="F116" s="1">
        <f t="shared" si="9"/>
        <v>29.153726423360993</v>
      </c>
      <c r="G116" s="1">
        <f t="shared" si="10"/>
        <v>3.3725827407620419</v>
      </c>
      <c r="H116" s="1"/>
      <c r="I116" s="19"/>
      <c r="J116" s="19"/>
      <c r="K116" s="19"/>
      <c r="L116" s="19"/>
      <c r="Q116" s="11"/>
      <c r="R116" s="11"/>
    </row>
    <row r="117" spans="1:18" x14ac:dyDescent="0.35">
      <c r="A117" s="1">
        <v>115</v>
      </c>
      <c r="B117" s="12">
        <v>41201</v>
      </c>
      <c r="C117" s="1">
        <v>89.4</v>
      </c>
      <c r="D117" s="1">
        <f t="shared" si="8"/>
        <v>-1.03777501037775E-2</v>
      </c>
      <c r="E117" s="1">
        <f t="shared" si="11"/>
        <v>1.3204361293991186E-4</v>
      </c>
      <c r="F117" s="1">
        <f t="shared" si="9"/>
        <v>23.090921454786304</v>
      </c>
      <c r="G117" s="1">
        <f t="shared" si="10"/>
        <v>3.139439529663524</v>
      </c>
      <c r="H117" s="1"/>
      <c r="I117" s="19"/>
      <c r="J117" s="19"/>
      <c r="K117" s="19"/>
      <c r="L117" s="19"/>
      <c r="Q117" s="11"/>
      <c r="R117" s="11"/>
    </row>
    <row r="118" spans="1:18" x14ac:dyDescent="0.35">
      <c r="A118" s="1">
        <v>116</v>
      </c>
      <c r="B118" s="12">
        <v>41204</v>
      </c>
      <c r="C118" s="1">
        <v>88.912499999999994</v>
      </c>
      <c r="D118" s="1">
        <f t="shared" si="8"/>
        <v>-5.4530201342283145E-3</v>
      </c>
      <c r="E118" s="1">
        <f t="shared" si="11"/>
        <v>1.3927948498611617E-4</v>
      </c>
      <c r="F118" s="1">
        <f t="shared" si="9"/>
        <v>30.381324946203531</v>
      </c>
      <c r="G118" s="1">
        <f t="shared" si="10"/>
        <v>3.4138281086657276</v>
      </c>
      <c r="H118" s="1"/>
      <c r="I118" s="19"/>
      <c r="J118" s="19"/>
      <c r="K118" s="19"/>
      <c r="L118" s="19"/>
      <c r="Q118" s="11"/>
      <c r="R118" s="11"/>
    </row>
    <row r="119" spans="1:18" x14ac:dyDescent="0.35">
      <c r="A119" s="1">
        <v>117</v>
      </c>
      <c r="B119" s="12">
        <v>41205</v>
      </c>
      <c r="C119" s="1">
        <v>88.012500000000003</v>
      </c>
      <c r="D119" s="1">
        <f t="shared" si="8"/>
        <v>-1.0122311261071182E-2</v>
      </c>
      <c r="E119" s="1">
        <f t="shared" si="11"/>
        <v>1.3381472602472843E-4</v>
      </c>
      <c r="F119" s="1">
        <f t="shared" si="9"/>
        <v>23.517420609158364</v>
      </c>
      <c r="G119" s="1">
        <f t="shared" si="10"/>
        <v>3.1577414490384932</v>
      </c>
      <c r="H119" s="1"/>
      <c r="I119" s="19"/>
      <c r="J119" s="19"/>
      <c r="K119" s="19"/>
      <c r="L119" s="19"/>
      <c r="Q119" s="11"/>
      <c r="R119" s="11"/>
    </row>
    <row r="120" spans="1:18" x14ac:dyDescent="0.35">
      <c r="A120" s="1">
        <v>118</v>
      </c>
      <c r="B120" s="12">
        <v>41207</v>
      </c>
      <c r="C120" s="1">
        <v>87.75</v>
      </c>
      <c r="D120" s="1">
        <f t="shared" si="8"/>
        <v>-2.982530890498541E-3</v>
      </c>
      <c r="E120" s="1">
        <f t="shared" si="11"/>
        <v>1.3989548568209948E-4</v>
      </c>
      <c r="F120" s="1">
        <f t="shared" si="9"/>
        <v>32.67386737650903</v>
      </c>
      <c r="G120" s="1">
        <f t="shared" si="10"/>
        <v>3.4865755956044966</v>
      </c>
      <c r="H120" s="1"/>
      <c r="I120" s="19"/>
      <c r="J120" s="19"/>
      <c r="K120" s="19"/>
      <c r="L120" s="19"/>
      <c r="Q120" s="11"/>
      <c r="R120" s="11"/>
    </row>
    <row r="121" spans="1:18" x14ac:dyDescent="0.35">
      <c r="A121" s="1">
        <v>119</v>
      </c>
      <c r="B121" s="12">
        <v>41208</v>
      </c>
      <c r="C121" s="1">
        <v>85.35</v>
      </c>
      <c r="D121" s="1">
        <f t="shared" si="8"/>
        <v>-2.7350427350427416E-2</v>
      </c>
      <c r="E121" s="1">
        <f t="shared" si="11"/>
        <v>1.313455734851807E-4</v>
      </c>
      <c r="F121" s="1">
        <f t="shared" si="9"/>
        <v>2.0183409103234684</v>
      </c>
      <c r="G121" s="1">
        <f t="shared" si="10"/>
        <v>0.70227584241254259</v>
      </c>
      <c r="H121" s="1"/>
      <c r="I121" s="19"/>
      <c r="J121" s="19"/>
      <c r="K121" s="19"/>
      <c r="L121" s="19"/>
      <c r="Q121" s="11"/>
      <c r="R121" s="11"/>
    </row>
    <row r="122" spans="1:18" x14ac:dyDescent="0.35">
      <c r="A122" s="1">
        <v>120</v>
      </c>
      <c r="B122" s="12">
        <v>41211</v>
      </c>
      <c r="C122" s="1">
        <v>86.287499999999994</v>
      </c>
      <c r="D122" s="1">
        <f t="shared" si="8"/>
        <v>1.0984182776801407E-2</v>
      </c>
      <c r="E122" s="1">
        <f t="shared" si="11"/>
        <v>2.2909418522889326E-4</v>
      </c>
      <c r="F122" s="1">
        <f t="shared" si="9"/>
        <v>20.255483307793885</v>
      </c>
      <c r="G122" s="1">
        <f t="shared" si="10"/>
        <v>3.0084255375298863</v>
      </c>
      <c r="H122" s="1"/>
      <c r="I122" s="19"/>
      <c r="J122" s="19"/>
      <c r="K122" s="19"/>
      <c r="L122" s="19"/>
      <c r="Q122" s="11"/>
      <c r="R122" s="11"/>
    </row>
    <row r="123" spans="1:18" x14ac:dyDescent="0.35">
      <c r="A123" s="1">
        <v>121</v>
      </c>
      <c r="B123" s="12">
        <v>41212</v>
      </c>
      <c r="C123" s="1">
        <v>84.787499999999994</v>
      </c>
      <c r="D123" s="1">
        <f t="shared" si="8"/>
        <v>-1.7383746197305521E-2</v>
      </c>
      <c r="E123" s="1">
        <f t="shared" si="11"/>
        <v>2.1534738963351546E-4</v>
      </c>
      <c r="F123" s="1">
        <f t="shared" si="9"/>
        <v>13.477828208610358</v>
      </c>
      <c r="G123" s="1">
        <f t="shared" si="10"/>
        <v>2.6010459803833159</v>
      </c>
      <c r="H123" s="1"/>
      <c r="I123" s="19"/>
      <c r="J123" s="19"/>
      <c r="K123" s="19"/>
      <c r="L123" s="19"/>
      <c r="Q123" s="11"/>
      <c r="R123" s="11"/>
    </row>
    <row r="124" spans="1:18" x14ac:dyDescent="0.35">
      <c r="A124" s="1">
        <v>122</v>
      </c>
      <c r="B124" s="12">
        <v>41213</v>
      </c>
      <c r="C124" s="1">
        <v>85.537499999999994</v>
      </c>
      <c r="D124" s="1">
        <f t="shared" si="8"/>
        <v>8.8456435205661217E-3</v>
      </c>
      <c r="E124" s="1">
        <f t="shared" si="11"/>
        <v>2.3044596309487297E-4</v>
      </c>
      <c r="F124" s="1">
        <f t="shared" si="9"/>
        <v>22.176629456735615</v>
      </c>
      <c r="G124" s="1">
        <f t="shared" si="10"/>
        <v>3.0990390071977139</v>
      </c>
      <c r="H124" s="1"/>
      <c r="I124" s="19"/>
      <c r="J124" s="19"/>
      <c r="K124" s="19"/>
      <c r="L124" s="19"/>
      <c r="Q124" s="11"/>
      <c r="R124" s="11"/>
    </row>
    <row r="125" spans="1:18" x14ac:dyDescent="0.35">
      <c r="A125" s="1">
        <v>123</v>
      </c>
      <c r="B125" s="12">
        <v>41214</v>
      </c>
      <c r="C125" s="1">
        <v>87.674999999999997</v>
      </c>
      <c r="D125" s="1">
        <f t="shared" si="8"/>
        <v>2.4989039894783027E-2</v>
      </c>
      <c r="E125" s="1">
        <f t="shared" si="11"/>
        <v>2.10398136488635E-4</v>
      </c>
      <c r="F125" s="1">
        <f t="shared" si="9"/>
        <v>6.2359980531151349</v>
      </c>
      <c r="G125" s="1">
        <f t="shared" si="10"/>
        <v>1.8303386389945728</v>
      </c>
      <c r="H125" s="1"/>
      <c r="I125" s="19"/>
      <c r="J125" s="19"/>
      <c r="K125" s="19"/>
      <c r="L125" s="19"/>
      <c r="Q125" s="11"/>
      <c r="R125" s="11"/>
    </row>
    <row r="126" spans="1:18" x14ac:dyDescent="0.35">
      <c r="A126" s="1">
        <v>124</v>
      </c>
      <c r="B126" s="12">
        <v>41215</v>
      </c>
      <c r="C126" s="1">
        <v>88.387500000000003</v>
      </c>
      <c r="D126" s="1">
        <f t="shared" si="8"/>
        <v>8.1266039349872331E-3</v>
      </c>
      <c r="E126" s="1">
        <f t="shared" si="11"/>
        <v>2.7212825684174325E-4</v>
      </c>
      <c r="F126" s="1">
        <f t="shared" si="9"/>
        <v>21.420256738286227</v>
      </c>
      <c r="G126" s="1">
        <f t="shared" si="10"/>
        <v>3.0643370508621617</v>
      </c>
      <c r="H126" s="1"/>
      <c r="I126" s="19"/>
      <c r="J126" s="19"/>
      <c r="K126" s="19"/>
      <c r="L126" s="19"/>
      <c r="Q126" s="11"/>
      <c r="R126" s="11"/>
    </row>
    <row r="127" spans="1:18" x14ac:dyDescent="0.35">
      <c r="A127" s="1">
        <v>125</v>
      </c>
      <c r="B127" s="12">
        <v>41218</v>
      </c>
      <c r="C127" s="1">
        <v>87.674999999999997</v>
      </c>
      <c r="D127" s="1">
        <f t="shared" si="8"/>
        <v>-8.0610946117947186E-3</v>
      </c>
      <c r="E127" s="1">
        <f t="shared" si="11"/>
        <v>2.4056169243835134E-4</v>
      </c>
      <c r="F127" s="1">
        <f t="shared" si="9"/>
        <v>22.471929625264458</v>
      </c>
      <c r="G127" s="1">
        <f t="shared" si="10"/>
        <v>3.112266958133834</v>
      </c>
      <c r="H127" s="1"/>
      <c r="I127" s="19"/>
      <c r="J127" s="19"/>
      <c r="K127" s="19"/>
      <c r="L127" s="19"/>
      <c r="Q127" s="11"/>
      <c r="R127" s="11"/>
    </row>
    <row r="128" spans="1:18" x14ac:dyDescent="0.35">
      <c r="A128" s="1">
        <v>126</v>
      </c>
      <c r="B128" s="12">
        <v>41219</v>
      </c>
      <c r="C128" s="1">
        <v>89.512500000000003</v>
      </c>
      <c r="D128" s="1">
        <f t="shared" si="8"/>
        <v>2.0958083832335394E-2</v>
      </c>
      <c r="E128" s="1">
        <f t="shared" si="11"/>
        <v>2.162648147823125E-4</v>
      </c>
      <c r="F128" s="1">
        <f t="shared" si="9"/>
        <v>9.8261551283413127</v>
      </c>
      <c r="G128" s="1">
        <f t="shared" si="10"/>
        <v>2.2850477211591147</v>
      </c>
      <c r="H128" s="1"/>
      <c r="I128" s="19"/>
      <c r="J128" s="19"/>
      <c r="K128" s="19"/>
      <c r="L128" s="19"/>
      <c r="Q128" s="11"/>
      <c r="R128" s="11"/>
    </row>
    <row r="129" spans="1:18" x14ac:dyDescent="0.35">
      <c r="A129" s="1">
        <v>127</v>
      </c>
      <c r="B129" s="12">
        <v>41220</v>
      </c>
      <c r="C129" s="1">
        <v>89.625</v>
      </c>
      <c r="D129" s="1">
        <f t="shared" si="8"/>
        <v>1.2568077084205798E-3</v>
      </c>
      <c r="E129" s="1">
        <f t="shared" si="11"/>
        <v>2.5048408810544577E-4</v>
      </c>
      <c r="F129" s="1">
        <f t="shared" si="9"/>
        <v>25.127579327968114</v>
      </c>
      <c r="G129" s="1">
        <f t="shared" si="10"/>
        <v>3.2239660209297076</v>
      </c>
      <c r="H129" s="1"/>
      <c r="I129" s="19"/>
      <c r="J129" s="19"/>
      <c r="K129" s="19"/>
      <c r="L129" s="19"/>
      <c r="Q129" s="11"/>
      <c r="R129" s="11"/>
    </row>
    <row r="130" spans="1:18" x14ac:dyDescent="0.35">
      <c r="A130" s="1">
        <v>128</v>
      </c>
      <c r="B130" s="12">
        <v>41221</v>
      </c>
      <c r="C130" s="1">
        <v>88.875</v>
      </c>
      <c r="D130" s="1">
        <f t="shared" si="8"/>
        <v>-8.368200836820083E-3</v>
      </c>
      <c r="E130" s="1">
        <f t="shared" si="11"/>
        <v>2.1490954488443483E-4</v>
      </c>
      <c r="F130" s="1">
        <f t="shared" si="9"/>
        <v>23.122047583483916</v>
      </c>
      <c r="G130" s="1">
        <f t="shared" si="10"/>
        <v>3.1407866031821565</v>
      </c>
      <c r="H130" s="1"/>
      <c r="I130" s="19"/>
      <c r="J130" s="19"/>
      <c r="K130" s="19"/>
      <c r="L130" s="19"/>
      <c r="Q130" s="11"/>
      <c r="R130" s="11"/>
    </row>
    <row r="131" spans="1:18" x14ac:dyDescent="0.35">
      <c r="A131" s="1">
        <v>129</v>
      </c>
      <c r="B131" s="12">
        <v>41222</v>
      </c>
      <c r="C131" s="1">
        <v>89.474999999999994</v>
      </c>
      <c r="D131" s="1">
        <f t="shared" si="8"/>
        <v>6.751054852320611E-3</v>
      </c>
      <c r="E131" s="1">
        <f t="shared" si="11"/>
        <v>1.9735375952315335E-4</v>
      </c>
      <c r="F131" s="1">
        <f t="shared" si="9"/>
        <v>25.30110734513887</v>
      </c>
      <c r="G131" s="1">
        <f t="shared" si="10"/>
        <v>3.230848163358222</v>
      </c>
      <c r="H131" s="1"/>
      <c r="I131" s="19"/>
      <c r="J131" s="19"/>
      <c r="K131" s="19"/>
      <c r="L131" s="19"/>
      <c r="Q131" s="11"/>
      <c r="R131" s="11"/>
    </row>
    <row r="132" spans="1:18" x14ac:dyDescent="0.35">
      <c r="A132" s="1">
        <v>130</v>
      </c>
      <c r="B132" s="12">
        <v>41225</v>
      </c>
      <c r="C132" s="1">
        <v>89.962500000000006</v>
      </c>
      <c r="D132" s="1">
        <f t="shared" ref="D132:D195" si="12">(C132-C131)/C131</f>
        <v>5.4484492875106049E-3</v>
      </c>
      <c r="E132" s="1">
        <f t="shared" si="11"/>
        <v>1.8047450083122832E-4</v>
      </c>
      <c r="F132" s="1">
        <f t="shared" ref="F132:F195" si="13">_xlfn.NORM.DIST(D132,0,SQRT(E132),FALSE)</f>
        <v>27.351703176281923</v>
      </c>
      <c r="G132" s="1">
        <f t="shared" ref="G132:G195" si="14">LN(F132)</f>
        <v>3.3087788002849141</v>
      </c>
      <c r="H132" s="1"/>
      <c r="I132" s="19"/>
      <c r="J132" s="19"/>
      <c r="K132" s="19"/>
      <c r="L132" s="19"/>
      <c r="Q132" s="11"/>
      <c r="R132" s="11"/>
    </row>
    <row r="133" spans="1:18" x14ac:dyDescent="0.35">
      <c r="A133" s="1">
        <v>131</v>
      </c>
      <c r="B133" s="12">
        <v>41226</v>
      </c>
      <c r="C133" s="1">
        <v>89.4</v>
      </c>
      <c r="D133" s="1">
        <f t="shared" si="12"/>
        <v>-6.2526052521884113E-3</v>
      </c>
      <c r="E133" s="1">
        <f t="shared" ref="E133:E196" si="15">$O$3+$O$4*D132^2+$O$5*E132</f>
        <v>1.653203615594401E-4</v>
      </c>
      <c r="F133" s="1">
        <f t="shared" si="13"/>
        <v>27.567397228799301</v>
      </c>
      <c r="G133" s="1">
        <f t="shared" si="14"/>
        <v>3.3166338146596832</v>
      </c>
      <c r="H133" s="1"/>
      <c r="I133" s="19"/>
      <c r="J133" s="19"/>
      <c r="K133" s="19"/>
      <c r="L133" s="19"/>
      <c r="Q133" s="11"/>
      <c r="R133" s="11"/>
    </row>
    <row r="134" spans="1:18" x14ac:dyDescent="0.35">
      <c r="A134" s="1">
        <v>132</v>
      </c>
      <c r="B134" s="12">
        <v>41228</v>
      </c>
      <c r="C134" s="1">
        <v>89.887500000000003</v>
      </c>
      <c r="D134" s="1">
        <f t="shared" si="12"/>
        <v>5.4530201342281558E-3</v>
      </c>
      <c r="E134" s="1">
        <f t="shared" si="15"/>
        <v>1.5505561573465814E-4</v>
      </c>
      <c r="F134" s="1">
        <f t="shared" si="13"/>
        <v>29.108740258931597</v>
      </c>
      <c r="G134" s="1">
        <f t="shared" si="14"/>
        <v>3.3710384816212571</v>
      </c>
      <c r="H134" s="1"/>
      <c r="I134" s="19"/>
      <c r="J134" s="19"/>
      <c r="K134" s="19"/>
      <c r="L134" s="19"/>
      <c r="Q134" s="11"/>
      <c r="R134" s="11"/>
    </row>
    <row r="135" spans="1:18" x14ac:dyDescent="0.35">
      <c r="A135" s="1">
        <v>133</v>
      </c>
      <c r="B135" s="12">
        <v>41229</v>
      </c>
      <c r="C135" s="1">
        <v>89.287499999999994</v>
      </c>
      <c r="D135" s="1">
        <f t="shared" si="12"/>
        <v>-6.6750104297038908E-3</v>
      </c>
      <c r="E135" s="1">
        <f t="shared" si="15"/>
        <v>1.4588288353550968E-4</v>
      </c>
      <c r="F135" s="1">
        <f t="shared" si="13"/>
        <v>28.352180658191639</v>
      </c>
      <c r="G135" s="1">
        <f t="shared" si="14"/>
        <v>3.3447039463758332</v>
      </c>
      <c r="H135" s="1"/>
      <c r="I135" s="19"/>
      <c r="J135" s="19"/>
      <c r="K135" s="19"/>
      <c r="L135" s="19"/>
      <c r="Q135" s="11"/>
      <c r="R135" s="11"/>
    </row>
    <row r="136" spans="1:18" x14ac:dyDescent="0.35">
      <c r="A136" s="1">
        <v>134</v>
      </c>
      <c r="B136" s="12">
        <v>41232</v>
      </c>
      <c r="C136" s="1">
        <v>90</v>
      </c>
      <c r="D136" s="1">
        <f t="shared" si="12"/>
        <v>7.9798404031920008E-3</v>
      </c>
      <c r="E136" s="1">
        <f t="shared" si="15"/>
        <v>1.4095712838364094E-4</v>
      </c>
      <c r="F136" s="1">
        <f t="shared" si="13"/>
        <v>26.808317213001562</v>
      </c>
      <c r="G136" s="1">
        <f t="shared" si="14"/>
        <v>3.2887121831388595</v>
      </c>
      <c r="H136" s="1"/>
      <c r="I136" s="19"/>
      <c r="J136" s="19"/>
      <c r="K136" s="19"/>
      <c r="L136" s="19"/>
      <c r="Q136" s="11"/>
      <c r="R136" s="11"/>
    </row>
    <row r="137" spans="1:18" x14ac:dyDescent="0.35">
      <c r="A137" s="1">
        <v>135</v>
      </c>
      <c r="B137" s="12">
        <v>41233</v>
      </c>
      <c r="C137" s="1">
        <v>91.424999999999997</v>
      </c>
      <c r="D137" s="1">
        <f t="shared" si="12"/>
        <v>1.5833333333333303E-2</v>
      </c>
      <c r="E137" s="1">
        <f t="shared" si="15"/>
        <v>1.3988710128616798E-4</v>
      </c>
      <c r="F137" s="1">
        <f t="shared" si="13"/>
        <v>13.767889116549508</v>
      </c>
      <c r="G137" s="1">
        <f t="shared" si="14"/>
        <v>2.622339005168898</v>
      </c>
      <c r="H137" s="1"/>
      <c r="I137" s="19"/>
      <c r="J137" s="19"/>
      <c r="K137" s="19"/>
      <c r="L137" s="19"/>
      <c r="Q137" s="11"/>
      <c r="R137" s="11"/>
    </row>
    <row r="138" spans="1:18" x14ac:dyDescent="0.35">
      <c r="A138" s="1">
        <v>136</v>
      </c>
      <c r="B138" s="12">
        <v>41234</v>
      </c>
      <c r="C138" s="1">
        <v>90.1875</v>
      </c>
      <c r="D138" s="1">
        <f t="shared" si="12"/>
        <v>-1.3535684987694802E-2</v>
      </c>
      <c r="E138" s="1">
        <f t="shared" si="15"/>
        <v>1.6545531049970153E-4</v>
      </c>
      <c r="F138" s="1">
        <f t="shared" si="13"/>
        <v>17.828489969408835</v>
      </c>
      <c r="G138" s="1">
        <f t="shared" si="14"/>
        <v>2.880797737846033</v>
      </c>
      <c r="H138" s="1"/>
      <c r="I138" s="19"/>
      <c r="J138" s="19"/>
      <c r="K138" s="19"/>
      <c r="L138" s="19"/>
      <c r="Q138" s="11"/>
      <c r="R138" s="11"/>
    </row>
    <row r="139" spans="1:18" x14ac:dyDescent="0.35">
      <c r="A139" s="1">
        <v>137</v>
      </c>
      <c r="B139" s="12">
        <v>41235</v>
      </c>
      <c r="C139" s="1">
        <v>89.362499999999997</v>
      </c>
      <c r="D139" s="1">
        <f t="shared" si="12"/>
        <v>-9.1476091476091793E-3</v>
      </c>
      <c r="E139" s="1">
        <f t="shared" si="15"/>
        <v>1.7549313344193931E-4</v>
      </c>
      <c r="F139" s="1">
        <f t="shared" si="13"/>
        <v>23.726829482841641</v>
      </c>
      <c r="G139" s="1">
        <f t="shared" si="14"/>
        <v>3.1666064535500569</v>
      </c>
      <c r="H139" s="1"/>
      <c r="I139" s="19"/>
      <c r="J139" s="19"/>
      <c r="K139" s="19"/>
      <c r="L139" s="19"/>
      <c r="Q139" s="11"/>
      <c r="R139" s="11"/>
    </row>
    <row r="140" spans="1:18" x14ac:dyDescent="0.35">
      <c r="A140" s="1">
        <v>138</v>
      </c>
      <c r="B140" s="12">
        <v>41236</v>
      </c>
      <c r="C140" s="1">
        <v>89.625</v>
      </c>
      <c r="D140" s="1">
        <f t="shared" si="12"/>
        <v>2.937473772555634E-3</v>
      </c>
      <c r="E140" s="1">
        <f t="shared" si="15"/>
        <v>1.6912785788805E-4</v>
      </c>
      <c r="F140" s="1">
        <f t="shared" si="13"/>
        <v>29.903624697760943</v>
      </c>
      <c r="G140" s="1">
        <f t="shared" si="14"/>
        <v>3.3979797003990635</v>
      </c>
      <c r="H140" s="1"/>
      <c r="I140" s="19"/>
      <c r="J140" s="19"/>
      <c r="K140" s="19"/>
      <c r="L140" s="19"/>
      <c r="Q140" s="11"/>
      <c r="R140" s="11"/>
    </row>
    <row r="141" spans="1:18" x14ac:dyDescent="0.35">
      <c r="A141" s="1">
        <v>139</v>
      </c>
      <c r="B141" s="12">
        <v>41239</v>
      </c>
      <c r="C141" s="1">
        <v>90.15</v>
      </c>
      <c r="D141" s="1">
        <f t="shared" si="12"/>
        <v>5.8577405857741221E-3</v>
      </c>
      <c r="E141" s="1">
        <f t="shared" si="15"/>
        <v>1.5366962393186513E-4</v>
      </c>
      <c r="F141" s="1">
        <f t="shared" si="13"/>
        <v>28.782526479589858</v>
      </c>
      <c r="G141" s="1">
        <f t="shared" si="14"/>
        <v>3.3597684835544839</v>
      </c>
      <c r="H141" s="1"/>
      <c r="I141" s="19"/>
      <c r="J141" s="19"/>
      <c r="K141" s="19"/>
      <c r="L141" s="19"/>
      <c r="Q141" s="11"/>
      <c r="R141" s="11"/>
    </row>
    <row r="142" spans="1:18" x14ac:dyDescent="0.35">
      <c r="A142" s="1">
        <v>140</v>
      </c>
      <c r="B142" s="12">
        <v>41240</v>
      </c>
      <c r="C142" s="1">
        <v>88.8</v>
      </c>
      <c r="D142" s="1">
        <f t="shared" si="12"/>
        <v>-1.4975041597337865E-2</v>
      </c>
      <c r="E142" s="1">
        <f t="shared" si="15"/>
        <v>1.454685320776754E-4</v>
      </c>
      <c r="F142" s="1">
        <f t="shared" si="13"/>
        <v>15.302943004729212</v>
      </c>
      <c r="G142" s="1">
        <f t="shared" si="14"/>
        <v>2.7280451631511506</v>
      </c>
      <c r="H142" s="1"/>
      <c r="I142" s="19"/>
      <c r="J142" s="19"/>
      <c r="K142" s="19"/>
      <c r="L142" s="19"/>
      <c r="Q142" s="11"/>
      <c r="R142" s="11"/>
    </row>
    <row r="143" spans="1:18" x14ac:dyDescent="0.35">
      <c r="A143" s="1">
        <v>141</v>
      </c>
      <c r="B143" s="12">
        <v>41242</v>
      </c>
      <c r="C143" s="1">
        <v>88.462500000000006</v>
      </c>
      <c r="D143" s="1">
        <f t="shared" si="12"/>
        <v>-3.8006756756755796E-3</v>
      </c>
      <c r="E143" s="1">
        <f t="shared" si="15"/>
        <v>1.6599403573264502E-4</v>
      </c>
      <c r="F143" s="1">
        <f t="shared" si="13"/>
        <v>29.646077068338446</v>
      </c>
      <c r="G143" s="1">
        <f t="shared" si="14"/>
        <v>3.3893298087084216</v>
      </c>
      <c r="H143" s="1"/>
      <c r="I143" s="19"/>
      <c r="J143" s="19"/>
      <c r="K143" s="19"/>
      <c r="L143" s="19"/>
      <c r="Q143" s="11"/>
      <c r="R143" s="11"/>
    </row>
    <row r="144" spans="1:18" x14ac:dyDescent="0.35">
      <c r="A144" s="1">
        <v>142</v>
      </c>
      <c r="B144" s="12">
        <v>41243</v>
      </c>
      <c r="C144" s="1">
        <v>88.5</v>
      </c>
      <c r="D144" s="1">
        <f t="shared" si="12"/>
        <v>4.2390843577780769E-4</v>
      </c>
      <c r="E144" s="1">
        <f t="shared" si="15"/>
        <v>1.5209301694559137E-4</v>
      </c>
      <c r="F144" s="1">
        <f t="shared" si="13"/>
        <v>32.329491093782245</v>
      </c>
      <c r="G144" s="1">
        <f t="shared" si="14"/>
        <v>3.475979850623109</v>
      </c>
      <c r="H144" s="1"/>
      <c r="I144" s="19"/>
      <c r="J144" s="19"/>
      <c r="K144" s="19"/>
      <c r="L144" s="19"/>
      <c r="Q144" s="11"/>
      <c r="R144" s="11"/>
    </row>
    <row r="145" spans="1:18" x14ac:dyDescent="0.35">
      <c r="A145" s="1">
        <v>143</v>
      </c>
      <c r="B145" s="12">
        <v>41246</v>
      </c>
      <c r="C145" s="1">
        <v>89.137500000000003</v>
      </c>
      <c r="D145" s="1">
        <f t="shared" si="12"/>
        <v>7.2033898305085067E-3</v>
      </c>
      <c r="E145" s="1">
        <f t="shared" si="15"/>
        <v>1.3944649686771824E-4</v>
      </c>
      <c r="F145" s="1">
        <f t="shared" si="13"/>
        <v>28.048171421321516</v>
      </c>
      <c r="G145" s="1">
        <f t="shared" si="14"/>
        <v>3.3339234398730344</v>
      </c>
      <c r="H145" s="1"/>
      <c r="I145" s="19"/>
      <c r="J145" s="19"/>
      <c r="K145" s="19"/>
      <c r="L145" s="19"/>
      <c r="Q145" s="11"/>
      <c r="R145" s="11"/>
    </row>
    <row r="146" spans="1:18" x14ac:dyDescent="0.35">
      <c r="A146" s="1">
        <v>144</v>
      </c>
      <c r="B146" s="12">
        <v>41247</v>
      </c>
      <c r="C146" s="1">
        <v>90.262500000000003</v>
      </c>
      <c r="D146" s="1">
        <f t="shared" si="12"/>
        <v>1.2620950778291964E-2</v>
      </c>
      <c r="E146" s="1">
        <f t="shared" si="15"/>
        <v>1.3706817411925784E-4</v>
      </c>
      <c r="F146" s="1">
        <f t="shared" si="13"/>
        <v>19.058670823995872</v>
      </c>
      <c r="G146" s="1">
        <f t="shared" si="14"/>
        <v>2.9475221593828103</v>
      </c>
      <c r="H146" s="1"/>
      <c r="I146" s="19"/>
      <c r="J146" s="19"/>
      <c r="K146" s="19"/>
      <c r="L146" s="19"/>
      <c r="Q146" s="11"/>
      <c r="R146" s="11"/>
    </row>
    <row r="147" spans="1:18" x14ac:dyDescent="0.35">
      <c r="A147" s="1">
        <v>145</v>
      </c>
      <c r="B147" s="12">
        <v>41248</v>
      </c>
      <c r="C147" s="1">
        <v>90.037499999999994</v>
      </c>
      <c r="D147" s="1">
        <f t="shared" si="12"/>
        <v>-2.4927295388451295E-3</v>
      </c>
      <c r="E147" s="1">
        <f t="shared" si="15"/>
        <v>1.5040217792491718E-4</v>
      </c>
      <c r="F147" s="1">
        <f t="shared" si="13"/>
        <v>31.864844525090486</v>
      </c>
      <c r="G147" s="1">
        <f t="shared" si="14"/>
        <v>3.4615033495794125</v>
      </c>
      <c r="H147" s="1"/>
      <c r="I147" s="19"/>
      <c r="J147" s="19"/>
      <c r="K147" s="19"/>
      <c r="L147" s="19"/>
      <c r="Q147" s="11"/>
      <c r="R147" s="11"/>
    </row>
    <row r="148" spans="1:18" x14ac:dyDescent="0.35">
      <c r="A148" s="1">
        <v>146</v>
      </c>
      <c r="B148" s="12">
        <v>41249</v>
      </c>
      <c r="C148" s="1">
        <v>90</v>
      </c>
      <c r="D148" s="1">
        <f t="shared" si="12"/>
        <v>-4.1649312786332717E-4</v>
      </c>
      <c r="E148" s="1">
        <f t="shared" si="15"/>
        <v>1.3900442319358364E-4</v>
      </c>
      <c r="F148" s="1">
        <f t="shared" si="13"/>
        <v>33.816197654425054</v>
      </c>
      <c r="G148" s="1">
        <f t="shared" si="14"/>
        <v>3.5209399082445989</v>
      </c>
      <c r="H148" s="1"/>
      <c r="I148" s="19"/>
      <c r="J148" s="19"/>
      <c r="K148" s="19"/>
      <c r="L148" s="19"/>
      <c r="Q148" s="11"/>
      <c r="R148" s="11"/>
    </row>
    <row r="149" spans="1:18" x14ac:dyDescent="0.35">
      <c r="A149" s="1">
        <v>147</v>
      </c>
      <c r="B149" s="12">
        <v>41250</v>
      </c>
      <c r="C149" s="1">
        <v>89.025000000000006</v>
      </c>
      <c r="D149" s="1">
        <f t="shared" si="12"/>
        <v>-1.083333333333327E-2</v>
      </c>
      <c r="E149" s="1">
        <f t="shared" si="15"/>
        <v>1.2943332665692035E-4</v>
      </c>
      <c r="F149" s="1">
        <f t="shared" si="13"/>
        <v>22.283994345954689</v>
      </c>
      <c r="G149" s="1">
        <f t="shared" si="14"/>
        <v>3.1038686784318581</v>
      </c>
      <c r="H149" s="1"/>
      <c r="I149" s="19"/>
      <c r="J149" s="19"/>
      <c r="K149" s="19"/>
      <c r="L149" s="19"/>
      <c r="Q149" s="11"/>
      <c r="R149" s="11"/>
    </row>
    <row r="150" spans="1:18" x14ac:dyDescent="0.35">
      <c r="A150" s="1">
        <v>148</v>
      </c>
      <c r="B150" s="12">
        <v>41253</v>
      </c>
      <c r="C150" s="1">
        <v>88.8</v>
      </c>
      <c r="D150" s="1">
        <f t="shared" si="12"/>
        <v>-2.5273799494524968E-3</v>
      </c>
      <c r="E150" s="1">
        <f t="shared" si="15"/>
        <v>1.3864615285552704E-4</v>
      </c>
      <c r="F150" s="1">
        <f t="shared" si="13"/>
        <v>33.109439930548859</v>
      </c>
      <c r="G150" s="1">
        <f t="shared" si="14"/>
        <v>3.4998184359992606</v>
      </c>
      <c r="H150" s="1"/>
      <c r="I150" s="19"/>
      <c r="J150" s="19"/>
      <c r="K150" s="19"/>
      <c r="L150" s="19"/>
      <c r="Q150" s="11"/>
      <c r="R150" s="11"/>
    </row>
    <row r="151" spans="1:18" x14ac:dyDescent="0.35">
      <c r="A151" s="1">
        <v>149</v>
      </c>
      <c r="B151" s="12">
        <v>41254</v>
      </c>
      <c r="C151" s="1">
        <v>88.087500000000006</v>
      </c>
      <c r="D151" s="1">
        <f t="shared" si="12"/>
        <v>-8.0236486486485528E-3</v>
      </c>
      <c r="E151" s="1">
        <f t="shared" si="15"/>
        <v>1.3003604106419237E-4</v>
      </c>
      <c r="F151" s="1">
        <f t="shared" si="13"/>
        <v>27.31314942510642</v>
      </c>
      <c r="G151" s="1">
        <f t="shared" si="14"/>
        <v>3.3073682501513937</v>
      </c>
      <c r="H151" s="1"/>
      <c r="I151" s="19"/>
      <c r="J151" s="19"/>
      <c r="K151" s="19"/>
      <c r="L151" s="19"/>
      <c r="Q151" s="11"/>
      <c r="R151" s="11"/>
    </row>
    <row r="152" spans="1:18" x14ac:dyDescent="0.35">
      <c r="A152" s="1">
        <v>150</v>
      </c>
      <c r="B152" s="12">
        <v>41255</v>
      </c>
      <c r="C152" s="1">
        <v>87.862499999999997</v>
      </c>
      <c r="D152" s="1">
        <f t="shared" si="12"/>
        <v>-2.5542784163474783E-3</v>
      </c>
      <c r="E152" s="1">
        <f t="shared" si="15"/>
        <v>1.3163179091902255E-4</v>
      </c>
      <c r="F152" s="1">
        <f t="shared" si="13"/>
        <v>33.920852131935277</v>
      </c>
      <c r="G152" s="1">
        <f t="shared" si="14"/>
        <v>3.5240299324222844</v>
      </c>
      <c r="H152" s="1"/>
      <c r="I152" s="19"/>
      <c r="J152" s="19"/>
      <c r="K152" s="19"/>
      <c r="L152" s="19"/>
      <c r="Q152" s="11"/>
      <c r="R152" s="11"/>
    </row>
    <row r="153" spans="1:18" x14ac:dyDescent="0.35">
      <c r="A153" s="1">
        <v>151</v>
      </c>
      <c r="B153" s="12">
        <v>41256</v>
      </c>
      <c r="C153" s="1">
        <v>88.537499999999994</v>
      </c>
      <c r="D153" s="1">
        <f t="shared" si="12"/>
        <v>7.6824583866837064E-3</v>
      </c>
      <c r="E153" s="1">
        <f t="shared" si="15"/>
        <v>1.2468959902018045E-4</v>
      </c>
      <c r="F153" s="1">
        <f t="shared" si="13"/>
        <v>28.197537769481176</v>
      </c>
      <c r="G153" s="1">
        <f t="shared" si="14"/>
        <v>3.3392346609930885</v>
      </c>
      <c r="H153" s="1"/>
      <c r="I153" s="19"/>
      <c r="J153" s="19"/>
      <c r="K153" s="19"/>
      <c r="L153" s="19"/>
      <c r="Q153" s="11"/>
      <c r="R153" s="11"/>
    </row>
    <row r="154" spans="1:18" x14ac:dyDescent="0.35">
      <c r="A154" s="1">
        <v>152</v>
      </c>
      <c r="B154" s="12">
        <v>41257</v>
      </c>
      <c r="C154" s="1">
        <v>87.1875</v>
      </c>
      <c r="D154" s="1">
        <f t="shared" si="12"/>
        <v>-1.5247776365946569E-2</v>
      </c>
      <c r="E154" s="1">
        <f t="shared" si="15"/>
        <v>1.2678587487764109E-4</v>
      </c>
      <c r="F154" s="1">
        <f t="shared" si="13"/>
        <v>14.163774922456316</v>
      </c>
      <c r="G154" s="1">
        <f t="shared" si="14"/>
        <v>2.6506876433055711</v>
      </c>
      <c r="H154" s="1"/>
      <c r="I154" s="19"/>
      <c r="J154" s="19"/>
      <c r="K154" s="19"/>
      <c r="L154" s="19"/>
      <c r="Q154" s="11"/>
      <c r="R154" s="11"/>
    </row>
    <row r="155" spans="1:18" x14ac:dyDescent="0.35">
      <c r="A155" s="1">
        <v>153</v>
      </c>
      <c r="B155" s="12">
        <v>41260</v>
      </c>
      <c r="C155" s="1">
        <v>87.224999999999994</v>
      </c>
      <c r="D155" s="1">
        <f t="shared" si="12"/>
        <v>4.3010752688165521E-4</v>
      </c>
      <c r="E155" s="1">
        <f t="shared" si="15"/>
        <v>1.5286549643144231E-4</v>
      </c>
      <c r="F155" s="1">
        <f t="shared" si="13"/>
        <v>32.247239736452158</v>
      </c>
      <c r="G155" s="1">
        <f t="shared" si="14"/>
        <v>3.4734324500114107</v>
      </c>
      <c r="H155" s="1"/>
      <c r="I155" s="19"/>
      <c r="J155" s="19"/>
      <c r="K155" s="19"/>
      <c r="L155" s="19"/>
      <c r="Q155" s="11"/>
      <c r="R155" s="11"/>
    </row>
    <row r="156" spans="1:18" x14ac:dyDescent="0.35">
      <c r="A156" s="1">
        <v>154</v>
      </c>
      <c r="B156" s="12">
        <v>41261</v>
      </c>
      <c r="C156" s="1">
        <v>87.9</v>
      </c>
      <c r="D156" s="1">
        <f t="shared" si="12"/>
        <v>7.738607050730999E-3</v>
      </c>
      <c r="E156" s="1">
        <f t="shared" si="15"/>
        <v>1.4003816211555746E-4</v>
      </c>
      <c r="F156" s="1">
        <f t="shared" si="13"/>
        <v>27.22236378133125</v>
      </c>
      <c r="G156" s="1">
        <f t="shared" si="14"/>
        <v>3.3040388333255226</v>
      </c>
      <c r="H156" s="1"/>
      <c r="I156" s="19"/>
      <c r="J156" s="19"/>
      <c r="K156" s="19"/>
      <c r="L156" s="19"/>
      <c r="Q156" s="11"/>
      <c r="R156" s="11"/>
    </row>
    <row r="157" spans="1:18" x14ac:dyDescent="0.35">
      <c r="A157" s="1">
        <v>155</v>
      </c>
      <c r="B157" s="12">
        <v>41262</v>
      </c>
      <c r="C157" s="1">
        <v>87.112499999999997</v>
      </c>
      <c r="D157" s="1">
        <f t="shared" si="12"/>
        <v>-8.9590443686007794E-3</v>
      </c>
      <c r="E157" s="1">
        <f t="shared" si="15"/>
        <v>1.3864912746983554E-4</v>
      </c>
      <c r="F157" s="1">
        <f t="shared" si="13"/>
        <v>25.36554398837697</v>
      </c>
      <c r="G157" s="1">
        <f t="shared" si="14"/>
        <v>3.2333917172060671</v>
      </c>
      <c r="H157" s="1"/>
      <c r="I157" s="19"/>
      <c r="J157" s="19"/>
      <c r="K157" s="19"/>
      <c r="L157" s="19"/>
      <c r="Q157" s="11"/>
      <c r="R157" s="11"/>
    </row>
    <row r="158" spans="1:18" x14ac:dyDescent="0.35">
      <c r="A158" s="1">
        <v>156</v>
      </c>
      <c r="B158" s="12">
        <v>41263</v>
      </c>
      <c r="C158" s="1">
        <v>86.85</v>
      </c>
      <c r="D158" s="1">
        <f t="shared" si="12"/>
        <v>-3.0133448127421763E-3</v>
      </c>
      <c r="E158" s="1">
        <f t="shared" si="15"/>
        <v>1.4046182297715643E-4</v>
      </c>
      <c r="F158" s="1">
        <f t="shared" si="13"/>
        <v>32.590670035410739</v>
      </c>
      <c r="G158" s="1">
        <f t="shared" si="14"/>
        <v>3.4840260521781912</v>
      </c>
      <c r="H158" s="1"/>
      <c r="I158" s="19"/>
      <c r="J158" s="19"/>
      <c r="K158" s="19"/>
      <c r="L158" s="19"/>
      <c r="Q158" s="11"/>
      <c r="R158" s="11"/>
    </row>
    <row r="159" spans="1:18" x14ac:dyDescent="0.35">
      <c r="A159" s="1">
        <v>157</v>
      </c>
      <c r="B159" s="12">
        <v>41264</v>
      </c>
      <c r="C159" s="1">
        <v>85.837500000000006</v>
      </c>
      <c r="D159" s="1">
        <f t="shared" si="12"/>
        <v>-1.1658031088082771E-2</v>
      </c>
      <c r="E159" s="1">
        <f t="shared" si="15"/>
        <v>1.3180486845452697E-4</v>
      </c>
      <c r="F159" s="1">
        <f t="shared" si="13"/>
        <v>20.750781007591947</v>
      </c>
      <c r="G159" s="1">
        <f t="shared" si="14"/>
        <v>3.0325838848884747</v>
      </c>
      <c r="H159" s="1"/>
      <c r="I159" s="19"/>
      <c r="J159" s="19"/>
      <c r="K159" s="19"/>
      <c r="L159" s="19"/>
      <c r="Q159" s="11"/>
      <c r="R159" s="11"/>
    </row>
    <row r="160" spans="1:18" x14ac:dyDescent="0.35">
      <c r="A160" s="1">
        <v>158</v>
      </c>
      <c r="B160" s="12">
        <v>41267</v>
      </c>
      <c r="C160" s="1">
        <v>85.724999999999994</v>
      </c>
      <c r="D160" s="1">
        <f t="shared" si="12"/>
        <v>-1.3106159895152044E-3</v>
      </c>
      <c r="E160" s="1">
        <f t="shared" si="15"/>
        <v>1.4307737008460811E-4</v>
      </c>
      <c r="F160" s="1">
        <f t="shared" si="13"/>
        <v>33.152602915098413</v>
      </c>
      <c r="G160" s="1">
        <f t="shared" si="14"/>
        <v>3.5011212328585448</v>
      </c>
      <c r="H160" s="1"/>
      <c r="I160" s="19"/>
      <c r="J160" s="19"/>
      <c r="K160" s="19"/>
      <c r="L160" s="19"/>
      <c r="Q160" s="11"/>
      <c r="R160" s="11"/>
    </row>
    <row r="161" spans="1:18" x14ac:dyDescent="0.35">
      <c r="A161" s="1">
        <v>159</v>
      </c>
      <c r="B161" s="12">
        <v>41269</v>
      </c>
      <c r="C161" s="1">
        <v>86.325000000000003</v>
      </c>
      <c r="D161" s="1">
        <f t="shared" si="12"/>
        <v>6.9991251093614298E-3</v>
      </c>
      <c r="E161" s="1">
        <f t="shared" si="15"/>
        <v>1.3276686325789749E-4</v>
      </c>
      <c r="F161" s="1">
        <f t="shared" si="13"/>
        <v>28.790098677190109</v>
      </c>
      <c r="G161" s="1">
        <f t="shared" si="14"/>
        <v>3.3600315320996317</v>
      </c>
      <c r="H161" s="1"/>
      <c r="I161" s="19"/>
      <c r="J161" s="19"/>
      <c r="K161" s="19"/>
      <c r="L161" s="19"/>
      <c r="Q161" s="11"/>
      <c r="R161" s="11"/>
    </row>
    <row r="162" spans="1:18" x14ac:dyDescent="0.35">
      <c r="A162" s="1">
        <v>160</v>
      </c>
      <c r="B162" s="12">
        <v>41270</v>
      </c>
      <c r="C162" s="1">
        <v>85.237499999999997</v>
      </c>
      <c r="D162" s="1">
        <f t="shared" si="12"/>
        <v>-1.2597741094700327E-2</v>
      </c>
      <c r="E162" s="1">
        <f t="shared" si="15"/>
        <v>1.315491798544419E-4</v>
      </c>
      <c r="F162" s="1">
        <f t="shared" si="13"/>
        <v>19.028125745731877</v>
      </c>
      <c r="G162" s="1">
        <f t="shared" si="14"/>
        <v>2.9459181870058342</v>
      </c>
      <c r="H162" s="1"/>
      <c r="I162" s="19"/>
      <c r="J162" s="19"/>
      <c r="K162" s="19"/>
      <c r="L162" s="19"/>
      <c r="Q162" s="11"/>
      <c r="R162" s="11"/>
    </row>
    <row r="163" spans="1:18" x14ac:dyDescent="0.35">
      <c r="A163" s="1">
        <v>161</v>
      </c>
      <c r="B163" s="12">
        <v>41271</v>
      </c>
      <c r="C163" s="1">
        <v>85.05</v>
      </c>
      <c r="D163" s="1">
        <f t="shared" si="12"/>
        <v>-2.1997360316761989E-3</v>
      </c>
      <c r="E163" s="1">
        <f t="shared" si="15"/>
        <v>1.4609776681437099E-4</v>
      </c>
      <c r="F163" s="1">
        <f t="shared" si="13"/>
        <v>32.463567267112644</v>
      </c>
      <c r="G163" s="1">
        <f t="shared" si="14"/>
        <v>3.4801184533714253</v>
      </c>
      <c r="H163" s="1"/>
      <c r="I163" s="19"/>
      <c r="J163" s="19"/>
      <c r="K163" s="19"/>
      <c r="L163" s="19"/>
      <c r="Q163" s="11"/>
      <c r="R163" s="11"/>
    </row>
    <row r="164" spans="1:18" x14ac:dyDescent="0.35">
      <c r="A164" s="1">
        <v>162</v>
      </c>
      <c r="B164" s="12">
        <v>41274</v>
      </c>
      <c r="C164" s="1">
        <v>85.875</v>
      </c>
      <c r="D164" s="1">
        <f t="shared" si="12"/>
        <v>9.7001763668430677E-3</v>
      </c>
      <c r="E164" s="1">
        <f t="shared" si="15"/>
        <v>1.3551772416975813E-4</v>
      </c>
      <c r="F164" s="1">
        <f t="shared" si="13"/>
        <v>24.218159403236974</v>
      </c>
      <c r="G164" s="1">
        <f t="shared" si="14"/>
        <v>3.1871027403254182</v>
      </c>
      <c r="H164" s="1"/>
      <c r="I164" s="19"/>
      <c r="J164" s="19"/>
      <c r="K164" s="19"/>
      <c r="L164" s="19"/>
      <c r="Q164" s="11"/>
      <c r="R164" s="11"/>
    </row>
    <row r="165" spans="1:18" x14ac:dyDescent="0.35">
      <c r="A165" s="1">
        <v>163</v>
      </c>
      <c r="B165" s="12">
        <v>41275</v>
      </c>
      <c r="C165" s="1">
        <v>85.35</v>
      </c>
      <c r="D165" s="1">
        <f t="shared" si="12"/>
        <v>-6.1135371179039961E-3</v>
      </c>
      <c r="E165" s="1">
        <f t="shared" si="15"/>
        <v>1.400175831165959E-4</v>
      </c>
      <c r="F165" s="1">
        <f t="shared" si="13"/>
        <v>29.502239064163909</v>
      </c>
      <c r="G165" s="1">
        <f t="shared" si="14"/>
        <v>3.3844661609456108</v>
      </c>
      <c r="H165" s="1"/>
      <c r="I165" s="19"/>
      <c r="J165" s="19"/>
      <c r="K165" s="19"/>
      <c r="L165" s="19"/>
      <c r="Q165" s="11"/>
      <c r="R165" s="11"/>
    </row>
    <row r="166" spans="1:18" x14ac:dyDescent="0.35">
      <c r="A166" s="1">
        <v>164</v>
      </c>
      <c r="B166" s="12">
        <v>41276</v>
      </c>
      <c r="C166" s="1">
        <v>84.9375</v>
      </c>
      <c r="D166" s="1">
        <f t="shared" si="12"/>
        <v>-4.8330404217925525E-3</v>
      </c>
      <c r="E166" s="1">
        <f t="shared" si="15"/>
        <v>1.3545728165759025E-4</v>
      </c>
      <c r="F166" s="1">
        <f t="shared" si="13"/>
        <v>31.445896148315548</v>
      </c>
      <c r="G166" s="1">
        <f t="shared" si="14"/>
        <v>3.4482684865022617</v>
      </c>
      <c r="H166" s="1"/>
      <c r="I166" s="19"/>
      <c r="J166" s="19"/>
      <c r="K166" s="19"/>
      <c r="L166" s="19"/>
      <c r="Q166" s="11"/>
      <c r="R166" s="11"/>
    </row>
    <row r="167" spans="1:18" x14ac:dyDescent="0.35">
      <c r="A167" s="1">
        <v>165</v>
      </c>
      <c r="B167" s="12">
        <v>41277</v>
      </c>
      <c r="C167" s="1">
        <v>85.65</v>
      </c>
      <c r="D167" s="1">
        <f t="shared" si="12"/>
        <v>8.388520971302495E-3</v>
      </c>
      <c r="E167" s="1">
        <f t="shared" si="15"/>
        <v>1.2999111025401559E-4</v>
      </c>
      <c r="F167" s="1">
        <f t="shared" si="13"/>
        <v>26.69354575433988</v>
      </c>
      <c r="G167" s="1">
        <f t="shared" si="14"/>
        <v>3.2844218041371076</v>
      </c>
      <c r="H167" s="1"/>
      <c r="I167" s="19"/>
      <c r="J167" s="19"/>
      <c r="K167" s="19"/>
      <c r="L167" s="19"/>
      <c r="Q167" s="11"/>
      <c r="R167" s="11"/>
    </row>
    <row r="168" spans="1:18" x14ac:dyDescent="0.35">
      <c r="A168" s="1">
        <v>166</v>
      </c>
      <c r="B168" s="12">
        <v>41278</v>
      </c>
      <c r="C168" s="1">
        <v>86.174999999999997</v>
      </c>
      <c r="D168" s="1">
        <f t="shared" si="12"/>
        <v>6.1295971978983241E-3</v>
      </c>
      <c r="E168" s="1">
        <f t="shared" si="15"/>
        <v>1.3244233454522906E-4</v>
      </c>
      <c r="F168" s="1">
        <f t="shared" si="13"/>
        <v>30.081198933669292</v>
      </c>
      <c r="G168" s="1">
        <f t="shared" si="14"/>
        <v>3.4039003564545207</v>
      </c>
      <c r="H168" s="1"/>
      <c r="I168" s="19"/>
      <c r="J168" s="19"/>
      <c r="K168" s="19"/>
      <c r="L168" s="19"/>
      <c r="Q168" s="11"/>
      <c r="R168" s="11"/>
    </row>
    <row r="169" spans="1:18" x14ac:dyDescent="0.35">
      <c r="A169" s="1">
        <v>167</v>
      </c>
      <c r="B169" s="12">
        <v>41281</v>
      </c>
      <c r="C169" s="1">
        <v>85.6875</v>
      </c>
      <c r="D169" s="1">
        <f t="shared" si="12"/>
        <v>-5.657093124456016E-3</v>
      </c>
      <c r="E169" s="1">
        <f t="shared" si="15"/>
        <v>1.2969023872722268E-4</v>
      </c>
      <c r="F169" s="1">
        <f t="shared" si="13"/>
        <v>30.965108042674959</v>
      </c>
      <c r="G169" s="1">
        <f t="shared" si="14"/>
        <v>3.4328610235709212</v>
      </c>
      <c r="H169" s="1"/>
      <c r="I169" s="19"/>
      <c r="J169" s="19"/>
      <c r="K169" s="19"/>
      <c r="L169" s="19"/>
      <c r="Q169" s="11"/>
      <c r="R169" s="11"/>
    </row>
    <row r="170" spans="1:18" x14ac:dyDescent="0.35">
      <c r="A170" s="1">
        <v>168</v>
      </c>
      <c r="B170" s="12">
        <v>41282</v>
      </c>
      <c r="C170" s="1">
        <v>87.112499999999997</v>
      </c>
      <c r="D170" s="1">
        <f t="shared" si="12"/>
        <v>1.6630196936542635E-2</v>
      </c>
      <c r="E170" s="1">
        <f t="shared" si="15"/>
        <v>1.2679920330447832E-4</v>
      </c>
      <c r="F170" s="1">
        <f t="shared" si="13"/>
        <v>11.904989905032878</v>
      </c>
      <c r="G170" s="1">
        <f t="shared" si="14"/>
        <v>2.4769576319781876</v>
      </c>
      <c r="H170" s="1"/>
      <c r="I170" s="19"/>
      <c r="J170" s="19"/>
      <c r="K170" s="19"/>
      <c r="L170" s="19"/>
      <c r="Q170" s="11"/>
      <c r="R170" s="11"/>
    </row>
    <row r="171" spans="1:18" x14ac:dyDescent="0.35">
      <c r="A171" s="1">
        <v>169</v>
      </c>
      <c r="B171" s="12">
        <v>41283</v>
      </c>
      <c r="C171" s="1">
        <v>86.4375</v>
      </c>
      <c r="D171" s="1">
        <f t="shared" si="12"/>
        <v>-7.7486009470511949E-3</v>
      </c>
      <c r="E171" s="1">
        <f t="shared" si="15"/>
        <v>1.5909348859067846E-4</v>
      </c>
      <c r="F171" s="1">
        <f t="shared" si="13"/>
        <v>26.189906589929311</v>
      </c>
      <c r="G171" s="1">
        <f t="shared" si="14"/>
        <v>3.2653740918820771</v>
      </c>
      <c r="H171" s="1"/>
      <c r="I171" s="19"/>
      <c r="J171" s="19"/>
      <c r="K171" s="19"/>
      <c r="L171" s="19"/>
      <c r="Q171" s="11"/>
      <c r="R171" s="11"/>
    </row>
    <row r="172" spans="1:18" x14ac:dyDescent="0.35">
      <c r="A172" s="1">
        <v>170</v>
      </c>
      <c r="B172" s="12">
        <v>41284</v>
      </c>
      <c r="C172" s="1">
        <v>85.424999999999997</v>
      </c>
      <c r="D172" s="1">
        <f t="shared" si="12"/>
        <v>-1.17136659436009E-2</v>
      </c>
      <c r="E172" s="1">
        <f t="shared" si="15"/>
        <v>1.5324758666769589E-4</v>
      </c>
      <c r="F172" s="1">
        <f t="shared" si="13"/>
        <v>20.596376667717191</v>
      </c>
      <c r="G172" s="1">
        <f t="shared" si="14"/>
        <v>3.0251151704084487</v>
      </c>
      <c r="H172" s="1"/>
      <c r="I172" s="19"/>
      <c r="J172" s="19"/>
      <c r="K172" s="19"/>
      <c r="L172" s="19"/>
      <c r="Q172" s="11"/>
      <c r="R172" s="11"/>
    </row>
    <row r="173" spans="1:18" x14ac:dyDescent="0.35">
      <c r="A173" s="1">
        <v>171</v>
      </c>
      <c r="B173" s="12">
        <v>41285</v>
      </c>
      <c r="C173" s="1">
        <v>84.75</v>
      </c>
      <c r="D173" s="1">
        <f t="shared" si="12"/>
        <v>-7.9016681299385102E-3</v>
      </c>
      <c r="E173" s="1">
        <f t="shared" si="15"/>
        <v>1.5966371837922941E-4</v>
      </c>
      <c r="F173" s="1">
        <f t="shared" si="13"/>
        <v>25.965201968868922</v>
      </c>
      <c r="G173" s="1">
        <f t="shared" si="14"/>
        <v>3.2567572557705136</v>
      </c>
      <c r="H173" s="1"/>
      <c r="I173" s="19"/>
      <c r="J173" s="19"/>
      <c r="K173" s="19"/>
      <c r="L173" s="19"/>
      <c r="Q173" s="11"/>
      <c r="R173" s="11"/>
    </row>
    <row r="174" spans="1:18" x14ac:dyDescent="0.35">
      <c r="A174" s="1">
        <v>172</v>
      </c>
      <c r="B174" s="12">
        <v>41288</v>
      </c>
      <c r="C174" s="1">
        <v>84.112499999999997</v>
      </c>
      <c r="D174" s="1">
        <f t="shared" si="12"/>
        <v>-7.5221238938053435E-3</v>
      </c>
      <c r="E174" s="1">
        <f t="shared" si="15"/>
        <v>1.540217858015062E-4</v>
      </c>
      <c r="F174" s="1">
        <f t="shared" si="13"/>
        <v>26.751399232167678</v>
      </c>
      <c r="G174" s="1">
        <f t="shared" si="14"/>
        <v>3.2865867797185992</v>
      </c>
      <c r="H174" s="1"/>
      <c r="I174" s="19"/>
      <c r="J174" s="19"/>
      <c r="K174" s="19"/>
      <c r="L174" s="19"/>
      <c r="Q174" s="11"/>
      <c r="R174" s="11"/>
    </row>
    <row r="175" spans="1:18" x14ac:dyDescent="0.35">
      <c r="A175" s="1">
        <v>173</v>
      </c>
      <c r="B175" s="12">
        <v>41289</v>
      </c>
      <c r="C175" s="1">
        <v>83.362499999999997</v>
      </c>
      <c r="D175" s="1">
        <f t="shared" si="12"/>
        <v>-8.9166295140436919E-3</v>
      </c>
      <c r="E175" s="1">
        <f t="shared" si="15"/>
        <v>1.4887995540967028E-4</v>
      </c>
      <c r="F175" s="1">
        <f t="shared" si="13"/>
        <v>25.033923883485734</v>
      </c>
      <c r="G175" s="1">
        <f t="shared" si="14"/>
        <v>3.2202318603757534</v>
      </c>
      <c r="H175" s="1"/>
      <c r="I175" s="19"/>
      <c r="J175" s="19"/>
      <c r="K175" s="19"/>
      <c r="L175" s="19"/>
      <c r="Q175" s="11"/>
      <c r="R175" s="11"/>
    </row>
    <row r="176" spans="1:18" x14ac:dyDescent="0.35">
      <c r="A176" s="1">
        <v>174</v>
      </c>
      <c r="B176" s="12">
        <v>41290</v>
      </c>
      <c r="C176" s="1">
        <v>83.924999999999997</v>
      </c>
      <c r="D176" s="1">
        <f t="shared" si="12"/>
        <v>6.7476383265856954E-3</v>
      </c>
      <c r="E176" s="1">
        <f t="shared" si="15"/>
        <v>1.4818105267630255E-4</v>
      </c>
      <c r="F176" s="1">
        <f t="shared" si="13"/>
        <v>28.105564683071201</v>
      </c>
      <c r="G176" s="1">
        <f t="shared" si="14"/>
        <v>3.335967588160087</v>
      </c>
      <c r="H176" s="1"/>
      <c r="I176" s="19"/>
      <c r="J176" s="19"/>
      <c r="K176" s="19"/>
      <c r="L176" s="19"/>
      <c r="Q176" s="11"/>
      <c r="R176" s="11"/>
    </row>
    <row r="177" spans="1:18" x14ac:dyDescent="0.35">
      <c r="A177" s="1">
        <v>175</v>
      </c>
      <c r="B177" s="12">
        <v>41291</v>
      </c>
      <c r="C177" s="1">
        <v>84.412499999999994</v>
      </c>
      <c r="D177" s="1">
        <f t="shared" si="12"/>
        <v>5.8087578194816461E-3</v>
      </c>
      <c r="E177" s="1">
        <f t="shared" si="15"/>
        <v>1.4285268870939315E-4</v>
      </c>
      <c r="F177" s="1">
        <f t="shared" si="13"/>
        <v>29.660323761922751</v>
      </c>
      <c r="G177" s="1">
        <f t="shared" si="14"/>
        <v>3.3898102524264315</v>
      </c>
      <c r="H177" s="1"/>
      <c r="I177" s="19"/>
      <c r="J177" s="19"/>
      <c r="K177" s="19"/>
      <c r="L177" s="19"/>
      <c r="Q177" s="11"/>
      <c r="R177" s="11"/>
    </row>
    <row r="178" spans="1:18" x14ac:dyDescent="0.35">
      <c r="A178" s="1">
        <v>176</v>
      </c>
      <c r="B178" s="12">
        <v>41292</v>
      </c>
      <c r="C178" s="1">
        <v>85.95</v>
      </c>
      <c r="D178" s="1">
        <f t="shared" si="12"/>
        <v>1.8214127054642485E-2</v>
      </c>
      <c r="E178" s="1">
        <f t="shared" si="15"/>
        <v>1.3711334737300651E-4</v>
      </c>
      <c r="F178" s="1">
        <f t="shared" si="13"/>
        <v>10.161754591702127</v>
      </c>
      <c r="G178" s="1">
        <f t="shared" si="14"/>
        <v>2.3186311232737662</v>
      </c>
      <c r="H178" s="1"/>
      <c r="I178" s="19"/>
      <c r="J178" s="19"/>
      <c r="K178" s="19"/>
      <c r="L178" s="19"/>
      <c r="Q178" s="11"/>
      <c r="R178" s="11"/>
    </row>
    <row r="179" spans="1:18" x14ac:dyDescent="0.35">
      <c r="A179" s="1">
        <v>177</v>
      </c>
      <c r="B179" s="12">
        <v>41295</v>
      </c>
      <c r="C179" s="1">
        <v>85.462500000000006</v>
      </c>
      <c r="D179" s="1">
        <f t="shared" si="12"/>
        <v>-5.6719022687608742E-3</v>
      </c>
      <c r="E179" s="1">
        <f t="shared" si="15"/>
        <v>1.7477049059421725E-4</v>
      </c>
      <c r="F179" s="1">
        <f t="shared" si="13"/>
        <v>27.523593504291409</v>
      </c>
      <c r="G179" s="1">
        <f t="shared" si="14"/>
        <v>3.3150435824581543</v>
      </c>
      <c r="H179" s="1"/>
      <c r="I179" s="19"/>
      <c r="J179" s="19"/>
      <c r="K179" s="19"/>
      <c r="L179" s="19"/>
      <c r="Q179" s="11"/>
      <c r="R179" s="11"/>
    </row>
    <row r="180" spans="1:18" x14ac:dyDescent="0.35">
      <c r="A180" s="1">
        <v>178</v>
      </c>
      <c r="B180" s="12">
        <v>41296</v>
      </c>
      <c r="C180" s="1">
        <v>85.05</v>
      </c>
      <c r="D180" s="1">
        <f t="shared" si="12"/>
        <v>-4.8266783677052335E-3</v>
      </c>
      <c r="E180" s="1">
        <f t="shared" si="15"/>
        <v>1.6130760302171177E-4</v>
      </c>
      <c r="F180" s="1">
        <f t="shared" si="13"/>
        <v>29.222757377104635</v>
      </c>
      <c r="G180" s="1">
        <f t="shared" si="14"/>
        <v>3.3749477679588087</v>
      </c>
      <c r="H180" s="1"/>
      <c r="I180" s="19"/>
      <c r="J180" s="19"/>
      <c r="K180" s="19"/>
      <c r="L180" s="19"/>
      <c r="Q180" s="11"/>
      <c r="R180" s="11"/>
    </row>
    <row r="181" spans="1:18" x14ac:dyDescent="0.35">
      <c r="A181" s="1">
        <v>179</v>
      </c>
      <c r="B181" s="12">
        <v>41297</v>
      </c>
      <c r="C181" s="1">
        <v>84.3</v>
      </c>
      <c r="D181" s="1">
        <f t="shared" si="12"/>
        <v>-8.8183421516754845E-3</v>
      </c>
      <c r="E181" s="1">
        <f t="shared" si="15"/>
        <v>1.4975698064483977E-4</v>
      </c>
      <c r="F181" s="1">
        <f t="shared" si="13"/>
        <v>25.145492516674693</v>
      </c>
      <c r="G181" s="1">
        <f t="shared" si="14"/>
        <v>3.2246786564941319</v>
      </c>
      <c r="H181" s="1"/>
      <c r="I181" s="19"/>
      <c r="J181" s="19"/>
      <c r="K181" s="19"/>
      <c r="L181" s="19"/>
      <c r="Q181" s="11"/>
      <c r="R181" s="11"/>
    </row>
    <row r="182" spans="1:18" x14ac:dyDescent="0.35">
      <c r="A182" s="1">
        <v>180</v>
      </c>
      <c r="B182" s="12">
        <v>41298</v>
      </c>
      <c r="C182" s="1">
        <v>83.212500000000006</v>
      </c>
      <c r="D182" s="1">
        <f t="shared" si="12"/>
        <v>-1.290035587188602E-2</v>
      </c>
      <c r="E182" s="1">
        <f t="shared" si="15"/>
        <v>1.4860600198302707E-4</v>
      </c>
      <c r="F182" s="1">
        <f t="shared" si="13"/>
        <v>18.694572316586616</v>
      </c>
      <c r="G182" s="1">
        <f t="shared" si="14"/>
        <v>2.9282332312798132</v>
      </c>
      <c r="H182" s="1"/>
      <c r="I182" s="19"/>
      <c r="J182" s="19"/>
      <c r="K182" s="19"/>
      <c r="L182" s="19"/>
      <c r="Q182" s="11"/>
      <c r="R182" s="11"/>
    </row>
    <row r="183" spans="1:18" x14ac:dyDescent="0.35">
      <c r="A183" s="1">
        <v>181</v>
      </c>
      <c r="B183" s="12">
        <v>41299</v>
      </c>
      <c r="C183" s="1">
        <v>83.25</v>
      </c>
      <c r="D183" s="1">
        <f t="shared" si="12"/>
        <v>4.5065344749880502E-4</v>
      </c>
      <c r="E183" s="1">
        <f t="shared" si="15"/>
        <v>1.6023429412172208E-4</v>
      </c>
      <c r="F183" s="1">
        <f t="shared" si="13"/>
        <v>31.49612369347539</v>
      </c>
      <c r="G183" s="1">
        <f t="shared" si="14"/>
        <v>3.4498644809094228</v>
      </c>
      <c r="H183" s="1"/>
      <c r="I183" s="19"/>
      <c r="J183" s="19"/>
      <c r="K183" s="19"/>
      <c r="L183" s="19"/>
      <c r="Q183" s="11"/>
      <c r="R183" s="11"/>
    </row>
    <row r="184" spans="1:18" x14ac:dyDescent="0.35">
      <c r="A184" s="1">
        <v>182</v>
      </c>
      <c r="B184" s="12">
        <v>41302</v>
      </c>
      <c r="C184" s="1">
        <v>83.924999999999997</v>
      </c>
      <c r="D184" s="1">
        <f t="shared" si="12"/>
        <v>8.1081081081080739E-3</v>
      </c>
      <c r="E184" s="1">
        <f t="shared" si="15"/>
        <v>1.4567757349204371E-4</v>
      </c>
      <c r="F184" s="1">
        <f t="shared" si="13"/>
        <v>26.376638501112719</v>
      </c>
      <c r="G184" s="1">
        <f t="shared" si="14"/>
        <v>3.2724787131315978</v>
      </c>
      <c r="H184" s="1"/>
      <c r="I184" s="19"/>
      <c r="J184" s="19"/>
      <c r="K184" s="19"/>
      <c r="L184" s="19"/>
      <c r="Q184" s="11"/>
      <c r="R184" s="11"/>
    </row>
    <row r="185" spans="1:18" x14ac:dyDescent="0.35">
      <c r="A185" s="1">
        <v>183</v>
      </c>
      <c r="B185" s="12">
        <v>41303</v>
      </c>
      <c r="C185" s="1">
        <v>84.15</v>
      </c>
      <c r="D185" s="1">
        <f t="shared" si="12"/>
        <v>2.6809651474531846E-3</v>
      </c>
      <c r="E185" s="1">
        <f t="shared" si="15"/>
        <v>1.4378922205995247E-4</v>
      </c>
      <c r="F185" s="1">
        <f t="shared" si="13"/>
        <v>32.448332711954677</v>
      </c>
      <c r="G185" s="1">
        <f t="shared" si="14"/>
        <v>3.4796490616129772</v>
      </c>
      <c r="H185" s="1"/>
      <c r="I185" s="19"/>
      <c r="J185" s="19"/>
      <c r="K185" s="19"/>
      <c r="L185" s="19"/>
      <c r="Q185" s="11"/>
      <c r="R185" s="11"/>
    </row>
    <row r="186" spans="1:18" x14ac:dyDescent="0.35">
      <c r="A186" s="1">
        <v>184</v>
      </c>
      <c r="B186" s="12">
        <v>41304</v>
      </c>
      <c r="C186" s="1">
        <v>83.587500000000006</v>
      </c>
      <c r="D186" s="1">
        <f t="shared" si="12"/>
        <v>-6.6844919786096255E-3</v>
      </c>
      <c r="E186" s="1">
        <f t="shared" si="15"/>
        <v>1.3408316291863294E-4</v>
      </c>
      <c r="F186" s="1">
        <f t="shared" si="13"/>
        <v>29.164859569000413</v>
      </c>
      <c r="G186" s="1">
        <f t="shared" si="14"/>
        <v>3.372964545141734</v>
      </c>
      <c r="H186" s="1"/>
      <c r="I186" s="19"/>
      <c r="J186" s="19"/>
      <c r="K186" s="19"/>
      <c r="L186" s="19"/>
      <c r="Q186" s="11"/>
      <c r="R186" s="11"/>
    </row>
    <row r="187" spans="1:18" x14ac:dyDescent="0.35">
      <c r="A187" s="1">
        <v>185</v>
      </c>
      <c r="B187" s="12">
        <v>41305</v>
      </c>
      <c r="C187" s="1">
        <v>82.65</v>
      </c>
      <c r="D187" s="1">
        <f t="shared" si="12"/>
        <v>-1.1215791834903543E-2</v>
      </c>
      <c r="E187" s="1">
        <f t="shared" si="15"/>
        <v>1.3194864988340277E-4</v>
      </c>
      <c r="F187" s="1">
        <f t="shared" si="13"/>
        <v>21.56200034223248</v>
      </c>
      <c r="G187" s="1">
        <f t="shared" si="14"/>
        <v>3.0709325219889454</v>
      </c>
      <c r="H187" s="1"/>
      <c r="I187" s="19"/>
      <c r="J187" s="19"/>
      <c r="K187" s="19"/>
      <c r="L187" s="19"/>
      <c r="Q187" s="11"/>
      <c r="R187" s="11"/>
    </row>
    <row r="188" spans="1:18" x14ac:dyDescent="0.35">
      <c r="A188" s="1">
        <v>186</v>
      </c>
      <c r="B188" s="12">
        <v>41306</v>
      </c>
      <c r="C188" s="1">
        <v>82.8</v>
      </c>
      <c r="D188" s="1">
        <f t="shared" si="12"/>
        <v>1.8148820326677733E-3</v>
      </c>
      <c r="E188" s="1">
        <f t="shared" si="15"/>
        <v>1.4176010231618143E-4</v>
      </c>
      <c r="F188" s="1">
        <f t="shared" si="13"/>
        <v>33.119794957322831</v>
      </c>
      <c r="G188" s="1">
        <f t="shared" si="14"/>
        <v>3.5001311385958069</v>
      </c>
      <c r="H188" s="1"/>
      <c r="I188" s="19"/>
      <c r="J188" s="19"/>
      <c r="K188" s="19"/>
      <c r="L188" s="19"/>
      <c r="Q188" s="11"/>
      <c r="R188" s="11"/>
    </row>
    <row r="189" spans="1:18" x14ac:dyDescent="0.35">
      <c r="A189" s="1">
        <v>187</v>
      </c>
      <c r="B189" s="12">
        <v>41309</v>
      </c>
      <c r="C189" s="1">
        <v>83.25</v>
      </c>
      <c r="D189" s="1">
        <f t="shared" si="12"/>
        <v>5.4347826086956867E-3</v>
      </c>
      <c r="E189" s="1">
        <f t="shared" si="15"/>
        <v>1.319815763358579E-4</v>
      </c>
      <c r="F189" s="1">
        <f t="shared" si="13"/>
        <v>31.049661451893645</v>
      </c>
      <c r="G189" s="1">
        <f t="shared" si="14"/>
        <v>3.4355879049993905</v>
      </c>
      <c r="H189" s="1"/>
      <c r="I189" s="19"/>
      <c r="J189" s="19"/>
      <c r="K189" s="19"/>
      <c r="L189" s="19"/>
      <c r="Q189" s="11"/>
      <c r="R189" s="11"/>
    </row>
    <row r="190" spans="1:18" x14ac:dyDescent="0.35">
      <c r="A190" s="1">
        <v>188</v>
      </c>
      <c r="B190" s="12">
        <v>41310</v>
      </c>
      <c r="C190" s="1">
        <v>82.237499999999997</v>
      </c>
      <c r="D190" s="1">
        <f t="shared" si="12"/>
        <v>-1.2162162162162196E-2</v>
      </c>
      <c r="E190" s="1">
        <f t="shared" si="15"/>
        <v>1.2820407900893883E-4</v>
      </c>
      <c r="F190" s="1">
        <f t="shared" si="13"/>
        <v>19.788865062902868</v>
      </c>
      <c r="G190" s="1">
        <f t="shared" si="14"/>
        <v>2.9851194089503945</v>
      </c>
      <c r="H190" s="1"/>
      <c r="I190" s="19"/>
      <c r="J190" s="19"/>
      <c r="K190" s="19"/>
      <c r="L190" s="19"/>
      <c r="Q190" s="11"/>
      <c r="R190" s="11"/>
    </row>
    <row r="191" spans="1:18" x14ac:dyDescent="0.35">
      <c r="A191" s="1">
        <v>189</v>
      </c>
      <c r="B191" s="12">
        <v>41311</v>
      </c>
      <c r="C191" s="1">
        <v>81.974999999999994</v>
      </c>
      <c r="D191" s="1">
        <f t="shared" si="12"/>
        <v>-3.191974464204321E-3</v>
      </c>
      <c r="E191" s="1">
        <f t="shared" si="15"/>
        <v>1.4201721489245391E-4</v>
      </c>
      <c r="F191" s="1">
        <f t="shared" si="13"/>
        <v>32.296899854950148</v>
      </c>
      <c r="G191" s="1">
        <f t="shared" si="14"/>
        <v>3.4749712458993569</v>
      </c>
      <c r="H191" s="1"/>
      <c r="I191" s="19"/>
      <c r="J191" s="19"/>
      <c r="K191" s="19"/>
      <c r="L191" s="19"/>
      <c r="Q191" s="11"/>
      <c r="R191" s="11"/>
    </row>
    <row r="192" spans="1:18" x14ac:dyDescent="0.35">
      <c r="A192" s="1">
        <v>190</v>
      </c>
      <c r="B192" s="12">
        <v>41312</v>
      </c>
      <c r="C192" s="1">
        <v>83.587500000000006</v>
      </c>
      <c r="D192" s="1">
        <f t="shared" si="12"/>
        <v>1.9670631290027586E-2</v>
      </c>
      <c r="E192" s="1">
        <f t="shared" si="15"/>
        <v>1.3315108099227089E-4</v>
      </c>
      <c r="F192" s="1">
        <f t="shared" si="13"/>
        <v>8.0856181369097424</v>
      </c>
      <c r="G192" s="1">
        <f t="shared" si="14"/>
        <v>2.0900869448882151</v>
      </c>
      <c r="H192" s="1"/>
      <c r="I192" s="19"/>
      <c r="J192" s="19"/>
      <c r="K192" s="19"/>
      <c r="L192" s="19"/>
      <c r="Q192" s="11"/>
      <c r="R192" s="11"/>
    </row>
    <row r="193" spans="1:18" x14ac:dyDescent="0.35">
      <c r="A193" s="1">
        <v>191</v>
      </c>
      <c r="B193" s="12">
        <v>41313</v>
      </c>
      <c r="C193" s="1">
        <v>83.4375</v>
      </c>
      <c r="D193" s="1">
        <f t="shared" si="12"/>
        <v>-1.7945266935846349E-3</v>
      </c>
      <c r="E193" s="1">
        <f t="shared" si="15"/>
        <v>1.7952492014033434E-4</v>
      </c>
      <c r="F193" s="1">
        <f t="shared" si="13"/>
        <v>29.50886447294894</v>
      </c>
      <c r="G193" s="1">
        <f t="shared" si="14"/>
        <v>3.3846907088159521</v>
      </c>
      <c r="H193" s="1"/>
      <c r="I193" s="19"/>
      <c r="J193" s="19"/>
      <c r="K193" s="19"/>
      <c r="L193" s="19"/>
      <c r="Q193" s="11"/>
      <c r="R193" s="11"/>
    </row>
    <row r="194" spans="1:18" x14ac:dyDescent="0.35">
      <c r="A194" s="1">
        <v>192</v>
      </c>
      <c r="B194" s="12">
        <v>41316</v>
      </c>
      <c r="C194" s="1">
        <v>84.1875</v>
      </c>
      <c r="D194" s="1">
        <f t="shared" si="12"/>
        <v>8.988764044943821E-3</v>
      </c>
      <c r="E194" s="1">
        <f t="shared" si="15"/>
        <v>1.6085990134732166E-4</v>
      </c>
      <c r="F194" s="1">
        <f t="shared" si="13"/>
        <v>24.468980462494685</v>
      </c>
      <c r="G194" s="1">
        <f t="shared" si="14"/>
        <v>3.1974062117927367</v>
      </c>
      <c r="H194" s="1"/>
      <c r="I194" s="19"/>
      <c r="J194" s="19"/>
      <c r="K194" s="19"/>
      <c r="L194" s="19"/>
      <c r="Q194" s="11"/>
      <c r="R194" s="11"/>
    </row>
    <row r="195" spans="1:18" x14ac:dyDescent="0.35">
      <c r="A195" s="1">
        <v>193</v>
      </c>
      <c r="B195" s="12">
        <v>41317</v>
      </c>
      <c r="C195" s="1">
        <v>84.637500000000003</v>
      </c>
      <c r="D195" s="1">
        <f t="shared" si="12"/>
        <v>5.3452115812917932E-3</v>
      </c>
      <c r="E195" s="1">
        <f t="shared" si="15"/>
        <v>1.5752750435298101E-4</v>
      </c>
      <c r="F195" s="1">
        <f t="shared" si="13"/>
        <v>29.030007825838997</v>
      </c>
      <c r="G195" s="1">
        <f t="shared" si="14"/>
        <v>3.3683300476141458</v>
      </c>
      <c r="H195" s="1"/>
      <c r="I195" s="19"/>
      <c r="J195" s="19"/>
      <c r="K195" s="19"/>
      <c r="L195" s="19"/>
      <c r="Q195" s="11"/>
      <c r="R195" s="11"/>
    </row>
    <row r="196" spans="1:18" x14ac:dyDescent="0.35">
      <c r="A196" s="1">
        <v>194</v>
      </c>
      <c r="B196" s="12">
        <v>41318</v>
      </c>
      <c r="C196" s="1">
        <v>82.537499999999994</v>
      </c>
      <c r="D196" s="1">
        <f t="shared" ref="D196:D259" si="16">(C196-C195)/C195</f>
        <v>-2.4811696942844585E-2</v>
      </c>
      <c r="E196" s="1">
        <f t="shared" si="15"/>
        <v>1.476095347547907E-4</v>
      </c>
      <c r="F196" s="1">
        <f t="shared" ref="F196:F259" si="17">_xlfn.NORM.DIST(D196,0,SQRT(E196),FALSE)</f>
        <v>4.0805490920811458</v>
      </c>
      <c r="G196" s="1">
        <f t="shared" ref="G196:G259" si="18">LN(F196)</f>
        <v>1.406231560753245</v>
      </c>
      <c r="H196" s="1"/>
      <c r="I196" s="19"/>
      <c r="J196" s="19"/>
      <c r="K196" s="19"/>
      <c r="L196" s="19"/>
      <c r="Q196" s="11"/>
      <c r="R196" s="11"/>
    </row>
    <row r="197" spans="1:18" x14ac:dyDescent="0.35">
      <c r="A197" s="1">
        <v>195</v>
      </c>
      <c r="B197" s="12">
        <v>41319</v>
      </c>
      <c r="C197" s="1">
        <v>79.387500000000003</v>
      </c>
      <c r="D197" s="1">
        <f t="shared" si="16"/>
        <v>-3.8164470695138474E-2</v>
      </c>
      <c r="E197" s="1">
        <f t="shared" ref="E197:E260" si="19">$O$3+$O$4*D196^2+$O$5*E196</f>
        <v>2.2285118797435349E-4</v>
      </c>
      <c r="F197" s="1">
        <f t="shared" si="17"/>
        <v>1.0177849691070309</v>
      </c>
      <c r="G197" s="1">
        <f t="shared" si="18"/>
        <v>1.7628667041372503E-2</v>
      </c>
      <c r="H197" s="1"/>
      <c r="I197" s="19"/>
      <c r="J197" s="19"/>
      <c r="K197" s="19"/>
      <c r="L197" s="19"/>
      <c r="Q197" s="11"/>
      <c r="R197" s="11"/>
    </row>
    <row r="198" spans="1:18" x14ac:dyDescent="0.35">
      <c r="A198" s="1">
        <v>196</v>
      </c>
      <c r="B198" s="12">
        <v>41320</v>
      </c>
      <c r="C198" s="1">
        <v>79.087500000000006</v>
      </c>
      <c r="D198" s="1">
        <f t="shared" si="16"/>
        <v>-3.7789324515823922E-3</v>
      </c>
      <c r="E198" s="1">
        <f t="shared" si="19"/>
        <v>3.9905433599178174E-4</v>
      </c>
      <c r="F198" s="1">
        <f t="shared" si="17"/>
        <v>19.616582165762576</v>
      </c>
      <c r="G198" s="1">
        <f t="shared" si="18"/>
        <v>2.9763752374212129</v>
      </c>
      <c r="H198" s="1"/>
      <c r="I198" s="19"/>
      <c r="J198" s="19"/>
      <c r="K198" s="19"/>
      <c r="L198" s="19"/>
      <c r="Q198" s="11"/>
      <c r="R198" s="11"/>
    </row>
    <row r="199" spans="1:18" x14ac:dyDescent="0.35">
      <c r="A199" s="1">
        <v>197</v>
      </c>
      <c r="B199" s="12">
        <v>41323</v>
      </c>
      <c r="C199" s="1">
        <v>81.224999999999994</v>
      </c>
      <c r="D199" s="1">
        <f t="shared" si="16"/>
        <v>2.7027027027026883E-2</v>
      </c>
      <c r="E199" s="1">
        <f t="shared" si="19"/>
        <v>3.3035228835793048E-4</v>
      </c>
      <c r="F199" s="1">
        <f t="shared" si="17"/>
        <v>7.2656613000943562</v>
      </c>
      <c r="G199" s="1">
        <f t="shared" si="18"/>
        <v>1.9831593183572227</v>
      </c>
      <c r="H199" s="1"/>
      <c r="I199" s="19"/>
      <c r="J199" s="19"/>
      <c r="K199" s="19"/>
      <c r="L199" s="19"/>
      <c r="Q199" s="11"/>
      <c r="R199" s="11"/>
    </row>
    <row r="200" spans="1:18" x14ac:dyDescent="0.35">
      <c r="A200" s="1">
        <v>198</v>
      </c>
      <c r="B200" s="12">
        <v>41324</v>
      </c>
      <c r="C200" s="1">
        <v>81.224999999999994</v>
      </c>
      <c r="D200" s="1">
        <f t="shared" si="16"/>
        <v>0</v>
      </c>
      <c r="E200" s="1">
        <f t="shared" si="19"/>
        <v>3.7884575601956579E-4</v>
      </c>
      <c r="F200" s="1">
        <f t="shared" si="17"/>
        <v>20.496459681272121</v>
      </c>
      <c r="G200" s="1">
        <f t="shared" si="18"/>
        <v>3.020252172755733</v>
      </c>
      <c r="H200" s="1"/>
      <c r="I200" s="19"/>
      <c r="J200" s="19"/>
      <c r="K200" s="19"/>
      <c r="L200" s="19"/>
      <c r="Q200" s="11"/>
      <c r="R200" s="11"/>
    </row>
    <row r="201" spans="1:18" x14ac:dyDescent="0.35">
      <c r="A201" s="1">
        <v>199</v>
      </c>
      <c r="B201" s="12">
        <v>41325</v>
      </c>
      <c r="C201" s="1">
        <v>81.075000000000003</v>
      </c>
      <c r="D201" s="1">
        <f t="shared" si="16"/>
        <v>-1.8467220683286117E-3</v>
      </c>
      <c r="E201" s="1">
        <f t="shared" si="19"/>
        <v>3.1287861553826597E-4</v>
      </c>
      <c r="F201" s="1">
        <f t="shared" si="17"/>
        <v>22.431339911870051</v>
      </c>
      <c r="G201" s="1">
        <f t="shared" si="18"/>
        <v>3.1104590842365378</v>
      </c>
      <c r="H201" s="1"/>
      <c r="I201" s="19"/>
      <c r="J201" s="19"/>
      <c r="K201" s="19"/>
      <c r="L201" s="19"/>
      <c r="Q201" s="11"/>
      <c r="R201" s="11"/>
    </row>
    <row r="202" spans="1:18" x14ac:dyDescent="0.35">
      <c r="A202" s="1">
        <v>200</v>
      </c>
      <c r="B202" s="12">
        <v>41326</v>
      </c>
      <c r="C202" s="1">
        <v>80.287499999999994</v>
      </c>
      <c r="D202" s="1">
        <f t="shared" si="16"/>
        <v>-9.7132284921370143E-3</v>
      </c>
      <c r="E202" s="1">
        <f t="shared" si="19"/>
        <v>2.628973700539082E-4</v>
      </c>
      <c r="F202" s="1">
        <f t="shared" si="17"/>
        <v>20.563102025448316</v>
      </c>
      <c r="G202" s="1">
        <f t="shared" si="18"/>
        <v>3.0234983059303562</v>
      </c>
      <c r="H202" s="1"/>
      <c r="I202" s="19"/>
      <c r="J202" s="19"/>
      <c r="K202" s="19"/>
      <c r="L202" s="19"/>
      <c r="Q202" s="11"/>
      <c r="R202" s="11"/>
    </row>
    <row r="203" spans="1:18" x14ac:dyDescent="0.35">
      <c r="A203" s="1">
        <v>201</v>
      </c>
      <c r="B203" s="12">
        <v>41327</v>
      </c>
      <c r="C203" s="1">
        <v>81.787499999999994</v>
      </c>
      <c r="D203" s="1">
        <f t="shared" si="16"/>
        <v>1.8682858477347037E-2</v>
      </c>
      <c r="E203" s="1">
        <f t="shared" si="19"/>
        <v>2.3749405992991911E-4</v>
      </c>
      <c r="F203" s="1">
        <f t="shared" si="17"/>
        <v>12.414766827507297</v>
      </c>
      <c r="G203" s="1">
        <f t="shared" si="18"/>
        <v>2.5188866372700458</v>
      </c>
      <c r="H203" s="1"/>
      <c r="I203" s="19"/>
      <c r="J203" s="19"/>
      <c r="K203" s="19"/>
      <c r="L203" s="19"/>
      <c r="Q203" s="11"/>
      <c r="R203" s="11"/>
    </row>
    <row r="204" spans="1:18" x14ac:dyDescent="0.35">
      <c r="A204" s="1">
        <v>202</v>
      </c>
      <c r="B204" s="12">
        <v>41330</v>
      </c>
      <c r="C204" s="1">
        <v>84</v>
      </c>
      <c r="D204" s="1">
        <f t="shared" si="16"/>
        <v>2.7051811095827674E-2</v>
      </c>
      <c r="E204" s="1">
        <f t="shared" si="19"/>
        <v>2.5399820196877251E-4</v>
      </c>
      <c r="F204" s="1">
        <f t="shared" si="17"/>
        <v>5.9274305432105407</v>
      </c>
      <c r="G204" s="1">
        <f t="shared" si="18"/>
        <v>1.7795908211680689</v>
      </c>
      <c r="H204" s="1"/>
      <c r="I204" s="19"/>
      <c r="J204" s="19"/>
      <c r="K204" s="19"/>
      <c r="L204" s="19"/>
      <c r="Q204" s="11"/>
      <c r="R204" s="11"/>
    </row>
    <row r="205" spans="1:18" x14ac:dyDescent="0.35">
      <c r="A205" s="1">
        <v>203</v>
      </c>
      <c r="B205" s="12">
        <v>41331</v>
      </c>
      <c r="C205" s="1">
        <v>83.25</v>
      </c>
      <c r="D205" s="1">
        <f t="shared" si="16"/>
        <v>-8.9285714285714281E-3</v>
      </c>
      <c r="E205" s="1">
        <f t="shared" si="19"/>
        <v>3.2062680531308089E-4</v>
      </c>
      <c r="F205" s="1">
        <f t="shared" si="17"/>
        <v>19.675216325078292</v>
      </c>
      <c r="G205" s="1">
        <f t="shared" si="18"/>
        <v>2.9793597891644104</v>
      </c>
      <c r="H205" s="1"/>
      <c r="I205" s="19"/>
      <c r="J205" s="19"/>
      <c r="K205" s="19"/>
      <c r="L205" s="19"/>
      <c r="Q205" s="11"/>
      <c r="R205" s="11"/>
    </row>
    <row r="206" spans="1:18" x14ac:dyDescent="0.35">
      <c r="A206" s="1">
        <v>204</v>
      </c>
      <c r="B206" s="12">
        <v>41332</v>
      </c>
      <c r="C206" s="1">
        <v>81.862499999999997</v>
      </c>
      <c r="D206" s="1">
        <f t="shared" si="16"/>
        <v>-1.6666666666666701E-2</v>
      </c>
      <c r="E206" s="1">
        <f t="shared" si="19"/>
        <v>2.7959111909241419E-4</v>
      </c>
      <c r="F206" s="1">
        <f t="shared" si="17"/>
        <v>14.518090134116685</v>
      </c>
      <c r="G206" s="1">
        <f t="shared" si="18"/>
        <v>2.675395467282327</v>
      </c>
      <c r="H206" s="1"/>
      <c r="I206" s="19"/>
      <c r="J206" s="19"/>
      <c r="K206" s="19"/>
      <c r="L206" s="19"/>
      <c r="Q206" s="11"/>
      <c r="R206" s="11"/>
    </row>
    <row r="207" spans="1:18" x14ac:dyDescent="0.35">
      <c r="A207" s="1">
        <v>205</v>
      </c>
      <c r="B207" s="12">
        <v>41333</v>
      </c>
      <c r="C207" s="1">
        <v>78.150000000000006</v>
      </c>
      <c r="D207" s="1">
        <f t="shared" si="16"/>
        <v>-4.5350435180943553E-2</v>
      </c>
      <c r="E207" s="1">
        <f t="shared" si="19"/>
        <v>2.7614499572113459E-4</v>
      </c>
      <c r="F207" s="1">
        <f t="shared" si="17"/>
        <v>0.57953636437211165</v>
      </c>
      <c r="G207" s="1">
        <f t="shared" si="18"/>
        <v>-0.54552686688187546</v>
      </c>
      <c r="H207" s="1"/>
      <c r="I207" s="19"/>
      <c r="J207" s="19"/>
      <c r="K207" s="19"/>
      <c r="L207" s="19"/>
      <c r="Q207" s="11"/>
      <c r="R207" s="11"/>
    </row>
    <row r="208" spans="1:18" x14ac:dyDescent="0.35">
      <c r="A208" s="1">
        <v>206</v>
      </c>
      <c r="B208" s="12">
        <v>41334</v>
      </c>
      <c r="C208" s="1">
        <v>80.887500000000003</v>
      </c>
      <c r="D208" s="1">
        <f t="shared" si="16"/>
        <v>3.5028790786948136E-2</v>
      </c>
      <c r="E208" s="1">
        <f t="shared" si="19"/>
        <v>5.2449702671081679E-4</v>
      </c>
      <c r="F208" s="1">
        <f t="shared" si="17"/>
        <v>5.4080543722027823</v>
      </c>
      <c r="G208" s="1">
        <f t="shared" si="18"/>
        <v>1.6878893927217011</v>
      </c>
      <c r="H208" s="1"/>
      <c r="I208" s="19"/>
      <c r="J208" s="19"/>
      <c r="K208" s="19"/>
      <c r="L208" s="19"/>
      <c r="Q208" s="11"/>
      <c r="R208" s="11"/>
    </row>
    <row r="209" spans="1:18" x14ac:dyDescent="0.35">
      <c r="A209" s="1">
        <v>207</v>
      </c>
      <c r="B209" s="12">
        <v>41337</v>
      </c>
      <c r="C209" s="1">
        <v>81.337500000000006</v>
      </c>
      <c r="D209" s="1">
        <f t="shared" si="16"/>
        <v>5.5632823365786167E-3</v>
      </c>
      <c r="E209" s="1">
        <f t="shared" si="19"/>
        <v>5.97419909714092E-4</v>
      </c>
      <c r="F209" s="1">
        <f t="shared" si="17"/>
        <v>15.904522193449584</v>
      </c>
      <c r="G209" s="1">
        <f t="shared" si="18"/>
        <v>2.766603483470361</v>
      </c>
      <c r="H209" s="1"/>
      <c r="I209" s="19"/>
      <c r="J209" s="19"/>
      <c r="K209" s="19"/>
      <c r="L209" s="19"/>
      <c r="Q209" s="11"/>
      <c r="R209" s="11"/>
    </row>
    <row r="210" spans="1:18" x14ac:dyDescent="0.35">
      <c r="A210" s="1">
        <v>208</v>
      </c>
      <c r="B210" s="12">
        <v>41338</v>
      </c>
      <c r="C210" s="1">
        <v>81.412499999999994</v>
      </c>
      <c r="D210" s="1">
        <f t="shared" si="16"/>
        <v>9.2208390963563697E-4</v>
      </c>
      <c r="E210" s="1">
        <f t="shared" si="19"/>
        <v>4.8444661788913355E-4</v>
      </c>
      <c r="F210" s="1">
        <f t="shared" si="17"/>
        <v>18.109480524026512</v>
      </c>
      <c r="G210" s="1">
        <f t="shared" si="18"/>
        <v>2.8964355870016676</v>
      </c>
      <c r="H210" s="1"/>
      <c r="I210" s="19"/>
      <c r="J210" s="19"/>
      <c r="K210" s="19"/>
      <c r="L210" s="19"/>
      <c r="Q210" s="11"/>
      <c r="R210" s="11"/>
    </row>
    <row r="211" spans="1:18" x14ac:dyDescent="0.35">
      <c r="A211" s="1">
        <v>209</v>
      </c>
      <c r="B211" s="12">
        <v>41339</v>
      </c>
      <c r="C211" s="1">
        <v>80.662499999999994</v>
      </c>
      <c r="D211" s="1">
        <f t="shared" si="16"/>
        <v>-9.2123445416858601E-3</v>
      </c>
      <c r="E211" s="1">
        <f t="shared" si="19"/>
        <v>3.9377933847499231E-4</v>
      </c>
      <c r="F211" s="1">
        <f t="shared" si="17"/>
        <v>18.05028431799726</v>
      </c>
      <c r="G211" s="1">
        <f t="shared" si="18"/>
        <v>2.8931614363444322</v>
      </c>
      <c r="H211" s="1"/>
      <c r="I211" s="19"/>
      <c r="J211" s="19"/>
      <c r="K211" s="19"/>
      <c r="L211" s="19"/>
      <c r="Q211" s="11"/>
      <c r="R211" s="11"/>
    </row>
    <row r="212" spans="1:18" x14ac:dyDescent="0.35">
      <c r="A212" s="1">
        <v>210</v>
      </c>
      <c r="B212" s="12">
        <v>41340</v>
      </c>
      <c r="C212" s="1">
        <v>81.1875</v>
      </c>
      <c r="D212" s="1">
        <f t="shared" si="16"/>
        <v>6.5086006508601364E-3</v>
      </c>
      <c r="E212" s="1">
        <f t="shared" si="19"/>
        <v>3.3627643938554964E-4</v>
      </c>
      <c r="F212" s="1">
        <f t="shared" si="17"/>
        <v>20.427116792478685</v>
      </c>
      <c r="G212" s="1">
        <f t="shared" si="18"/>
        <v>3.0168632727067473</v>
      </c>
      <c r="H212" s="1"/>
      <c r="I212" s="19"/>
      <c r="J212" s="19"/>
      <c r="K212" s="19"/>
      <c r="L212" s="19"/>
      <c r="Q212" s="11"/>
      <c r="R212" s="11"/>
    </row>
    <row r="213" spans="1:18" x14ac:dyDescent="0.35">
      <c r="A213" s="1">
        <v>211</v>
      </c>
      <c r="B213" s="12">
        <v>41341</v>
      </c>
      <c r="C213" s="1">
        <v>82.462500000000006</v>
      </c>
      <c r="D213" s="1">
        <f t="shared" si="16"/>
        <v>1.5704387990762195E-2</v>
      </c>
      <c r="E213" s="1">
        <f t="shared" si="19"/>
        <v>2.8629162712479994E-4</v>
      </c>
      <c r="F213" s="1">
        <f t="shared" si="17"/>
        <v>15.326494219665975</v>
      </c>
      <c r="G213" s="1">
        <f t="shared" si="18"/>
        <v>2.729582979168176</v>
      </c>
      <c r="H213" s="1"/>
      <c r="I213" s="19"/>
      <c r="J213" s="19"/>
      <c r="K213" s="19"/>
      <c r="L213" s="19"/>
      <c r="Q213" s="11"/>
      <c r="R213" s="11"/>
    </row>
    <row r="214" spans="1:18" x14ac:dyDescent="0.35">
      <c r="A214" s="1">
        <v>212</v>
      </c>
      <c r="B214" s="12">
        <v>41344</v>
      </c>
      <c r="C214" s="1">
        <v>82.724999999999994</v>
      </c>
      <c r="D214" s="1">
        <f t="shared" si="16"/>
        <v>3.1832651205091845E-3</v>
      </c>
      <c r="E214" s="1">
        <f t="shared" si="19"/>
        <v>2.7687559203765154E-4</v>
      </c>
      <c r="F214" s="1">
        <f t="shared" si="17"/>
        <v>23.540761598974772</v>
      </c>
      <c r="G214" s="1">
        <f t="shared" si="18"/>
        <v>3.1587334547061698</v>
      </c>
      <c r="H214" s="1"/>
      <c r="I214" s="19"/>
      <c r="J214" s="19"/>
      <c r="K214" s="19"/>
      <c r="L214" s="19"/>
      <c r="Q214" s="11"/>
      <c r="R214" s="11"/>
    </row>
    <row r="215" spans="1:18" x14ac:dyDescent="0.35">
      <c r="A215" s="1">
        <v>213</v>
      </c>
      <c r="B215" s="12">
        <v>41345</v>
      </c>
      <c r="C215" s="1">
        <v>82.125</v>
      </c>
      <c r="D215" s="1">
        <f t="shared" si="16"/>
        <v>-7.2529465095194237E-3</v>
      </c>
      <c r="E215" s="1">
        <f t="shared" si="19"/>
        <v>2.3630492597711606E-4</v>
      </c>
      <c r="F215" s="1">
        <f t="shared" si="17"/>
        <v>23.218451413721915</v>
      </c>
      <c r="G215" s="1">
        <f t="shared" si="18"/>
        <v>3.1449472821302331</v>
      </c>
      <c r="H215" s="1"/>
      <c r="I215" s="19"/>
      <c r="J215" s="19"/>
      <c r="K215" s="19"/>
      <c r="L215" s="19"/>
      <c r="Q215" s="11"/>
      <c r="R215" s="11"/>
    </row>
    <row r="216" spans="1:18" x14ac:dyDescent="0.35">
      <c r="A216" s="1">
        <v>214</v>
      </c>
      <c r="B216" s="12">
        <v>41346</v>
      </c>
      <c r="C216" s="1">
        <v>82.3125</v>
      </c>
      <c r="D216" s="1">
        <f t="shared" si="16"/>
        <v>2.2831050228310501E-3</v>
      </c>
      <c r="E216" s="1">
        <f t="shared" si="19"/>
        <v>2.1126237621333477E-4</v>
      </c>
      <c r="F216" s="1">
        <f t="shared" si="17"/>
        <v>27.110730342505256</v>
      </c>
      <c r="G216" s="1">
        <f t="shared" si="18"/>
        <v>3.2999296031146956</v>
      </c>
      <c r="H216" s="1"/>
      <c r="I216" s="19"/>
      <c r="J216" s="19"/>
      <c r="K216" s="19"/>
      <c r="L216" s="19"/>
      <c r="Q216" s="11"/>
      <c r="R216" s="11"/>
    </row>
    <row r="217" spans="1:18" x14ac:dyDescent="0.35">
      <c r="A217" s="1">
        <v>215</v>
      </c>
      <c r="B217" s="12">
        <v>41347</v>
      </c>
      <c r="C217" s="1">
        <v>82.275000000000006</v>
      </c>
      <c r="D217" s="1">
        <f t="shared" si="16"/>
        <v>-4.5558086560357561E-4</v>
      </c>
      <c r="E217" s="1">
        <f t="shared" si="19"/>
        <v>1.8541897494153844E-4</v>
      </c>
      <c r="F217" s="1">
        <f t="shared" si="17"/>
        <v>29.281269922961076</v>
      </c>
      <c r="G217" s="1">
        <f t="shared" si="18"/>
        <v>3.3769480598384156</v>
      </c>
      <c r="H217" s="1"/>
      <c r="I217" s="19"/>
      <c r="J217" s="19"/>
      <c r="K217" s="19"/>
      <c r="L217" s="19"/>
      <c r="Q217" s="11"/>
      <c r="R217" s="11"/>
    </row>
    <row r="218" spans="1:18" x14ac:dyDescent="0.35">
      <c r="A218" s="1">
        <v>216</v>
      </c>
      <c r="B218" s="12">
        <v>41348</v>
      </c>
      <c r="C218" s="1">
        <v>81.525000000000006</v>
      </c>
      <c r="D218" s="1">
        <f t="shared" si="16"/>
        <v>-9.1157702825888781E-3</v>
      </c>
      <c r="E218" s="1">
        <f t="shared" si="19"/>
        <v>1.6494355444585492E-4</v>
      </c>
      <c r="F218" s="1">
        <f t="shared" si="17"/>
        <v>24.14600665345435</v>
      </c>
      <c r="G218" s="1">
        <f t="shared" si="18"/>
        <v>3.1841190104611536</v>
      </c>
      <c r="H218" s="1"/>
      <c r="I218" s="19"/>
      <c r="J218" s="19"/>
      <c r="K218" s="19"/>
      <c r="L218" s="19"/>
      <c r="Q218" s="11"/>
      <c r="R218" s="11"/>
    </row>
    <row r="219" spans="1:18" x14ac:dyDescent="0.35">
      <c r="A219" s="1">
        <v>217</v>
      </c>
      <c r="B219" s="12">
        <v>41351</v>
      </c>
      <c r="C219" s="1">
        <v>81.337500000000006</v>
      </c>
      <c r="D219" s="1">
        <f t="shared" si="16"/>
        <v>-2.2999080036798527E-3</v>
      </c>
      <c r="E219" s="1">
        <f t="shared" si="19"/>
        <v>1.6097577595677843E-4</v>
      </c>
      <c r="F219" s="1">
        <f t="shared" si="17"/>
        <v>30.931035645266242</v>
      </c>
      <c r="G219" s="1">
        <f t="shared" si="18"/>
        <v>3.4317600696561796</v>
      </c>
      <c r="H219" s="1"/>
      <c r="I219" s="19"/>
      <c r="J219" s="19"/>
      <c r="K219" s="19"/>
      <c r="L219" s="19"/>
      <c r="Q219" s="11"/>
      <c r="R219" s="11"/>
    </row>
    <row r="220" spans="1:18" x14ac:dyDescent="0.35">
      <c r="A220" s="1">
        <v>218</v>
      </c>
      <c r="B220" s="12">
        <v>41352</v>
      </c>
      <c r="C220" s="1">
        <v>80.137500000000003</v>
      </c>
      <c r="D220" s="1">
        <f t="shared" si="16"/>
        <v>-1.4753342554172464E-2</v>
      </c>
      <c r="E220" s="1">
        <f t="shared" si="19"/>
        <v>1.4696244784133687E-4</v>
      </c>
      <c r="F220" s="1">
        <f t="shared" si="17"/>
        <v>15.692691417009993</v>
      </c>
      <c r="G220" s="1">
        <f t="shared" si="18"/>
        <v>2.7531950891284631</v>
      </c>
      <c r="H220" s="1"/>
      <c r="I220" s="19"/>
      <c r="J220" s="19"/>
      <c r="K220" s="19"/>
      <c r="L220" s="19"/>
      <c r="Q220" s="11"/>
      <c r="R220" s="11"/>
    </row>
    <row r="221" spans="1:18" x14ac:dyDescent="0.35">
      <c r="A221" s="1">
        <v>219</v>
      </c>
      <c r="B221" s="12">
        <v>41353</v>
      </c>
      <c r="C221" s="1">
        <v>78.337500000000006</v>
      </c>
      <c r="D221" s="1">
        <f t="shared" si="16"/>
        <v>-2.2461394478240488E-2</v>
      </c>
      <c r="E221" s="1">
        <f t="shared" si="19"/>
        <v>1.6620691653286237E-4</v>
      </c>
      <c r="F221" s="1">
        <f t="shared" si="17"/>
        <v>6.7833468353991666</v>
      </c>
      <c r="G221" s="1">
        <f t="shared" si="18"/>
        <v>1.9144706136950489</v>
      </c>
      <c r="H221" s="1"/>
      <c r="I221" s="19"/>
      <c r="J221" s="19"/>
      <c r="K221" s="19"/>
      <c r="L221" s="19"/>
      <c r="Q221" s="11"/>
      <c r="R221" s="11"/>
    </row>
    <row r="222" spans="1:18" x14ac:dyDescent="0.35">
      <c r="A222" s="1">
        <v>220</v>
      </c>
      <c r="B222" s="12">
        <v>41354</v>
      </c>
      <c r="C222" s="1">
        <v>76.3125</v>
      </c>
      <c r="D222" s="1">
        <f t="shared" si="16"/>
        <v>-2.584968884633803E-2</v>
      </c>
      <c r="E222" s="1">
        <f t="shared" si="19"/>
        <v>2.2140120552962601E-4</v>
      </c>
      <c r="F222" s="1">
        <f t="shared" si="17"/>
        <v>5.9286042977986284</v>
      </c>
      <c r="G222" s="1">
        <f t="shared" si="18"/>
        <v>1.7797888223729679</v>
      </c>
      <c r="H222" s="1"/>
      <c r="I222" s="19"/>
      <c r="J222" s="19"/>
      <c r="K222" s="19"/>
      <c r="L222" s="19"/>
      <c r="Q222" s="11"/>
      <c r="R222" s="11"/>
    </row>
    <row r="223" spans="1:18" x14ac:dyDescent="0.35">
      <c r="A223" s="1">
        <v>221</v>
      </c>
      <c r="B223" s="12">
        <v>41355</v>
      </c>
      <c r="C223" s="1">
        <v>76.875</v>
      </c>
      <c r="D223" s="1">
        <f t="shared" si="16"/>
        <v>7.3710073710073713E-3</v>
      </c>
      <c r="E223" s="1">
        <f t="shared" si="19"/>
        <v>2.867186256192252E-4</v>
      </c>
      <c r="F223" s="1">
        <f t="shared" si="17"/>
        <v>21.430573510454376</v>
      </c>
      <c r="G223" s="1">
        <f t="shared" si="18"/>
        <v>3.0648185711644573</v>
      </c>
      <c r="H223" s="1"/>
      <c r="I223" s="19"/>
      <c r="J223" s="19"/>
      <c r="K223" s="19"/>
      <c r="L223" s="19"/>
      <c r="Q223" s="11"/>
      <c r="R223" s="11"/>
    </row>
    <row r="224" spans="1:18" x14ac:dyDescent="0.35">
      <c r="A224" s="1">
        <v>222</v>
      </c>
      <c r="B224" s="12">
        <v>41358</v>
      </c>
      <c r="C224" s="1">
        <v>77.887500000000003</v>
      </c>
      <c r="D224" s="1">
        <f t="shared" si="16"/>
        <v>1.3170731707317111E-2</v>
      </c>
      <c r="E224" s="1">
        <f t="shared" si="19"/>
        <v>2.5007059446726076E-4</v>
      </c>
      <c r="F224" s="1">
        <f t="shared" si="17"/>
        <v>17.833999326016947</v>
      </c>
      <c r="G224" s="1">
        <f t="shared" si="18"/>
        <v>2.8811067099206578</v>
      </c>
      <c r="H224" s="1"/>
      <c r="I224" s="19"/>
      <c r="J224" s="19"/>
      <c r="K224" s="19"/>
      <c r="L224" s="19"/>
      <c r="Q224" s="11"/>
      <c r="R224" s="11"/>
    </row>
    <row r="225" spans="1:18" x14ac:dyDescent="0.35">
      <c r="A225" s="1">
        <v>223</v>
      </c>
      <c r="B225" s="12">
        <v>41359</v>
      </c>
      <c r="C225" s="1">
        <v>78.75</v>
      </c>
      <c r="D225" s="1">
        <f t="shared" si="16"/>
        <v>1.1073663938372617E-2</v>
      </c>
      <c r="E225" s="1">
        <f t="shared" si="19"/>
        <v>2.3884552469188332E-4</v>
      </c>
      <c r="F225" s="1">
        <f t="shared" si="17"/>
        <v>19.96942806134285</v>
      </c>
      <c r="G225" s="1">
        <f t="shared" si="18"/>
        <v>2.9942025071248977</v>
      </c>
      <c r="H225" s="1"/>
      <c r="I225" s="19"/>
      <c r="J225" s="19"/>
      <c r="K225" s="19"/>
      <c r="L225" s="19"/>
      <c r="Q225" s="11"/>
      <c r="R225" s="11"/>
    </row>
    <row r="226" spans="1:18" x14ac:dyDescent="0.35">
      <c r="A226" s="1">
        <v>224</v>
      </c>
      <c r="B226" s="12">
        <v>41361</v>
      </c>
      <c r="C226" s="1">
        <v>79.462500000000006</v>
      </c>
      <c r="D226" s="1">
        <f t="shared" si="16"/>
        <v>9.0476190476191203E-3</v>
      </c>
      <c r="E226" s="1">
        <f t="shared" si="19"/>
        <v>2.2308528832342783E-4</v>
      </c>
      <c r="F226" s="1">
        <f t="shared" si="17"/>
        <v>22.232797384946569</v>
      </c>
      <c r="G226" s="1">
        <f t="shared" si="18"/>
        <v>3.101568558338331</v>
      </c>
      <c r="H226" s="1"/>
      <c r="I226" s="19"/>
      <c r="J226" s="19"/>
      <c r="K226" s="19"/>
      <c r="L226" s="19"/>
      <c r="Q226" s="11"/>
      <c r="R226" s="11"/>
    </row>
    <row r="227" spans="1:18" x14ac:dyDescent="0.35">
      <c r="A227" s="1">
        <v>225</v>
      </c>
      <c r="B227" s="12">
        <v>41365</v>
      </c>
      <c r="C227" s="1">
        <v>79.05</v>
      </c>
      <c r="D227" s="1">
        <f t="shared" si="16"/>
        <v>-5.1911278905145009E-3</v>
      </c>
      <c r="E227" s="1">
        <f t="shared" si="19"/>
        <v>2.0527740249760926E-4</v>
      </c>
      <c r="F227" s="1">
        <f t="shared" si="17"/>
        <v>26.075549613649514</v>
      </c>
      <c r="G227" s="1">
        <f t="shared" si="18"/>
        <v>3.2609980788487603</v>
      </c>
      <c r="H227" s="1"/>
      <c r="I227" s="19"/>
      <c r="J227" s="19"/>
      <c r="K227" s="19"/>
      <c r="L227" s="19"/>
      <c r="Q227" s="11"/>
      <c r="R227" s="11"/>
    </row>
    <row r="228" spans="1:18" x14ac:dyDescent="0.35">
      <c r="A228" s="1">
        <v>226</v>
      </c>
      <c r="B228" s="12">
        <v>41366</v>
      </c>
      <c r="C228" s="1">
        <v>79.987499999999997</v>
      </c>
      <c r="D228" s="1">
        <f t="shared" si="16"/>
        <v>1.1859582542694497E-2</v>
      </c>
      <c r="E228" s="1">
        <f t="shared" si="19"/>
        <v>1.8390738227098854E-4</v>
      </c>
      <c r="F228" s="1">
        <f t="shared" si="17"/>
        <v>20.069632711278373</v>
      </c>
      <c r="G228" s="1">
        <f t="shared" si="18"/>
        <v>2.9992078622560578</v>
      </c>
      <c r="H228" s="1"/>
      <c r="I228" s="19"/>
      <c r="J228" s="19"/>
      <c r="K228" s="19"/>
      <c r="L228" s="19"/>
      <c r="Q228" s="11"/>
      <c r="R228" s="11"/>
    </row>
    <row r="229" spans="1:18" x14ac:dyDescent="0.35">
      <c r="A229" s="1">
        <v>227</v>
      </c>
      <c r="B229" s="12">
        <v>41367</v>
      </c>
      <c r="C229" s="1">
        <v>79.650000000000006</v>
      </c>
      <c r="D229" s="1">
        <f t="shared" si="16"/>
        <v>-4.2194092827003158E-3</v>
      </c>
      <c r="E229" s="1">
        <f t="shared" si="19"/>
        <v>1.8360265167883131E-4</v>
      </c>
      <c r="F229" s="1">
        <f t="shared" si="17"/>
        <v>28.048810953200181</v>
      </c>
      <c r="G229" s="1">
        <f t="shared" si="18"/>
        <v>3.3339462408099698</v>
      </c>
      <c r="H229" s="1"/>
      <c r="I229" s="19"/>
      <c r="J229" s="19"/>
      <c r="K229" s="19"/>
      <c r="L229" s="19"/>
      <c r="Q229" s="11"/>
      <c r="R229" s="11"/>
    </row>
    <row r="230" spans="1:18" x14ac:dyDescent="0.35">
      <c r="A230" s="1">
        <v>228</v>
      </c>
      <c r="B230" s="12">
        <v>41368</v>
      </c>
      <c r="C230" s="1">
        <v>78.337500000000006</v>
      </c>
      <c r="D230" s="1">
        <f t="shared" si="16"/>
        <v>-1.6478342749529189E-2</v>
      </c>
      <c r="E230" s="1">
        <f t="shared" si="19"/>
        <v>1.6603678779633193E-4</v>
      </c>
      <c r="F230" s="1">
        <f t="shared" si="17"/>
        <v>13.667413394214126</v>
      </c>
      <c r="G230" s="1">
        <f t="shared" si="18"/>
        <v>2.6150144151445978</v>
      </c>
      <c r="H230" s="1"/>
      <c r="I230" s="19"/>
      <c r="J230" s="19"/>
      <c r="K230" s="19"/>
      <c r="L230" s="19"/>
      <c r="Q230" s="11"/>
      <c r="R230" s="11"/>
    </row>
    <row r="231" spans="1:18" x14ac:dyDescent="0.35">
      <c r="A231" s="1">
        <v>229</v>
      </c>
      <c r="B231" s="12">
        <v>41369</v>
      </c>
      <c r="C231" s="1">
        <v>78.637500000000003</v>
      </c>
      <c r="D231" s="1">
        <f t="shared" si="16"/>
        <v>3.8295835327907726E-3</v>
      </c>
      <c r="E231" s="1">
        <f t="shared" si="19"/>
        <v>1.8839942260885732E-4</v>
      </c>
      <c r="F231" s="1">
        <f t="shared" si="17"/>
        <v>27.955465944954202</v>
      </c>
      <c r="G231" s="1">
        <f t="shared" si="18"/>
        <v>3.3306127420182663</v>
      </c>
      <c r="H231" s="1"/>
      <c r="I231" s="19"/>
      <c r="J231" s="19"/>
      <c r="K231" s="19"/>
      <c r="L231" s="19"/>
      <c r="Q231" s="11"/>
      <c r="R231" s="11"/>
    </row>
    <row r="232" spans="1:18" x14ac:dyDescent="0.35">
      <c r="A232" s="1">
        <v>230</v>
      </c>
      <c r="B232" s="12">
        <v>41372</v>
      </c>
      <c r="C232" s="1">
        <v>78.3</v>
      </c>
      <c r="D232" s="1">
        <f t="shared" si="16"/>
        <v>-4.2918454935623037E-3</v>
      </c>
      <c r="E232" s="1">
        <f t="shared" si="19"/>
        <v>1.6926343213778588E-4</v>
      </c>
      <c r="F232" s="1">
        <f t="shared" si="17"/>
        <v>29.040069080035828</v>
      </c>
      <c r="G232" s="1">
        <f t="shared" si="18"/>
        <v>3.3686765687428784</v>
      </c>
      <c r="H232" s="1"/>
      <c r="I232" s="19"/>
      <c r="J232" s="19"/>
      <c r="K232" s="19"/>
      <c r="L232" s="19"/>
      <c r="Q232" s="11"/>
      <c r="R232" s="11"/>
    </row>
    <row r="233" spans="1:18" x14ac:dyDescent="0.35">
      <c r="A233" s="1">
        <v>231</v>
      </c>
      <c r="B233" s="12">
        <v>41373</v>
      </c>
      <c r="C233" s="1">
        <v>77.587500000000006</v>
      </c>
      <c r="D233" s="1">
        <f t="shared" si="16"/>
        <v>-9.0996168582374391E-3</v>
      </c>
      <c r="E233" s="1">
        <f t="shared" si="19"/>
        <v>1.5515480141735241E-4</v>
      </c>
      <c r="F233" s="1">
        <f t="shared" si="17"/>
        <v>24.526766629245497</v>
      </c>
      <c r="G233" s="1">
        <f t="shared" si="18"/>
        <v>3.1997650366693691</v>
      </c>
      <c r="H233" s="1"/>
      <c r="I233" s="19"/>
      <c r="J233" s="19"/>
      <c r="K233" s="19"/>
      <c r="L233" s="19"/>
      <c r="Q233" s="11"/>
      <c r="R233" s="11"/>
    </row>
    <row r="234" spans="1:18" x14ac:dyDescent="0.35">
      <c r="A234" s="1">
        <v>232</v>
      </c>
      <c r="B234" s="12">
        <v>41374</v>
      </c>
      <c r="C234" s="1">
        <v>78.3</v>
      </c>
      <c r="D234" s="1">
        <f t="shared" si="16"/>
        <v>9.1831802803285512E-3</v>
      </c>
      <c r="E234" s="1">
        <f t="shared" si="19"/>
        <v>1.5344622598460137E-4</v>
      </c>
      <c r="F234" s="1">
        <f t="shared" si="17"/>
        <v>24.467659588364601</v>
      </c>
      <c r="G234" s="1">
        <f t="shared" si="18"/>
        <v>3.1973522287596134</v>
      </c>
      <c r="H234" s="1"/>
      <c r="I234" s="19"/>
      <c r="J234" s="19"/>
      <c r="K234" s="19"/>
      <c r="L234" s="19"/>
      <c r="Q234" s="11"/>
      <c r="R234" s="11"/>
    </row>
    <row r="235" spans="1:18" x14ac:dyDescent="0.35">
      <c r="A235" s="1">
        <v>233</v>
      </c>
      <c r="B235" s="12">
        <v>41375</v>
      </c>
      <c r="C235" s="1">
        <v>77.4375</v>
      </c>
      <c r="D235" s="1">
        <f t="shared" si="16"/>
        <v>-1.1015325670498049E-2</v>
      </c>
      <c r="E235" s="1">
        <f t="shared" si="19"/>
        <v>1.5235478702378392E-4</v>
      </c>
      <c r="F235" s="1">
        <f t="shared" si="17"/>
        <v>21.704162534795682</v>
      </c>
      <c r="G235" s="1">
        <f t="shared" si="18"/>
        <v>3.0775040640309346</v>
      </c>
      <c r="H235" s="1"/>
      <c r="I235" s="19"/>
      <c r="J235" s="19"/>
      <c r="K235" s="19"/>
      <c r="L235" s="19"/>
      <c r="Q235" s="11"/>
      <c r="R235" s="11"/>
    </row>
    <row r="236" spans="1:18" x14ac:dyDescent="0.35">
      <c r="A236" s="1">
        <v>234</v>
      </c>
      <c r="B236" s="12">
        <v>41376</v>
      </c>
      <c r="C236" s="1">
        <v>79.162499999999994</v>
      </c>
      <c r="D236" s="1">
        <f t="shared" si="16"/>
        <v>2.227602905569E-2</v>
      </c>
      <c r="E236" s="1">
        <f t="shared" si="19"/>
        <v>1.5674125034872711E-4</v>
      </c>
      <c r="F236" s="1">
        <f t="shared" si="17"/>
        <v>6.5442486972252834</v>
      </c>
      <c r="G236" s="1">
        <f t="shared" si="18"/>
        <v>1.8785866024330371</v>
      </c>
      <c r="H236" s="1"/>
      <c r="I236" s="19"/>
      <c r="J236" s="19"/>
      <c r="K236" s="19"/>
      <c r="L236" s="19"/>
      <c r="Q236" s="11"/>
      <c r="R236" s="11"/>
    </row>
    <row r="237" spans="1:18" x14ac:dyDescent="0.35">
      <c r="A237" s="1">
        <v>235</v>
      </c>
      <c r="B237" s="12">
        <v>41379</v>
      </c>
      <c r="C237" s="1">
        <v>78</v>
      </c>
      <c r="D237" s="1">
        <f t="shared" si="16"/>
        <v>-1.4684983420179938E-2</v>
      </c>
      <c r="E237" s="1">
        <f t="shared" si="19"/>
        <v>2.1299026803194503E-4</v>
      </c>
      <c r="F237" s="1">
        <f t="shared" si="17"/>
        <v>16.476789330887101</v>
      </c>
      <c r="G237" s="1">
        <f t="shared" si="18"/>
        <v>2.8019526833461152</v>
      </c>
      <c r="H237" s="1"/>
      <c r="I237" s="19"/>
      <c r="J237" s="19"/>
      <c r="K237" s="19"/>
      <c r="L237" s="19"/>
      <c r="Q237" s="11"/>
      <c r="R237" s="11"/>
    </row>
    <row r="238" spans="1:18" x14ac:dyDescent="0.35">
      <c r="A238" s="1">
        <v>236</v>
      </c>
      <c r="B238" s="12">
        <v>41380</v>
      </c>
      <c r="C238" s="1">
        <v>80.137500000000003</v>
      </c>
      <c r="D238" s="1">
        <f t="shared" si="16"/>
        <v>2.7403846153846192E-2</v>
      </c>
      <c r="E238" s="1">
        <f t="shared" si="19"/>
        <v>2.1643182838589094E-4</v>
      </c>
      <c r="F238" s="1">
        <f t="shared" si="17"/>
        <v>4.7840575301928396</v>
      </c>
      <c r="G238" s="1">
        <f t="shared" si="18"/>
        <v>1.5652890421180059</v>
      </c>
      <c r="H238" s="1"/>
      <c r="I238" s="19"/>
      <c r="J238" s="19"/>
      <c r="K238" s="19"/>
      <c r="L238" s="19"/>
      <c r="Q238" s="11"/>
      <c r="R238" s="11"/>
    </row>
    <row r="239" spans="1:18" x14ac:dyDescent="0.35">
      <c r="A239" s="1">
        <v>237</v>
      </c>
      <c r="B239" s="12">
        <v>41381</v>
      </c>
      <c r="C239" s="1">
        <v>80.362499999999997</v>
      </c>
      <c r="D239" s="1">
        <f t="shared" si="16"/>
        <v>2.8076743097799946E-3</v>
      </c>
      <c r="E239" s="1">
        <f t="shared" si="19"/>
        <v>2.9459471268036781E-4</v>
      </c>
      <c r="F239" s="1">
        <f t="shared" si="17"/>
        <v>22.934378051601684</v>
      </c>
      <c r="G239" s="1">
        <f t="shared" si="18"/>
        <v>3.1326370098092648</v>
      </c>
      <c r="H239" s="1"/>
      <c r="I239" s="19"/>
      <c r="J239" s="19"/>
      <c r="K239" s="19"/>
      <c r="L239" s="19"/>
      <c r="Q239" s="11"/>
      <c r="R239" s="11"/>
    </row>
    <row r="240" spans="1:18" x14ac:dyDescent="0.35">
      <c r="A240" s="1">
        <v>238</v>
      </c>
      <c r="B240" s="12">
        <v>41382</v>
      </c>
      <c r="C240" s="1">
        <v>80.025000000000006</v>
      </c>
      <c r="D240" s="1">
        <f t="shared" si="16"/>
        <v>-4.1997200186653164E-3</v>
      </c>
      <c r="E240" s="1">
        <f t="shared" si="19"/>
        <v>2.4954191965606581E-4</v>
      </c>
      <c r="F240" s="1">
        <f t="shared" si="17"/>
        <v>24.377564877958644</v>
      </c>
      <c r="G240" s="1">
        <f t="shared" si="18"/>
        <v>3.1936632371104747</v>
      </c>
      <c r="H240" s="1"/>
      <c r="I240" s="19"/>
      <c r="J240" s="19"/>
      <c r="K240" s="19"/>
      <c r="L240" s="19"/>
      <c r="Q240" s="11"/>
      <c r="R240" s="11"/>
    </row>
    <row r="241" spans="1:18" x14ac:dyDescent="0.35">
      <c r="A241" s="1">
        <v>239</v>
      </c>
      <c r="B241" s="12">
        <v>41386</v>
      </c>
      <c r="C241" s="1">
        <v>82.05</v>
      </c>
      <c r="D241" s="1">
        <f t="shared" si="16"/>
        <v>2.5304592314901484E-2</v>
      </c>
      <c r="E241" s="1">
        <f t="shared" si="19"/>
        <v>2.1645450458783697E-4</v>
      </c>
      <c r="F241" s="1">
        <f t="shared" si="17"/>
        <v>6.1781021593032337</v>
      </c>
      <c r="G241" s="1">
        <f t="shared" si="18"/>
        <v>1.8210111303427141</v>
      </c>
      <c r="H241" s="1"/>
      <c r="I241" s="19"/>
      <c r="J241" s="19"/>
      <c r="K241" s="19"/>
      <c r="L241" s="19"/>
      <c r="Q241" s="11"/>
      <c r="R241" s="11"/>
    </row>
    <row r="242" spans="1:18" x14ac:dyDescent="0.35">
      <c r="A242" s="1">
        <v>240</v>
      </c>
      <c r="B242" s="12">
        <v>41387</v>
      </c>
      <c r="C242" s="1">
        <v>82.275000000000006</v>
      </c>
      <c r="D242" s="1">
        <f t="shared" si="16"/>
        <v>2.7422303473492813E-3</v>
      </c>
      <c r="E242" s="1">
        <f t="shared" si="19"/>
        <v>2.7900034057759819E-4</v>
      </c>
      <c r="F242" s="1">
        <f t="shared" si="17"/>
        <v>23.564323873691574</v>
      </c>
      <c r="G242" s="1">
        <f t="shared" si="18"/>
        <v>3.1597338679925704</v>
      </c>
      <c r="H242" s="1"/>
      <c r="I242" s="19"/>
      <c r="J242" s="19"/>
      <c r="K242" s="19"/>
      <c r="L242" s="19"/>
      <c r="Q242" s="11"/>
      <c r="R242" s="11"/>
    </row>
    <row r="243" spans="1:18" x14ac:dyDescent="0.35">
      <c r="A243" s="1">
        <v>241</v>
      </c>
      <c r="B243" s="12">
        <v>41389</v>
      </c>
      <c r="C243" s="1">
        <v>82.35</v>
      </c>
      <c r="D243" s="1">
        <f t="shared" si="16"/>
        <v>9.1157702825874962E-4</v>
      </c>
      <c r="E243" s="1">
        <f t="shared" si="19"/>
        <v>2.3756155471031353E-4</v>
      </c>
      <c r="F243" s="1">
        <f t="shared" si="17"/>
        <v>25.838209871444679</v>
      </c>
      <c r="G243" s="1">
        <f t="shared" si="18"/>
        <v>3.2518543990937383</v>
      </c>
      <c r="H243" s="1"/>
      <c r="I243" s="19"/>
      <c r="J243" s="19"/>
      <c r="K243" s="19"/>
      <c r="L243" s="19"/>
      <c r="Q243" s="11"/>
      <c r="R243" s="11"/>
    </row>
    <row r="244" spans="1:18" x14ac:dyDescent="0.35">
      <c r="A244" s="1">
        <v>242</v>
      </c>
      <c r="B244" s="12">
        <v>41390</v>
      </c>
      <c r="C244" s="1">
        <v>82.237499999999997</v>
      </c>
      <c r="D244" s="1">
        <f t="shared" si="16"/>
        <v>-1.3661202185792005E-3</v>
      </c>
      <c r="E244" s="1">
        <f t="shared" si="19"/>
        <v>2.0491866272660423E-4</v>
      </c>
      <c r="F244" s="1">
        <f t="shared" si="17"/>
        <v>27.74224825772059</v>
      </c>
      <c r="G244" s="1">
        <f t="shared" si="18"/>
        <v>3.3229564591050589</v>
      </c>
      <c r="H244" s="1"/>
      <c r="I244" s="19"/>
      <c r="J244" s="19"/>
      <c r="K244" s="19"/>
      <c r="L244" s="19"/>
      <c r="Q244" s="11"/>
      <c r="R244" s="11"/>
    </row>
    <row r="245" spans="1:18" x14ac:dyDescent="0.35">
      <c r="A245" s="1">
        <v>243</v>
      </c>
      <c r="B245" s="12">
        <v>41393</v>
      </c>
      <c r="C245" s="1">
        <v>83.025000000000006</v>
      </c>
      <c r="D245" s="1">
        <f t="shared" si="16"/>
        <v>9.575923392612963E-3</v>
      </c>
      <c r="E245" s="1">
        <f t="shared" si="19"/>
        <v>1.8009413094373966E-4</v>
      </c>
      <c r="F245" s="1">
        <f t="shared" si="17"/>
        <v>23.046007042070045</v>
      </c>
      <c r="G245" s="1">
        <f t="shared" si="18"/>
        <v>3.137492524157603</v>
      </c>
      <c r="H245" s="1"/>
      <c r="I245" s="19"/>
      <c r="J245" s="19"/>
      <c r="K245" s="19"/>
      <c r="L245" s="19"/>
      <c r="Q245" s="11"/>
      <c r="R245" s="11"/>
    </row>
    <row r="246" spans="1:18" x14ac:dyDescent="0.35">
      <c r="A246" s="1">
        <v>244</v>
      </c>
      <c r="B246" s="12">
        <v>41394</v>
      </c>
      <c r="C246" s="1">
        <v>84.15</v>
      </c>
      <c r="D246" s="1">
        <f t="shared" si="16"/>
        <v>1.3550135501355013E-2</v>
      </c>
      <c r="E246" s="1">
        <f t="shared" si="19"/>
        <v>1.7377895462788331E-4</v>
      </c>
      <c r="F246" s="1">
        <f t="shared" si="17"/>
        <v>17.843684519831161</v>
      </c>
      <c r="G246" s="1">
        <f t="shared" si="18"/>
        <v>2.8816496372078642</v>
      </c>
      <c r="H246" s="1"/>
      <c r="I246" s="19"/>
      <c r="J246" s="19"/>
      <c r="K246" s="19"/>
      <c r="L246" s="19"/>
      <c r="Q246" s="11"/>
      <c r="R246" s="11"/>
    </row>
    <row r="247" spans="1:18" x14ac:dyDescent="0.35">
      <c r="A247" s="1">
        <v>245</v>
      </c>
      <c r="B247" s="12">
        <v>41396</v>
      </c>
      <c r="C247" s="1">
        <v>86.1</v>
      </c>
      <c r="D247" s="1">
        <f t="shared" si="16"/>
        <v>2.3172905525846565E-2</v>
      </c>
      <c r="E247" s="1">
        <f t="shared" si="19"/>
        <v>1.8191563824591914E-4</v>
      </c>
      <c r="F247" s="1">
        <f t="shared" si="17"/>
        <v>6.7607346496184011</v>
      </c>
      <c r="G247" s="1">
        <f t="shared" si="18"/>
        <v>1.9111315601291197</v>
      </c>
      <c r="H247" s="1"/>
      <c r="I247" s="19"/>
      <c r="J247" s="19"/>
      <c r="K247" s="19"/>
      <c r="L247" s="19"/>
      <c r="Q247" s="11"/>
      <c r="R247" s="11"/>
    </row>
    <row r="248" spans="1:18" x14ac:dyDescent="0.35">
      <c r="A248" s="1">
        <v>246</v>
      </c>
      <c r="B248" s="12">
        <v>41397</v>
      </c>
      <c r="C248" s="1">
        <v>84</v>
      </c>
      <c r="D248" s="1">
        <f t="shared" si="16"/>
        <v>-2.4390243902438959E-2</v>
      </c>
      <c r="E248" s="1">
        <f t="shared" si="19"/>
        <v>2.379989912477582E-4</v>
      </c>
      <c r="F248" s="1">
        <f t="shared" si="17"/>
        <v>7.4106780036726914</v>
      </c>
      <c r="G248" s="1">
        <f t="shared" si="18"/>
        <v>2.0029219335936141</v>
      </c>
      <c r="H248" s="1"/>
      <c r="I248" s="19"/>
      <c r="J248" s="19"/>
      <c r="K248" s="19"/>
      <c r="L248" s="19"/>
      <c r="Q248" s="11"/>
      <c r="R248" s="11"/>
    </row>
    <row r="249" spans="1:18" x14ac:dyDescent="0.35">
      <c r="A249" s="1">
        <v>247</v>
      </c>
      <c r="B249" s="12">
        <v>41400</v>
      </c>
      <c r="C249" s="1">
        <v>84.075000000000003</v>
      </c>
      <c r="D249" s="1">
        <f t="shared" si="16"/>
        <v>8.9285714285717666E-4</v>
      </c>
      <c r="E249" s="1">
        <f t="shared" si="19"/>
        <v>2.8907003590257382E-4</v>
      </c>
      <c r="F249" s="1">
        <f t="shared" si="17"/>
        <v>23.432017421498411</v>
      </c>
      <c r="G249" s="1">
        <f t="shared" si="18"/>
        <v>3.154103353016894</v>
      </c>
      <c r="H249" s="1"/>
      <c r="I249" s="19"/>
      <c r="J249" s="19"/>
      <c r="K249" s="19"/>
      <c r="L249" s="19"/>
      <c r="Q249" s="11"/>
      <c r="R249" s="11"/>
    </row>
    <row r="250" spans="1:18" x14ac:dyDescent="0.35">
      <c r="A250" s="1">
        <v>248</v>
      </c>
      <c r="B250" s="12">
        <v>41401</v>
      </c>
      <c r="C250" s="1">
        <v>84.5625</v>
      </c>
      <c r="D250" s="1">
        <f t="shared" si="16"/>
        <v>5.7983942908117411E-3</v>
      </c>
      <c r="E250" s="1">
        <f t="shared" si="19"/>
        <v>2.443159830052229E-4</v>
      </c>
      <c r="F250" s="1">
        <f t="shared" si="17"/>
        <v>23.826023053998494</v>
      </c>
      <c r="G250" s="1">
        <f t="shared" si="18"/>
        <v>3.17077838897506</v>
      </c>
      <c r="H250" s="1"/>
      <c r="I250" s="19"/>
      <c r="J250" s="19"/>
      <c r="K250" s="19"/>
      <c r="L250" s="19"/>
      <c r="Q250" s="11"/>
      <c r="R250" s="11"/>
    </row>
    <row r="251" spans="1:18" x14ac:dyDescent="0.35">
      <c r="A251" s="1">
        <v>249</v>
      </c>
      <c r="B251" s="12">
        <v>41402</v>
      </c>
      <c r="C251" s="1">
        <v>85.95</v>
      </c>
      <c r="D251" s="1">
        <f t="shared" si="16"/>
        <v>1.6407982261640832E-2</v>
      </c>
      <c r="E251" s="1">
        <f t="shared" si="19"/>
        <v>2.1471204888612926E-4</v>
      </c>
      <c r="F251" s="1">
        <f t="shared" si="17"/>
        <v>14.544759734305817</v>
      </c>
      <c r="G251" s="1">
        <f t="shared" si="18"/>
        <v>2.6772307730280414</v>
      </c>
      <c r="H251" s="1"/>
      <c r="I251" s="19"/>
      <c r="J251" s="19"/>
      <c r="K251" s="19"/>
      <c r="L251" s="19"/>
      <c r="Q251" s="11"/>
      <c r="R251" s="11"/>
    </row>
    <row r="252" spans="1:18" x14ac:dyDescent="0.35">
      <c r="A252" s="1">
        <v>250</v>
      </c>
      <c r="B252" s="12">
        <v>41403</v>
      </c>
      <c r="C252" s="1">
        <v>85.05</v>
      </c>
      <c r="D252" s="1">
        <f t="shared" si="16"/>
        <v>-1.0471204188481742E-2</v>
      </c>
      <c r="E252" s="1">
        <f t="shared" si="19"/>
        <v>2.2530772517828637E-4</v>
      </c>
      <c r="F252" s="1">
        <f t="shared" si="17"/>
        <v>20.837576681548931</v>
      </c>
      <c r="G252" s="1">
        <f t="shared" si="18"/>
        <v>3.0367579280484942</v>
      </c>
      <c r="H252" s="1"/>
      <c r="I252" s="19"/>
      <c r="J252" s="19"/>
      <c r="K252" s="19"/>
      <c r="L252" s="19"/>
      <c r="Q252" s="11"/>
      <c r="R252" s="11"/>
    </row>
    <row r="253" spans="1:18" x14ac:dyDescent="0.35">
      <c r="A253" s="1">
        <v>251</v>
      </c>
      <c r="B253" s="12">
        <v>41404</v>
      </c>
      <c r="C253" s="1">
        <v>84.1875</v>
      </c>
      <c r="D253" s="1">
        <f t="shared" si="16"/>
        <v>-1.0141093474426774E-2</v>
      </c>
      <c r="E253" s="1">
        <f t="shared" si="19"/>
        <v>2.1089799570283077E-4</v>
      </c>
      <c r="F253" s="1">
        <f t="shared" si="17"/>
        <v>21.527058760837349</v>
      </c>
      <c r="G253" s="1">
        <f t="shared" si="18"/>
        <v>3.0693106908428738</v>
      </c>
      <c r="H253" s="1"/>
      <c r="I253" s="22"/>
      <c r="J253" s="19"/>
      <c r="K253" s="19"/>
      <c r="L253" s="19"/>
      <c r="Q253" s="11"/>
      <c r="R253" s="11"/>
    </row>
    <row r="254" spans="1:18" x14ac:dyDescent="0.35">
      <c r="A254" s="1">
        <v>252</v>
      </c>
      <c r="B254" s="12">
        <v>41407</v>
      </c>
      <c r="C254" s="1">
        <v>84.1875</v>
      </c>
      <c r="D254" s="1">
        <f t="shared" si="16"/>
        <v>0</v>
      </c>
      <c r="E254" s="1">
        <f t="shared" si="19"/>
        <v>1.9891503961911661E-4</v>
      </c>
      <c r="F254" s="1">
        <f t="shared" si="17"/>
        <v>28.286307320355114</v>
      </c>
      <c r="G254" s="1">
        <f t="shared" si="18"/>
        <v>3.3423778472905816</v>
      </c>
      <c r="H254" s="1"/>
      <c r="I254" s="22"/>
      <c r="J254" s="19"/>
      <c r="K254" s="19"/>
      <c r="L254" s="19"/>
      <c r="Q254" s="11"/>
      <c r="R254" s="11"/>
    </row>
    <row r="255" spans="1:18" x14ac:dyDescent="0.35">
      <c r="A255" s="1">
        <v>253</v>
      </c>
      <c r="B255" s="12">
        <v>41408</v>
      </c>
      <c r="C255" s="1">
        <v>85.612499999999997</v>
      </c>
      <c r="D255" s="1">
        <f t="shared" si="16"/>
        <v>1.6926503340757206E-2</v>
      </c>
      <c r="E255" s="1">
        <f t="shared" si="19"/>
        <v>1.7523826118527862E-4</v>
      </c>
      <c r="F255" s="1">
        <f t="shared" si="17"/>
        <v>13.306683404057281</v>
      </c>
      <c r="G255" s="1">
        <f t="shared" si="18"/>
        <v>2.5882664205942985</v>
      </c>
      <c r="H255" s="1"/>
      <c r="I255" s="22"/>
      <c r="J255" s="19"/>
      <c r="K255" s="19"/>
      <c r="L255" s="19"/>
      <c r="Q255" s="11"/>
      <c r="R255" s="11"/>
    </row>
    <row r="256" spans="1:18" x14ac:dyDescent="0.35">
      <c r="A256" s="1">
        <v>254</v>
      </c>
      <c r="B256" s="12">
        <v>41409</v>
      </c>
      <c r="C256" s="1">
        <v>85.275000000000006</v>
      </c>
      <c r="D256" s="1">
        <f t="shared" si="16"/>
        <v>-3.9421813403415565E-3</v>
      </c>
      <c r="E256" s="1">
        <f t="shared" si="19"/>
        <v>1.9755047667262084E-4</v>
      </c>
      <c r="F256" s="1">
        <f t="shared" si="17"/>
        <v>27.289061716028176</v>
      </c>
      <c r="G256" s="1">
        <f t="shared" si="18"/>
        <v>3.3064859521587882</v>
      </c>
      <c r="H256" s="1"/>
      <c r="I256" s="22"/>
      <c r="J256" s="19"/>
      <c r="K256" s="19"/>
      <c r="L256" s="19"/>
      <c r="Q256" s="11"/>
      <c r="R256" s="11"/>
    </row>
    <row r="257" spans="1:18" x14ac:dyDescent="0.35">
      <c r="A257" s="1">
        <v>255</v>
      </c>
      <c r="B257" s="12">
        <v>41410</v>
      </c>
      <c r="C257" s="1">
        <v>85.275000000000006</v>
      </c>
      <c r="D257" s="1">
        <f t="shared" si="16"/>
        <v>0</v>
      </c>
      <c r="E257" s="1">
        <f t="shared" si="19"/>
        <v>1.763871188286322E-4</v>
      </c>
      <c r="F257" s="1">
        <f t="shared" si="17"/>
        <v>30.03838868815442</v>
      </c>
      <c r="G257" s="1">
        <f t="shared" si="18"/>
        <v>3.4024761865809672</v>
      </c>
      <c r="H257" s="1"/>
      <c r="I257" s="22"/>
      <c r="J257" s="19"/>
      <c r="K257" s="19"/>
      <c r="L257" s="19"/>
      <c r="Q257" s="11"/>
      <c r="R257" s="11"/>
    </row>
    <row r="258" spans="1:18" x14ac:dyDescent="0.35">
      <c r="A258" s="1">
        <v>256</v>
      </c>
      <c r="B258" s="12">
        <v>41411</v>
      </c>
      <c r="C258" s="1">
        <v>87</v>
      </c>
      <c r="D258" s="1">
        <f t="shared" si="16"/>
        <v>2.0228671943711453E-2</v>
      </c>
      <c r="E258" s="1">
        <f t="shared" si="19"/>
        <v>1.5800523359293939E-4</v>
      </c>
      <c r="F258" s="1">
        <f t="shared" si="17"/>
        <v>8.6938117689740544</v>
      </c>
      <c r="G258" s="1">
        <f t="shared" si="18"/>
        <v>2.1626114816506079</v>
      </c>
      <c r="H258" s="1"/>
      <c r="I258" s="22"/>
      <c r="J258" s="19"/>
      <c r="K258" s="19"/>
      <c r="L258" s="19"/>
      <c r="Q258" s="11"/>
      <c r="R258" s="11"/>
    </row>
    <row r="259" spans="1:18" x14ac:dyDescent="0.35">
      <c r="A259" s="1">
        <v>257</v>
      </c>
      <c r="B259" s="12">
        <v>41414</v>
      </c>
      <c r="C259" s="1">
        <v>85.65</v>
      </c>
      <c r="D259" s="1">
        <f t="shared" si="16"/>
        <v>-1.5517241379310279E-2</v>
      </c>
      <c r="E259" s="1">
        <f t="shared" si="19"/>
        <v>2.016789269585408E-4</v>
      </c>
      <c r="F259" s="1">
        <f t="shared" si="17"/>
        <v>15.464197264832238</v>
      </c>
      <c r="G259" s="1">
        <f t="shared" si="18"/>
        <v>2.738527498215785</v>
      </c>
      <c r="H259" s="1"/>
      <c r="I259" s="22"/>
      <c r="J259" s="19"/>
      <c r="K259" s="19"/>
      <c r="L259" s="19"/>
      <c r="Q259" s="11"/>
      <c r="R259" s="11"/>
    </row>
    <row r="260" spans="1:18" x14ac:dyDescent="0.35">
      <c r="A260" s="1">
        <v>258</v>
      </c>
      <c r="B260" s="12">
        <v>41415</v>
      </c>
      <c r="C260" s="1">
        <v>84.375</v>
      </c>
      <c r="D260" s="1">
        <f t="shared" ref="D260:D323" si="20">(C260-C259)/C259</f>
        <v>-1.4886164623467667E-2</v>
      </c>
      <c r="E260" s="1">
        <f t="shared" si="19"/>
        <v>2.1132559082988122E-4</v>
      </c>
      <c r="F260" s="1">
        <f t="shared" ref="F260:F323" si="21">_xlfn.NORM.DIST(D260,0,SQRT(E260),FALSE)</f>
        <v>16.245440374523291</v>
      </c>
      <c r="G260" s="1">
        <f t="shared" ref="G260:G323" si="22">LN(F260)</f>
        <v>2.7878122770653229</v>
      </c>
      <c r="H260" s="1"/>
      <c r="I260" s="22"/>
      <c r="J260" s="19"/>
      <c r="K260" s="19"/>
      <c r="L260" s="19"/>
      <c r="Q260" s="11"/>
      <c r="R260" s="11"/>
    </row>
    <row r="261" spans="1:18" x14ac:dyDescent="0.35">
      <c r="A261" s="1">
        <v>259</v>
      </c>
      <c r="B261" s="12">
        <v>41416</v>
      </c>
      <c r="C261" s="1">
        <v>84.487499999999997</v>
      </c>
      <c r="D261" s="1">
        <f t="shared" si="20"/>
        <v>1.3333333333332997E-3</v>
      </c>
      <c r="E261" s="1">
        <f t="shared" ref="E261:E324" si="23">$O$3+$O$4*D260^2+$O$5*E260</f>
        <v>2.1599779677328504E-4</v>
      </c>
      <c r="F261" s="1">
        <f t="shared" si="21"/>
        <v>27.033244157441889</v>
      </c>
      <c r="G261" s="1">
        <f t="shared" si="22"/>
        <v>3.2970673737095391</v>
      </c>
      <c r="H261" s="1"/>
      <c r="I261" s="22"/>
      <c r="J261" s="19"/>
      <c r="K261" s="19"/>
      <c r="L261" s="19"/>
      <c r="Q261" s="11"/>
      <c r="R261" s="11"/>
    </row>
    <row r="262" spans="1:18" x14ac:dyDescent="0.35">
      <c r="A262" s="1">
        <v>260</v>
      </c>
      <c r="B262" s="12">
        <v>41417</v>
      </c>
      <c r="C262" s="1">
        <v>82.6875</v>
      </c>
      <c r="D262" s="1">
        <f t="shared" si="20"/>
        <v>-2.1304926764314214E-2</v>
      </c>
      <c r="E262" s="1">
        <f t="shared" si="23"/>
        <v>1.8855677173157444E-4</v>
      </c>
      <c r="F262" s="1">
        <f t="shared" si="21"/>
        <v>8.7189703439472144</v>
      </c>
      <c r="G262" s="1">
        <f t="shared" si="22"/>
        <v>2.16550115112635</v>
      </c>
      <c r="H262" s="1"/>
      <c r="I262" s="22"/>
      <c r="J262" s="19"/>
      <c r="K262" s="19"/>
      <c r="L262" s="19"/>
      <c r="Q262" s="11"/>
      <c r="R262" s="11"/>
    </row>
    <row r="263" spans="1:18" x14ac:dyDescent="0.35">
      <c r="A263" s="1">
        <v>261</v>
      </c>
      <c r="B263" s="12">
        <v>41418</v>
      </c>
      <c r="C263" s="1">
        <v>81.75</v>
      </c>
      <c r="D263" s="1">
        <f t="shared" si="20"/>
        <v>-1.1337868480725623E-2</v>
      </c>
      <c r="E263" s="1">
        <f t="shared" si="23"/>
        <v>2.3135668850747076E-4</v>
      </c>
      <c r="F263" s="1">
        <f t="shared" si="21"/>
        <v>19.86629501124866</v>
      </c>
      <c r="G263" s="1">
        <f t="shared" si="22"/>
        <v>2.9890245777407234</v>
      </c>
      <c r="H263" s="1"/>
      <c r="I263" s="22"/>
      <c r="J263" s="19"/>
      <c r="K263" s="19"/>
      <c r="L263" s="19"/>
      <c r="Q263" s="11"/>
      <c r="R263" s="11"/>
    </row>
    <row r="264" spans="1:18" x14ac:dyDescent="0.35">
      <c r="A264" s="1">
        <v>262</v>
      </c>
      <c r="B264" s="12">
        <v>41421</v>
      </c>
      <c r="C264" s="1">
        <v>83.924999999999997</v>
      </c>
      <c r="D264" s="1">
        <f t="shared" si="20"/>
        <v>2.660550458715593E-2</v>
      </c>
      <c r="E264" s="1">
        <f t="shared" si="23"/>
        <v>2.1819204934190385E-4</v>
      </c>
      <c r="F264" s="1">
        <f t="shared" si="21"/>
        <v>5.3336838609784962</v>
      </c>
      <c r="G264" s="1">
        <f t="shared" si="22"/>
        <v>1.6740421553454166</v>
      </c>
      <c r="H264" s="1"/>
      <c r="I264" s="22"/>
      <c r="J264" s="19"/>
      <c r="K264" s="19"/>
      <c r="L264" s="19"/>
      <c r="Q264" s="11"/>
      <c r="R264" s="11"/>
    </row>
    <row r="265" spans="1:18" x14ac:dyDescent="0.35">
      <c r="A265" s="1">
        <v>263</v>
      </c>
      <c r="B265" s="12">
        <v>41422</v>
      </c>
      <c r="C265" s="1">
        <v>84.375</v>
      </c>
      <c r="D265" s="1">
        <f t="shared" si="20"/>
        <v>5.3619302949062001E-3</v>
      </c>
      <c r="E265" s="1">
        <f t="shared" si="23"/>
        <v>2.8985757953205703E-4</v>
      </c>
      <c r="F265" s="1">
        <f t="shared" si="21"/>
        <v>22.298692950191771</v>
      </c>
      <c r="G265" s="1">
        <f t="shared" si="22"/>
        <v>3.1045280646492932</v>
      </c>
      <c r="H265" s="1"/>
      <c r="I265" s="22"/>
      <c r="J265" s="19"/>
      <c r="K265" s="19"/>
      <c r="L265" s="19"/>
      <c r="Q265" s="11"/>
      <c r="R265" s="11"/>
    </row>
    <row r="266" spans="1:18" x14ac:dyDescent="0.35">
      <c r="A266" s="1">
        <v>264</v>
      </c>
      <c r="B266" s="12">
        <v>41423</v>
      </c>
      <c r="C266" s="1">
        <v>85.012500000000003</v>
      </c>
      <c r="D266" s="1">
        <f t="shared" si="20"/>
        <v>7.5555555555555896E-3</v>
      </c>
      <c r="E266" s="1">
        <f t="shared" si="23"/>
        <v>2.4886241317646611E-4</v>
      </c>
      <c r="F266" s="1">
        <f t="shared" si="21"/>
        <v>22.548575929231195</v>
      </c>
      <c r="G266" s="1">
        <f t="shared" si="22"/>
        <v>3.1156719122574703</v>
      </c>
      <c r="H266" s="1"/>
      <c r="I266" s="22"/>
      <c r="J266" s="19"/>
      <c r="K266" s="19"/>
      <c r="L266" s="19"/>
      <c r="Q266" s="11"/>
      <c r="R266" s="11"/>
    </row>
    <row r="267" spans="1:18" x14ac:dyDescent="0.35">
      <c r="A267" s="1">
        <v>265</v>
      </c>
      <c r="B267" s="12">
        <v>41424</v>
      </c>
      <c r="C267" s="1">
        <v>85.724999999999994</v>
      </c>
      <c r="D267" s="1">
        <f t="shared" si="20"/>
        <v>8.3811204234670363E-3</v>
      </c>
      <c r="E267" s="1">
        <f t="shared" si="23"/>
        <v>2.2150065452877104E-4</v>
      </c>
      <c r="F267" s="1">
        <f t="shared" si="21"/>
        <v>22.874939355522653</v>
      </c>
      <c r="G267" s="1">
        <f t="shared" si="22"/>
        <v>3.130041960033378</v>
      </c>
      <c r="H267" s="1"/>
      <c r="I267" s="22"/>
      <c r="J267" s="19"/>
      <c r="K267" s="19"/>
      <c r="L267" s="19"/>
      <c r="Q267" s="11"/>
      <c r="R267" s="11"/>
    </row>
    <row r="268" spans="1:18" x14ac:dyDescent="0.35">
      <c r="A268" s="1">
        <v>266</v>
      </c>
      <c r="B268" s="12">
        <v>41425</v>
      </c>
      <c r="C268" s="1">
        <v>85.087500000000006</v>
      </c>
      <c r="D268" s="1">
        <f t="shared" si="20"/>
        <v>-7.4365704286962807E-3</v>
      </c>
      <c r="E268" s="1">
        <f t="shared" si="23"/>
        <v>2.0242624676525324E-4</v>
      </c>
      <c r="F268" s="1">
        <f t="shared" si="21"/>
        <v>24.459767172241694</v>
      </c>
      <c r="G268" s="1">
        <f t="shared" si="22"/>
        <v>3.1970296114991563</v>
      </c>
      <c r="H268" s="1"/>
      <c r="I268" s="22"/>
      <c r="J268" s="19"/>
      <c r="K268" s="19"/>
      <c r="L268" s="19"/>
      <c r="Q268" s="11"/>
      <c r="R268" s="11"/>
    </row>
    <row r="269" spans="1:18" x14ac:dyDescent="0.35">
      <c r="A269" s="1">
        <v>267</v>
      </c>
      <c r="B269" s="12">
        <v>41428</v>
      </c>
      <c r="C269" s="1">
        <v>83.474999999999994</v>
      </c>
      <c r="D269" s="1">
        <f t="shared" si="20"/>
        <v>-1.8951079770824285E-2</v>
      </c>
      <c r="E269" s="1">
        <f t="shared" si="23"/>
        <v>1.857270143958526E-4</v>
      </c>
      <c r="F269" s="1">
        <f t="shared" si="21"/>
        <v>11.131951016529445</v>
      </c>
      <c r="G269" s="1">
        <f t="shared" si="22"/>
        <v>2.4098194434140643</v>
      </c>
      <c r="H269" s="1"/>
      <c r="I269" s="22"/>
      <c r="J269" s="19"/>
      <c r="K269" s="19"/>
      <c r="L269" s="19"/>
      <c r="Q269" s="11"/>
      <c r="R269" s="11"/>
    </row>
    <row r="270" spans="1:18" x14ac:dyDescent="0.35">
      <c r="A270" s="1">
        <v>268</v>
      </c>
      <c r="B270" s="12">
        <v>41429</v>
      </c>
      <c r="C270" s="1">
        <v>84.787499999999994</v>
      </c>
      <c r="D270" s="1">
        <f t="shared" si="20"/>
        <v>1.5723270440251572E-2</v>
      </c>
      <c r="E270" s="1">
        <f t="shared" si="23"/>
        <v>2.1582254830925776E-4</v>
      </c>
      <c r="F270" s="1">
        <f t="shared" si="21"/>
        <v>15.315211914285134</v>
      </c>
      <c r="G270" s="1">
        <f t="shared" si="22"/>
        <v>2.7288465772301524</v>
      </c>
      <c r="H270" s="1"/>
      <c r="I270" s="22"/>
      <c r="J270" s="19"/>
      <c r="K270" s="19"/>
      <c r="L270" s="19"/>
      <c r="Q270" s="11"/>
      <c r="R270" s="11"/>
    </row>
    <row r="271" spans="1:18" x14ac:dyDescent="0.35">
      <c r="A271" s="1">
        <v>269</v>
      </c>
      <c r="B271" s="12">
        <v>41430</v>
      </c>
      <c r="C271" s="1">
        <v>84.262500000000003</v>
      </c>
      <c r="D271" s="1">
        <f t="shared" si="20"/>
        <v>-6.1919504643961846E-3</v>
      </c>
      <c r="E271" s="1">
        <f t="shared" si="23"/>
        <v>2.230530777286103E-4</v>
      </c>
      <c r="F271" s="1">
        <f t="shared" si="21"/>
        <v>24.512118665676397</v>
      </c>
      <c r="G271" s="1">
        <f t="shared" si="22"/>
        <v>3.1991676346722948</v>
      </c>
      <c r="H271" s="1"/>
      <c r="I271" s="22"/>
      <c r="J271" s="19"/>
      <c r="K271" s="19"/>
      <c r="L271" s="19"/>
      <c r="Q271" s="11"/>
      <c r="R271" s="11"/>
    </row>
    <row r="272" spans="1:18" x14ac:dyDescent="0.35">
      <c r="A272" s="1">
        <v>270</v>
      </c>
      <c r="B272" s="12">
        <v>41431</v>
      </c>
      <c r="C272" s="1">
        <v>83.924999999999997</v>
      </c>
      <c r="D272" s="1">
        <f t="shared" si="20"/>
        <v>-4.0053404539386519E-3</v>
      </c>
      <c r="E272" s="1">
        <f t="shared" si="23"/>
        <v>1.9911251178461378E-4</v>
      </c>
      <c r="F272" s="1">
        <f t="shared" si="21"/>
        <v>27.155947273324202</v>
      </c>
      <c r="G272" s="1">
        <f t="shared" si="22"/>
        <v>3.3015960748159294</v>
      </c>
      <c r="H272" s="1"/>
      <c r="I272" s="22"/>
      <c r="J272" s="19"/>
      <c r="K272" s="19"/>
      <c r="L272" s="19"/>
      <c r="Q272" s="11"/>
      <c r="R272" s="11"/>
    </row>
    <row r="273" spans="1:18" x14ac:dyDescent="0.35">
      <c r="A273" s="1">
        <v>271</v>
      </c>
      <c r="B273" s="12">
        <v>41432</v>
      </c>
      <c r="C273" s="1">
        <v>82.912499999999994</v>
      </c>
      <c r="D273" s="1">
        <f t="shared" si="20"/>
        <v>-1.2064343163538908E-2</v>
      </c>
      <c r="E273" s="1">
        <f t="shared" si="23"/>
        <v>1.7765284085709086E-4</v>
      </c>
      <c r="F273" s="1">
        <f t="shared" si="21"/>
        <v>19.87094067422084</v>
      </c>
      <c r="G273" s="1">
        <f t="shared" si="22"/>
        <v>2.9892583968734945</v>
      </c>
      <c r="H273" s="1"/>
      <c r="I273" s="22"/>
      <c r="J273" s="19"/>
      <c r="K273" s="19"/>
      <c r="L273" s="19"/>
      <c r="Q273" s="11"/>
      <c r="R273" s="11"/>
    </row>
    <row r="274" spans="1:18" x14ac:dyDescent="0.35">
      <c r="A274" s="1">
        <v>272</v>
      </c>
      <c r="B274" s="12">
        <v>41435</v>
      </c>
      <c r="C274" s="1">
        <v>82.424999999999997</v>
      </c>
      <c r="D274" s="1">
        <f t="shared" si="20"/>
        <v>-5.8796924468565923E-3</v>
      </c>
      <c r="E274" s="1">
        <f t="shared" si="23"/>
        <v>1.7950932781777928E-4</v>
      </c>
      <c r="F274" s="1">
        <f t="shared" si="21"/>
        <v>27.042527438519549</v>
      </c>
      <c r="G274" s="1">
        <f t="shared" si="22"/>
        <v>3.2974107171661324</v>
      </c>
      <c r="H274" s="1"/>
      <c r="I274" s="22"/>
      <c r="J274" s="19"/>
      <c r="K274" s="19"/>
      <c r="L274" s="19"/>
      <c r="Q274" s="11"/>
      <c r="R274" s="11"/>
    </row>
    <row r="275" spans="1:18" x14ac:dyDescent="0.35">
      <c r="A275" s="1">
        <v>273</v>
      </c>
      <c r="B275" s="12">
        <v>41436</v>
      </c>
      <c r="C275" s="1">
        <v>81</v>
      </c>
      <c r="D275" s="1">
        <f t="shared" si="20"/>
        <v>-1.7288444040036363E-2</v>
      </c>
      <c r="E275" s="1">
        <f t="shared" si="23"/>
        <v>1.652713052773337E-4</v>
      </c>
      <c r="F275" s="1">
        <f t="shared" si="21"/>
        <v>12.56331669174406</v>
      </c>
      <c r="G275" s="1">
        <f t="shared" si="22"/>
        <v>2.5307811939943017</v>
      </c>
      <c r="H275" s="1"/>
      <c r="I275" s="22"/>
      <c r="J275" s="19"/>
      <c r="K275" s="19"/>
      <c r="L275" s="19"/>
      <c r="Q275" s="11"/>
      <c r="R275" s="11"/>
    </row>
    <row r="276" spans="1:18" x14ac:dyDescent="0.35">
      <c r="A276" s="1">
        <v>274</v>
      </c>
      <c r="B276" s="12">
        <v>41437</v>
      </c>
      <c r="C276" s="1">
        <v>80.887500000000003</v>
      </c>
      <c r="D276" s="1">
        <f t="shared" si="20"/>
        <v>-1.3888888888888538E-3</v>
      </c>
      <c r="E276" s="1">
        <f t="shared" si="23"/>
        <v>1.9167338893150748E-4</v>
      </c>
      <c r="F276" s="1">
        <f t="shared" si="21"/>
        <v>28.671061502021011</v>
      </c>
      <c r="G276" s="1">
        <f t="shared" si="22"/>
        <v>3.3558883040449308</v>
      </c>
      <c r="H276" s="1"/>
      <c r="I276" s="22"/>
      <c r="J276" s="19"/>
      <c r="K276" s="19"/>
      <c r="L276" s="19"/>
      <c r="Q276" s="11"/>
      <c r="R276" s="11"/>
    </row>
    <row r="277" spans="1:18" x14ac:dyDescent="0.35">
      <c r="A277" s="1">
        <v>275</v>
      </c>
      <c r="B277" s="12">
        <v>41438</v>
      </c>
      <c r="C277" s="1">
        <v>79.275000000000006</v>
      </c>
      <c r="D277" s="1">
        <f t="shared" si="20"/>
        <v>-1.9935095039406547E-2</v>
      </c>
      <c r="E277" s="1">
        <f t="shared" si="23"/>
        <v>1.699708360235451E-4</v>
      </c>
      <c r="F277" s="1">
        <f t="shared" si="21"/>
        <v>9.5063087479333248</v>
      </c>
      <c r="G277" s="1">
        <f t="shared" si="22"/>
        <v>2.2519556569336103</v>
      </c>
      <c r="H277" s="1"/>
      <c r="I277" s="22"/>
      <c r="J277" s="19"/>
      <c r="K277" s="19"/>
      <c r="L277" s="19"/>
      <c r="Q277" s="11"/>
      <c r="R277" s="11"/>
    </row>
    <row r="278" spans="1:18" x14ac:dyDescent="0.35">
      <c r="A278" s="1">
        <v>276</v>
      </c>
      <c r="B278" s="12">
        <v>41439</v>
      </c>
      <c r="C278" s="1">
        <v>81.487499999999997</v>
      </c>
      <c r="D278" s="1">
        <f t="shared" si="20"/>
        <v>2.7909176915799323E-2</v>
      </c>
      <c r="E278" s="1">
        <f t="shared" si="23"/>
        <v>2.0916852112571585E-4</v>
      </c>
      <c r="F278" s="1">
        <f t="shared" si="21"/>
        <v>4.2857596440227317</v>
      </c>
      <c r="G278" s="1">
        <f t="shared" si="22"/>
        <v>1.4552978161561401</v>
      </c>
      <c r="H278" s="1"/>
      <c r="I278" s="22"/>
      <c r="J278" s="19"/>
      <c r="K278" s="19"/>
      <c r="L278" s="19"/>
      <c r="Q278" s="11"/>
      <c r="R278" s="11"/>
    </row>
    <row r="279" spans="1:18" x14ac:dyDescent="0.35">
      <c r="A279" s="1">
        <v>277</v>
      </c>
      <c r="B279" s="12">
        <v>41442</v>
      </c>
      <c r="C279" s="1">
        <v>81</v>
      </c>
      <c r="D279" s="1">
        <f t="shared" si="20"/>
        <v>-5.9825126553151977E-3</v>
      </c>
      <c r="E279" s="1">
        <f t="shared" si="23"/>
        <v>2.9298229502378351E-4</v>
      </c>
      <c r="F279" s="1">
        <f t="shared" si="21"/>
        <v>21.926174335204362</v>
      </c>
      <c r="G279" s="1">
        <f t="shared" si="22"/>
        <v>3.0876810982927245</v>
      </c>
      <c r="H279" s="1"/>
      <c r="I279" s="22"/>
      <c r="J279" s="19"/>
      <c r="K279" s="19"/>
      <c r="L279" s="19"/>
      <c r="Q279" s="11"/>
      <c r="R279" s="11"/>
    </row>
    <row r="280" spans="1:18" x14ac:dyDescent="0.35">
      <c r="A280" s="1">
        <v>278</v>
      </c>
      <c r="B280" s="12">
        <v>41443</v>
      </c>
      <c r="C280" s="1">
        <v>81</v>
      </c>
      <c r="D280" s="1">
        <f t="shared" si="20"/>
        <v>0</v>
      </c>
      <c r="E280" s="1">
        <f t="shared" si="23"/>
        <v>2.5224602293283464E-4</v>
      </c>
      <c r="F280" s="1">
        <f t="shared" si="21"/>
        <v>25.118742971599808</v>
      </c>
      <c r="G280" s="1">
        <f t="shared" si="22"/>
        <v>3.22361429940841</v>
      </c>
      <c r="H280" s="1"/>
      <c r="I280" s="22"/>
      <c r="J280" s="19"/>
      <c r="K280" s="19"/>
      <c r="L280" s="19"/>
      <c r="Q280" s="11"/>
      <c r="R280" s="11"/>
    </row>
    <row r="281" spans="1:18" x14ac:dyDescent="0.35">
      <c r="A281" s="1">
        <v>279</v>
      </c>
      <c r="B281" s="12">
        <v>41444</v>
      </c>
      <c r="C281" s="1">
        <v>80.474999999999994</v>
      </c>
      <c r="D281" s="1">
        <f t="shared" si="20"/>
        <v>-6.4814814814815516E-3</v>
      </c>
      <c r="E281" s="1">
        <f t="shared" si="23"/>
        <v>2.1603449424732339E-4</v>
      </c>
      <c r="F281" s="1">
        <f t="shared" si="21"/>
        <v>24.627624942349311</v>
      </c>
      <c r="G281" s="1">
        <f t="shared" si="22"/>
        <v>3.2038687780207611</v>
      </c>
      <c r="H281" s="1"/>
      <c r="I281" s="22"/>
      <c r="J281" s="19"/>
      <c r="K281" s="19"/>
      <c r="L281" s="19"/>
      <c r="Q281" s="11"/>
      <c r="R281" s="11"/>
    </row>
    <row r="282" spans="1:18" x14ac:dyDescent="0.35">
      <c r="A282" s="1">
        <v>280</v>
      </c>
      <c r="B282" s="12">
        <v>41445</v>
      </c>
      <c r="C282" s="1">
        <v>79.424999999999997</v>
      </c>
      <c r="D282" s="1">
        <f t="shared" si="20"/>
        <v>-1.3047530288909565E-2</v>
      </c>
      <c r="E282" s="1">
        <f t="shared" si="23"/>
        <v>1.9426127457038793E-4</v>
      </c>
      <c r="F282" s="1">
        <f t="shared" si="21"/>
        <v>18.468138293821074</v>
      </c>
      <c r="G282" s="1">
        <f t="shared" si="22"/>
        <v>2.9160469929111104</v>
      </c>
      <c r="H282" s="1"/>
      <c r="I282" s="22"/>
      <c r="J282" s="19"/>
      <c r="K282" s="19"/>
      <c r="L282" s="19"/>
      <c r="Q282" s="11"/>
      <c r="R282" s="11"/>
    </row>
    <row r="283" spans="1:18" x14ac:dyDescent="0.35">
      <c r="A283" s="1">
        <v>281</v>
      </c>
      <c r="B283" s="12">
        <v>41446</v>
      </c>
      <c r="C283" s="1">
        <v>80.362499999999997</v>
      </c>
      <c r="D283" s="1">
        <f t="shared" si="20"/>
        <v>1.1803588290840416E-2</v>
      </c>
      <c r="E283" s="1">
        <f t="shared" si="23"/>
        <v>1.9569770718832165E-4</v>
      </c>
      <c r="F283" s="1">
        <f t="shared" si="21"/>
        <v>19.976608368105332</v>
      </c>
      <c r="G283" s="1">
        <f t="shared" si="22"/>
        <v>2.9945620074649377</v>
      </c>
      <c r="H283" s="1"/>
      <c r="I283" s="22"/>
      <c r="J283" s="19"/>
      <c r="K283" s="19"/>
      <c r="L283" s="19"/>
      <c r="Q283" s="11"/>
      <c r="R283" s="11"/>
    </row>
    <row r="284" spans="1:18" x14ac:dyDescent="0.35">
      <c r="A284" s="1">
        <v>282</v>
      </c>
      <c r="B284" s="12">
        <v>41449</v>
      </c>
      <c r="C284" s="1">
        <v>79.5</v>
      </c>
      <c r="D284" s="1">
        <f t="shared" si="20"/>
        <v>-1.0732617825478267E-2</v>
      </c>
      <c r="E284" s="1">
        <f t="shared" si="23"/>
        <v>1.9243486639573877E-4</v>
      </c>
      <c r="F284" s="1">
        <f t="shared" si="21"/>
        <v>21.319969702683295</v>
      </c>
      <c r="G284" s="1">
        <f t="shared" si="22"/>
        <v>3.0596441782217418</v>
      </c>
      <c r="H284" s="1"/>
      <c r="I284" s="22"/>
      <c r="J284" s="19"/>
      <c r="K284" s="19"/>
      <c r="L284" s="19"/>
      <c r="Q284" s="11"/>
      <c r="R284" s="11"/>
    </row>
    <row r="285" spans="1:18" x14ac:dyDescent="0.35">
      <c r="A285" s="1">
        <v>283</v>
      </c>
      <c r="B285" s="12">
        <v>41450</v>
      </c>
      <c r="C285" s="1">
        <v>77.400000000000006</v>
      </c>
      <c r="D285" s="1">
        <f t="shared" si="20"/>
        <v>-2.641509433962257E-2</v>
      </c>
      <c r="E285" s="1">
        <f t="shared" si="23"/>
        <v>1.8653354678698471E-4</v>
      </c>
      <c r="F285" s="1">
        <f t="shared" si="21"/>
        <v>4.5004836278975819</v>
      </c>
      <c r="G285" s="1">
        <f t="shared" si="22"/>
        <v>1.5041848638676087</v>
      </c>
      <c r="H285" s="1"/>
      <c r="I285" s="22"/>
      <c r="J285" s="19"/>
      <c r="K285" s="19"/>
      <c r="L285" s="19"/>
      <c r="Q285" s="11"/>
      <c r="R285" s="11"/>
    </row>
    <row r="286" spans="1:18" x14ac:dyDescent="0.35">
      <c r="A286" s="1">
        <v>284</v>
      </c>
      <c r="B286" s="12">
        <v>41451</v>
      </c>
      <c r="C286" s="1">
        <v>79.3125</v>
      </c>
      <c r="D286" s="1">
        <f t="shared" si="20"/>
        <v>2.4709302325581321E-2</v>
      </c>
      <c r="E286" s="1">
        <f t="shared" si="23"/>
        <v>2.6421556585293091E-4</v>
      </c>
      <c r="F286" s="1">
        <f t="shared" si="21"/>
        <v>7.7294177770917676</v>
      </c>
      <c r="G286" s="1">
        <f t="shared" si="22"/>
        <v>2.0450335398521351</v>
      </c>
      <c r="H286" s="1"/>
      <c r="I286" s="22"/>
      <c r="J286" s="19"/>
      <c r="K286" s="19"/>
      <c r="L286" s="19"/>
      <c r="Q286" s="11"/>
      <c r="R286" s="11"/>
    </row>
    <row r="287" spans="1:18" x14ac:dyDescent="0.35">
      <c r="A287" s="1">
        <v>285</v>
      </c>
      <c r="B287" s="12">
        <v>41452</v>
      </c>
      <c r="C287" s="1">
        <v>79.837500000000006</v>
      </c>
      <c r="D287" s="1">
        <f t="shared" si="20"/>
        <v>6.6193853427896701E-3</v>
      </c>
      <c r="E287" s="1">
        <f t="shared" si="23"/>
        <v>3.1133505803314344E-4</v>
      </c>
      <c r="F287" s="1">
        <f t="shared" si="21"/>
        <v>21.073441718312512</v>
      </c>
      <c r="G287" s="1">
        <f t="shared" si="22"/>
        <v>3.048013561335138</v>
      </c>
      <c r="H287" s="1"/>
      <c r="I287" s="22"/>
      <c r="J287" s="19"/>
      <c r="K287" s="19"/>
      <c r="L287" s="19"/>
      <c r="Q287" s="11"/>
      <c r="R287" s="11"/>
    </row>
    <row r="288" spans="1:18" x14ac:dyDescent="0.35">
      <c r="A288" s="1">
        <v>286</v>
      </c>
      <c r="B288" s="12">
        <v>41453</v>
      </c>
      <c r="C288" s="1">
        <v>83.212500000000006</v>
      </c>
      <c r="D288" s="1">
        <f t="shared" si="20"/>
        <v>4.2273367778299667E-2</v>
      </c>
      <c r="E288" s="1">
        <f t="shared" si="23"/>
        <v>2.6741759420318556E-4</v>
      </c>
      <c r="F288" s="1">
        <f t="shared" si="21"/>
        <v>0.86340143178124196</v>
      </c>
      <c r="G288" s="1">
        <f t="shared" si="22"/>
        <v>-0.14687553755631841</v>
      </c>
      <c r="H288" s="1"/>
      <c r="I288" s="22"/>
      <c r="J288" s="19"/>
      <c r="K288" s="19"/>
      <c r="L288" s="19"/>
      <c r="Q288" s="11"/>
      <c r="R288" s="11"/>
    </row>
    <row r="289" spans="1:18" x14ac:dyDescent="0.35">
      <c r="A289" s="1">
        <v>287</v>
      </c>
      <c r="B289" s="12">
        <v>41456</v>
      </c>
      <c r="C289" s="1">
        <v>84.412499999999994</v>
      </c>
      <c r="D289" s="1">
        <f t="shared" si="20"/>
        <v>1.4420910319963811E-2</v>
      </c>
      <c r="E289" s="1">
        <f t="shared" si="23"/>
        <v>4.7977876647322412E-4</v>
      </c>
      <c r="F289" s="1">
        <f t="shared" si="21"/>
        <v>14.664455067335268</v>
      </c>
      <c r="G289" s="1">
        <f t="shared" si="22"/>
        <v>2.6854265430165616</v>
      </c>
      <c r="H289" s="1"/>
      <c r="I289" s="22"/>
      <c r="J289" s="19"/>
      <c r="K289" s="19"/>
      <c r="L289" s="19"/>
      <c r="Q289" s="11"/>
      <c r="R289" s="11"/>
    </row>
    <row r="290" spans="1:18" x14ac:dyDescent="0.35">
      <c r="A290" s="1">
        <v>288</v>
      </c>
      <c r="B290" s="12">
        <v>41457</v>
      </c>
      <c r="C290" s="1">
        <v>83.362499999999997</v>
      </c>
      <c r="D290" s="1">
        <f t="shared" si="20"/>
        <v>-1.2438916037316715E-2</v>
      </c>
      <c r="E290" s="1">
        <f t="shared" si="23"/>
        <v>4.1943072595538368E-4</v>
      </c>
      <c r="F290" s="1">
        <f t="shared" si="21"/>
        <v>16.198508683185612</v>
      </c>
      <c r="G290" s="1">
        <f t="shared" si="22"/>
        <v>2.7849191814073895</v>
      </c>
      <c r="H290" s="1"/>
      <c r="I290" s="22"/>
      <c r="J290" s="19"/>
      <c r="K290" s="19"/>
      <c r="L290" s="19"/>
      <c r="Q290" s="11"/>
      <c r="R290" s="11"/>
    </row>
    <row r="291" spans="1:18" x14ac:dyDescent="0.35">
      <c r="A291" s="1">
        <v>289</v>
      </c>
      <c r="B291" s="12">
        <v>41458</v>
      </c>
      <c r="C291" s="1">
        <v>81.262500000000003</v>
      </c>
      <c r="D291" s="1">
        <f t="shared" si="20"/>
        <v>-2.519118308591986E-2</v>
      </c>
      <c r="E291" s="1">
        <f t="shared" si="23"/>
        <v>3.6575547072358088E-4</v>
      </c>
      <c r="F291" s="1">
        <f t="shared" si="21"/>
        <v>8.7610926296639704</v>
      </c>
      <c r="G291" s="1">
        <f t="shared" si="22"/>
        <v>2.1703206265839285</v>
      </c>
      <c r="H291" s="1"/>
      <c r="I291" s="22"/>
      <c r="J291" s="19"/>
      <c r="K291" s="19"/>
      <c r="L291" s="19"/>
      <c r="Q291" s="11"/>
      <c r="R291" s="11"/>
    </row>
    <row r="292" spans="1:18" x14ac:dyDescent="0.35">
      <c r="A292" s="1">
        <v>290</v>
      </c>
      <c r="B292" s="12">
        <v>41459</v>
      </c>
      <c r="C292" s="1">
        <v>80.7</v>
      </c>
      <c r="D292" s="1">
        <f t="shared" si="20"/>
        <v>-6.9220119981541301E-3</v>
      </c>
      <c r="E292" s="1">
        <f t="shared" si="23"/>
        <v>3.9240207123720063E-4</v>
      </c>
      <c r="F292" s="1">
        <f t="shared" si="21"/>
        <v>18.946529006569811</v>
      </c>
      <c r="G292" s="1">
        <f t="shared" si="22"/>
        <v>2.941620748871296</v>
      </c>
      <c r="H292" s="1"/>
      <c r="I292" s="22"/>
      <c r="J292" s="19"/>
      <c r="K292" s="19"/>
      <c r="L292" s="19"/>
      <c r="Q292" s="11"/>
      <c r="R292" s="11"/>
    </row>
    <row r="293" spans="1:18" x14ac:dyDescent="0.35">
      <c r="A293" s="1">
        <v>291</v>
      </c>
      <c r="B293" s="12">
        <v>41460</v>
      </c>
      <c r="C293" s="1">
        <v>80.625</v>
      </c>
      <c r="D293" s="1">
        <f t="shared" si="20"/>
        <v>-9.2936802973981214E-4</v>
      </c>
      <c r="E293" s="1">
        <f t="shared" si="23"/>
        <v>3.300090635932056E-4</v>
      </c>
      <c r="F293" s="1">
        <f t="shared" si="21"/>
        <v>21.932028298347824</v>
      </c>
      <c r="G293" s="1">
        <f t="shared" si="22"/>
        <v>3.0879480478176351</v>
      </c>
      <c r="H293" s="1"/>
      <c r="I293" s="22"/>
      <c r="J293" s="19"/>
      <c r="K293" s="19"/>
      <c r="L293" s="19"/>
      <c r="Q293" s="11"/>
      <c r="R293" s="11"/>
    </row>
    <row r="294" spans="1:18" x14ac:dyDescent="0.35">
      <c r="A294" s="1">
        <v>292</v>
      </c>
      <c r="B294" s="12">
        <v>41463</v>
      </c>
      <c r="C294" s="1">
        <v>79.087500000000006</v>
      </c>
      <c r="D294" s="1">
        <f t="shared" si="20"/>
        <v>-1.9069767441860393E-2</v>
      </c>
      <c r="E294" s="1">
        <f t="shared" si="23"/>
        <v>2.7564221464092676E-4</v>
      </c>
      <c r="F294" s="1">
        <f t="shared" si="21"/>
        <v>12.423782956972655</v>
      </c>
      <c r="G294" s="1">
        <f t="shared" si="22"/>
        <v>2.5196126160360834</v>
      </c>
      <c r="H294" s="1"/>
      <c r="I294" s="22"/>
      <c r="J294" s="19"/>
      <c r="K294" s="19"/>
      <c r="L294" s="19"/>
      <c r="Q294" s="11"/>
      <c r="R294" s="11"/>
    </row>
    <row r="295" spans="1:18" x14ac:dyDescent="0.35">
      <c r="A295" s="1">
        <v>293</v>
      </c>
      <c r="B295" s="12">
        <v>41464</v>
      </c>
      <c r="C295" s="1">
        <v>82.125</v>
      </c>
      <c r="D295" s="1">
        <f t="shared" si="20"/>
        <v>3.8406827880512015E-2</v>
      </c>
      <c r="E295" s="1">
        <f t="shared" si="23"/>
        <v>2.8524105379768656E-4</v>
      </c>
      <c r="F295" s="1">
        <f t="shared" si="21"/>
        <v>1.7797430349126082</v>
      </c>
      <c r="G295" s="1">
        <f t="shared" si="22"/>
        <v>0.57646899147409125</v>
      </c>
      <c r="H295" s="1"/>
      <c r="I295" s="22"/>
      <c r="J295" s="19"/>
      <c r="K295" s="19"/>
      <c r="L295" s="19"/>
      <c r="Q295" s="11"/>
      <c r="R295" s="11"/>
    </row>
    <row r="296" spans="1:18" x14ac:dyDescent="0.35">
      <c r="A296" s="1">
        <v>294</v>
      </c>
      <c r="B296" s="12">
        <v>41465</v>
      </c>
      <c r="C296" s="1">
        <v>81.112499999999997</v>
      </c>
      <c r="D296" s="1">
        <f t="shared" si="20"/>
        <v>-1.2328767123287706E-2</v>
      </c>
      <c r="E296" s="1">
        <f t="shared" si="23"/>
        <v>4.4939862860622441E-4</v>
      </c>
      <c r="F296" s="1">
        <f t="shared" si="21"/>
        <v>15.890927854043973</v>
      </c>
      <c r="G296" s="1">
        <f t="shared" si="22"/>
        <v>2.7657483711688418</v>
      </c>
      <c r="H296" s="1"/>
      <c r="I296" s="22"/>
      <c r="J296" s="19"/>
      <c r="K296" s="19"/>
      <c r="L296" s="19"/>
      <c r="Q296" s="11"/>
      <c r="R296" s="11"/>
    </row>
    <row r="297" spans="1:18" x14ac:dyDescent="0.35">
      <c r="A297" s="1">
        <v>295</v>
      </c>
      <c r="B297" s="12">
        <v>41466</v>
      </c>
      <c r="C297" s="1">
        <v>82.537499999999994</v>
      </c>
      <c r="D297" s="1">
        <f t="shared" si="20"/>
        <v>1.7568192325473846E-2</v>
      </c>
      <c r="E297" s="1">
        <f t="shared" si="23"/>
        <v>3.8829488907811378E-4</v>
      </c>
      <c r="F297" s="1">
        <f t="shared" si="21"/>
        <v>13.605886457061439</v>
      </c>
      <c r="G297" s="1">
        <f t="shared" si="22"/>
        <v>2.6105025268242121</v>
      </c>
      <c r="H297" s="1"/>
      <c r="I297" s="22"/>
      <c r="J297" s="19"/>
      <c r="K297" s="19"/>
      <c r="L297" s="19"/>
      <c r="Q297" s="11"/>
      <c r="R297" s="11"/>
    </row>
    <row r="298" spans="1:18" x14ac:dyDescent="0.35">
      <c r="A298" s="1">
        <v>296</v>
      </c>
      <c r="B298" s="12">
        <v>41467</v>
      </c>
      <c r="C298" s="1">
        <v>82.387500000000003</v>
      </c>
      <c r="D298" s="1">
        <f t="shared" si="20"/>
        <v>-1.817355747387448E-3</v>
      </c>
      <c r="E298" s="1">
        <f t="shared" si="23"/>
        <v>3.6365400587452129E-4</v>
      </c>
      <c r="F298" s="1">
        <f t="shared" si="21"/>
        <v>20.825416749298292</v>
      </c>
      <c r="G298" s="1">
        <f t="shared" si="22"/>
        <v>3.0361741998237761</v>
      </c>
      <c r="H298" s="1"/>
      <c r="I298" s="22"/>
      <c r="J298" s="19"/>
      <c r="K298" s="19"/>
      <c r="L298" s="19"/>
      <c r="Q298" s="11"/>
      <c r="R298" s="11"/>
    </row>
    <row r="299" spans="1:18" x14ac:dyDescent="0.35">
      <c r="A299" s="1">
        <v>297</v>
      </c>
      <c r="B299" s="12">
        <v>41470</v>
      </c>
      <c r="C299" s="1">
        <v>82.35</v>
      </c>
      <c r="D299" s="1">
        <f t="shared" si="20"/>
        <v>-4.5516613563961191E-4</v>
      </c>
      <c r="E299" s="1">
        <f t="shared" si="23"/>
        <v>3.0172348716981707E-4</v>
      </c>
      <c r="F299" s="1">
        <f t="shared" si="21"/>
        <v>22.959181645110132</v>
      </c>
      <c r="G299" s="1">
        <f t="shared" si="22"/>
        <v>3.1337179281815759</v>
      </c>
      <c r="H299" s="1"/>
      <c r="I299" s="22"/>
      <c r="J299" s="19"/>
      <c r="K299" s="19"/>
      <c r="L299" s="19"/>
      <c r="Q299" s="11"/>
      <c r="R299" s="11"/>
    </row>
    <row r="300" spans="1:18" x14ac:dyDescent="0.35">
      <c r="A300" s="1">
        <v>298</v>
      </c>
      <c r="B300" s="12">
        <v>41471</v>
      </c>
      <c r="C300" s="1">
        <v>82.612499999999997</v>
      </c>
      <c r="D300" s="1">
        <f t="shared" si="20"/>
        <v>3.1876138433515832E-3</v>
      </c>
      <c r="E300" s="1">
        <f t="shared" si="23"/>
        <v>2.5391215862407315E-4</v>
      </c>
      <c r="F300" s="1">
        <f t="shared" si="21"/>
        <v>24.540232225590302</v>
      </c>
      <c r="G300" s="1">
        <f t="shared" si="22"/>
        <v>3.200313902383479</v>
      </c>
      <c r="H300" s="1"/>
      <c r="I300" s="22"/>
      <c r="J300" s="19"/>
      <c r="K300" s="19"/>
      <c r="L300" s="19"/>
      <c r="Q300" s="11"/>
      <c r="R300" s="11"/>
    </row>
    <row r="301" spans="1:18" x14ac:dyDescent="0.35">
      <c r="A301" s="1">
        <v>299</v>
      </c>
      <c r="B301" s="12">
        <v>41472</v>
      </c>
      <c r="C301" s="1">
        <v>83.174999999999997</v>
      </c>
      <c r="D301" s="1">
        <f t="shared" si="20"/>
        <v>6.8088969586926921E-3</v>
      </c>
      <c r="E301" s="1">
        <f t="shared" si="23"/>
        <v>2.1874265631800026E-4</v>
      </c>
      <c r="F301" s="1">
        <f t="shared" si="21"/>
        <v>24.261652892012986</v>
      </c>
      <c r="G301" s="1">
        <f t="shared" si="22"/>
        <v>3.1888970335945435</v>
      </c>
      <c r="H301" s="1"/>
      <c r="I301" s="22"/>
      <c r="J301" s="19"/>
      <c r="K301" s="19"/>
      <c r="L301" s="19"/>
      <c r="Q301" s="11"/>
      <c r="R301" s="11"/>
    </row>
    <row r="302" spans="1:18" x14ac:dyDescent="0.35">
      <c r="A302" s="1">
        <v>300</v>
      </c>
      <c r="B302" s="12">
        <v>41473</v>
      </c>
      <c r="C302" s="1">
        <v>83.325000000000003</v>
      </c>
      <c r="D302" s="1">
        <f t="shared" si="20"/>
        <v>1.8034265103697709E-3</v>
      </c>
      <c r="E302" s="1">
        <f t="shared" si="23"/>
        <v>1.9694688150329449E-4</v>
      </c>
      <c r="F302" s="1">
        <f t="shared" si="21"/>
        <v>28.193538020249605</v>
      </c>
      <c r="G302" s="1">
        <f t="shared" si="22"/>
        <v>3.3390928034675045</v>
      </c>
      <c r="H302" s="1"/>
      <c r="I302" s="22"/>
      <c r="J302" s="19"/>
      <c r="K302" s="19"/>
      <c r="L302" s="19"/>
      <c r="Q302" s="11"/>
      <c r="R302" s="11"/>
    </row>
    <row r="303" spans="1:18" x14ac:dyDescent="0.35">
      <c r="A303" s="1">
        <v>301</v>
      </c>
      <c r="B303" s="12">
        <v>41474</v>
      </c>
      <c r="C303" s="1">
        <v>83.4375</v>
      </c>
      <c r="D303" s="1">
        <f t="shared" si="20"/>
        <v>1.3501350135013161E-3</v>
      </c>
      <c r="E303" s="1">
        <f t="shared" si="23"/>
        <v>1.7419157646605404E-4</v>
      </c>
      <c r="F303" s="1">
        <f t="shared" si="21"/>
        <v>30.069354683087937</v>
      </c>
      <c r="G303" s="1">
        <f t="shared" si="22"/>
        <v>3.4035065362808976</v>
      </c>
      <c r="H303" s="1"/>
      <c r="I303" s="22"/>
      <c r="J303" s="19"/>
      <c r="K303" s="19"/>
      <c r="L303" s="19"/>
      <c r="Q303" s="11"/>
      <c r="R303" s="11"/>
    </row>
    <row r="304" spans="1:18" x14ac:dyDescent="0.35">
      <c r="A304" s="1">
        <v>302</v>
      </c>
      <c r="B304" s="12">
        <v>41477</v>
      </c>
      <c r="C304" s="1">
        <v>83.325000000000003</v>
      </c>
      <c r="D304" s="1">
        <f t="shared" si="20"/>
        <v>-1.3483146067415389E-3</v>
      </c>
      <c r="E304" s="1">
        <f t="shared" si="23"/>
        <v>1.5658291826418271E-4</v>
      </c>
      <c r="F304" s="1">
        <f t="shared" si="21"/>
        <v>31.696897892529073</v>
      </c>
      <c r="G304" s="1">
        <f t="shared" si="22"/>
        <v>3.4562188178149609</v>
      </c>
      <c r="H304" s="1"/>
      <c r="I304" s="22"/>
      <c r="J304" s="19"/>
      <c r="K304" s="19"/>
      <c r="L304" s="19"/>
      <c r="Q304" s="11"/>
      <c r="R304" s="11"/>
    </row>
    <row r="305" spans="1:18" x14ac:dyDescent="0.35">
      <c r="A305" s="1">
        <v>303</v>
      </c>
      <c r="B305" s="12">
        <v>41478</v>
      </c>
      <c r="C305" s="1">
        <v>82.612499999999997</v>
      </c>
      <c r="D305" s="1">
        <f t="shared" si="20"/>
        <v>-8.5508550855086188E-3</v>
      </c>
      <c r="E305" s="1">
        <f t="shared" si="23"/>
        <v>1.4311225182718073E-4</v>
      </c>
      <c r="F305" s="1">
        <f t="shared" si="21"/>
        <v>25.830303219489373</v>
      </c>
      <c r="G305" s="1">
        <f t="shared" si="22"/>
        <v>3.2515483460821835</v>
      </c>
      <c r="H305" s="1"/>
      <c r="I305" s="22"/>
      <c r="J305" s="19"/>
      <c r="K305" s="19"/>
      <c r="L305" s="19"/>
      <c r="Q305" s="11"/>
      <c r="R305" s="11"/>
    </row>
    <row r="306" spans="1:18" x14ac:dyDescent="0.35">
      <c r="A306" s="1">
        <v>304</v>
      </c>
      <c r="B306" s="12">
        <v>41479</v>
      </c>
      <c r="C306" s="1">
        <v>82.5</v>
      </c>
      <c r="D306" s="1">
        <f t="shared" si="20"/>
        <v>-1.3617793917385041E-3</v>
      </c>
      <c r="E306" s="1">
        <f t="shared" si="23"/>
        <v>1.4286750647194026E-4</v>
      </c>
      <c r="F306" s="1">
        <f t="shared" si="21"/>
        <v>33.160779240786162</v>
      </c>
      <c r="G306" s="1">
        <f t="shared" si="22"/>
        <v>3.5013678294115591</v>
      </c>
      <c r="H306" s="1"/>
      <c r="I306" s="22"/>
      <c r="J306" s="19"/>
      <c r="K306" s="19"/>
      <c r="L306" s="19"/>
      <c r="Q306" s="11"/>
      <c r="R306" s="11"/>
    </row>
    <row r="307" spans="1:18" x14ac:dyDescent="0.35">
      <c r="A307" s="1">
        <v>305</v>
      </c>
      <c r="B307" s="12">
        <v>41480</v>
      </c>
      <c r="C307" s="1">
        <v>82.125</v>
      </c>
      <c r="D307" s="1">
        <f t="shared" si="20"/>
        <v>-4.5454545454545452E-3</v>
      </c>
      <c r="E307" s="1">
        <f t="shared" si="23"/>
        <v>1.3262561683152134E-4</v>
      </c>
      <c r="F307" s="1">
        <f t="shared" si="21"/>
        <v>32.04556633565759</v>
      </c>
      <c r="G307" s="1">
        <f t="shared" si="22"/>
        <v>3.4671588379364735</v>
      </c>
      <c r="H307" s="1"/>
      <c r="I307" s="22"/>
      <c r="J307" s="19"/>
      <c r="K307" s="19"/>
      <c r="L307" s="19"/>
      <c r="Q307" s="11"/>
      <c r="R307" s="11"/>
    </row>
    <row r="308" spans="1:18" x14ac:dyDescent="0.35">
      <c r="A308" s="1">
        <v>306</v>
      </c>
      <c r="B308" s="12">
        <v>41481</v>
      </c>
      <c r="C308" s="1">
        <v>81.337500000000006</v>
      </c>
      <c r="D308" s="1">
        <f t="shared" si="20"/>
        <v>-9.5890410958903421E-3</v>
      </c>
      <c r="E308" s="1">
        <f t="shared" si="23"/>
        <v>1.2744444596287901E-4</v>
      </c>
      <c r="F308" s="1">
        <f t="shared" si="21"/>
        <v>24.636576604557675</v>
      </c>
      <c r="G308" s="1">
        <f t="shared" si="22"/>
        <v>3.2042321925094077</v>
      </c>
      <c r="H308" s="1"/>
      <c r="I308" s="22"/>
      <c r="J308" s="19"/>
      <c r="K308" s="19"/>
      <c r="L308" s="19"/>
      <c r="Q308" s="11"/>
      <c r="R308" s="11"/>
    </row>
    <row r="309" spans="1:18" x14ac:dyDescent="0.35">
      <c r="A309" s="1">
        <v>307</v>
      </c>
      <c r="B309" s="12">
        <v>41484</v>
      </c>
      <c r="C309" s="1">
        <v>81.075000000000003</v>
      </c>
      <c r="D309" s="1">
        <f t="shared" si="20"/>
        <v>-3.2272936837252535E-3</v>
      </c>
      <c r="E309" s="1">
        <f t="shared" si="23"/>
        <v>1.3353936047086424E-4</v>
      </c>
      <c r="F309" s="1">
        <f t="shared" si="21"/>
        <v>33.202362344300951</v>
      </c>
      <c r="G309" s="1">
        <f t="shared" si="22"/>
        <v>3.5026210283398735</v>
      </c>
      <c r="H309" s="1"/>
      <c r="I309" s="22"/>
      <c r="J309" s="19"/>
      <c r="K309" s="19"/>
      <c r="L309" s="19"/>
      <c r="Q309" s="11"/>
      <c r="R309" s="11"/>
    </row>
    <row r="310" spans="1:18" x14ac:dyDescent="0.35">
      <c r="A310" s="1">
        <v>308</v>
      </c>
      <c r="B310" s="12">
        <v>41485</v>
      </c>
      <c r="C310" s="1">
        <v>79.162499999999994</v>
      </c>
      <c r="D310" s="1">
        <f t="shared" si="20"/>
        <v>-2.3589269195189742E-2</v>
      </c>
      <c r="E310" s="1">
        <f t="shared" si="23"/>
        <v>1.266978245076587E-4</v>
      </c>
      <c r="F310" s="1">
        <f t="shared" si="21"/>
        <v>3.9429414704745183</v>
      </c>
      <c r="G310" s="1">
        <f t="shared" si="22"/>
        <v>1.3719270108782724</v>
      </c>
      <c r="H310" s="1"/>
      <c r="I310" s="22"/>
      <c r="J310" s="19"/>
      <c r="K310" s="19"/>
      <c r="L310" s="19"/>
      <c r="Q310" s="11"/>
      <c r="R310" s="11"/>
    </row>
    <row r="311" spans="1:18" x14ac:dyDescent="0.35">
      <c r="A311" s="1">
        <v>309</v>
      </c>
      <c r="B311" s="12">
        <v>41486</v>
      </c>
      <c r="C311" s="1">
        <v>75.5625</v>
      </c>
      <c r="D311" s="1">
        <f t="shared" si="20"/>
        <v>-4.5476077688299317E-2</v>
      </c>
      <c r="E311" s="1">
        <f t="shared" si="23"/>
        <v>1.9850649414081441E-4</v>
      </c>
      <c r="F311" s="1">
        <f t="shared" si="21"/>
        <v>0.15479134234706568</v>
      </c>
      <c r="G311" s="1">
        <f t="shared" si="22"/>
        <v>-1.8656772473810705</v>
      </c>
      <c r="H311" s="1"/>
      <c r="I311" s="22"/>
      <c r="J311" s="19"/>
      <c r="K311" s="19"/>
      <c r="L311" s="19"/>
      <c r="Q311" s="11"/>
      <c r="R311" s="11"/>
    </row>
    <row r="312" spans="1:18" x14ac:dyDescent="0.35">
      <c r="A312" s="1">
        <v>310</v>
      </c>
      <c r="B312" s="12">
        <v>41487</v>
      </c>
      <c r="C312" s="1">
        <v>77.212500000000006</v>
      </c>
      <c r="D312" s="1">
        <f t="shared" si="20"/>
        <v>2.1836228287841267E-2</v>
      </c>
      <c r="E312" s="1">
        <f t="shared" si="23"/>
        <v>4.6671654708344912E-4</v>
      </c>
      <c r="F312" s="1">
        <f t="shared" si="21"/>
        <v>11.079879359073718</v>
      </c>
      <c r="G312" s="1">
        <f t="shared" si="22"/>
        <v>2.4051307930896191</v>
      </c>
      <c r="H312" s="1"/>
      <c r="I312" s="22"/>
      <c r="J312" s="19"/>
      <c r="K312" s="19"/>
      <c r="L312" s="19"/>
      <c r="Q312" s="11"/>
      <c r="R312" s="11"/>
    </row>
    <row r="313" spans="1:18" x14ac:dyDescent="0.35">
      <c r="A313" s="1">
        <v>311</v>
      </c>
      <c r="B313" s="12">
        <v>41488</v>
      </c>
      <c r="C313" s="1">
        <v>68.287499999999994</v>
      </c>
      <c r="D313" s="1">
        <f t="shared" si="20"/>
        <v>-0.1155900922778049</v>
      </c>
      <c r="E313" s="1">
        <f t="shared" si="23"/>
        <v>4.4737263423252969E-4</v>
      </c>
      <c r="F313" s="1">
        <f t="shared" si="21"/>
        <v>6.170698506998155E-6</v>
      </c>
      <c r="G313" s="1">
        <f t="shared" si="22"/>
        <v>-11.995698516244373</v>
      </c>
      <c r="H313" s="1"/>
      <c r="I313" s="22"/>
      <c r="J313" s="19"/>
      <c r="K313" s="19"/>
      <c r="L313" s="19"/>
      <c r="Q313" s="11"/>
      <c r="R313" s="11"/>
    </row>
    <row r="314" spans="1:18" x14ac:dyDescent="0.35">
      <c r="A314" s="1">
        <v>312</v>
      </c>
      <c r="B314" s="12">
        <v>41491</v>
      </c>
      <c r="C314" s="1">
        <v>69.75</v>
      </c>
      <c r="D314" s="1">
        <f t="shared" si="20"/>
        <v>2.1416803953871584E-2</v>
      </c>
      <c r="E314" s="1">
        <f t="shared" si="23"/>
        <v>2.2504531222488624E-3</v>
      </c>
      <c r="F314" s="1">
        <f t="shared" si="21"/>
        <v>7.5948095622414273</v>
      </c>
      <c r="G314" s="1">
        <f t="shared" si="22"/>
        <v>2.0274650616374479</v>
      </c>
      <c r="H314" s="1"/>
      <c r="I314" s="22"/>
      <c r="J314" s="19"/>
      <c r="K314" s="19"/>
      <c r="L314" s="19"/>
      <c r="Q314" s="11"/>
      <c r="R314" s="11"/>
    </row>
    <row r="315" spans="1:18" x14ac:dyDescent="0.35">
      <c r="A315" s="1">
        <v>313</v>
      </c>
      <c r="B315" s="12">
        <v>41492</v>
      </c>
      <c r="C315" s="1">
        <v>70.2</v>
      </c>
      <c r="D315" s="1">
        <f t="shared" si="20"/>
        <v>6.4516129032258472E-3</v>
      </c>
      <c r="E315" s="1">
        <f t="shared" si="23"/>
        <v>1.809305630484996E-3</v>
      </c>
      <c r="F315" s="1">
        <f t="shared" si="21"/>
        <v>9.2716835038241463</v>
      </c>
      <c r="G315" s="1">
        <f t="shared" si="22"/>
        <v>2.2269649708370931</v>
      </c>
      <c r="H315" s="1"/>
      <c r="I315" s="22"/>
      <c r="J315" s="19"/>
      <c r="K315" s="19"/>
      <c r="L315" s="19"/>
      <c r="Q315" s="11"/>
      <c r="R315" s="11"/>
    </row>
    <row r="316" spans="1:18" x14ac:dyDescent="0.35">
      <c r="A316" s="1">
        <v>314</v>
      </c>
      <c r="B316" s="12">
        <v>41493</v>
      </c>
      <c r="C316" s="1">
        <v>70.012500000000003</v>
      </c>
      <c r="D316" s="1">
        <f t="shared" si="20"/>
        <v>-2.670940170940171E-3</v>
      </c>
      <c r="E316" s="1">
        <f t="shared" si="23"/>
        <v>1.4130003611788366E-3</v>
      </c>
      <c r="F316" s="1">
        <f t="shared" si="21"/>
        <v>10.586261112387886</v>
      </c>
      <c r="G316" s="1">
        <f t="shared" si="22"/>
        <v>2.3595570389532399</v>
      </c>
      <c r="H316" s="1"/>
      <c r="I316" s="22"/>
      <c r="J316" s="19"/>
      <c r="K316" s="19"/>
      <c r="L316" s="19"/>
      <c r="Q316" s="11"/>
      <c r="R316" s="11"/>
    </row>
    <row r="317" spans="1:18" x14ac:dyDescent="0.35">
      <c r="A317" s="1">
        <v>315</v>
      </c>
      <c r="B317" s="12">
        <v>41494</v>
      </c>
      <c r="C317" s="1">
        <v>71.962500000000006</v>
      </c>
      <c r="D317" s="1">
        <f t="shared" si="20"/>
        <v>2.7852169255490132E-2</v>
      </c>
      <c r="E317" s="1">
        <f t="shared" si="23"/>
        <v>1.1049752504487009E-3</v>
      </c>
      <c r="F317" s="1">
        <f t="shared" si="21"/>
        <v>8.4486333386953625</v>
      </c>
      <c r="G317" s="1">
        <f t="shared" si="22"/>
        <v>2.1340046932229186</v>
      </c>
      <c r="H317" s="1"/>
      <c r="I317" s="22"/>
      <c r="J317" s="19"/>
      <c r="K317" s="19"/>
      <c r="L317" s="19"/>
      <c r="Q317" s="11"/>
      <c r="R317" s="11"/>
    </row>
    <row r="318" spans="1:18" x14ac:dyDescent="0.35">
      <c r="A318" s="1">
        <v>316</v>
      </c>
      <c r="B318" s="12">
        <v>41498</v>
      </c>
      <c r="C318" s="1">
        <v>71.212500000000006</v>
      </c>
      <c r="D318" s="1">
        <f t="shared" si="20"/>
        <v>-1.0422094841063052E-2</v>
      </c>
      <c r="E318" s="1">
        <f t="shared" si="23"/>
        <v>9.7779285658688509E-4</v>
      </c>
      <c r="F318" s="1">
        <f t="shared" si="21"/>
        <v>12.068808697418078</v>
      </c>
      <c r="G318" s="1">
        <f t="shared" si="22"/>
        <v>2.4906243307700651</v>
      </c>
      <c r="H318" s="1"/>
      <c r="I318" s="22"/>
      <c r="J318" s="19"/>
      <c r="K318" s="19"/>
      <c r="L318" s="19"/>
      <c r="Q318" s="11"/>
      <c r="R318" s="11"/>
    </row>
    <row r="319" spans="1:18" x14ac:dyDescent="0.35">
      <c r="A319" s="1">
        <v>317</v>
      </c>
      <c r="B319" s="12">
        <v>41499</v>
      </c>
      <c r="C319" s="1">
        <v>72.075000000000003</v>
      </c>
      <c r="D319" s="1">
        <f t="shared" si="20"/>
        <v>1.2111637704054724E-2</v>
      </c>
      <c r="E319" s="1">
        <f t="shared" si="23"/>
        <v>7.8637656735020532E-4</v>
      </c>
      <c r="F319" s="1">
        <f t="shared" si="21"/>
        <v>12.959487840519532</v>
      </c>
      <c r="G319" s="1">
        <f t="shared" si="22"/>
        <v>2.5618281716648217</v>
      </c>
      <c r="H319" s="1"/>
      <c r="I319" s="22"/>
      <c r="J319" s="19"/>
      <c r="K319" s="19"/>
      <c r="L319" s="19"/>
      <c r="Q319" s="11"/>
      <c r="R319" s="11"/>
    </row>
    <row r="320" spans="1:18" x14ac:dyDescent="0.35">
      <c r="A320" s="1">
        <v>318</v>
      </c>
      <c r="B320" s="12">
        <v>41500</v>
      </c>
      <c r="C320" s="1">
        <v>72.712500000000006</v>
      </c>
      <c r="D320" s="1">
        <f t="shared" si="20"/>
        <v>8.8449531737773545E-3</v>
      </c>
      <c r="E320" s="1">
        <f t="shared" si="23"/>
        <v>6.4532182694770847E-4</v>
      </c>
      <c r="F320" s="1">
        <f t="shared" si="21"/>
        <v>14.780762837970157</v>
      </c>
      <c r="G320" s="1">
        <f t="shared" si="22"/>
        <v>2.6933265270413487</v>
      </c>
      <c r="H320" s="1"/>
      <c r="I320" s="22"/>
      <c r="J320" s="19"/>
      <c r="K320" s="19"/>
      <c r="L320" s="19"/>
      <c r="Q320" s="11"/>
      <c r="R320" s="11"/>
    </row>
    <row r="321" spans="1:18" x14ac:dyDescent="0.35">
      <c r="A321" s="1">
        <v>319</v>
      </c>
      <c r="B321" s="12">
        <v>41502</v>
      </c>
      <c r="C321" s="1">
        <v>73.387500000000003</v>
      </c>
      <c r="D321" s="1">
        <f t="shared" si="20"/>
        <v>9.2831356369262111E-3</v>
      </c>
      <c r="E321" s="1">
        <f t="shared" si="23"/>
        <v>5.2776113049790487E-4</v>
      </c>
      <c r="F321" s="1">
        <f t="shared" si="21"/>
        <v>16.004201567291286</v>
      </c>
      <c r="G321" s="1">
        <f t="shared" si="22"/>
        <v>2.7728512857226781</v>
      </c>
      <c r="H321" s="1"/>
      <c r="I321" s="22"/>
      <c r="J321" s="19"/>
      <c r="K321" s="19"/>
      <c r="L321" s="19"/>
      <c r="Q321" s="11"/>
      <c r="R321" s="11"/>
    </row>
    <row r="322" spans="1:18" x14ac:dyDescent="0.35">
      <c r="A322" s="1">
        <v>320</v>
      </c>
      <c r="B322" s="12">
        <v>41505</v>
      </c>
      <c r="C322" s="1">
        <v>72.412499999999994</v>
      </c>
      <c r="D322" s="1">
        <f t="shared" si="20"/>
        <v>-1.3285641287685349E-2</v>
      </c>
      <c r="E322" s="1">
        <f t="shared" si="23"/>
        <v>4.3895229847314425E-4</v>
      </c>
      <c r="F322" s="1">
        <f t="shared" si="21"/>
        <v>15.573411288699377</v>
      </c>
      <c r="G322" s="1">
        <f t="shared" si="22"/>
        <v>2.7455650555349269</v>
      </c>
      <c r="H322" s="1"/>
      <c r="I322" s="22"/>
      <c r="J322" s="19"/>
      <c r="K322" s="19"/>
      <c r="L322" s="19"/>
      <c r="Q322" s="11"/>
      <c r="R322" s="11"/>
    </row>
    <row r="323" spans="1:18" x14ac:dyDescent="0.35">
      <c r="A323" s="1">
        <v>321</v>
      </c>
      <c r="B323" s="12">
        <v>41506</v>
      </c>
      <c r="C323" s="1">
        <v>72.412499999999994</v>
      </c>
      <c r="D323" s="1">
        <f t="shared" si="20"/>
        <v>0</v>
      </c>
      <c r="E323" s="1">
        <f t="shared" si="23"/>
        <v>3.8376198971777712E-4</v>
      </c>
      <c r="F323" s="1">
        <f t="shared" si="21"/>
        <v>20.364750198094306</v>
      </c>
      <c r="G323" s="1">
        <f t="shared" si="22"/>
        <v>3.013805474788676</v>
      </c>
      <c r="H323" s="1"/>
      <c r="I323" s="22"/>
      <c r="J323" s="19"/>
      <c r="K323" s="19"/>
      <c r="L323" s="19"/>
      <c r="Q323" s="11"/>
      <c r="R323" s="11"/>
    </row>
    <row r="324" spans="1:18" x14ac:dyDescent="0.35">
      <c r="A324" s="1">
        <v>322</v>
      </c>
      <c r="B324" s="12">
        <v>41507</v>
      </c>
      <c r="C324" s="1">
        <v>73.162499999999994</v>
      </c>
      <c r="D324" s="1">
        <f t="shared" ref="D324:D387" si="24">(C324-C323)/C323</f>
        <v>1.0357327809425169E-2</v>
      </c>
      <c r="E324" s="1">
        <f t="shared" si="23"/>
        <v>3.1663935279225387E-4</v>
      </c>
      <c r="F324" s="1">
        <f t="shared" ref="F324:F387" si="25">_xlfn.NORM.DIST(D324,0,SQRT(E324),FALSE)</f>
        <v>18.926064344370531</v>
      </c>
      <c r="G324" s="1">
        <f t="shared" ref="G324:G387" si="26">LN(F324)</f>
        <v>2.940540037867355</v>
      </c>
      <c r="H324" s="1"/>
      <c r="I324" s="22"/>
      <c r="J324" s="19"/>
      <c r="K324" s="19"/>
      <c r="L324" s="19"/>
      <c r="Q324" s="11"/>
      <c r="R324" s="11"/>
    </row>
    <row r="325" spans="1:18" x14ac:dyDescent="0.35">
      <c r="A325" s="1">
        <v>323</v>
      </c>
      <c r="B325" s="12">
        <v>41508</v>
      </c>
      <c r="C325" s="1">
        <v>73.612499999999997</v>
      </c>
      <c r="D325" s="1">
        <f t="shared" si="24"/>
        <v>6.1506919528447343E-3</v>
      </c>
      <c r="E325" s="1">
        <f t="shared" ref="E325:E388" si="27">$O$3+$O$4*D324^2+$O$5*E324</f>
        <v>2.8042866307056942E-4</v>
      </c>
      <c r="F325" s="1">
        <f t="shared" si="25"/>
        <v>22.269208670341744</v>
      </c>
      <c r="G325" s="1">
        <f t="shared" si="26"/>
        <v>3.1032049472002181</v>
      </c>
      <c r="H325" s="1"/>
      <c r="I325" s="22"/>
      <c r="J325" s="19"/>
      <c r="K325" s="19"/>
      <c r="L325" s="19"/>
      <c r="Q325" s="11"/>
      <c r="R325" s="11"/>
    </row>
    <row r="326" spans="1:18" x14ac:dyDescent="0.35">
      <c r="A326" s="1">
        <v>324</v>
      </c>
      <c r="B326" s="12">
        <v>41509</v>
      </c>
      <c r="C326" s="1">
        <v>73.275000000000006</v>
      </c>
      <c r="D326" s="1">
        <f t="shared" si="24"/>
        <v>-4.5848191543554628E-3</v>
      </c>
      <c r="E326" s="1">
        <f t="shared" si="27"/>
        <v>2.4293086596788034E-4</v>
      </c>
      <c r="F326" s="1">
        <f t="shared" si="25"/>
        <v>24.512024468530143</v>
      </c>
      <c r="G326" s="1">
        <f t="shared" si="26"/>
        <v>3.1991637917842715</v>
      </c>
      <c r="H326" s="1"/>
      <c r="I326" s="22"/>
      <c r="J326" s="19"/>
      <c r="K326" s="19"/>
      <c r="L326" s="19"/>
      <c r="Q326" s="11"/>
      <c r="R326" s="11"/>
    </row>
    <row r="327" spans="1:18" x14ac:dyDescent="0.35">
      <c r="A327" s="1">
        <v>325</v>
      </c>
      <c r="B327" s="12">
        <v>41512</v>
      </c>
      <c r="C327" s="1">
        <v>73.537499999999994</v>
      </c>
      <c r="D327" s="1">
        <f t="shared" si="24"/>
        <v>3.5823950870008683E-3</v>
      </c>
      <c r="E327" s="1">
        <f t="shared" si="27"/>
        <v>2.1187459888562888E-4</v>
      </c>
      <c r="F327" s="1">
        <f t="shared" si="25"/>
        <v>26.589960546488822</v>
      </c>
      <c r="G327" s="1">
        <f t="shared" si="26"/>
        <v>3.2805337214813126</v>
      </c>
      <c r="H327" s="1"/>
      <c r="I327" s="22"/>
      <c r="J327" s="19"/>
      <c r="K327" s="19"/>
      <c r="L327" s="19"/>
      <c r="Q327" s="11"/>
      <c r="R327" s="11"/>
    </row>
    <row r="328" spans="1:18" x14ac:dyDescent="0.35">
      <c r="A328" s="1">
        <v>326</v>
      </c>
      <c r="B328" s="12">
        <v>41513</v>
      </c>
      <c r="C328" s="1">
        <v>71.7</v>
      </c>
      <c r="D328" s="1">
        <f t="shared" si="24"/>
        <v>-2.4987251402345628E-2</v>
      </c>
      <c r="E328" s="1">
        <f t="shared" si="27"/>
        <v>1.8696257080551173E-4</v>
      </c>
      <c r="F328" s="1">
        <f t="shared" si="25"/>
        <v>5.4937398936868576</v>
      </c>
      <c r="G328" s="1">
        <f t="shared" si="26"/>
        <v>1.7036092428477208</v>
      </c>
      <c r="H328" s="1"/>
      <c r="I328" s="22"/>
      <c r="J328" s="19"/>
      <c r="K328" s="19"/>
      <c r="L328" s="19"/>
      <c r="Q328" s="11"/>
      <c r="R328" s="11"/>
    </row>
    <row r="329" spans="1:18" x14ac:dyDescent="0.35">
      <c r="A329" s="1">
        <v>327</v>
      </c>
      <c r="B329" s="12">
        <v>41514</v>
      </c>
      <c r="C329" s="1">
        <v>70.612499999999997</v>
      </c>
      <c r="D329" s="1">
        <f t="shared" si="24"/>
        <v>-1.5167364016736481E-2</v>
      </c>
      <c r="E329" s="1">
        <f t="shared" si="27"/>
        <v>2.5418830321058828E-4</v>
      </c>
      <c r="F329" s="1">
        <f t="shared" si="25"/>
        <v>15.915004142673308</v>
      </c>
      <c r="G329" s="1">
        <f t="shared" si="26"/>
        <v>2.7672623210339475</v>
      </c>
      <c r="H329" s="1"/>
      <c r="I329" s="22"/>
      <c r="J329" s="19"/>
      <c r="K329" s="19"/>
      <c r="L329" s="19"/>
      <c r="Q329" s="11"/>
      <c r="R329" s="11"/>
    </row>
    <row r="330" spans="1:18" x14ac:dyDescent="0.35">
      <c r="A330" s="1">
        <v>328</v>
      </c>
      <c r="B330" s="12">
        <v>41515</v>
      </c>
      <c r="C330" s="1">
        <v>72.787499999999994</v>
      </c>
      <c r="D330" s="1">
        <f t="shared" si="24"/>
        <v>3.0801911842803998E-2</v>
      </c>
      <c r="E330" s="1">
        <f t="shared" si="27"/>
        <v>2.4997857122398997E-4</v>
      </c>
      <c r="F330" s="1">
        <f t="shared" si="25"/>
        <v>3.782748796545099</v>
      </c>
      <c r="G330" s="1">
        <f t="shared" si="26"/>
        <v>1.3304509402066331</v>
      </c>
      <c r="H330" s="1"/>
      <c r="I330" s="22"/>
      <c r="J330" s="19"/>
      <c r="K330" s="19"/>
      <c r="L330" s="19"/>
      <c r="Q330" s="11"/>
      <c r="R330" s="11"/>
    </row>
    <row r="331" spans="1:18" x14ac:dyDescent="0.35">
      <c r="A331" s="1">
        <v>329</v>
      </c>
      <c r="B331" s="12">
        <v>41516</v>
      </c>
      <c r="C331" s="1">
        <v>72.974999999999994</v>
      </c>
      <c r="D331" s="1">
        <f t="shared" si="24"/>
        <v>2.5759917568263782E-3</v>
      </c>
      <c r="E331" s="1">
        <f t="shared" si="27"/>
        <v>3.4816310090990697E-4</v>
      </c>
      <c r="F331" s="1">
        <f t="shared" si="25"/>
        <v>21.177760263162412</v>
      </c>
      <c r="G331" s="1">
        <f t="shared" si="26"/>
        <v>3.0529515868555324</v>
      </c>
      <c r="H331" s="1"/>
      <c r="I331" s="22"/>
      <c r="J331" s="19"/>
      <c r="K331" s="19"/>
      <c r="L331" s="19"/>
      <c r="Q331" s="11"/>
      <c r="R331" s="11"/>
    </row>
    <row r="332" spans="1:18" x14ac:dyDescent="0.35">
      <c r="A332" s="1">
        <v>330</v>
      </c>
      <c r="B332" s="12">
        <v>41519</v>
      </c>
      <c r="C332" s="1">
        <v>74.325000000000003</v>
      </c>
      <c r="D332" s="1">
        <f t="shared" si="24"/>
        <v>1.8499486125385524E-2</v>
      </c>
      <c r="E332" s="1">
        <f t="shared" si="27"/>
        <v>2.9034377314598829E-4</v>
      </c>
      <c r="F332" s="1">
        <f t="shared" si="25"/>
        <v>12.986743845175299</v>
      </c>
      <c r="G332" s="1">
        <f t="shared" si="26"/>
        <v>2.5639291329922078</v>
      </c>
      <c r="H332" s="1"/>
      <c r="I332" s="22"/>
      <c r="J332" s="19"/>
      <c r="K332" s="19"/>
      <c r="L332" s="19"/>
      <c r="Q332" s="11"/>
      <c r="R332" s="11"/>
    </row>
    <row r="333" spans="1:18" x14ac:dyDescent="0.35">
      <c r="A333" s="1">
        <v>331</v>
      </c>
      <c r="B333" s="12">
        <v>41520</v>
      </c>
      <c r="C333" s="1">
        <v>71.737499999999997</v>
      </c>
      <c r="D333" s="1">
        <f t="shared" si="24"/>
        <v>-3.4813319878910266E-2</v>
      </c>
      <c r="E333" s="1">
        <f t="shared" si="27"/>
        <v>2.9346427860202438E-4</v>
      </c>
      <c r="F333" s="1">
        <f t="shared" si="25"/>
        <v>2.9535484936070917</v>
      </c>
      <c r="G333" s="1">
        <f t="shared" si="26"/>
        <v>1.0830073266610347</v>
      </c>
      <c r="H333" s="1"/>
      <c r="I333" s="22"/>
      <c r="J333" s="19"/>
      <c r="K333" s="19"/>
      <c r="L333" s="19"/>
      <c r="Q333" s="11"/>
      <c r="R333" s="11"/>
    </row>
    <row r="334" spans="1:18" x14ac:dyDescent="0.35">
      <c r="A334" s="1">
        <v>332</v>
      </c>
      <c r="B334" s="12">
        <v>41521</v>
      </c>
      <c r="C334" s="1">
        <v>72.262500000000003</v>
      </c>
      <c r="D334" s="1">
        <f t="shared" si="24"/>
        <v>7.3183481442760856E-3</v>
      </c>
      <c r="E334" s="1">
        <f t="shared" si="27"/>
        <v>4.1856508677871413E-4</v>
      </c>
      <c r="F334" s="1">
        <f t="shared" si="25"/>
        <v>18.291238599691695</v>
      </c>
      <c r="G334" s="1">
        <f t="shared" si="26"/>
        <v>2.9064221801586285</v>
      </c>
      <c r="H334" s="1"/>
      <c r="I334" s="22"/>
      <c r="J334" s="19"/>
      <c r="K334" s="19"/>
      <c r="L334" s="19"/>
      <c r="Q334" s="11"/>
      <c r="R334" s="11"/>
    </row>
    <row r="335" spans="1:18" x14ac:dyDescent="0.35">
      <c r="A335" s="1">
        <v>333</v>
      </c>
      <c r="B335" s="12">
        <v>41522</v>
      </c>
      <c r="C335" s="1">
        <v>72.262500000000003</v>
      </c>
      <c r="D335" s="1">
        <f t="shared" si="24"/>
        <v>0</v>
      </c>
      <c r="E335" s="1">
        <f t="shared" si="27"/>
        <v>3.5081912928783818E-4</v>
      </c>
      <c r="F335" s="1">
        <f t="shared" si="25"/>
        <v>21.299452135324142</v>
      </c>
      <c r="G335" s="1">
        <f t="shared" si="26"/>
        <v>3.0586813510382953</v>
      </c>
      <c r="H335" s="1"/>
      <c r="I335" s="22"/>
      <c r="J335" s="19"/>
      <c r="K335" s="19"/>
      <c r="L335" s="19"/>
      <c r="Q335" s="11"/>
      <c r="R335" s="11"/>
    </row>
    <row r="336" spans="1:18" x14ac:dyDescent="0.35">
      <c r="A336" s="1">
        <v>334</v>
      </c>
      <c r="B336" s="12">
        <v>41523</v>
      </c>
      <c r="C336" s="1">
        <v>74.25</v>
      </c>
      <c r="D336" s="1">
        <f t="shared" si="24"/>
        <v>2.7503892060197158E-2</v>
      </c>
      <c r="E336" s="1">
        <f t="shared" si="27"/>
        <v>2.9143928093300304E-4</v>
      </c>
      <c r="F336" s="1">
        <f t="shared" si="25"/>
        <v>6.3827150209937011</v>
      </c>
      <c r="G336" s="1">
        <f t="shared" si="26"/>
        <v>1.8535935587150678</v>
      </c>
      <c r="H336" s="1"/>
      <c r="I336" s="22"/>
      <c r="J336" s="19"/>
      <c r="K336" s="19"/>
      <c r="L336" s="19"/>
      <c r="Q336" s="11"/>
      <c r="R336" s="11"/>
    </row>
    <row r="337" spans="1:18" x14ac:dyDescent="0.35">
      <c r="A337" s="1">
        <v>335</v>
      </c>
      <c r="B337" s="12">
        <v>41527</v>
      </c>
      <c r="C337" s="1">
        <v>76.6875</v>
      </c>
      <c r="D337" s="1">
        <f t="shared" si="24"/>
        <v>3.2828282828282832E-2</v>
      </c>
      <c r="E337" s="1">
        <f t="shared" si="27"/>
        <v>3.527477099730228E-4</v>
      </c>
      <c r="F337" s="1">
        <f t="shared" si="25"/>
        <v>4.6106397961251018</v>
      </c>
      <c r="G337" s="1">
        <f t="shared" si="26"/>
        <v>1.5283666317878077</v>
      </c>
      <c r="H337" s="1"/>
      <c r="I337" s="22"/>
      <c r="J337" s="19"/>
      <c r="K337" s="19"/>
      <c r="L337" s="19"/>
      <c r="Q337" s="11"/>
      <c r="R337" s="11"/>
    </row>
    <row r="338" spans="1:18" x14ac:dyDescent="0.35">
      <c r="A338" s="1">
        <v>336</v>
      </c>
      <c r="B338" s="12">
        <v>41528</v>
      </c>
      <c r="C338" s="1">
        <v>74.325000000000003</v>
      </c>
      <c r="D338" s="1">
        <f t="shared" si="24"/>
        <v>-3.0806845965770133E-2</v>
      </c>
      <c r="E338" s="1">
        <f t="shared" si="27"/>
        <v>4.4497000617819927E-4</v>
      </c>
      <c r="F338" s="1">
        <f t="shared" si="25"/>
        <v>6.5102633003628148</v>
      </c>
      <c r="G338" s="1">
        <f t="shared" si="26"/>
        <v>1.8733799009268217</v>
      </c>
      <c r="H338" s="1"/>
      <c r="I338" s="22"/>
      <c r="J338" s="19"/>
      <c r="K338" s="19"/>
      <c r="L338" s="19"/>
      <c r="Q338" s="11"/>
      <c r="R338" s="11"/>
    </row>
    <row r="339" spans="1:18" x14ac:dyDescent="0.35">
      <c r="A339" s="1">
        <v>337</v>
      </c>
      <c r="B339" s="12">
        <v>41529</v>
      </c>
      <c r="C339" s="1">
        <v>74.174999999999997</v>
      </c>
      <c r="D339" s="1">
        <f t="shared" si="24"/>
        <v>-2.0181634712412469E-3</v>
      </c>
      <c r="E339" s="1">
        <f t="shared" si="27"/>
        <v>4.9736723905601898E-4</v>
      </c>
      <c r="F339" s="1">
        <f t="shared" si="25"/>
        <v>17.815304115420354</v>
      </c>
      <c r="G339" s="1">
        <f t="shared" si="26"/>
        <v>2.8800578696626067</v>
      </c>
      <c r="H339" s="1"/>
      <c r="I339" s="22"/>
      <c r="J339" s="19"/>
      <c r="K339" s="19"/>
      <c r="L339" s="19"/>
      <c r="Q339" s="11"/>
      <c r="R339" s="11"/>
    </row>
    <row r="340" spans="1:18" x14ac:dyDescent="0.35">
      <c r="A340" s="1">
        <v>338</v>
      </c>
      <c r="B340" s="12">
        <v>41530</v>
      </c>
      <c r="C340" s="1">
        <v>74.849999999999994</v>
      </c>
      <c r="D340" s="1">
        <f t="shared" si="24"/>
        <v>9.1001011122345422E-3</v>
      </c>
      <c r="E340" s="1">
        <f t="shared" si="27"/>
        <v>4.0411784350642861E-4</v>
      </c>
      <c r="F340" s="1">
        <f t="shared" si="25"/>
        <v>17.912583730986913</v>
      </c>
      <c r="G340" s="1">
        <f t="shared" si="26"/>
        <v>2.8855034675878541</v>
      </c>
      <c r="H340" s="1"/>
      <c r="I340" s="22"/>
      <c r="J340" s="19"/>
      <c r="K340" s="19"/>
      <c r="L340" s="19"/>
      <c r="Q340" s="11"/>
      <c r="R340" s="11"/>
    </row>
    <row r="341" spans="1:18" x14ac:dyDescent="0.35">
      <c r="A341" s="1">
        <v>339</v>
      </c>
      <c r="B341" s="12">
        <v>41533</v>
      </c>
      <c r="C341" s="1">
        <v>76.95</v>
      </c>
      <c r="D341" s="1">
        <f t="shared" si="24"/>
        <v>2.8056112224449013E-2</v>
      </c>
      <c r="E341" s="1">
        <f t="shared" si="27"/>
        <v>3.4389500405942878E-4</v>
      </c>
      <c r="F341" s="1">
        <f t="shared" si="25"/>
        <v>6.8496154005446002</v>
      </c>
      <c r="G341" s="1">
        <f t="shared" si="26"/>
        <v>1.9241925047919957</v>
      </c>
      <c r="H341" s="1"/>
      <c r="I341" s="22"/>
      <c r="J341" s="19"/>
      <c r="K341" s="19"/>
      <c r="L341" s="19"/>
      <c r="Q341" s="11"/>
      <c r="R341" s="11"/>
    </row>
    <row r="342" spans="1:18" x14ac:dyDescent="0.35">
      <c r="A342" s="1">
        <v>340</v>
      </c>
      <c r="B342" s="12">
        <v>41534</v>
      </c>
      <c r="C342" s="1">
        <v>76.162499999999994</v>
      </c>
      <c r="D342" s="1">
        <f t="shared" si="24"/>
        <v>-1.0233918128655081E-2</v>
      </c>
      <c r="E342" s="1">
        <f t="shared" si="27"/>
        <v>3.9720332707789347E-4</v>
      </c>
      <c r="F342" s="1">
        <f t="shared" si="25"/>
        <v>17.544744931326964</v>
      </c>
      <c r="G342" s="1">
        <f t="shared" si="26"/>
        <v>2.864754470960106</v>
      </c>
      <c r="H342" s="1"/>
      <c r="I342" s="22"/>
      <c r="J342" s="19"/>
      <c r="K342" s="19"/>
      <c r="L342" s="19"/>
      <c r="Q342" s="11"/>
      <c r="R342" s="11"/>
    </row>
    <row r="343" spans="1:18" x14ac:dyDescent="0.35">
      <c r="A343" s="1">
        <v>341</v>
      </c>
      <c r="B343" s="12">
        <v>41535</v>
      </c>
      <c r="C343" s="1">
        <v>75.45</v>
      </c>
      <c r="D343" s="1">
        <f t="shared" si="24"/>
        <v>-9.3549975381584313E-3</v>
      </c>
      <c r="E343" s="1">
        <f t="shared" si="27"/>
        <v>3.4169858881115395E-4</v>
      </c>
      <c r="F343" s="1">
        <f t="shared" si="25"/>
        <v>18.987711971957729</v>
      </c>
      <c r="G343" s="1">
        <f t="shared" si="26"/>
        <v>2.9437920316229857</v>
      </c>
      <c r="H343" s="1"/>
      <c r="I343" s="22"/>
      <c r="J343" s="19"/>
      <c r="K343" s="19"/>
      <c r="L343" s="19"/>
      <c r="Q343" s="11"/>
      <c r="R343" s="11"/>
    </row>
    <row r="344" spans="1:18" x14ac:dyDescent="0.35">
      <c r="A344" s="1">
        <v>342</v>
      </c>
      <c r="B344" s="12">
        <v>41536</v>
      </c>
      <c r="C344" s="1">
        <v>75.337500000000006</v>
      </c>
      <c r="D344" s="1">
        <f t="shared" si="24"/>
        <v>-1.4910536779323678E-3</v>
      </c>
      <c r="E344" s="1">
        <f t="shared" si="27"/>
        <v>2.9681030021524058E-4</v>
      </c>
      <c r="F344" s="1">
        <f t="shared" si="25"/>
        <v>23.069811839517975</v>
      </c>
      <c r="G344" s="1">
        <f t="shared" si="26"/>
        <v>3.1385249160846933</v>
      </c>
      <c r="H344" s="1"/>
      <c r="I344" s="22"/>
      <c r="J344" s="19"/>
      <c r="K344" s="19"/>
      <c r="L344" s="19"/>
      <c r="Q344" s="11"/>
      <c r="R344" s="11"/>
    </row>
    <row r="345" spans="1:18" x14ac:dyDescent="0.35">
      <c r="A345" s="1">
        <v>343</v>
      </c>
      <c r="B345" s="12">
        <v>41537</v>
      </c>
      <c r="C345" s="1">
        <v>76.05</v>
      </c>
      <c r="D345" s="1">
        <f t="shared" si="24"/>
        <v>9.4574415131905287E-3</v>
      </c>
      <c r="E345" s="1">
        <f t="shared" si="27"/>
        <v>2.5043820474707061E-4</v>
      </c>
      <c r="F345" s="1">
        <f t="shared" si="25"/>
        <v>21.086589114761125</v>
      </c>
      <c r="G345" s="1">
        <f t="shared" si="26"/>
        <v>3.0486372514328446</v>
      </c>
      <c r="H345" s="1"/>
      <c r="I345" s="22"/>
      <c r="J345" s="19"/>
      <c r="K345" s="19"/>
      <c r="L345" s="19"/>
      <c r="Q345" s="11"/>
      <c r="R345" s="11"/>
    </row>
    <row r="346" spans="1:18" x14ac:dyDescent="0.35">
      <c r="A346" s="1">
        <v>344</v>
      </c>
      <c r="B346" s="12">
        <v>41540</v>
      </c>
      <c r="C346" s="1">
        <v>74.400000000000006</v>
      </c>
      <c r="D346" s="1">
        <f t="shared" si="24"/>
        <v>-2.1696252465483123E-2</v>
      </c>
      <c r="E346" s="1">
        <f t="shared" si="27"/>
        <v>2.2727139355499699E-4</v>
      </c>
      <c r="F346" s="1">
        <f t="shared" si="25"/>
        <v>9.3946278193835653</v>
      </c>
      <c r="G346" s="1">
        <f t="shared" si="26"/>
        <v>2.2401380173264664</v>
      </c>
      <c r="H346" s="1"/>
      <c r="I346" s="22"/>
      <c r="J346" s="19"/>
      <c r="K346" s="19"/>
      <c r="L346" s="19"/>
      <c r="Q346" s="11"/>
      <c r="R346" s="11"/>
    </row>
    <row r="347" spans="1:18" x14ac:dyDescent="0.35">
      <c r="A347" s="1">
        <v>345</v>
      </c>
      <c r="B347" s="12">
        <v>41541</v>
      </c>
      <c r="C347" s="1">
        <v>74.4375</v>
      </c>
      <c r="D347" s="1">
        <f t="shared" si="24"/>
        <v>5.0403225806443968E-4</v>
      </c>
      <c r="E347" s="1">
        <f t="shared" si="27"/>
        <v>2.6334618322805737E-4</v>
      </c>
      <c r="F347" s="1">
        <f t="shared" si="25"/>
        <v>24.571805613524454</v>
      </c>
      <c r="G347" s="1">
        <f t="shared" si="26"/>
        <v>3.2015996723768709</v>
      </c>
      <c r="H347" s="1"/>
      <c r="I347" s="22"/>
      <c r="J347" s="19"/>
      <c r="K347" s="19"/>
      <c r="L347" s="19"/>
      <c r="Q347" s="11"/>
      <c r="R347" s="11"/>
    </row>
    <row r="348" spans="1:18" x14ac:dyDescent="0.35">
      <c r="A348" s="1">
        <v>346</v>
      </c>
      <c r="B348" s="12">
        <v>41542</v>
      </c>
      <c r="C348" s="1">
        <v>75.45</v>
      </c>
      <c r="D348" s="1">
        <f t="shared" si="24"/>
        <v>1.3602015113350165E-2</v>
      </c>
      <c r="E348" s="1">
        <f t="shared" si="27"/>
        <v>2.2456155149401974E-4</v>
      </c>
      <c r="F348" s="1">
        <f t="shared" si="25"/>
        <v>17.63340381698325</v>
      </c>
      <c r="G348" s="1">
        <f t="shared" si="26"/>
        <v>2.8697950473705705</v>
      </c>
      <c r="H348" s="1"/>
      <c r="I348" s="22"/>
      <c r="J348" s="19"/>
      <c r="K348" s="19"/>
      <c r="L348" s="19"/>
      <c r="Q348" s="11"/>
      <c r="R348" s="11"/>
    </row>
    <row r="349" spans="1:18" x14ac:dyDescent="0.35">
      <c r="A349" s="1">
        <v>347</v>
      </c>
      <c r="B349" s="12">
        <v>41543</v>
      </c>
      <c r="C349" s="1">
        <v>74.4375</v>
      </c>
      <c r="D349" s="1">
        <f t="shared" si="24"/>
        <v>-1.3419483101391688E-2</v>
      </c>
      <c r="E349" s="1">
        <f t="shared" si="27"/>
        <v>2.2096119950733276E-4</v>
      </c>
      <c r="F349" s="1">
        <f t="shared" si="25"/>
        <v>17.855741551895679</v>
      </c>
      <c r="G349" s="1">
        <f t="shared" si="26"/>
        <v>2.8823251120739717</v>
      </c>
      <c r="H349" s="1"/>
      <c r="I349" s="22"/>
      <c r="J349" s="19"/>
      <c r="K349" s="19"/>
      <c r="L349" s="19"/>
      <c r="Q349" s="11"/>
      <c r="R349" s="11"/>
    </row>
    <row r="350" spans="1:18" x14ac:dyDescent="0.35">
      <c r="A350" s="1">
        <v>348</v>
      </c>
      <c r="B350" s="12">
        <v>41544</v>
      </c>
      <c r="C350" s="1">
        <v>74.174999999999997</v>
      </c>
      <c r="D350" s="1">
        <f t="shared" si="24"/>
        <v>-3.5264483627204411E-3</v>
      </c>
      <c r="E350" s="1">
        <f t="shared" si="27"/>
        <v>2.1751115157976695E-4</v>
      </c>
      <c r="F350" s="1">
        <f t="shared" si="25"/>
        <v>26.287801691575069</v>
      </c>
      <c r="G350" s="1">
        <f t="shared" si="26"/>
        <v>3.2691050175801784</v>
      </c>
      <c r="H350" s="1"/>
      <c r="I350" s="22"/>
      <c r="J350" s="19"/>
      <c r="K350" s="19"/>
      <c r="L350" s="19"/>
      <c r="Q350" s="11"/>
      <c r="R350" s="11"/>
    </row>
    <row r="351" spans="1:18" x14ac:dyDescent="0.35">
      <c r="A351" s="1">
        <v>349</v>
      </c>
      <c r="B351" s="12">
        <v>41547</v>
      </c>
      <c r="C351" s="1">
        <v>73.612499999999997</v>
      </c>
      <c r="D351" s="1">
        <f t="shared" si="24"/>
        <v>-7.5834175935288175E-3</v>
      </c>
      <c r="E351" s="1">
        <f t="shared" si="27"/>
        <v>1.9121821046181028E-4</v>
      </c>
      <c r="F351" s="1">
        <f t="shared" si="25"/>
        <v>24.822136041287923</v>
      </c>
      <c r="G351" s="1">
        <f t="shared" si="26"/>
        <v>3.2117358373662257</v>
      </c>
      <c r="H351" s="1"/>
      <c r="I351" s="22"/>
      <c r="J351" s="19"/>
      <c r="K351" s="19"/>
      <c r="L351" s="19"/>
      <c r="Q351" s="11"/>
      <c r="R351" s="11"/>
    </row>
    <row r="352" spans="1:18" x14ac:dyDescent="0.35">
      <c r="A352" s="1">
        <v>350</v>
      </c>
      <c r="B352" s="12">
        <v>41548</v>
      </c>
      <c r="C352" s="1">
        <v>74.25</v>
      </c>
      <c r="D352" s="1">
        <f t="shared" si="24"/>
        <v>8.6602139582272423E-3</v>
      </c>
      <c r="E352" s="1">
        <f t="shared" si="27"/>
        <v>1.7746448130435879E-4</v>
      </c>
      <c r="F352" s="1">
        <f t="shared" si="25"/>
        <v>24.242894642220346</v>
      </c>
      <c r="G352" s="1">
        <f t="shared" si="26"/>
        <v>3.1881235700047812</v>
      </c>
      <c r="H352" s="1"/>
      <c r="I352" s="22"/>
      <c r="J352" s="19"/>
      <c r="K352" s="19"/>
      <c r="L352" s="19"/>
      <c r="Q352" s="11"/>
      <c r="R352" s="11"/>
    </row>
    <row r="353" spans="1:18" x14ac:dyDescent="0.35">
      <c r="A353" s="1">
        <v>351</v>
      </c>
      <c r="B353" s="12">
        <v>41550</v>
      </c>
      <c r="C353" s="1">
        <v>74.924999999999997</v>
      </c>
      <c r="D353" s="1">
        <f t="shared" si="24"/>
        <v>9.0909090909090523E-3</v>
      </c>
      <c r="E353" s="1">
        <f t="shared" si="27"/>
        <v>1.6941125656002635E-4</v>
      </c>
      <c r="F353" s="1">
        <f t="shared" si="25"/>
        <v>24.016352734390605</v>
      </c>
      <c r="G353" s="1">
        <f t="shared" si="26"/>
        <v>3.1787349622578716</v>
      </c>
      <c r="H353" s="1"/>
      <c r="I353" s="22"/>
      <c r="J353" s="19"/>
      <c r="K353" s="19"/>
      <c r="L353" s="19"/>
      <c r="Q353" s="11"/>
      <c r="R353" s="11"/>
    </row>
    <row r="354" spans="1:18" x14ac:dyDescent="0.35">
      <c r="A354" s="1">
        <v>352</v>
      </c>
      <c r="B354" s="12">
        <v>41551</v>
      </c>
      <c r="C354" s="1">
        <v>73.5</v>
      </c>
      <c r="D354" s="1">
        <f t="shared" si="24"/>
        <v>-1.9019019019018982E-2</v>
      </c>
      <c r="E354" s="1">
        <f t="shared" si="27"/>
        <v>1.6432953879021915E-4</v>
      </c>
      <c r="F354" s="1">
        <f t="shared" si="25"/>
        <v>10.353007932099493</v>
      </c>
      <c r="G354" s="1">
        <f t="shared" si="26"/>
        <v>2.3372770989480305</v>
      </c>
      <c r="H354" s="1"/>
      <c r="I354" s="22"/>
      <c r="J354" s="19"/>
      <c r="K354" s="19"/>
      <c r="L354" s="19"/>
      <c r="Q354" s="11"/>
      <c r="R354" s="11"/>
    </row>
    <row r="355" spans="1:18" x14ac:dyDescent="0.35">
      <c r="A355" s="1">
        <v>353</v>
      </c>
      <c r="B355" s="12">
        <v>41554</v>
      </c>
      <c r="C355" s="1">
        <v>73.462500000000006</v>
      </c>
      <c r="D355" s="1">
        <f t="shared" si="24"/>
        <v>-5.102040816325757E-4</v>
      </c>
      <c r="E355" s="1">
        <f t="shared" si="27"/>
        <v>1.9981824162367223E-4</v>
      </c>
      <c r="F355" s="1">
        <f t="shared" si="25"/>
        <v>28.203929228443567</v>
      </c>
      <c r="G355" s="1">
        <f t="shared" si="26"/>
        <v>3.3394613025799105</v>
      </c>
      <c r="H355" s="1"/>
      <c r="I355" s="22"/>
      <c r="J355" s="19"/>
      <c r="K355" s="19"/>
      <c r="L355" s="19"/>
      <c r="Q355" s="11"/>
      <c r="R355" s="11"/>
    </row>
    <row r="356" spans="1:18" x14ac:dyDescent="0.35">
      <c r="A356" s="1">
        <v>354</v>
      </c>
      <c r="B356" s="12">
        <v>41555</v>
      </c>
      <c r="C356" s="1">
        <v>73.575000000000003</v>
      </c>
      <c r="D356" s="1">
        <f t="shared" si="24"/>
        <v>1.531393568146975E-3</v>
      </c>
      <c r="E356" s="1">
        <f t="shared" si="27"/>
        <v>1.7596590504663208E-4</v>
      </c>
      <c r="F356" s="1">
        <f t="shared" si="25"/>
        <v>29.874579153950556</v>
      </c>
      <c r="G356" s="1">
        <f t="shared" si="26"/>
        <v>3.3970079232554009</v>
      </c>
      <c r="H356" s="1"/>
      <c r="I356" s="22"/>
      <c r="J356" s="19"/>
      <c r="K356" s="19"/>
      <c r="L356" s="19"/>
      <c r="Q356" s="11"/>
      <c r="R356" s="11"/>
    </row>
    <row r="357" spans="1:18" x14ac:dyDescent="0.35">
      <c r="A357" s="1">
        <v>355</v>
      </c>
      <c r="B357" s="12">
        <v>41556</v>
      </c>
      <c r="C357" s="1">
        <v>74.287499999999994</v>
      </c>
      <c r="D357" s="1">
        <f t="shared" si="24"/>
        <v>9.683995922527916E-3</v>
      </c>
      <c r="E357" s="1">
        <f t="shared" si="27"/>
        <v>1.5801390725195467E-4</v>
      </c>
      <c r="F357" s="1">
        <f t="shared" si="25"/>
        <v>23.587806253166956</v>
      </c>
      <c r="G357" s="1">
        <f t="shared" si="26"/>
        <v>3.1607298943164523</v>
      </c>
      <c r="H357" s="1"/>
      <c r="I357" s="22"/>
      <c r="J357" s="19"/>
      <c r="K357" s="19"/>
      <c r="L357" s="19"/>
      <c r="Q357" s="11"/>
      <c r="R357" s="11"/>
    </row>
    <row r="358" spans="1:18" x14ac:dyDescent="0.35">
      <c r="A358" s="1">
        <v>356</v>
      </c>
      <c r="B358" s="12">
        <v>41557</v>
      </c>
      <c r="C358" s="1">
        <v>74.55</v>
      </c>
      <c r="D358" s="1">
        <f t="shared" si="24"/>
        <v>3.5335689045936781E-3</v>
      </c>
      <c r="E358" s="1">
        <f t="shared" si="27"/>
        <v>1.5718207947344249E-4</v>
      </c>
      <c r="F358" s="1">
        <f t="shared" si="25"/>
        <v>30.581513503054165</v>
      </c>
      <c r="G358" s="1">
        <f t="shared" si="26"/>
        <v>3.4203956925088077</v>
      </c>
      <c r="H358" s="1"/>
      <c r="I358" s="22"/>
      <c r="J358" s="19"/>
      <c r="K358" s="19"/>
      <c r="L358" s="19"/>
      <c r="Q358" s="11"/>
      <c r="R358" s="11"/>
    </row>
    <row r="359" spans="1:18" x14ac:dyDescent="0.35">
      <c r="A359" s="1">
        <v>357</v>
      </c>
      <c r="B359" s="12">
        <v>41558</v>
      </c>
      <c r="C359" s="1">
        <v>74.174999999999997</v>
      </c>
      <c r="D359" s="1">
        <f t="shared" si="24"/>
        <v>-5.0301810865191147E-3</v>
      </c>
      <c r="E359" s="1">
        <f t="shared" si="27"/>
        <v>1.4507579077763629E-4</v>
      </c>
      <c r="F359" s="1">
        <f t="shared" si="25"/>
        <v>30.355672788649233</v>
      </c>
      <c r="G359" s="1">
        <f t="shared" si="26"/>
        <v>3.4129834123509197</v>
      </c>
      <c r="H359" s="1"/>
      <c r="I359" s="22"/>
      <c r="J359" s="19"/>
      <c r="K359" s="19"/>
      <c r="L359" s="19"/>
      <c r="Q359" s="11"/>
      <c r="R359" s="11"/>
    </row>
    <row r="360" spans="1:18" x14ac:dyDescent="0.35">
      <c r="A360" s="1">
        <v>358</v>
      </c>
      <c r="B360" s="12">
        <v>41561</v>
      </c>
      <c r="C360" s="1">
        <v>74.474999999999994</v>
      </c>
      <c r="D360" s="1">
        <f t="shared" si="24"/>
        <v>4.0444893832153311E-3</v>
      </c>
      <c r="E360" s="1">
        <f t="shared" si="27"/>
        <v>1.3762326183020269E-4</v>
      </c>
      <c r="F360" s="1">
        <f t="shared" si="25"/>
        <v>32.044539258420556</v>
      </c>
      <c r="G360" s="1">
        <f t="shared" si="26"/>
        <v>3.4671267868974684</v>
      </c>
      <c r="H360" s="1"/>
      <c r="I360" s="22"/>
      <c r="J360" s="19"/>
      <c r="K360" s="19"/>
      <c r="L360" s="19"/>
      <c r="Q360" s="11"/>
      <c r="R360" s="11"/>
    </row>
    <row r="361" spans="1:18" x14ac:dyDescent="0.35">
      <c r="A361" s="1">
        <v>359</v>
      </c>
      <c r="B361" s="12">
        <v>41562</v>
      </c>
      <c r="C361" s="1">
        <v>74.025000000000006</v>
      </c>
      <c r="D361" s="1">
        <f t="shared" si="24"/>
        <v>-6.0422960725074011E-3</v>
      </c>
      <c r="E361" s="1">
        <f t="shared" si="27"/>
        <v>1.306602994230398E-4</v>
      </c>
      <c r="F361" s="1">
        <f t="shared" si="25"/>
        <v>30.350269984471232</v>
      </c>
      <c r="G361" s="1">
        <f t="shared" si="26"/>
        <v>3.4128054131651577</v>
      </c>
      <c r="H361" s="1"/>
      <c r="I361" s="22"/>
      <c r="J361" s="19"/>
      <c r="K361" s="19"/>
      <c r="L361" s="19"/>
      <c r="Q361" s="11"/>
      <c r="R361" s="11"/>
    </row>
    <row r="362" spans="1:18" x14ac:dyDescent="0.35">
      <c r="A362" s="1">
        <v>360</v>
      </c>
      <c r="B362" s="12">
        <v>41564</v>
      </c>
      <c r="C362" s="1">
        <v>73.087500000000006</v>
      </c>
      <c r="D362" s="1">
        <f t="shared" si="24"/>
        <v>-1.2664640324214792E-2</v>
      </c>
      <c r="E362" s="1">
        <f t="shared" si="27"/>
        <v>1.281771193688375E-4</v>
      </c>
      <c r="F362" s="1">
        <f t="shared" si="25"/>
        <v>18.848632849798094</v>
      </c>
      <c r="G362" s="1">
        <f t="shared" si="26"/>
        <v>2.9364403834015769</v>
      </c>
      <c r="H362" s="1"/>
      <c r="I362" s="22"/>
      <c r="J362" s="19"/>
      <c r="K362" s="19"/>
      <c r="L362" s="19"/>
      <c r="Q362" s="11"/>
      <c r="R362" s="11"/>
    </row>
    <row r="363" spans="1:18" x14ac:dyDescent="0.35">
      <c r="A363" s="1">
        <v>361</v>
      </c>
      <c r="B363" s="12">
        <v>41565</v>
      </c>
      <c r="C363" s="1">
        <v>74.662499999999994</v>
      </c>
      <c r="D363" s="1">
        <f t="shared" si="24"/>
        <v>2.1549512570548841E-2</v>
      </c>
      <c r="E363" s="1">
        <f t="shared" si="27"/>
        <v>1.437567170745406E-4</v>
      </c>
      <c r="F363" s="1">
        <f t="shared" si="25"/>
        <v>6.6166621975643913</v>
      </c>
      <c r="G363" s="1">
        <f t="shared" si="26"/>
        <v>1.8895910430337872</v>
      </c>
      <c r="H363" s="1"/>
      <c r="I363" s="22"/>
      <c r="J363" s="19"/>
      <c r="K363" s="19"/>
      <c r="L363" s="19"/>
      <c r="Q363" s="11"/>
      <c r="R363" s="11"/>
    </row>
    <row r="364" spans="1:18" x14ac:dyDescent="0.35">
      <c r="A364" s="1">
        <v>362</v>
      </c>
      <c r="B364" s="12">
        <v>41568</v>
      </c>
      <c r="C364" s="1">
        <v>74.662499999999994</v>
      </c>
      <c r="D364" s="1">
        <f t="shared" si="24"/>
        <v>0</v>
      </c>
      <c r="E364" s="1">
        <f t="shared" si="27"/>
        <v>1.9856517998875865E-4</v>
      </c>
      <c r="F364" s="1">
        <f t="shared" si="25"/>
        <v>28.311215720004299</v>
      </c>
      <c r="G364" s="1">
        <f t="shared" si="26"/>
        <v>3.3432580413315662</v>
      </c>
      <c r="H364" s="1"/>
      <c r="I364" s="22"/>
      <c r="J364" s="19"/>
      <c r="K364" s="19"/>
      <c r="L364" s="19"/>
      <c r="Q364" s="11"/>
      <c r="R364" s="11"/>
    </row>
    <row r="365" spans="1:18" x14ac:dyDescent="0.35">
      <c r="A365" s="1">
        <v>363</v>
      </c>
      <c r="B365" s="12">
        <v>41569</v>
      </c>
      <c r="C365" s="1">
        <v>76.462500000000006</v>
      </c>
      <c r="D365" s="1">
        <f t="shared" si="24"/>
        <v>2.410848819688614E-2</v>
      </c>
      <c r="E365" s="1">
        <f t="shared" si="27"/>
        <v>1.7497063148613873E-4</v>
      </c>
      <c r="F365" s="1">
        <f t="shared" si="25"/>
        <v>5.7293532184802816</v>
      </c>
      <c r="G365" s="1">
        <f t="shared" si="26"/>
        <v>1.7456026479996611</v>
      </c>
      <c r="H365" s="1"/>
      <c r="I365" s="22"/>
      <c r="J365" s="19"/>
      <c r="K365" s="19"/>
      <c r="L365" s="19"/>
      <c r="Q365" s="11"/>
      <c r="R365" s="11"/>
    </row>
    <row r="366" spans="1:18" x14ac:dyDescent="0.35">
      <c r="A366" s="1">
        <v>364</v>
      </c>
      <c r="B366" s="12">
        <v>41570</v>
      </c>
      <c r="C366" s="1">
        <v>75.487499999999997</v>
      </c>
      <c r="D366" s="1">
        <f t="shared" si="24"/>
        <v>-1.2751348700343416E-2</v>
      </c>
      <c r="E366" s="1">
        <f t="shared" si="27"/>
        <v>2.3892766045298348E-4</v>
      </c>
      <c r="F366" s="1">
        <f t="shared" si="25"/>
        <v>18.365473755147118</v>
      </c>
      <c r="G366" s="1">
        <f t="shared" si="26"/>
        <v>2.910472475570927</v>
      </c>
      <c r="H366" s="1"/>
      <c r="I366" s="22"/>
      <c r="J366" s="19"/>
      <c r="K366" s="19"/>
      <c r="L366" s="19"/>
      <c r="Q366" s="11"/>
      <c r="R366" s="11"/>
    </row>
    <row r="367" spans="1:18" x14ac:dyDescent="0.35">
      <c r="A367" s="1">
        <v>365</v>
      </c>
      <c r="B367" s="12">
        <v>41571</v>
      </c>
      <c r="C367" s="1">
        <v>74.137500000000003</v>
      </c>
      <c r="D367" s="1">
        <f t="shared" si="24"/>
        <v>-1.7883755588673545E-2</v>
      </c>
      <c r="E367" s="1">
        <f t="shared" si="27"/>
        <v>2.2878772960258071E-4</v>
      </c>
      <c r="F367" s="1">
        <f t="shared" si="25"/>
        <v>13.111052293713994</v>
      </c>
      <c r="G367" s="1">
        <f t="shared" si="26"/>
        <v>2.5734555610467216</v>
      </c>
      <c r="H367" s="1"/>
      <c r="I367" s="22"/>
      <c r="J367" s="19"/>
      <c r="K367" s="19"/>
      <c r="L367" s="19"/>
      <c r="Q367" s="11"/>
      <c r="R367" s="11"/>
    </row>
    <row r="368" spans="1:18" x14ac:dyDescent="0.35">
      <c r="A368" s="1">
        <v>366</v>
      </c>
      <c r="B368" s="12">
        <v>41572</v>
      </c>
      <c r="C368" s="1">
        <v>75.037499999999994</v>
      </c>
      <c r="D368" s="1">
        <f t="shared" si="24"/>
        <v>1.2139605462822342E-2</v>
      </c>
      <c r="E368" s="1">
        <f t="shared" si="27"/>
        <v>2.4321537325072782E-4</v>
      </c>
      <c r="F368" s="1">
        <f t="shared" si="25"/>
        <v>18.89469298541589</v>
      </c>
      <c r="G368" s="1">
        <f t="shared" si="26"/>
        <v>2.9388810882130216</v>
      </c>
      <c r="H368" s="1"/>
      <c r="I368" s="22"/>
      <c r="J368" s="19"/>
      <c r="K368" s="19"/>
      <c r="L368" s="19"/>
      <c r="Q368" s="11"/>
      <c r="R368" s="11"/>
    </row>
    <row r="369" spans="1:18" x14ac:dyDescent="0.35">
      <c r="A369" s="1">
        <v>367</v>
      </c>
      <c r="B369" s="12">
        <v>41575</v>
      </c>
      <c r="C369" s="1">
        <v>74.099999999999994</v>
      </c>
      <c r="D369" s="1">
        <f t="shared" si="24"/>
        <v>-1.2493753123438282E-2</v>
      </c>
      <c r="E369" s="1">
        <f t="shared" si="27"/>
        <v>2.2991926570881406E-4</v>
      </c>
      <c r="F369" s="1">
        <f t="shared" si="25"/>
        <v>18.736977601033633</v>
      </c>
      <c r="G369" s="1">
        <f t="shared" si="26"/>
        <v>2.9304989831752826</v>
      </c>
      <c r="H369" s="1"/>
      <c r="I369" s="22"/>
      <c r="J369" s="19"/>
      <c r="K369" s="19"/>
      <c r="L369" s="19"/>
      <c r="Q369" s="11"/>
      <c r="R369" s="11"/>
    </row>
    <row r="370" spans="1:18" x14ac:dyDescent="0.35">
      <c r="A370" s="1">
        <v>368</v>
      </c>
      <c r="B370" s="12">
        <v>41576</v>
      </c>
      <c r="C370" s="1">
        <v>75.337500000000006</v>
      </c>
      <c r="D370" s="1">
        <f t="shared" si="24"/>
        <v>1.6700404858299749E-2</v>
      </c>
      <c r="E370" s="1">
        <f t="shared" si="27"/>
        <v>2.2097910842344633E-4</v>
      </c>
      <c r="F370" s="1">
        <f t="shared" si="25"/>
        <v>14.277995318223937</v>
      </c>
      <c r="G370" s="1">
        <f t="shared" si="26"/>
        <v>2.6587195631788241</v>
      </c>
      <c r="H370" s="1"/>
      <c r="I370" s="22"/>
      <c r="J370" s="19"/>
      <c r="K370" s="19"/>
      <c r="L370" s="19"/>
      <c r="Q370" s="11"/>
      <c r="R370" s="11"/>
    </row>
    <row r="371" spans="1:18" x14ac:dyDescent="0.35">
      <c r="A371" s="1">
        <v>369</v>
      </c>
      <c r="B371" s="12">
        <v>41577</v>
      </c>
      <c r="C371" s="1">
        <v>75.224999999999994</v>
      </c>
      <c r="D371" s="1">
        <f t="shared" si="24"/>
        <v>-1.493280238924989E-3</v>
      </c>
      <c r="E371" s="1">
        <f t="shared" si="27"/>
        <v>2.3146780646837384E-4</v>
      </c>
      <c r="F371" s="1">
        <f t="shared" si="25"/>
        <v>26.095933778700886</v>
      </c>
      <c r="G371" s="1">
        <f t="shared" si="26"/>
        <v>3.2617795082720082</v>
      </c>
      <c r="H371" s="1"/>
      <c r="I371" s="22"/>
      <c r="J371" s="19"/>
      <c r="K371" s="19"/>
      <c r="L371" s="19"/>
      <c r="Q371" s="11"/>
      <c r="R371" s="11"/>
    </row>
    <row r="372" spans="1:18" x14ac:dyDescent="0.35">
      <c r="A372" s="1">
        <v>370</v>
      </c>
      <c r="B372" s="12">
        <v>41578</v>
      </c>
      <c r="C372" s="1">
        <v>75.862499999999997</v>
      </c>
      <c r="D372" s="1">
        <f t="shared" si="24"/>
        <v>8.4745762711864788E-3</v>
      </c>
      <c r="E372" s="1">
        <f t="shared" si="27"/>
        <v>2.0045454724738871E-4</v>
      </c>
      <c r="F372" s="1">
        <f t="shared" si="25"/>
        <v>23.556081194708387</v>
      </c>
      <c r="G372" s="1">
        <f t="shared" si="26"/>
        <v>3.1593840119565155</v>
      </c>
      <c r="H372" s="1"/>
      <c r="I372" s="22"/>
      <c r="J372" s="19"/>
      <c r="K372" s="19"/>
      <c r="L372" s="19"/>
      <c r="Q372" s="11"/>
      <c r="R372" s="11"/>
    </row>
    <row r="373" spans="1:18" x14ac:dyDescent="0.35">
      <c r="A373" s="1">
        <v>371</v>
      </c>
      <c r="B373" s="12">
        <v>41579</v>
      </c>
      <c r="C373" s="1">
        <v>73.462500000000006</v>
      </c>
      <c r="D373" s="1">
        <f t="shared" si="24"/>
        <v>-3.1636183885318719E-2</v>
      </c>
      <c r="E373" s="1">
        <f t="shared" si="27"/>
        <v>1.8654901050707719E-4</v>
      </c>
      <c r="F373" s="1">
        <f t="shared" si="25"/>
        <v>1.9975785798562247</v>
      </c>
      <c r="G373" s="1">
        <f t="shared" si="26"/>
        <v>0.69193573698652033</v>
      </c>
      <c r="H373" s="1"/>
      <c r="I373" s="22"/>
      <c r="J373" s="19"/>
      <c r="K373" s="19"/>
      <c r="L373" s="19"/>
      <c r="Q373" s="11"/>
      <c r="R373" s="11"/>
    </row>
    <row r="374" spans="1:18" x14ac:dyDescent="0.35">
      <c r="A374" s="1">
        <v>372</v>
      </c>
      <c r="B374" s="12">
        <v>41583</v>
      </c>
      <c r="C374" s="1">
        <v>71.512500000000003</v>
      </c>
      <c r="D374" s="1">
        <f t="shared" si="24"/>
        <v>-2.6544155181214942E-2</v>
      </c>
      <c r="E374" s="1">
        <f t="shared" si="27"/>
        <v>3.0699141620415811E-4</v>
      </c>
      <c r="F374" s="1">
        <f t="shared" si="25"/>
        <v>7.2270469445163013</v>
      </c>
      <c r="G374" s="1">
        <f t="shared" si="26"/>
        <v>1.9778305079925325</v>
      </c>
      <c r="H374" s="1"/>
      <c r="I374" s="22"/>
      <c r="J374" s="19"/>
      <c r="K374" s="19"/>
      <c r="L374" s="19"/>
      <c r="Q374" s="11"/>
      <c r="R374" s="11"/>
    </row>
    <row r="375" spans="1:18" x14ac:dyDescent="0.35">
      <c r="A375" s="1">
        <v>373</v>
      </c>
      <c r="B375" s="12">
        <v>41584</v>
      </c>
      <c r="C375" s="1">
        <v>72.1875</v>
      </c>
      <c r="D375" s="1">
        <f t="shared" si="24"/>
        <v>9.4389092815940871E-3</v>
      </c>
      <c r="E375" s="1">
        <f t="shared" si="27"/>
        <v>3.5732575428727329E-4</v>
      </c>
      <c r="F375" s="1">
        <f t="shared" si="25"/>
        <v>18.630992467975901</v>
      </c>
      <c r="G375" s="1">
        <f t="shared" si="26"/>
        <v>2.9248264557643924</v>
      </c>
      <c r="H375" s="1"/>
      <c r="I375" s="22"/>
      <c r="J375" s="19"/>
      <c r="K375" s="19"/>
      <c r="L375" s="19"/>
      <c r="Q375" s="11"/>
      <c r="R375" s="11"/>
    </row>
    <row r="376" spans="1:18" x14ac:dyDescent="0.35">
      <c r="A376" s="1">
        <v>374</v>
      </c>
      <c r="B376" s="12">
        <v>41585</v>
      </c>
      <c r="C376" s="1">
        <v>71.325000000000003</v>
      </c>
      <c r="D376" s="1">
        <f t="shared" si="24"/>
        <v>-1.1948051948051909E-2</v>
      </c>
      <c r="E376" s="1">
        <f t="shared" si="27"/>
        <v>3.0898701268588185E-4</v>
      </c>
      <c r="F376" s="1">
        <f t="shared" si="25"/>
        <v>18.014207250815833</v>
      </c>
      <c r="G376" s="1">
        <f t="shared" si="26"/>
        <v>2.8911607382812599</v>
      </c>
      <c r="H376" s="1"/>
      <c r="I376" s="22"/>
      <c r="J376" s="19"/>
      <c r="K376" s="19"/>
      <c r="L376" s="19"/>
      <c r="Q376" s="11"/>
      <c r="R376" s="11"/>
    </row>
    <row r="377" spans="1:18" x14ac:dyDescent="0.35">
      <c r="A377" s="1">
        <v>375</v>
      </c>
      <c r="B377" s="12">
        <v>41586</v>
      </c>
      <c r="C377" s="1">
        <v>71.962500000000006</v>
      </c>
      <c r="D377" s="1">
        <f t="shared" si="24"/>
        <v>8.9379600420610283E-3</v>
      </c>
      <c r="E377" s="1">
        <f t="shared" si="27"/>
        <v>2.7958112739454011E-4</v>
      </c>
      <c r="F377" s="1">
        <f t="shared" si="25"/>
        <v>20.682773868081185</v>
      </c>
      <c r="G377" s="1">
        <f t="shared" si="26"/>
        <v>3.0293011735311546</v>
      </c>
      <c r="H377" s="1"/>
      <c r="I377" s="22"/>
      <c r="J377" s="19"/>
      <c r="K377" s="19"/>
      <c r="L377" s="19"/>
      <c r="Q377" s="11"/>
      <c r="R377" s="11"/>
    </row>
    <row r="378" spans="1:18" x14ac:dyDescent="0.35">
      <c r="A378" s="1">
        <v>376</v>
      </c>
      <c r="B378" s="12">
        <v>41589</v>
      </c>
      <c r="C378" s="1">
        <v>71.8125</v>
      </c>
      <c r="D378" s="1">
        <f t="shared" si="24"/>
        <v>-2.0844189682126895E-3</v>
      </c>
      <c r="E378" s="1">
        <f t="shared" si="27"/>
        <v>2.48216358263472E-4</v>
      </c>
      <c r="F378" s="1">
        <f t="shared" si="25"/>
        <v>25.101166263736644</v>
      </c>
      <c r="G378" s="1">
        <f t="shared" si="26"/>
        <v>3.2229143097489907</v>
      </c>
      <c r="H378" s="1"/>
      <c r="I378" s="22"/>
      <c r="J378" s="19"/>
      <c r="K378" s="19"/>
      <c r="L378" s="19"/>
      <c r="Q378" s="11"/>
      <c r="R378" s="11"/>
    </row>
    <row r="379" spans="1:18" x14ac:dyDescent="0.35">
      <c r="A379" s="1">
        <v>377</v>
      </c>
      <c r="B379" s="12">
        <v>41590</v>
      </c>
      <c r="C379" s="1">
        <v>71.287499999999994</v>
      </c>
      <c r="D379" s="1">
        <f t="shared" si="24"/>
        <v>-7.3107049608355885E-3</v>
      </c>
      <c r="E379" s="1">
        <f t="shared" si="27"/>
        <v>2.1356497097198466E-4</v>
      </c>
      <c r="F379" s="1">
        <f t="shared" si="25"/>
        <v>24.088078370809704</v>
      </c>
      <c r="G379" s="1">
        <f t="shared" si="26"/>
        <v>3.1817170446949681</v>
      </c>
      <c r="H379" s="1"/>
      <c r="I379" s="22"/>
      <c r="J379" s="19"/>
      <c r="K379" s="19"/>
      <c r="L379" s="19"/>
      <c r="Q379" s="11"/>
      <c r="R379" s="11"/>
    </row>
    <row r="380" spans="1:18" x14ac:dyDescent="0.35">
      <c r="A380" s="1">
        <v>378</v>
      </c>
      <c r="B380" s="12">
        <v>41591</v>
      </c>
      <c r="C380" s="1">
        <v>71.8125</v>
      </c>
      <c r="D380" s="1">
        <f t="shared" si="24"/>
        <v>7.3645449763283287E-3</v>
      </c>
      <c r="E380" s="1">
        <f t="shared" si="27"/>
        <v>1.9398583407074501E-4</v>
      </c>
      <c r="F380" s="1">
        <f t="shared" si="25"/>
        <v>24.906507569400411</v>
      </c>
      <c r="G380" s="1">
        <f t="shared" si="26"/>
        <v>3.2151291174938694</v>
      </c>
      <c r="H380" s="1"/>
      <c r="I380" s="22"/>
      <c r="J380" s="19"/>
      <c r="K380" s="19"/>
      <c r="L380" s="19"/>
      <c r="Q380" s="11"/>
      <c r="R380" s="11"/>
    </row>
    <row r="381" spans="1:18" x14ac:dyDescent="0.35">
      <c r="A381" s="1">
        <v>379</v>
      </c>
      <c r="B381" s="12">
        <v>41592</v>
      </c>
      <c r="C381" s="1">
        <v>71.887500000000003</v>
      </c>
      <c r="D381" s="1">
        <f t="shared" si="24"/>
        <v>1.044386422976541E-3</v>
      </c>
      <c r="E381" s="1">
        <f t="shared" si="27"/>
        <v>1.7911999710191817E-4</v>
      </c>
      <c r="F381" s="1">
        <f t="shared" si="25"/>
        <v>29.717736041097538</v>
      </c>
      <c r="G381" s="1">
        <f t="shared" si="26"/>
        <v>3.3917440406726804</v>
      </c>
      <c r="H381" s="1"/>
      <c r="I381" s="22"/>
      <c r="J381" s="19"/>
      <c r="K381" s="19"/>
      <c r="L381" s="19"/>
      <c r="Q381" s="11"/>
      <c r="R381" s="11"/>
    </row>
    <row r="382" spans="1:18" x14ac:dyDescent="0.35">
      <c r="A382" s="1">
        <v>380</v>
      </c>
      <c r="B382" s="12">
        <v>41596</v>
      </c>
      <c r="C382" s="1">
        <v>72.037499999999994</v>
      </c>
      <c r="D382" s="1">
        <f t="shared" si="24"/>
        <v>2.086593635889292E-3</v>
      </c>
      <c r="E382" s="1">
        <f t="shared" si="27"/>
        <v>1.6024968081585755E-4</v>
      </c>
      <c r="F382" s="1">
        <f t="shared" si="25"/>
        <v>31.08935692538283</v>
      </c>
      <c r="G382" s="1">
        <f t="shared" si="26"/>
        <v>3.4368655395654186</v>
      </c>
      <c r="H382" s="1"/>
      <c r="I382" s="22"/>
      <c r="J382" s="19"/>
      <c r="K382" s="19"/>
      <c r="L382" s="19"/>
      <c r="Q382" s="11"/>
      <c r="R382" s="11"/>
    </row>
    <row r="383" spans="1:18" x14ac:dyDescent="0.35">
      <c r="A383" s="1">
        <v>381</v>
      </c>
      <c r="B383" s="12">
        <v>41597</v>
      </c>
      <c r="C383" s="1">
        <v>71.212500000000006</v>
      </c>
      <c r="D383" s="1">
        <f t="shared" si="24"/>
        <v>-1.145236855804253E-2</v>
      </c>
      <c r="E383" s="1">
        <f t="shared" si="27"/>
        <v>1.4627499056653017E-4</v>
      </c>
      <c r="F383" s="1">
        <f t="shared" si="25"/>
        <v>21.06788934601478</v>
      </c>
      <c r="G383" s="1">
        <f t="shared" si="26"/>
        <v>3.0477500493771799</v>
      </c>
      <c r="H383" s="1"/>
      <c r="I383" s="22"/>
      <c r="J383" s="19"/>
      <c r="K383" s="19"/>
      <c r="L383" s="19"/>
      <c r="Q383" s="11"/>
      <c r="R383" s="11"/>
    </row>
    <row r="384" spans="1:18" x14ac:dyDescent="0.35">
      <c r="A384" s="1">
        <v>382</v>
      </c>
      <c r="B384" s="12">
        <v>41598</v>
      </c>
      <c r="C384" s="1">
        <v>70.275000000000006</v>
      </c>
      <c r="D384" s="1">
        <f t="shared" si="24"/>
        <v>-1.3164823591363875E-2</v>
      </c>
      <c r="E384" s="1">
        <f t="shared" si="27"/>
        <v>1.534758719719632E-4</v>
      </c>
      <c r="F384" s="1">
        <f t="shared" si="25"/>
        <v>18.309503069943052</v>
      </c>
      <c r="G384" s="1">
        <f t="shared" si="26"/>
        <v>2.9074202185007083</v>
      </c>
      <c r="H384" s="1"/>
      <c r="I384" s="22"/>
      <c r="J384" s="19"/>
      <c r="K384" s="19"/>
      <c r="L384" s="19"/>
      <c r="Q384" s="11"/>
      <c r="R384" s="11"/>
    </row>
    <row r="385" spans="1:18" x14ac:dyDescent="0.35">
      <c r="A385" s="1">
        <v>383</v>
      </c>
      <c r="B385" s="12">
        <v>41599</v>
      </c>
      <c r="C385" s="1">
        <v>70.012500000000003</v>
      </c>
      <c r="D385" s="1">
        <f t="shared" si="24"/>
        <v>-3.7353255069370733E-3</v>
      </c>
      <c r="E385" s="1">
        <f t="shared" si="27"/>
        <v>1.6493217544700541E-4</v>
      </c>
      <c r="F385" s="1">
        <f t="shared" si="25"/>
        <v>29.777450585960633</v>
      </c>
      <c r="G385" s="1">
        <f t="shared" si="26"/>
        <v>3.3937514153293669</v>
      </c>
      <c r="H385" s="1"/>
      <c r="I385" s="22"/>
      <c r="J385" s="19"/>
      <c r="K385" s="19"/>
      <c r="L385" s="19"/>
      <c r="Q385" s="11"/>
      <c r="R385" s="11"/>
    </row>
    <row r="386" spans="1:18" x14ac:dyDescent="0.35">
      <c r="A386" s="1">
        <v>384</v>
      </c>
      <c r="B386" s="12">
        <v>41600</v>
      </c>
      <c r="C386" s="1">
        <v>70.387500000000003</v>
      </c>
      <c r="D386" s="1">
        <f t="shared" si="24"/>
        <v>5.3561863952865559E-3</v>
      </c>
      <c r="E386" s="1">
        <f t="shared" si="27"/>
        <v>1.5121124768014164E-4</v>
      </c>
      <c r="F386" s="1">
        <f t="shared" si="25"/>
        <v>29.506622496789468</v>
      </c>
      <c r="G386" s="1">
        <f t="shared" si="26"/>
        <v>3.384614729567939</v>
      </c>
      <c r="H386" s="1"/>
      <c r="I386" s="22"/>
      <c r="J386" s="19"/>
      <c r="K386" s="19"/>
      <c r="L386" s="19"/>
      <c r="Q386" s="11"/>
      <c r="R386" s="11"/>
    </row>
    <row r="387" spans="1:18" x14ac:dyDescent="0.35">
      <c r="A387" s="1">
        <v>385</v>
      </c>
      <c r="B387" s="12">
        <v>41603</v>
      </c>
      <c r="C387" s="1">
        <v>70.612499999999997</v>
      </c>
      <c r="D387" s="1">
        <f t="shared" si="24"/>
        <v>3.196590303675998E-3</v>
      </c>
      <c r="E387" s="1">
        <f t="shared" si="27"/>
        <v>1.4279440241208745E-4</v>
      </c>
      <c r="F387" s="1">
        <f t="shared" si="25"/>
        <v>32.211851486311986</v>
      </c>
      <c r="G387" s="1">
        <f t="shared" si="26"/>
        <v>3.4723344434145358</v>
      </c>
      <c r="H387" s="1"/>
      <c r="I387" s="22"/>
      <c r="J387" s="19"/>
      <c r="K387" s="19"/>
      <c r="L387" s="19"/>
      <c r="Q387" s="11"/>
      <c r="R387" s="11"/>
    </row>
    <row r="388" spans="1:18" x14ac:dyDescent="0.35">
      <c r="A388" s="1">
        <v>386</v>
      </c>
      <c r="B388" s="12">
        <v>41604</v>
      </c>
      <c r="C388" s="1">
        <v>70.462500000000006</v>
      </c>
      <c r="D388" s="1">
        <f t="shared" ref="D388:D451" si="28">(C388-C387)/C387</f>
        <v>-2.1242697822622266E-3</v>
      </c>
      <c r="E388" s="1">
        <f t="shared" si="27"/>
        <v>1.3374976138309826E-4</v>
      </c>
      <c r="F388" s="1">
        <f t="shared" ref="F388:F451" si="29">_xlfn.NORM.DIST(D388,0,SQRT(E388),FALSE)</f>
        <v>33.918553762491968</v>
      </c>
      <c r="G388" s="1">
        <f t="shared" ref="G388:G451" si="30">LN(F388)</f>
        <v>3.5239621732957449</v>
      </c>
      <c r="H388" s="1"/>
      <c r="I388" s="22"/>
      <c r="J388" s="19"/>
      <c r="K388" s="19"/>
      <c r="L388" s="19"/>
      <c r="Q388" s="11"/>
      <c r="R388" s="11"/>
    </row>
    <row r="389" spans="1:18" x14ac:dyDescent="0.35">
      <c r="A389" s="1">
        <v>387</v>
      </c>
      <c r="B389" s="12">
        <v>41605</v>
      </c>
      <c r="C389" s="1">
        <v>69.112499999999997</v>
      </c>
      <c r="D389" s="1">
        <f t="shared" si="28"/>
        <v>-1.9159127195316778E-2</v>
      </c>
      <c r="E389" s="1">
        <f t="shared" ref="E389:E452" si="31">$O$3+$O$4*D388^2+$O$5*E388</f>
        <v>1.2602591495899302E-4</v>
      </c>
      <c r="F389" s="1">
        <f t="shared" si="29"/>
        <v>8.2832629042182386</v>
      </c>
      <c r="G389" s="1">
        <f t="shared" si="30"/>
        <v>2.1142369613295169</v>
      </c>
      <c r="H389" s="1"/>
      <c r="I389" s="22"/>
      <c r="J389" s="19"/>
      <c r="K389" s="19"/>
      <c r="L389" s="19"/>
      <c r="Q389" s="11"/>
      <c r="R389" s="11"/>
    </row>
    <row r="390" spans="1:18" x14ac:dyDescent="0.35">
      <c r="A390" s="1">
        <v>388</v>
      </c>
      <c r="B390" s="12">
        <v>41606</v>
      </c>
      <c r="C390" s="1">
        <v>70.8</v>
      </c>
      <c r="D390" s="1">
        <f t="shared" si="28"/>
        <v>2.4416711882799785E-2</v>
      </c>
      <c r="E390" s="1">
        <f t="shared" si="31"/>
        <v>1.71272100339364E-4</v>
      </c>
      <c r="F390" s="1">
        <f t="shared" si="29"/>
        <v>5.3481743904783849</v>
      </c>
      <c r="G390" s="1">
        <f t="shared" si="30"/>
        <v>1.6767552672492587</v>
      </c>
      <c r="H390" s="1"/>
      <c r="I390" s="22"/>
      <c r="J390" s="19"/>
      <c r="K390" s="19"/>
      <c r="L390" s="19"/>
      <c r="Q390" s="11"/>
      <c r="R390" s="11"/>
    </row>
    <row r="391" spans="1:18" x14ac:dyDescent="0.35">
      <c r="A391" s="1">
        <v>389</v>
      </c>
      <c r="B391" s="12">
        <v>41607</v>
      </c>
      <c r="C391" s="1">
        <v>71.287499999999994</v>
      </c>
      <c r="D391" s="1">
        <f t="shared" si="28"/>
        <v>6.885593220338943E-3</v>
      </c>
      <c r="E391" s="1">
        <f t="shared" si="31"/>
        <v>2.3820869519211688E-4</v>
      </c>
      <c r="F391" s="1">
        <f t="shared" si="29"/>
        <v>23.399780921059442</v>
      </c>
      <c r="G391" s="1">
        <f t="shared" si="30"/>
        <v>3.1527266599719415</v>
      </c>
      <c r="H391" s="1"/>
      <c r="I391" s="22"/>
      <c r="J391" s="19"/>
      <c r="K391" s="19"/>
      <c r="L391" s="19"/>
      <c r="Q391" s="11"/>
      <c r="R391" s="11"/>
    </row>
    <row r="392" spans="1:18" x14ac:dyDescent="0.35">
      <c r="A392" s="1">
        <v>390</v>
      </c>
      <c r="B392" s="12">
        <v>41610</v>
      </c>
      <c r="C392" s="1">
        <v>70.05</v>
      </c>
      <c r="D392" s="1">
        <f t="shared" si="28"/>
        <v>-1.7359284587059404E-2</v>
      </c>
      <c r="E392" s="1">
        <f t="shared" si="31"/>
        <v>2.1198587479685909E-4</v>
      </c>
      <c r="F392" s="1">
        <f t="shared" si="29"/>
        <v>13.460921577384257</v>
      </c>
      <c r="G392" s="1">
        <f t="shared" si="30"/>
        <v>2.5997907897319221</v>
      </c>
      <c r="H392" s="1"/>
      <c r="I392" s="22"/>
      <c r="J392" s="19"/>
      <c r="K392" s="19"/>
      <c r="L392" s="19"/>
      <c r="Q392" s="11"/>
      <c r="R392" s="11"/>
    </row>
    <row r="393" spans="1:18" x14ac:dyDescent="0.35">
      <c r="A393" s="1">
        <v>391</v>
      </c>
      <c r="B393" s="12">
        <v>41611</v>
      </c>
      <c r="C393" s="1">
        <v>70.3125</v>
      </c>
      <c r="D393" s="1">
        <f t="shared" si="28"/>
        <v>3.7473233404711329E-3</v>
      </c>
      <c r="E393" s="1">
        <f t="shared" si="31"/>
        <v>2.2775461755027539E-4</v>
      </c>
      <c r="F393" s="1">
        <f t="shared" si="29"/>
        <v>25.632327677262303</v>
      </c>
      <c r="G393" s="1">
        <f t="shared" si="30"/>
        <v>3.2438543547174024</v>
      </c>
      <c r="H393" s="1"/>
      <c r="I393" s="22"/>
      <c r="J393" s="19"/>
      <c r="K393" s="19"/>
      <c r="L393" s="19"/>
      <c r="Q393" s="11"/>
      <c r="R393" s="11"/>
    </row>
    <row r="394" spans="1:18" x14ac:dyDescent="0.35">
      <c r="A394" s="1">
        <v>392</v>
      </c>
      <c r="B394" s="12">
        <v>41612</v>
      </c>
      <c r="C394" s="1">
        <v>71.662499999999994</v>
      </c>
      <c r="D394" s="1">
        <f t="shared" si="28"/>
        <v>1.9199999999999919E-2</v>
      </c>
      <c r="E394" s="1">
        <f t="shared" si="31"/>
        <v>1.9928076296648868E-4</v>
      </c>
      <c r="F394" s="1">
        <f t="shared" si="29"/>
        <v>11.206939561078723</v>
      </c>
      <c r="G394" s="1">
        <f t="shared" si="30"/>
        <v>2.4165331900936931</v>
      </c>
      <c r="H394" s="1"/>
      <c r="I394" s="22"/>
      <c r="J394" s="19"/>
      <c r="K394" s="19"/>
      <c r="L394" s="19"/>
      <c r="Q394" s="11"/>
      <c r="R394" s="11"/>
    </row>
    <row r="395" spans="1:18" x14ac:dyDescent="0.35">
      <c r="A395" s="1">
        <v>393</v>
      </c>
      <c r="B395" s="12">
        <v>41613</v>
      </c>
      <c r="C395" s="1">
        <v>72.112499999999997</v>
      </c>
      <c r="D395" s="1">
        <f t="shared" si="28"/>
        <v>6.2794348508634626E-3</v>
      </c>
      <c r="E395" s="1">
        <f t="shared" si="31"/>
        <v>2.2753056627263792E-4</v>
      </c>
      <c r="F395" s="1">
        <f t="shared" si="29"/>
        <v>24.252601556366283</v>
      </c>
      <c r="G395" s="1">
        <f t="shared" si="30"/>
        <v>3.1885238923042305</v>
      </c>
      <c r="H395" s="1"/>
      <c r="I395" s="22"/>
      <c r="J395" s="19"/>
      <c r="K395" s="19"/>
      <c r="L395" s="19"/>
      <c r="Q395" s="11"/>
      <c r="R395" s="11"/>
    </row>
    <row r="396" spans="1:18" x14ac:dyDescent="0.35">
      <c r="A396" s="1">
        <v>394</v>
      </c>
      <c r="B396" s="12">
        <v>41614</v>
      </c>
      <c r="C396" s="1">
        <v>74.174999999999997</v>
      </c>
      <c r="D396" s="1">
        <f t="shared" si="28"/>
        <v>2.860114404576183E-2</v>
      </c>
      <c r="E396" s="1">
        <f t="shared" si="31"/>
        <v>2.0269156497342765E-4</v>
      </c>
      <c r="F396" s="1">
        <f t="shared" si="29"/>
        <v>3.72500078605144</v>
      </c>
      <c r="G396" s="1">
        <f t="shared" si="30"/>
        <v>1.3150670628520214</v>
      </c>
      <c r="H396" s="1"/>
      <c r="I396" s="22"/>
      <c r="J396" s="19"/>
      <c r="K396" s="19"/>
      <c r="L396" s="19"/>
      <c r="Q396" s="11"/>
      <c r="R396" s="11"/>
    </row>
    <row r="397" spans="1:18" x14ac:dyDescent="0.35">
      <c r="A397" s="1">
        <v>395</v>
      </c>
      <c r="B397" s="12">
        <v>41617</v>
      </c>
      <c r="C397" s="1">
        <v>76.012500000000003</v>
      </c>
      <c r="D397" s="1">
        <f t="shared" si="28"/>
        <v>2.4772497472194212E-2</v>
      </c>
      <c r="E397" s="1">
        <f t="shared" si="31"/>
        <v>2.9354486422784312E-4</v>
      </c>
      <c r="F397" s="1">
        <f t="shared" si="29"/>
        <v>8.1867383882125253</v>
      </c>
      <c r="G397" s="1">
        <f t="shared" si="30"/>
        <v>2.1025155753476024</v>
      </c>
      <c r="H397" s="1"/>
      <c r="I397" s="22"/>
      <c r="J397" s="19"/>
      <c r="K397" s="19"/>
      <c r="L397" s="19"/>
      <c r="Q397" s="11"/>
      <c r="R397" s="11"/>
    </row>
    <row r="398" spans="1:18" x14ac:dyDescent="0.35">
      <c r="A398" s="1">
        <v>396</v>
      </c>
      <c r="B398" s="12">
        <v>41618</v>
      </c>
      <c r="C398" s="1">
        <v>73.724999999999994</v>
      </c>
      <c r="D398" s="1">
        <f t="shared" si="28"/>
        <v>-3.0093734583127887E-2</v>
      </c>
      <c r="E398" s="1">
        <f t="shared" si="31"/>
        <v>3.3421208765232709E-4</v>
      </c>
      <c r="F398" s="1">
        <f t="shared" si="29"/>
        <v>5.6296730921765334</v>
      </c>
      <c r="G398" s="1">
        <f t="shared" si="30"/>
        <v>1.7280513751329774</v>
      </c>
      <c r="H398" s="1"/>
      <c r="I398" s="22"/>
      <c r="J398" s="19"/>
      <c r="K398" s="19"/>
      <c r="L398" s="19"/>
      <c r="Q398" s="11"/>
      <c r="R398" s="11"/>
    </row>
    <row r="399" spans="1:18" x14ac:dyDescent="0.35">
      <c r="A399" s="1">
        <v>397</v>
      </c>
      <c r="B399" s="12">
        <v>41619</v>
      </c>
      <c r="C399" s="1">
        <v>73.462500000000006</v>
      </c>
      <c r="D399" s="1">
        <f t="shared" si="28"/>
        <v>-3.5605289928787882E-3</v>
      </c>
      <c r="E399" s="1">
        <f t="shared" si="31"/>
        <v>4.0651400560587445E-4</v>
      </c>
      <c r="F399" s="1">
        <f t="shared" si="29"/>
        <v>19.48051576999752</v>
      </c>
      <c r="G399" s="1">
        <f t="shared" si="30"/>
        <v>2.969414774763139</v>
      </c>
      <c r="H399" s="1"/>
      <c r="I399" s="22"/>
      <c r="J399" s="19"/>
      <c r="K399" s="19"/>
      <c r="L399" s="19"/>
      <c r="Q399" s="11"/>
      <c r="R399" s="11"/>
    </row>
    <row r="400" spans="1:18" x14ac:dyDescent="0.35">
      <c r="A400" s="1">
        <v>398</v>
      </c>
      <c r="B400" s="12">
        <v>41620</v>
      </c>
      <c r="C400" s="1">
        <v>73.424999999999997</v>
      </c>
      <c r="D400" s="1">
        <f t="shared" si="28"/>
        <v>-5.1046452271578729E-4</v>
      </c>
      <c r="E400" s="1">
        <f t="shared" si="31"/>
        <v>3.3583249313562114E-4</v>
      </c>
      <c r="F400" s="1">
        <f t="shared" si="29"/>
        <v>21.76106887203666</v>
      </c>
      <c r="G400" s="1">
        <f t="shared" si="30"/>
        <v>3.0801225417389144</v>
      </c>
      <c r="H400" s="1"/>
      <c r="I400" s="22"/>
      <c r="J400" s="19"/>
      <c r="K400" s="19"/>
      <c r="L400" s="19"/>
      <c r="Q400" s="11"/>
      <c r="R400" s="11"/>
    </row>
    <row r="401" spans="1:18" x14ac:dyDescent="0.35">
      <c r="A401" s="1">
        <v>399</v>
      </c>
      <c r="B401" s="12">
        <v>41621</v>
      </c>
      <c r="C401" s="1">
        <v>73.087500000000006</v>
      </c>
      <c r="D401" s="1">
        <f t="shared" si="28"/>
        <v>-4.5965270684370646E-3</v>
      </c>
      <c r="E401" s="1">
        <f t="shared" si="31"/>
        <v>2.8001182282069053E-4</v>
      </c>
      <c r="F401" s="1">
        <f t="shared" si="29"/>
        <v>22.958167256483794</v>
      </c>
      <c r="G401" s="1">
        <f t="shared" si="30"/>
        <v>3.1336737449414382</v>
      </c>
      <c r="H401" s="1"/>
      <c r="I401" s="22"/>
      <c r="J401" s="19"/>
      <c r="K401" s="19"/>
      <c r="L401" s="19"/>
      <c r="Q401" s="11"/>
      <c r="R401" s="11"/>
    </row>
    <row r="402" spans="1:18" x14ac:dyDescent="0.35">
      <c r="A402" s="14">
        <v>400</v>
      </c>
      <c r="B402" s="17">
        <v>41624</v>
      </c>
      <c r="C402" s="14">
        <v>74.174999999999997</v>
      </c>
      <c r="D402" s="14">
        <f t="shared" si="28"/>
        <v>1.4879425346331333E-2</v>
      </c>
      <c r="E402" s="14">
        <f t="shared" si="31"/>
        <v>2.4025532842892537E-4</v>
      </c>
      <c r="F402" s="14">
        <f t="shared" si="29"/>
        <v>16.235682481236822</v>
      </c>
      <c r="G402" s="14">
        <f t="shared" si="30"/>
        <v>2.7872114423205789</v>
      </c>
      <c r="H402" s="1"/>
      <c r="I402" s="22"/>
      <c r="J402" s="19"/>
      <c r="K402" s="19"/>
      <c r="L402" s="19"/>
      <c r="Q402" s="11"/>
      <c r="R402" s="11"/>
    </row>
    <row r="403" spans="1:18" x14ac:dyDescent="0.35">
      <c r="A403" s="1">
        <v>401</v>
      </c>
      <c r="B403" s="12">
        <v>41625</v>
      </c>
      <c r="C403" s="1">
        <v>74.137500000000003</v>
      </c>
      <c r="D403" s="1">
        <f t="shared" si="28"/>
        <v>-5.055611729018445E-4</v>
      </c>
      <c r="E403" s="1">
        <f t="shared" si="31"/>
        <v>2.3809967478421304E-4</v>
      </c>
      <c r="F403" s="1">
        <f t="shared" si="29"/>
        <v>25.840300770283406</v>
      </c>
      <c r="G403" s="1">
        <f t="shared" si="30"/>
        <v>3.2519353185635103</v>
      </c>
      <c r="H403" s="1">
        <f>_xlfn.NORM.S.INV(1%)*SQRT(E403)*C401</f>
        <v>-2.6235972444849138</v>
      </c>
      <c r="I403" s="22">
        <f>C403-C402</f>
        <v>-3.7499999999994316E-2</v>
      </c>
      <c r="J403" s="19">
        <f>IF(I403&lt;=H403,1,0)</f>
        <v>0</v>
      </c>
      <c r="K403" s="19">
        <f>IF(J403=0,I403-H403,0)</f>
        <v>2.5860972444849195</v>
      </c>
      <c r="L403" s="19">
        <f>IF(J403=1,I403-H403,0)</f>
        <v>0</v>
      </c>
      <c r="Q403" s="11"/>
      <c r="R403" s="11"/>
    </row>
    <row r="404" spans="1:18" x14ac:dyDescent="0.35">
      <c r="A404" s="1">
        <v>402</v>
      </c>
      <c r="B404" s="12">
        <v>41626</v>
      </c>
      <c r="C404" s="1">
        <v>75.075000000000003</v>
      </c>
      <c r="D404" s="1">
        <f t="shared" si="28"/>
        <v>1.2645422357106726E-2</v>
      </c>
      <c r="E404" s="1">
        <f t="shared" si="31"/>
        <v>2.0524912251569519E-4</v>
      </c>
      <c r="F404" s="1">
        <f t="shared" si="29"/>
        <v>18.862230505585334</v>
      </c>
      <c r="G404" s="1">
        <f t="shared" si="30"/>
        <v>2.9371615366803234</v>
      </c>
      <c r="H404" s="1">
        <f t="shared" ref="H404:H467" si="32">_xlfn.NORM.S.INV(1%)*SQRT(E404)*C402</f>
        <v>-2.472138895676208</v>
      </c>
      <c r="I404" s="22">
        <f t="shared" ref="I404:I467" si="33">C404-C403</f>
        <v>0.9375</v>
      </c>
      <c r="J404" s="19">
        <f t="shared" ref="J404:J467" si="34">IF(I404&lt;=H404,1,0)</f>
        <v>0</v>
      </c>
      <c r="K404" s="19">
        <f t="shared" ref="K404:K467" si="35">IF(J404=0,I404-H404,0)</f>
        <v>3.409638895676208</v>
      </c>
      <c r="L404" s="19">
        <f t="shared" ref="L404:L467" si="36">IF(J404=1,I404-H404,0)</f>
        <v>0</v>
      </c>
      <c r="Q404" s="11"/>
      <c r="R404" s="11"/>
    </row>
    <row r="405" spans="1:18" x14ac:dyDescent="0.35">
      <c r="A405" s="1">
        <v>403</v>
      </c>
      <c r="B405" s="12">
        <v>41627</v>
      </c>
      <c r="C405" s="1">
        <v>74.4375</v>
      </c>
      <c r="D405" s="1">
        <f t="shared" si="28"/>
        <v>-8.4915084915085284E-3</v>
      </c>
      <c r="E405" s="1">
        <f t="shared" si="31"/>
        <v>2.0264532492531175E-4</v>
      </c>
      <c r="F405" s="1">
        <f t="shared" si="29"/>
        <v>23.457188101478888</v>
      </c>
      <c r="G405" s="1">
        <f t="shared" si="30"/>
        <v>3.1551769767696332</v>
      </c>
      <c r="H405" s="1">
        <f t="shared" si="32"/>
        <v>-2.4551661608108479</v>
      </c>
      <c r="I405" s="22">
        <f t="shared" si="33"/>
        <v>-0.63750000000000284</v>
      </c>
      <c r="J405" s="19">
        <f t="shared" si="34"/>
        <v>0</v>
      </c>
      <c r="K405" s="19">
        <f t="shared" si="35"/>
        <v>1.8176661608108451</v>
      </c>
      <c r="L405" s="19">
        <f t="shared" si="36"/>
        <v>0</v>
      </c>
      <c r="Q405" s="11"/>
      <c r="R405" s="11"/>
    </row>
    <row r="406" spans="1:18" x14ac:dyDescent="0.35">
      <c r="A406" s="1">
        <v>404</v>
      </c>
      <c r="B406" s="12">
        <v>41628</v>
      </c>
      <c r="C406" s="1">
        <v>74.512500000000003</v>
      </c>
      <c r="D406" s="1">
        <f t="shared" si="28"/>
        <v>1.0075566750630104E-3</v>
      </c>
      <c r="E406" s="1">
        <f t="shared" si="31"/>
        <v>1.882654068301164E-4</v>
      </c>
      <c r="F406" s="1">
        <f t="shared" si="29"/>
        <v>28.997055133430461</v>
      </c>
      <c r="G406" s="1">
        <f t="shared" si="30"/>
        <v>3.3671942777071284</v>
      </c>
      <c r="H406" s="1">
        <f t="shared" si="32"/>
        <v>-2.3963776617051953</v>
      </c>
      <c r="I406" s="22">
        <f t="shared" si="33"/>
        <v>7.5000000000002842E-2</v>
      </c>
      <c r="J406" s="19">
        <f t="shared" si="34"/>
        <v>0</v>
      </c>
      <c r="K406" s="19">
        <f t="shared" si="35"/>
        <v>2.4713776617051981</v>
      </c>
      <c r="L406" s="19">
        <f t="shared" si="36"/>
        <v>0</v>
      </c>
      <c r="Q406" s="11"/>
      <c r="R406" s="11"/>
    </row>
    <row r="407" spans="1:18" x14ac:dyDescent="0.35">
      <c r="A407" s="1">
        <v>405</v>
      </c>
      <c r="B407" s="12">
        <v>41631</v>
      </c>
      <c r="C407" s="1">
        <v>74.662499999999994</v>
      </c>
      <c r="D407" s="1">
        <f t="shared" si="28"/>
        <v>2.0130850528433681E-3</v>
      </c>
      <c r="E407" s="1">
        <f t="shared" si="31"/>
        <v>1.6723491881549349E-4</v>
      </c>
      <c r="F407" s="1">
        <f t="shared" si="29"/>
        <v>30.477867369889342</v>
      </c>
      <c r="G407" s="1">
        <f t="shared" si="30"/>
        <v>3.4170007601910748</v>
      </c>
      <c r="H407" s="1">
        <f t="shared" si="32"/>
        <v>-2.2393909502400371</v>
      </c>
      <c r="I407" s="22">
        <f t="shared" si="33"/>
        <v>0.14999999999999147</v>
      </c>
      <c r="J407" s="19">
        <f t="shared" si="34"/>
        <v>0</v>
      </c>
      <c r="K407" s="19">
        <f t="shared" si="35"/>
        <v>2.3893909502400286</v>
      </c>
      <c r="L407" s="19">
        <f t="shared" si="36"/>
        <v>0</v>
      </c>
      <c r="Q407" s="11"/>
      <c r="R407" s="11"/>
    </row>
    <row r="408" spans="1:18" x14ac:dyDescent="0.35">
      <c r="A408" s="1">
        <v>406</v>
      </c>
      <c r="B408" s="12">
        <v>41632</v>
      </c>
      <c r="C408" s="1">
        <v>73.912499999999994</v>
      </c>
      <c r="D408" s="1">
        <f t="shared" si="28"/>
        <v>-1.0045203415369162E-2</v>
      </c>
      <c r="E408" s="1">
        <f t="shared" si="31"/>
        <v>1.515759196941323E-4</v>
      </c>
      <c r="F408" s="1">
        <f t="shared" si="29"/>
        <v>23.229354669950084</v>
      </c>
      <c r="G408" s="1">
        <f t="shared" si="30"/>
        <v>3.1454167663684682</v>
      </c>
      <c r="H408" s="1">
        <f t="shared" si="32"/>
        <v>-2.1341203103662783</v>
      </c>
      <c r="I408" s="22">
        <f t="shared" si="33"/>
        <v>-0.75</v>
      </c>
      <c r="J408" s="19">
        <f t="shared" si="34"/>
        <v>0</v>
      </c>
      <c r="K408" s="19">
        <f t="shared" si="35"/>
        <v>1.3841203103662783</v>
      </c>
      <c r="L408" s="19">
        <f t="shared" si="36"/>
        <v>0</v>
      </c>
      <c r="Q408" s="11"/>
      <c r="R408" s="11"/>
    </row>
    <row r="409" spans="1:18" x14ac:dyDescent="0.35">
      <c r="A409" s="1">
        <v>407</v>
      </c>
      <c r="B409" s="12">
        <v>41634</v>
      </c>
      <c r="C409" s="1">
        <v>74.174999999999997</v>
      </c>
      <c r="D409" s="1">
        <f t="shared" si="28"/>
        <v>3.5514967021816725E-3</v>
      </c>
      <c r="E409" s="1">
        <f t="shared" si="31"/>
        <v>1.5326273296030376E-4</v>
      </c>
      <c r="F409" s="1">
        <f t="shared" si="29"/>
        <v>30.925812855967948</v>
      </c>
      <c r="G409" s="1">
        <f t="shared" si="30"/>
        <v>3.4315912026855129</v>
      </c>
      <c r="H409" s="1">
        <f t="shared" si="32"/>
        <v>-2.1502822437573634</v>
      </c>
      <c r="I409" s="22">
        <f t="shared" si="33"/>
        <v>0.26250000000000284</v>
      </c>
      <c r="J409" s="19">
        <f t="shared" si="34"/>
        <v>0</v>
      </c>
      <c r="K409" s="19">
        <f t="shared" si="35"/>
        <v>2.4127822437573663</v>
      </c>
      <c r="L409" s="19">
        <f t="shared" si="36"/>
        <v>0</v>
      </c>
      <c r="Q409" s="11"/>
      <c r="R409" s="11"/>
    </row>
    <row r="410" spans="1:18" x14ac:dyDescent="0.35">
      <c r="A410" s="1">
        <v>408</v>
      </c>
      <c r="B410" s="12">
        <v>41635</v>
      </c>
      <c r="C410" s="1">
        <v>74.849999999999994</v>
      </c>
      <c r="D410" s="1">
        <f t="shared" si="28"/>
        <v>9.1001011122345422E-3</v>
      </c>
      <c r="E410" s="1">
        <f t="shared" si="31"/>
        <v>1.4209555699684374E-4</v>
      </c>
      <c r="F410" s="1">
        <f t="shared" si="29"/>
        <v>25.007404607704551</v>
      </c>
      <c r="G410" s="1">
        <f t="shared" si="30"/>
        <v>3.2191719653224697</v>
      </c>
      <c r="H410" s="1">
        <f t="shared" si="32"/>
        <v>-2.0496645957489155</v>
      </c>
      <c r="I410" s="22">
        <f t="shared" si="33"/>
        <v>0.67499999999999716</v>
      </c>
      <c r="J410" s="19">
        <f t="shared" si="34"/>
        <v>0</v>
      </c>
      <c r="K410" s="19">
        <f t="shared" si="35"/>
        <v>2.7246645957489126</v>
      </c>
      <c r="L410" s="19">
        <f t="shared" si="36"/>
        <v>0</v>
      </c>
      <c r="Q410" s="11"/>
      <c r="R410" s="11"/>
    </row>
    <row r="411" spans="1:18" x14ac:dyDescent="0.35">
      <c r="A411" s="1">
        <v>409</v>
      </c>
      <c r="B411" s="12">
        <v>41638</v>
      </c>
      <c r="C411" s="1">
        <v>74.25</v>
      </c>
      <c r="D411" s="1">
        <f t="shared" si="28"/>
        <v>-8.0160320641281813E-3</v>
      </c>
      <c r="E411" s="1">
        <f t="shared" si="31"/>
        <v>1.4345762969087319E-4</v>
      </c>
      <c r="F411" s="1">
        <f t="shared" si="29"/>
        <v>26.624705699999392</v>
      </c>
      <c r="G411" s="1">
        <f t="shared" si="30"/>
        <v>3.2818395704473491</v>
      </c>
      <c r="H411" s="1">
        <f t="shared" si="32"/>
        <v>-2.066778992440097</v>
      </c>
      <c r="I411" s="22">
        <f t="shared" si="33"/>
        <v>-0.59999999999999432</v>
      </c>
      <c r="J411" s="19">
        <f t="shared" si="34"/>
        <v>0</v>
      </c>
      <c r="K411" s="19">
        <f t="shared" si="35"/>
        <v>1.4667789924401027</v>
      </c>
      <c r="L411" s="19">
        <f t="shared" si="36"/>
        <v>0</v>
      </c>
      <c r="Q411" s="11"/>
      <c r="R411" s="11"/>
    </row>
    <row r="412" spans="1:18" x14ac:dyDescent="0.35">
      <c r="A412" s="1">
        <v>410</v>
      </c>
      <c r="B412" s="12">
        <v>41639</v>
      </c>
      <c r="C412" s="1">
        <v>74.7</v>
      </c>
      <c r="D412" s="1">
        <f t="shared" si="28"/>
        <v>6.0606060606060988E-3</v>
      </c>
      <c r="E412" s="1">
        <f t="shared" si="31"/>
        <v>1.418815736483553E-4</v>
      </c>
      <c r="F412" s="1">
        <f t="shared" si="29"/>
        <v>29.425984647091116</v>
      </c>
      <c r="G412" s="1">
        <f t="shared" si="30"/>
        <v>3.3818781155292426</v>
      </c>
      <c r="H412" s="1">
        <f t="shared" si="32"/>
        <v>-2.0740989000743939</v>
      </c>
      <c r="I412" s="22">
        <f t="shared" si="33"/>
        <v>0.45000000000000284</v>
      </c>
      <c r="J412" s="19">
        <f t="shared" si="34"/>
        <v>0</v>
      </c>
      <c r="K412" s="19">
        <f t="shared" si="35"/>
        <v>2.5240989000743967</v>
      </c>
      <c r="L412" s="19">
        <f t="shared" si="36"/>
        <v>0</v>
      </c>
      <c r="Q412" s="11"/>
      <c r="R412" s="11"/>
    </row>
    <row r="413" spans="1:18" x14ac:dyDescent="0.35">
      <c r="A413" s="1">
        <v>411</v>
      </c>
      <c r="B413" s="12">
        <v>41640</v>
      </c>
      <c r="C413" s="1">
        <v>74.474999999999994</v>
      </c>
      <c r="D413" s="1">
        <f t="shared" si="28"/>
        <v>-3.0120481927711986E-3</v>
      </c>
      <c r="E413" s="1">
        <f t="shared" si="31"/>
        <v>1.3679224660351428E-4</v>
      </c>
      <c r="F413" s="1">
        <f t="shared" si="29"/>
        <v>32.997233373783253</v>
      </c>
      <c r="G413" s="1">
        <f t="shared" si="30"/>
        <v>3.496423720793866</v>
      </c>
      <c r="H413" s="1">
        <f t="shared" si="32"/>
        <v>-2.0202348436434447</v>
      </c>
      <c r="I413" s="22">
        <f t="shared" si="33"/>
        <v>-0.22500000000000853</v>
      </c>
      <c r="J413" s="19">
        <f t="shared" si="34"/>
        <v>0</v>
      </c>
      <c r="K413" s="19">
        <f t="shared" si="35"/>
        <v>1.7952348436434362</v>
      </c>
      <c r="L413" s="19">
        <f t="shared" si="36"/>
        <v>0</v>
      </c>
      <c r="Q413" s="11"/>
      <c r="R413" s="11"/>
    </row>
    <row r="414" spans="1:18" x14ac:dyDescent="0.35">
      <c r="A414" s="1">
        <v>412</v>
      </c>
      <c r="B414" s="12">
        <v>41641</v>
      </c>
      <c r="C414" s="1">
        <v>76.462500000000006</v>
      </c>
      <c r="D414" s="1">
        <f t="shared" si="28"/>
        <v>2.668680765357518E-2</v>
      </c>
      <c r="E414" s="1">
        <f t="shared" si="31"/>
        <v>1.2899667571287187E-4</v>
      </c>
      <c r="F414" s="1">
        <f t="shared" si="29"/>
        <v>2.2220775495239549</v>
      </c>
      <c r="G414" s="1">
        <f t="shared" si="30"/>
        <v>0.79844259138427764</v>
      </c>
      <c r="H414" s="1">
        <f t="shared" si="32"/>
        <v>-1.9737153522686497</v>
      </c>
      <c r="I414" s="22">
        <f t="shared" si="33"/>
        <v>1.9875000000000114</v>
      </c>
      <c r="J414" s="19">
        <f t="shared" si="34"/>
        <v>0</v>
      </c>
      <c r="K414" s="19">
        <f t="shared" si="35"/>
        <v>3.9612153522686611</v>
      </c>
      <c r="L414" s="19">
        <f t="shared" si="36"/>
        <v>0</v>
      </c>
      <c r="Q414" s="11"/>
      <c r="R414" s="11"/>
    </row>
    <row r="415" spans="1:18" x14ac:dyDescent="0.35">
      <c r="A415" s="1">
        <v>413</v>
      </c>
      <c r="B415" s="12">
        <v>41642</v>
      </c>
      <c r="C415" s="1">
        <v>75.262500000000003</v>
      </c>
      <c r="D415" s="1">
        <f t="shared" si="28"/>
        <v>-1.5693967631191796E-2</v>
      </c>
      <c r="E415" s="1">
        <f t="shared" si="31"/>
        <v>2.2223774407600244E-4</v>
      </c>
      <c r="F415" s="1">
        <f t="shared" si="29"/>
        <v>15.375959101033258</v>
      </c>
      <c r="G415" s="1">
        <f t="shared" si="30"/>
        <v>2.7328051923020045</v>
      </c>
      <c r="H415" s="1">
        <f t="shared" si="32"/>
        <v>-2.5828196389935179</v>
      </c>
      <c r="I415" s="22">
        <f t="shared" si="33"/>
        <v>-1.2000000000000028</v>
      </c>
      <c r="J415" s="19">
        <f t="shared" si="34"/>
        <v>0</v>
      </c>
      <c r="K415" s="19">
        <f t="shared" si="35"/>
        <v>1.382819638993515</v>
      </c>
      <c r="L415" s="19">
        <f t="shared" si="36"/>
        <v>0</v>
      </c>
      <c r="Q415" s="11"/>
      <c r="R415" s="11"/>
    </row>
    <row r="416" spans="1:18" x14ac:dyDescent="0.35">
      <c r="A416" s="1">
        <v>414</v>
      </c>
      <c r="B416" s="12">
        <v>41645</v>
      </c>
      <c r="C416" s="1">
        <v>74.737499999999997</v>
      </c>
      <c r="D416" s="1">
        <f t="shared" si="28"/>
        <v>-6.9755854509218488E-3</v>
      </c>
      <c r="E416" s="1">
        <f t="shared" si="31"/>
        <v>2.2783057347984645E-4</v>
      </c>
      <c r="F416" s="1">
        <f t="shared" si="29"/>
        <v>23.753464352343613</v>
      </c>
      <c r="G416" s="1">
        <f t="shared" si="30"/>
        <v>3.1677283873101252</v>
      </c>
      <c r="H416" s="1">
        <f t="shared" si="32"/>
        <v>-2.684906419795019</v>
      </c>
      <c r="I416" s="22">
        <f t="shared" si="33"/>
        <v>-0.52500000000000568</v>
      </c>
      <c r="J416" s="19">
        <f t="shared" si="34"/>
        <v>0</v>
      </c>
      <c r="K416" s="19">
        <f t="shared" si="35"/>
        <v>2.1599064197950133</v>
      </c>
      <c r="L416" s="19">
        <f t="shared" si="36"/>
        <v>0</v>
      </c>
      <c r="Q416" s="11"/>
      <c r="R416" s="11"/>
    </row>
    <row r="417" spans="1:18" x14ac:dyDescent="0.35">
      <c r="A417" s="1">
        <v>415</v>
      </c>
      <c r="B417" s="12">
        <v>41646</v>
      </c>
      <c r="C417" s="1">
        <v>73.987499999999997</v>
      </c>
      <c r="D417" s="1">
        <f t="shared" si="28"/>
        <v>-1.0035122930255895E-2</v>
      </c>
      <c r="E417" s="1">
        <f t="shared" si="31"/>
        <v>2.0422299412197278E-4</v>
      </c>
      <c r="F417" s="1">
        <f t="shared" si="29"/>
        <v>21.816296306689164</v>
      </c>
      <c r="G417" s="1">
        <f t="shared" si="30"/>
        <v>3.0826572275325135</v>
      </c>
      <c r="H417" s="1">
        <f t="shared" si="32"/>
        <v>-2.5021055021391256</v>
      </c>
      <c r="I417" s="22">
        <f t="shared" si="33"/>
        <v>-0.75</v>
      </c>
      <c r="J417" s="19">
        <f t="shared" si="34"/>
        <v>0</v>
      </c>
      <c r="K417" s="19">
        <f t="shared" si="35"/>
        <v>1.7521055021391256</v>
      </c>
      <c r="L417" s="19">
        <f t="shared" si="36"/>
        <v>0</v>
      </c>
      <c r="Q417" s="11"/>
      <c r="R417" s="11"/>
    </row>
    <row r="418" spans="1:18" x14ac:dyDescent="0.35">
      <c r="A418" s="1">
        <v>416</v>
      </c>
      <c r="B418" s="12">
        <v>41647</v>
      </c>
      <c r="C418" s="1">
        <v>73.95</v>
      </c>
      <c r="D418" s="1">
        <f t="shared" si="28"/>
        <v>-5.068423720222243E-4</v>
      </c>
      <c r="E418" s="1">
        <f t="shared" si="31"/>
        <v>1.9350724100311879E-4</v>
      </c>
      <c r="F418" s="1">
        <f t="shared" si="29"/>
        <v>28.659801827462875</v>
      </c>
      <c r="G418" s="1">
        <f t="shared" si="30"/>
        <v>3.3554955077725914</v>
      </c>
      <c r="H418" s="1">
        <f t="shared" si="32"/>
        <v>-2.4185876728472566</v>
      </c>
      <c r="I418" s="22">
        <f t="shared" si="33"/>
        <v>-3.7499999999994316E-2</v>
      </c>
      <c r="J418" s="19">
        <f t="shared" si="34"/>
        <v>0</v>
      </c>
      <c r="K418" s="19">
        <f t="shared" si="35"/>
        <v>2.3810876728472623</v>
      </c>
      <c r="L418" s="19">
        <f t="shared" si="36"/>
        <v>0</v>
      </c>
      <c r="Q418" s="11"/>
      <c r="R418" s="11"/>
    </row>
    <row r="419" spans="1:18" x14ac:dyDescent="0.35">
      <c r="A419" s="1">
        <v>417</v>
      </c>
      <c r="B419" s="12">
        <v>41648</v>
      </c>
      <c r="C419" s="1">
        <v>74.174999999999997</v>
      </c>
      <c r="D419" s="1">
        <f t="shared" si="28"/>
        <v>3.0425963488843045E-3</v>
      </c>
      <c r="E419" s="1">
        <f t="shared" si="31"/>
        <v>1.7113774019768049E-4</v>
      </c>
      <c r="F419" s="1">
        <f t="shared" si="29"/>
        <v>29.681850575522031</v>
      </c>
      <c r="G419" s="1">
        <f t="shared" si="30"/>
        <v>3.3905357672827336</v>
      </c>
      <c r="H419" s="1">
        <f t="shared" si="32"/>
        <v>-2.2516760457083258</v>
      </c>
      <c r="I419" s="22">
        <f t="shared" si="33"/>
        <v>0.22499999999999432</v>
      </c>
      <c r="J419" s="19">
        <f t="shared" si="34"/>
        <v>0</v>
      </c>
      <c r="K419" s="19">
        <f t="shared" si="35"/>
        <v>2.4766760457083201</v>
      </c>
      <c r="L419" s="19">
        <f t="shared" si="36"/>
        <v>0</v>
      </c>
      <c r="Q419" s="11"/>
      <c r="R419" s="11"/>
    </row>
    <row r="420" spans="1:18" x14ac:dyDescent="0.35">
      <c r="A420" s="1">
        <v>418</v>
      </c>
      <c r="B420" s="12">
        <v>41649</v>
      </c>
      <c r="C420" s="1">
        <v>72.900000000000006</v>
      </c>
      <c r="D420" s="1">
        <f t="shared" si="28"/>
        <v>-1.7189079878665203E-2</v>
      </c>
      <c r="E420" s="1">
        <f t="shared" si="31"/>
        <v>1.5529580647192235E-4</v>
      </c>
      <c r="F420" s="1">
        <f t="shared" si="29"/>
        <v>12.364817955665265</v>
      </c>
      <c r="G420" s="1">
        <f t="shared" si="30"/>
        <v>2.5148551783146793</v>
      </c>
      <c r="H420" s="1">
        <f t="shared" si="32"/>
        <v>-2.1438416335293575</v>
      </c>
      <c r="I420" s="22">
        <f t="shared" si="33"/>
        <v>-1.2749999999999915</v>
      </c>
      <c r="J420" s="19">
        <f t="shared" si="34"/>
        <v>0</v>
      </c>
      <c r="K420" s="19">
        <f t="shared" si="35"/>
        <v>0.86884163352936605</v>
      </c>
      <c r="L420" s="19">
        <f t="shared" si="36"/>
        <v>0</v>
      </c>
      <c r="Q420" s="11"/>
      <c r="R420" s="11"/>
    </row>
    <row r="421" spans="1:18" x14ac:dyDescent="0.35">
      <c r="A421" s="1">
        <v>419</v>
      </c>
      <c r="B421" s="12">
        <v>41652</v>
      </c>
      <c r="C421" s="1">
        <v>73.5</v>
      </c>
      <c r="D421" s="1">
        <f t="shared" si="28"/>
        <v>8.2304526748970402E-3</v>
      </c>
      <c r="E421" s="1">
        <f t="shared" si="31"/>
        <v>1.8355913985408913E-4</v>
      </c>
      <c r="F421" s="1">
        <f t="shared" si="29"/>
        <v>24.484227838957974</v>
      </c>
      <c r="G421" s="1">
        <f t="shared" si="30"/>
        <v>3.1980291485719752</v>
      </c>
      <c r="H421" s="1">
        <f t="shared" si="32"/>
        <v>-2.3378692574996958</v>
      </c>
      <c r="I421" s="22">
        <f t="shared" si="33"/>
        <v>0.59999999999999432</v>
      </c>
      <c r="J421" s="19">
        <f t="shared" si="34"/>
        <v>0</v>
      </c>
      <c r="K421" s="19">
        <f t="shared" si="35"/>
        <v>2.9378692574996901</v>
      </c>
      <c r="L421" s="19">
        <f t="shared" si="36"/>
        <v>0</v>
      </c>
      <c r="Q421" s="11"/>
      <c r="R421" s="11"/>
    </row>
    <row r="422" spans="1:18" x14ac:dyDescent="0.35">
      <c r="A422" s="1">
        <v>420</v>
      </c>
      <c r="B422" s="12">
        <v>41653</v>
      </c>
      <c r="C422" s="1">
        <v>72.974999999999994</v>
      </c>
      <c r="D422" s="1">
        <f t="shared" si="28"/>
        <v>-7.1428571428572198E-3</v>
      </c>
      <c r="E422" s="1">
        <f t="shared" si="31"/>
        <v>1.7304925730772579E-4</v>
      </c>
      <c r="F422" s="1">
        <f t="shared" si="29"/>
        <v>26.169974769679758</v>
      </c>
      <c r="G422" s="1">
        <f t="shared" si="30"/>
        <v>3.2646127524483441</v>
      </c>
      <c r="H422" s="1">
        <f t="shared" si="32"/>
        <v>-2.2309357159093981</v>
      </c>
      <c r="I422" s="22">
        <f t="shared" si="33"/>
        <v>-0.52500000000000568</v>
      </c>
      <c r="J422" s="19">
        <f t="shared" si="34"/>
        <v>0</v>
      </c>
      <c r="K422" s="19">
        <f t="shared" si="35"/>
        <v>1.7059357159093924</v>
      </c>
      <c r="L422" s="19">
        <f t="shared" si="36"/>
        <v>0</v>
      </c>
      <c r="Q422" s="11"/>
      <c r="R422" s="11"/>
    </row>
    <row r="423" spans="1:18" x14ac:dyDescent="0.35">
      <c r="A423" s="1">
        <v>421</v>
      </c>
      <c r="B423" s="12">
        <v>41654</v>
      </c>
      <c r="C423" s="1">
        <v>73.087500000000006</v>
      </c>
      <c r="D423" s="1">
        <f t="shared" si="28"/>
        <v>1.541623843782273E-3</v>
      </c>
      <c r="E423" s="1">
        <f t="shared" si="31"/>
        <v>1.626505175371103E-4</v>
      </c>
      <c r="F423" s="1">
        <f t="shared" si="29"/>
        <v>31.053420631618067</v>
      </c>
      <c r="G423" s="1">
        <f t="shared" si="30"/>
        <v>3.4357089675812431</v>
      </c>
      <c r="H423" s="1">
        <f t="shared" si="32"/>
        <v>-2.1806688604830615</v>
      </c>
      <c r="I423" s="22">
        <f t="shared" si="33"/>
        <v>0.11250000000001137</v>
      </c>
      <c r="J423" s="19">
        <f t="shared" si="34"/>
        <v>0</v>
      </c>
      <c r="K423" s="19">
        <f t="shared" si="35"/>
        <v>2.2931688604830729</v>
      </c>
      <c r="L423" s="19">
        <f t="shared" si="36"/>
        <v>0</v>
      </c>
      <c r="Q423" s="11"/>
      <c r="R423" s="11"/>
    </row>
    <row r="424" spans="1:18" x14ac:dyDescent="0.35">
      <c r="A424" s="1">
        <v>422</v>
      </c>
      <c r="B424" s="12">
        <v>41655</v>
      </c>
      <c r="C424" s="1">
        <v>73.724999999999994</v>
      </c>
      <c r="D424" s="1">
        <f t="shared" si="28"/>
        <v>8.7224217547458675E-3</v>
      </c>
      <c r="E424" s="1">
        <f t="shared" si="31"/>
        <v>1.4783256311655483E-4</v>
      </c>
      <c r="F424" s="1">
        <f t="shared" si="29"/>
        <v>25.367181877272937</v>
      </c>
      <c r="G424" s="1">
        <f t="shared" si="30"/>
        <v>3.2334562865296581</v>
      </c>
      <c r="H424" s="1">
        <f t="shared" si="32"/>
        <v>-2.064114644939008</v>
      </c>
      <c r="I424" s="22">
        <f t="shared" si="33"/>
        <v>0.63749999999998863</v>
      </c>
      <c r="J424" s="19">
        <f t="shared" si="34"/>
        <v>0</v>
      </c>
      <c r="K424" s="19">
        <f t="shared" si="35"/>
        <v>2.7016146449389966</v>
      </c>
      <c r="L424" s="19">
        <f t="shared" si="36"/>
        <v>0</v>
      </c>
      <c r="Q424" s="11"/>
      <c r="R424" s="11"/>
    </row>
    <row r="425" spans="1:18" x14ac:dyDescent="0.35">
      <c r="A425" s="1">
        <v>423</v>
      </c>
      <c r="B425" s="12">
        <v>41656</v>
      </c>
      <c r="C425" s="1">
        <v>72.862499999999997</v>
      </c>
      <c r="D425" s="1">
        <f t="shared" si="28"/>
        <v>-1.16988809766022E-2</v>
      </c>
      <c r="E425" s="1">
        <f t="shared" si="31"/>
        <v>1.4689650217787159E-4</v>
      </c>
      <c r="F425" s="1">
        <f t="shared" si="29"/>
        <v>20.657974834744014</v>
      </c>
      <c r="G425" s="1">
        <f t="shared" si="30"/>
        <v>3.0281014353991713</v>
      </c>
      <c r="H425" s="1">
        <f t="shared" si="32"/>
        <v>-2.0607413822378846</v>
      </c>
      <c r="I425" s="22">
        <f t="shared" si="33"/>
        <v>-0.86249999999999716</v>
      </c>
      <c r="J425" s="19">
        <f t="shared" si="34"/>
        <v>0</v>
      </c>
      <c r="K425" s="19">
        <f t="shared" si="35"/>
        <v>1.1982413822378875</v>
      </c>
      <c r="L425" s="19">
        <f t="shared" si="36"/>
        <v>0</v>
      </c>
      <c r="Q425" s="11"/>
      <c r="R425" s="11"/>
    </row>
    <row r="426" spans="1:18" x14ac:dyDescent="0.35">
      <c r="A426" s="1">
        <v>424</v>
      </c>
      <c r="B426" s="12">
        <v>41659</v>
      </c>
      <c r="C426" s="1">
        <v>73.724999999999994</v>
      </c>
      <c r="D426" s="1">
        <f t="shared" si="28"/>
        <v>1.1837364899639694E-2</v>
      </c>
      <c r="E426" s="1">
        <f t="shared" si="31"/>
        <v>1.5475653336512077E-4</v>
      </c>
      <c r="F426" s="1">
        <f t="shared" si="29"/>
        <v>20.39253127873576</v>
      </c>
      <c r="G426" s="1">
        <f t="shared" si="30"/>
        <v>3.015168720026693</v>
      </c>
      <c r="H426" s="1">
        <f t="shared" si="32"/>
        <v>-2.1336045838732161</v>
      </c>
      <c r="I426" s="22">
        <f t="shared" si="33"/>
        <v>0.86249999999999716</v>
      </c>
      <c r="J426" s="19">
        <f t="shared" si="34"/>
        <v>0</v>
      </c>
      <c r="K426" s="19">
        <f t="shared" si="35"/>
        <v>2.9961045838732132</v>
      </c>
      <c r="L426" s="19">
        <f t="shared" si="36"/>
        <v>0</v>
      </c>
      <c r="Q426" s="11"/>
      <c r="R426" s="11"/>
    </row>
    <row r="427" spans="1:18" x14ac:dyDescent="0.35">
      <c r="A427" s="1">
        <v>425</v>
      </c>
      <c r="B427" s="12">
        <v>41660</v>
      </c>
      <c r="C427" s="1">
        <v>73.349999999999994</v>
      </c>
      <c r="D427" s="1">
        <f t="shared" si="28"/>
        <v>-5.0864699898270603E-3</v>
      </c>
      <c r="E427" s="1">
        <f t="shared" si="31"/>
        <v>1.6122904449815124E-4</v>
      </c>
      <c r="F427" s="1">
        <f t="shared" si="29"/>
        <v>28.996337212005859</v>
      </c>
      <c r="G427" s="1">
        <f t="shared" si="30"/>
        <v>3.3671695189752935</v>
      </c>
      <c r="H427" s="1">
        <f t="shared" si="32"/>
        <v>-2.1522879121731147</v>
      </c>
      <c r="I427" s="22">
        <f t="shared" si="33"/>
        <v>-0.375</v>
      </c>
      <c r="J427" s="19">
        <f t="shared" si="34"/>
        <v>0</v>
      </c>
      <c r="K427" s="19">
        <f t="shared" si="35"/>
        <v>1.7772879121731147</v>
      </c>
      <c r="L427" s="19">
        <f t="shared" si="36"/>
        <v>0</v>
      </c>
      <c r="Q427" s="11"/>
      <c r="R427" s="11"/>
    </row>
    <row r="428" spans="1:18" x14ac:dyDescent="0.35">
      <c r="A428" s="1">
        <v>426</v>
      </c>
      <c r="B428" s="12">
        <v>41661</v>
      </c>
      <c r="C428" s="1">
        <v>73.575000000000003</v>
      </c>
      <c r="D428" s="1">
        <f t="shared" si="28"/>
        <v>3.0674846625768034E-3</v>
      </c>
      <c r="E428" s="1">
        <f t="shared" si="31"/>
        <v>1.5006025065733211E-4</v>
      </c>
      <c r="F428" s="1">
        <f t="shared" si="29"/>
        <v>31.561752480909171</v>
      </c>
      <c r="G428" s="1">
        <f t="shared" si="30"/>
        <v>3.451946022981939</v>
      </c>
      <c r="H428" s="1">
        <f t="shared" si="32"/>
        <v>-2.1009817170418392</v>
      </c>
      <c r="I428" s="22">
        <f t="shared" si="33"/>
        <v>0.22500000000000853</v>
      </c>
      <c r="J428" s="19">
        <f t="shared" si="34"/>
        <v>0</v>
      </c>
      <c r="K428" s="19">
        <f t="shared" si="35"/>
        <v>2.3259817170418478</v>
      </c>
      <c r="L428" s="19">
        <f t="shared" si="36"/>
        <v>0</v>
      </c>
      <c r="Q428" s="11"/>
      <c r="R428" s="11"/>
    </row>
    <row r="429" spans="1:18" x14ac:dyDescent="0.35">
      <c r="A429" s="1">
        <v>427</v>
      </c>
      <c r="B429" s="12">
        <v>41662</v>
      </c>
      <c r="C429" s="1">
        <v>73.5</v>
      </c>
      <c r="D429" s="1">
        <f t="shared" si="28"/>
        <v>-1.0193679918450947E-3</v>
      </c>
      <c r="E429" s="1">
        <f t="shared" si="31"/>
        <v>1.3919376119555138E-4</v>
      </c>
      <c r="F429" s="1">
        <f t="shared" si="29"/>
        <v>33.688302666846596</v>
      </c>
      <c r="G429" s="1">
        <f t="shared" si="30"/>
        <v>3.5171506752305293</v>
      </c>
      <c r="H429" s="1">
        <f t="shared" si="32"/>
        <v>-2.0131895222606575</v>
      </c>
      <c r="I429" s="22">
        <f t="shared" si="33"/>
        <v>-7.5000000000002842E-2</v>
      </c>
      <c r="J429" s="19">
        <f t="shared" si="34"/>
        <v>0</v>
      </c>
      <c r="K429" s="19">
        <f t="shared" si="35"/>
        <v>1.9381895222606547</v>
      </c>
      <c r="L429" s="19">
        <f t="shared" si="36"/>
        <v>0</v>
      </c>
      <c r="Q429" s="11"/>
      <c r="R429" s="11"/>
    </row>
    <row r="430" spans="1:18" x14ac:dyDescent="0.35">
      <c r="A430" s="1">
        <v>428</v>
      </c>
      <c r="B430" s="12">
        <v>41663</v>
      </c>
      <c r="C430" s="1">
        <v>73.462500000000006</v>
      </c>
      <c r="D430" s="1">
        <f t="shared" si="28"/>
        <v>-5.102040816325757E-4</v>
      </c>
      <c r="E430" s="1">
        <f t="shared" si="31"/>
        <v>1.297002996669576E-4</v>
      </c>
      <c r="F430" s="1">
        <f t="shared" si="29"/>
        <v>34.994819842285786</v>
      </c>
      <c r="G430" s="1">
        <f t="shared" si="30"/>
        <v>3.5552000460295456</v>
      </c>
      <c r="H430" s="1">
        <f t="shared" si="32"/>
        <v>-1.9492853492898432</v>
      </c>
      <c r="I430" s="22">
        <f t="shared" si="33"/>
        <v>-3.7499999999994316E-2</v>
      </c>
      <c r="J430" s="19">
        <f t="shared" si="34"/>
        <v>0</v>
      </c>
      <c r="K430" s="19">
        <f t="shared" si="35"/>
        <v>1.9117853492898489</v>
      </c>
      <c r="L430" s="19">
        <f t="shared" si="36"/>
        <v>0</v>
      </c>
      <c r="Q430" s="11"/>
      <c r="R430" s="11"/>
    </row>
    <row r="431" spans="1:18" x14ac:dyDescent="0.35">
      <c r="A431" s="1">
        <v>429</v>
      </c>
      <c r="B431" s="12">
        <v>41666</v>
      </c>
      <c r="C431" s="1">
        <v>72.45</v>
      </c>
      <c r="D431" s="1">
        <f t="shared" si="28"/>
        <v>-1.3782542113323162E-2</v>
      </c>
      <c r="E431" s="1">
        <f t="shared" si="31"/>
        <v>1.2232826845797284E-4</v>
      </c>
      <c r="F431" s="1">
        <f t="shared" si="29"/>
        <v>16.593872773678154</v>
      </c>
      <c r="G431" s="1">
        <f t="shared" si="30"/>
        <v>2.8090335172052385</v>
      </c>
      <c r="H431" s="1">
        <f t="shared" si="32"/>
        <v>-1.8911475369047148</v>
      </c>
      <c r="I431" s="22">
        <f t="shared" si="33"/>
        <v>-1.0125000000000028</v>
      </c>
      <c r="J431" s="19">
        <f t="shared" si="34"/>
        <v>0</v>
      </c>
      <c r="K431" s="19">
        <f t="shared" si="35"/>
        <v>0.87864753690471198</v>
      </c>
      <c r="L431" s="19">
        <f t="shared" si="36"/>
        <v>0</v>
      </c>
      <c r="Q431" s="11"/>
      <c r="R431" s="11"/>
    </row>
    <row r="432" spans="1:18" x14ac:dyDescent="0.35">
      <c r="A432" s="1">
        <v>430</v>
      </c>
      <c r="B432" s="12">
        <v>41667</v>
      </c>
      <c r="C432" s="1">
        <v>72.45</v>
      </c>
      <c r="D432" s="1">
        <f t="shared" si="28"/>
        <v>0</v>
      </c>
      <c r="E432" s="1">
        <f t="shared" si="31"/>
        <v>1.4345402771795765E-4</v>
      </c>
      <c r="F432" s="1">
        <f t="shared" si="29"/>
        <v>33.308393957204913</v>
      </c>
      <c r="G432" s="1">
        <f t="shared" si="30"/>
        <v>3.5058094360088297</v>
      </c>
      <c r="H432" s="1">
        <f t="shared" si="32"/>
        <v>-2.0469005138712912</v>
      </c>
      <c r="I432" s="22">
        <f t="shared" si="33"/>
        <v>0</v>
      </c>
      <c r="J432" s="19">
        <f t="shared" si="34"/>
        <v>0</v>
      </c>
      <c r="K432" s="19">
        <f t="shared" si="35"/>
        <v>2.0469005138712912</v>
      </c>
      <c r="L432" s="19">
        <f t="shared" si="36"/>
        <v>0</v>
      </c>
      <c r="Q432" s="11"/>
      <c r="R432" s="11"/>
    </row>
    <row r="433" spans="1:18" x14ac:dyDescent="0.35">
      <c r="A433" s="1">
        <v>431</v>
      </c>
      <c r="B433" s="12">
        <v>41668</v>
      </c>
      <c r="C433" s="1">
        <v>71.737499999999997</v>
      </c>
      <c r="D433" s="1">
        <f t="shared" si="28"/>
        <v>-9.8343685300207821E-3</v>
      </c>
      <c r="E433" s="1">
        <f t="shared" si="31"/>
        <v>1.328126349022072E-4</v>
      </c>
      <c r="F433" s="1">
        <f t="shared" si="29"/>
        <v>24.052636954199173</v>
      </c>
      <c r="G433" s="1">
        <f t="shared" si="30"/>
        <v>3.1802446352064795</v>
      </c>
      <c r="H433" s="1">
        <f t="shared" si="32"/>
        <v>-1.9423735003251734</v>
      </c>
      <c r="I433" s="22">
        <f t="shared" si="33"/>
        <v>-0.71250000000000568</v>
      </c>
      <c r="J433" s="19">
        <f t="shared" si="34"/>
        <v>0</v>
      </c>
      <c r="K433" s="19">
        <f t="shared" si="35"/>
        <v>1.2298735003251677</v>
      </c>
      <c r="L433" s="19">
        <f t="shared" si="36"/>
        <v>0</v>
      </c>
      <c r="Q433" s="11"/>
      <c r="R433" s="11"/>
    </row>
    <row r="434" spans="1:18" x14ac:dyDescent="0.35">
      <c r="A434" s="1">
        <v>432</v>
      </c>
      <c r="B434" s="12">
        <v>41669</v>
      </c>
      <c r="C434" s="1">
        <v>71.737499999999997</v>
      </c>
      <c r="D434" s="1">
        <f t="shared" si="28"/>
        <v>0</v>
      </c>
      <c r="E434" s="1">
        <f t="shared" si="31"/>
        <v>1.3831814859597077E-4</v>
      </c>
      <c r="F434" s="1">
        <f t="shared" si="29"/>
        <v>33.921143349782966</v>
      </c>
      <c r="G434" s="1">
        <f t="shared" si="30"/>
        <v>3.524038517601586</v>
      </c>
      <c r="H434" s="1">
        <f t="shared" si="32"/>
        <v>-1.9822235502627898</v>
      </c>
      <c r="I434" s="22">
        <f t="shared" si="33"/>
        <v>0</v>
      </c>
      <c r="J434" s="19">
        <f t="shared" si="34"/>
        <v>0</v>
      </c>
      <c r="K434" s="19">
        <f t="shared" si="35"/>
        <v>1.9822235502627898</v>
      </c>
      <c r="L434" s="19">
        <f t="shared" si="36"/>
        <v>0</v>
      </c>
      <c r="Q434" s="11"/>
      <c r="R434" s="11"/>
    </row>
    <row r="435" spans="1:18" x14ac:dyDescent="0.35">
      <c r="A435" s="1">
        <v>433</v>
      </c>
      <c r="B435" s="12">
        <v>41670</v>
      </c>
      <c r="C435" s="1">
        <v>71.625</v>
      </c>
      <c r="D435" s="1">
        <f t="shared" si="28"/>
        <v>-1.568217459487676E-3</v>
      </c>
      <c r="E435" s="1">
        <f t="shared" si="31"/>
        <v>1.2888387700913509E-4</v>
      </c>
      <c r="F435" s="1">
        <f t="shared" si="29"/>
        <v>34.807053506361292</v>
      </c>
      <c r="G435" s="1">
        <f t="shared" si="30"/>
        <v>3.5498200532066062</v>
      </c>
      <c r="H435" s="1">
        <f t="shared" si="32"/>
        <v>-1.8946115991381003</v>
      </c>
      <c r="I435" s="22">
        <f t="shared" si="33"/>
        <v>-0.11249999999999716</v>
      </c>
      <c r="J435" s="19">
        <f t="shared" si="34"/>
        <v>0</v>
      </c>
      <c r="K435" s="19">
        <f t="shared" si="35"/>
        <v>1.7821115991381031</v>
      </c>
      <c r="L435" s="19">
        <f t="shared" si="36"/>
        <v>0</v>
      </c>
      <c r="Q435" s="11"/>
      <c r="R435" s="11"/>
    </row>
    <row r="436" spans="1:18" x14ac:dyDescent="0.35">
      <c r="A436" s="1">
        <v>434</v>
      </c>
      <c r="B436" s="12">
        <v>41673</v>
      </c>
      <c r="C436" s="1">
        <v>71.325000000000003</v>
      </c>
      <c r="D436" s="1">
        <f t="shared" si="28"/>
        <v>-4.1884816753926307E-3</v>
      </c>
      <c r="E436" s="1">
        <f t="shared" si="31"/>
        <v>1.220139985656351E-4</v>
      </c>
      <c r="F436" s="1">
        <f t="shared" si="29"/>
        <v>33.611155178764946</v>
      </c>
      <c r="G436" s="1">
        <f t="shared" si="30"/>
        <v>3.5148580112375676</v>
      </c>
      <c r="H436" s="1">
        <f t="shared" si="32"/>
        <v>-1.8434260731447507</v>
      </c>
      <c r="I436" s="22">
        <f t="shared" si="33"/>
        <v>-0.29999999999999716</v>
      </c>
      <c r="J436" s="19">
        <f t="shared" si="34"/>
        <v>0</v>
      </c>
      <c r="K436" s="19">
        <f t="shared" si="35"/>
        <v>1.5434260731447536</v>
      </c>
      <c r="L436" s="19">
        <f t="shared" si="36"/>
        <v>0</v>
      </c>
      <c r="Q436" s="11"/>
      <c r="R436" s="11"/>
    </row>
    <row r="437" spans="1:18" x14ac:dyDescent="0.35">
      <c r="A437" s="1">
        <v>435</v>
      </c>
      <c r="B437" s="12">
        <v>41674</v>
      </c>
      <c r="C437" s="1">
        <v>71.512500000000003</v>
      </c>
      <c r="D437" s="1">
        <f t="shared" si="28"/>
        <v>2.628811777076761E-3</v>
      </c>
      <c r="E437" s="1">
        <f t="shared" si="31"/>
        <v>1.1888705297668828E-4</v>
      </c>
      <c r="F437" s="1">
        <f t="shared" si="29"/>
        <v>35.540249965749872</v>
      </c>
      <c r="G437" s="1">
        <f t="shared" si="30"/>
        <v>3.5706658560655833</v>
      </c>
      <c r="H437" s="1">
        <f t="shared" si="32"/>
        <v>-1.8167977107395805</v>
      </c>
      <c r="I437" s="22">
        <f t="shared" si="33"/>
        <v>0.1875</v>
      </c>
      <c r="J437" s="19">
        <f t="shared" si="34"/>
        <v>0</v>
      </c>
      <c r="K437" s="19">
        <f t="shared" si="35"/>
        <v>2.0042977107395803</v>
      </c>
      <c r="L437" s="19">
        <f t="shared" si="36"/>
        <v>0</v>
      </c>
      <c r="Q437" s="11"/>
      <c r="R437" s="11"/>
    </row>
    <row r="438" spans="1:18" x14ac:dyDescent="0.35">
      <c r="A438" s="1">
        <v>436</v>
      </c>
      <c r="B438" s="12">
        <v>41675</v>
      </c>
      <c r="C438" s="1">
        <v>72.412499999999994</v>
      </c>
      <c r="D438" s="1">
        <f t="shared" si="28"/>
        <v>1.2585212375458716E-2</v>
      </c>
      <c r="E438" s="1">
        <f t="shared" si="31"/>
        <v>1.1499485117226741E-4</v>
      </c>
      <c r="F438" s="1">
        <f t="shared" si="29"/>
        <v>18.684618097732585</v>
      </c>
      <c r="G438" s="1">
        <f t="shared" si="30"/>
        <v>2.9277006237525227</v>
      </c>
      <c r="H438" s="1">
        <f t="shared" si="32"/>
        <v>-1.7793264564132298</v>
      </c>
      <c r="I438" s="22">
        <f t="shared" si="33"/>
        <v>0.89999999999999147</v>
      </c>
      <c r="J438" s="19">
        <f t="shared" si="34"/>
        <v>0</v>
      </c>
      <c r="K438" s="19">
        <f t="shared" si="35"/>
        <v>2.6793264564132215</v>
      </c>
      <c r="L438" s="19">
        <f t="shared" si="36"/>
        <v>0</v>
      </c>
      <c r="Q438" s="11"/>
      <c r="R438" s="11"/>
    </row>
    <row r="439" spans="1:18" x14ac:dyDescent="0.35">
      <c r="A439" s="1">
        <v>437</v>
      </c>
      <c r="B439" s="12">
        <v>41676</v>
      </c>
      <c r="C439" s="1">
        <v>72</v>
      </c>
      <c r="D439" s="1">
        <f t="shared" si="28"/>
        <v>-5.6965302951837646E-3</v>
      </c>
      <c r="E439" s="1">
        <f t="shared" si="31"/>
        <v>1.3338980032982686E-4</v>
      </c>
      <c r="F439" s="1">
        <f t="shared" si="29"/>
        <v>30.585963933723175</v>
      </c>
      <c r="G439" s="1">
        <f t="shared" si="30"/>
        <v>3.4205412087492464</v>
      </c>
      <c r="H439" s="1">
        <f t="shared" si="32"/>
        <v>-1.9214006361381288</v>
      </c>
      <c r="I439" s="22">
        <f t="shared" si="33"/>
        <v>-0.41249999999999432</v>
      </c>
      <c r="J439" s="19">
        <f t="shared" si="34"/>
        <v>0</v>
      </c>
      <c r="K439" s="19">
        <f t="shared" si="35"/>
        <v>1.5089006361381345</v>
      </c>
      <c r="L439" s="19">
        <f t="shared" si="36"/>
        <v>0</v>
      </c>
      <c r="Q439" s="11"/>
      <c r="R439" s="11"/>
    </row>
    <row r="440" spans="1:18" x14ac:dyDescent="0.35">
      <c r="A440" s="1">
        <v>438</v>
      </c>
      <c r="B440" s="12">
        <v>41677</v>
      </c>
      <c r="C440" s="1">
        <v>73.087500000000006</v>
      </c>
      <c r="D440" s="1">
        <f t="shared" si="28"/>
        <v>1.5104166666666745E-2</v>
      </c>
      <c r="E440" s="1">
        <f t="shared" si="31"/>
        <v>1.2969240641546659E-4</v>
      </c>
      <c r="F440" s="1">
        <f t="shared" si="29"/>
        <v>14.537148564050062</v>
      </c>
      <c r="G440" s="1">
        <f t="shared" si="30"/>
        <v>2.6767073431106203</v>
      </c>
      <c r="H440" s="1">
        <f t="shared" si="32"/>
        <v>-1.9184278652220998</v>
      </c>
      <c r="I440" s="22">
        <f t="shared" si="33"/>
        <v>1.0875000000000057</v>
      </c>
      <c r="J440" s="19">
        <f t="shared" si="34"/>
        <v>0</v>
      </c>
      <c r="K440" s="19">
        <f t="shared" si="35"/>
        <v>3.0059278652221053</v>
      </c>
      <c r="L440" s="19">
        <f t="shared" si="36"/>
        <v>0</v>
      </c>
      <c r="Q440" s="11"/>
      <c r="R440" s="11"/>
    </row>
    <row r="441" spans="1:18" x14ac:dyDescent="0.35">
      <c r="A441" s="1">
        <v>439</v>
      </c>
      <c r="B441" s="12">
        <v>41680</v>
      </c>
      <c r="C441" s="1">
        <v>72.712500000000006</v>
      </c>
      <c r="D441" s="1">
        <f t="shared" si="28"/>
        <v>-5.1308363263211903E-3</v>
      </c>
      <c r="E441" s="1">
        <f t="shared" si="31"/>
        <v>1.5447388465810274E-4</v>
      </c>
      <c r="F441" s="1">
        <f t="shared" si="29"/>
        <v>29.476522072433522</v>
      </c>
      <c r="G441" s="1">
        <f t="shared" si="30"/>
        <v>3.3835940845281129</v>
      </c>
      <c r="H441" s="1">
        <f t="shared" si="32"/>
        <v>-2.081779313507917</v>
      </c>
      <c r="I441" s="22">
        <f t="shared" si="33"/>
        <v>-0.375</v>
      </c>
      <c r="J441" s="19">
        <f t="shared" si="34"/>
        <v>0</v>
      </c>
      <c r="K441" s="19">
        <f t="shared" si="35"/>
        <v>1.706779313507917</v>
      </c>
      <c r="L441" s="19">
        <f t="shared" si="36"/>
        <v>0</v>
      </c>
      <c r="Q441" s="11"/>
      <c r="R441" s="11"/>
    </row>
    <row r="442" spans="1:18" x14ac:dyDescent="0.35">
      <c r="A442" s="1">
        <v>440</v>
      </c>
      <c r="B442" s="12">
        <v>41681</v>
      </c>
      <c r="C442" s="1">
        <v>71.887500000000003</v>
      </c>
      <c r="D442" s="1">
        <f t="shared" si="28"/>
        <v>-1.1346054667354345E-2</v>
      </c>
      <c r="E442" s="1">
        <f t="shared" si="31"/>
        <v>1.4495676090997266E-4</v>
      </c>
      <c r="F442" s="1">
        <f t="shared" si="29"/>
        <v>21.254312963360132</v>
      </c>
      <c r="G442" s="1">
        <f t="shared" si="30"/>
        <v>3.0565598377578795</v>
      </c>
      <c r="H442" s="1">
        <f t="shared" si="32"/>
        <v>-2.0470903122252402</v>
      </c>
      <c r="I442" s="22">
        <f t="shared" si="33"/>
        <v>-0.82500000000000284</v>
      </c>
      <c r="J442" s="19">
        <f t="shared" si="34"/>
        <v>0</v>
      </c>
      <c r="K442" s="19">
        <f t="shared" si="35"/>
        <v>1.2220903122252373</v>
      </c>
      <c r="L442" s="19">
        <f t="shared" si="36"/>
        <v>0</v>
      </c>
      <c r="Q442" s="11"/>
      <c r="R442" s="11"/>
    </row>
    <row r="443" spans="1:18" x14ac:dyDescent="0.35">
      <c r="A443" s="1">
        <v>441</v>
      </c>
      <c r="B443" s="12">
        <v>41682</v>
      </c>
      <c r="C443" s="1">
        <v>71.775000000000006</v>
      </c>
      <c r="D443" s="1">
        <f t="shared" si="28"/>
        <v>-1.5649452269170183E-3</v>
      </c>
      <c r="E443" s="1">
        <f t="shared" si="31"/>
        <v>1.5212549517672766E-4</v>
      </c>
      <c r="F443" s="1">
        <f t="shared" si="29"/>
        <v>32.085826519653573</v>
      </c>
      <c r="G443" s="1">
        <f t="shared" si="30"/>
        <v>3.4684143911840293</v>
      </c>
      <c r="H443" s="1">
        <f t="shared" si="32"/>
        <v>-2.0863383321824673</v>
      </c>
      <c r="I443" s="22">
        <f t="shared" si="33"/>
        <v>-0.11249999999999716</v>
      </c>
      <c r="J443" s="19">
        <f t="shared" si="34"/>
        <v>0</v>
      </c>
      <c r="K443" s="19">
        <f t="shared" si="35"/>
        <v>1.9738383321824702</v>
      </c>
      <c r="L443" s="19">
        <f t="shared" si="36"/>
        <v>0</v>
      </c>
      <c r="Q443" s="11"/>
      <c r="R443" s="11"/>
    </row>
    <row r="444" spans="1:18" x14ac:dyDescent="0.35">
      <c r="A444" s="1">
        <v>442</v>
      </c>
      <c r="B444" s="12">
        <v>41683</v>
      </c>
      <c r="C444" s="1">
        <v>71.287499999999994</v>
      </c>
      <c r="D444" s="1">
        <f t="shared" si="28"/>
        <v>-6.7920585161966047E-3</v>
      </c>
      <c r="E444" s="1">
        <f t="shared" si="31"/>
        <v>1.3979153175161432E-4</v>
      </c>
      <c r="F444" s="1">
        <f t="shared" si="29"/>
        <v>28.609463833835434</v>
      </c>
      <c r="G444" s="1">
        <f t="shared" si="30"/>
        <v>3.3537375663703499</v>
      </c>
      <c r="H444" s="1">
        <f t="shared" si="32"/>
        <v>-1.9772813523986639</v>
      </c>
      <c r="I444" s="22">
        <f t="shared" si="33"/>
        <v>-0.48750000000001137</v>
      </c>
      <c r="J444" s="19">
        <f t="shared" si="34"/>
        <v>0</v>
      </c>
      <c r="K444" s="19">
        <f t="shared" si="35"/>
        <v>1.4897813523986525</v>
      </c>
      <c r="L444" s="19">
        <f t="shared" si="36"/>
        <v>0</v>
      </c>
      <c r="Q444" s="11"/>
      <c r="R444" s="11"/>
    </row>
    <row r="445" spans="1:18" x14ac:dyDescent="0.35">
      <c r="A445" s="1">
        <v>443</v>
      </c>
      <c r="B445" s="12">
        <v>41684</v>
      </c>
      <c r="C445" s="1">
        <v>71.362499999999997</v>
      </c>
      <c r="D445" s="1">
        <f t="shared" si="28"/>
        <v>1.0520778537612182E-3</v>
      </c>
      <c r="E445" s="1">
        <f t="shared" si="31"/>
        <v>1.3651987339633449E-4</v>
      </c>
      <c r="F445" s="1">
        <f t="shared" si="29"/>
        <v>34.005687050165456</v>
      </c>
      <c r="G445" s="1">
        <f t="shared" si="30"/>
        <v>3.5265277768100702</v>
      </c>
      <c r="H445" s="1">
        <f t="shared" si="32"/>
        <v>-1.9509484660924037</v>
      </c>
      <c r="I445" s="22">
        <f t="shared" si="33"/>
        <v>7.5000000000002842E-2</v>
      </c>
      <c r="J445" s="19">
        <f t="shared" si="34"/>
        <v>0</v>
      </c>
      <c r="K445" s="19">
        <f t="shared" si="35"/>
        <v>2.0259484660924065</v>
      </c>
      <c r="L445" s="19">
        <f t="shared" si="36"/>
        <v>0</v>
      </c>
      <c r="Q445" s="11"/>
      <c r="R445" s="11"/>
    </row>
    <row r="446" spans="1:18" x14ac:dyDescent="0.35">
      <c r="A446" s="1">
        <v>444</v>
      </c>
      <c r="B446" s="12">
        <v>41687</v>
      </c>
      <c r="C446" s="1">
        <v>71.625</v>
      </c>
      <c r="D446" s="1">
        <f t="shared" si="28"/>
        <v>3.6784025223331983E-3</v>
      </c>
      <c r="E446" s="1">
        <f t="shared" si="31"/>
        <v>1.2766443423038655E-4</v>
      </c>
      <c r="F446" s="1">
        <f t="shared" si="29"/>
        <v>33.485788651299238</v>
      </c>
      <c r="G446" s="1">
        <f t="shared" si="30"/>
        <v>3.5111211294603284</v>
      </c>
      <c r="H446" s="1">
        <f t="shared" si="32"/>
        <v>-1.8737990101709818</v>
      </c>
      <c r="I446" s="22">
        <f t="shared" si="33"/>
        <v>0.26250000000000284</v>
      </c>
      <c r="J446" s="19">
        <f t="shared" si="34"/>
        <v>0</v>
      </c>
      <c r="K446" s="19">
        <f t="shared" si="35"/>
        <v>2.1362990101709847</v>
      </c>
      <c r="L446" s="19">
        <f t="shared" si="36"/>
        <v>0</v>
      </c>
      <c r="Q446" s="11"/>
      <c r="R446" s="11"/>
    </row>
    <row r="447" spans="1:18" x14ac:dyDescent="0.35">
      <c r="A447" s="1">
        <v>445</v>
      </c>
      <c r="B447" s="12">
        <v>41688</v>
      </c>
      <c r="C447" s="1">
        <v>71.775000000000006</v>
      </c>
      <c r="D447" s="1">
        <f t="shared" si="28"/>
        <v>2.0942408376964147E-3</v>
      </c>
      <c r="E447" s="1">
        <f t="shared" si="31"/>
        <v>1.2264325881790073E-4</v>
      </c>
      <c r="F447" s="1">
        <f t="shared" si="29"/>
        <v>35.385295277339743</v>
      </c>
      <c r="G447" s="1">
        <f t="shared" si="30"/>
        <v>3.5662963461966117</v>
      </c>
      <c r="H447" s="1">
        <f t="shared" si="32"/>
        <v>-1.8385123650541406</v>
      </c>
      <c r="I447" s="22">
        <f t="shared" si="33"/>
        <v>0.15000000000000568</v>
      </c>
      <c r="J447" s="19">
        <f t="shared" si="34"/>
        <v>0</v>
      </c>
      <c r="K447" s="19">
        <f t="shared" si="35"/>
        <v>1.9885123650541463</v>
      </c>
      <c r="L447" s="19">
        <f t="shared" si="36"/>
        <v>0</v>
      </c>
      <c r="Q447" s="11"/>
      <c r="R447" s="11"/>
    </row>
    <row r="448" spans="1:18" x14ac:dyDescent="0.35">
      <c r="A448" s="1">
        <v>446</v>
      </c>
      <c r="B448" s="12">
        <v>41689</v>
      </c>
      <c r="C448" s="1">
        <v>71.137500000000003</v>
      </c>
      <c r="D448" s="1">
        <f t="shared" si="28"/>
        <v>-8.8819226750261621E-3</v>
      </c>
      <c r="E448" s="1">
        <f t="shared" si="31"/>
        <v>1.175119772857125E-4</v>
      </c>
      <c r="F448" s="1">
        <f t="shared" si="29"/>
        <v>26.308310311534015</v>
      </c>
      <c r="G448" s="1">
        <f t="shared" si="30"/>
        <v>3.2698848706992503</v>
      </c>
      <c r="H448" s="1">
        <f t="shared" si="32"/>
        <v>-1.8062603974780174</v>
      </c>
      <c r="I448" s="22">
        <f t="shared" si="33"/>
        <v>-0.63750000000000284</v>
      </c>
      <c r="J448" s="19">
        <f t="shared" si="34"/>
        <v>0</v>
      </c>
      <c r="K448" s="19">
        <f t="shared" si="35"/>
        <v>1.1687603974780145</v>
      </c>
      <c r="L448" s="19">
        <f t="shared" si="36"/>
        <v>0</v>
      </c>
      <c r="Q448" s="11"/>
      <c r="R448" s="11"/>
    </row>
    <row r="449" spans="1:18" x14ac:dyDescent="0.35">
      <c r="A449" s="1">
        <v>447</v>
      </c>
      <c r="B449" s="12">
        <v>41690</v>
      </c>
      <c r="C449" s="1">
        <v>71.287499999999994</v>
      </c>
      <c r="D449" s="1">
        <f t="shared" si="28"/>
        <v>2.1085925144964535E-3</v>
      </c>
      <c r="E449" s="1">
        <f t="shared" si="31"/>
        <v>1.2409855001427642E-4</v>
      </c>
      <c r="F449" s="1">
        <f t="shared" si="29"/>
        <v>35.17603070301768</v>
      </c>
      <c r="G449" s="1">
        <f t="shared" si="30"/>
        <v>3.5603649047180665</v>
      </c>
      <c r="H449" s="1">
        <f t="shared" si="32"/>
        <v>-1.8600782429107747</v>
      </c>
      <c r="I449" s="22">
        <f t="shared" si="33"/>
        <v>0.14999999999999147</v>
      </c>
      <c r="J449" s="19">
        <f t="shared" si="34"/>
        <v>0</v>
      </c>
      <c r="K449" s="19">
        <f t="shared" si="35"/>
        <v>2.0100782429107662</v>
      </c>
      <c r="L449" s="19">
        <f t="shared" si="36"/>
        <v>0</v>
      </c>
      <c r="Q449" s="11"/>
      <c r="R449" s="11"/>
    </row>
    <row r="450" spans="1:18" x14ac:dyDescent="0.35">
      <c r="A450" s="1">
        <v>448</v>
      </c>
      <c r="B450" s="12">
        <v>41691</v>
      </c>
      <c r="C450" s="1">
        <v>71.362499999999997</v>
      </c>
      <c r="D450" s="1">
        <f t="shared" si="28"/>
        <v>1.0520778537612182E-3</v>
      </c>
      <c r="E450" s="1">
        <f t="shared" si="31"/>
        <v>1.1863373172513601E-4</v>
      </c>
      <c r="F450" s="1">
        <f t="shared" si="29"/>
        <v>36.456918600423855</v>
      </c>
      <c r="G450" s="1">
        <f t="shared" si="30"/>
        <v>3.5961312511541101</v>
      </c>
      <c r="H450" s="1">
        <f t="shared" si="32"/>
        <v>-1.8025086296890294</v>
      </c>
      <c r="I450" s="22">
        <f t="shared" si="33"/>
        <v>7.5000000000002842E-2</v>
      </c>
      <c r="J450" s="19">
        <f t="shared" si="34"/>
        <v>0</v>
      </c>
      <c r="K450" s="19">
        <f t="shared" si="35"/>
        <v>1.8775086296890322</v>
      </c>
      <c r="L450" s="19">
        <f t="shared" si="36"/>
        <v>0</v>
      </c>
      <c r="Q450" s="11"/>
      <c r="R450" s="11"/>
    </row>
    <row r="451" spans="1:18" x14ac:dyDescent="0.35">
      <c r="A451" s="1">
        <v>449</v>
      </c>
      <c r="B451" s="12">
        <v>41694</v>
      </c>
      <c r="C451" s="1">
        <v>71.0625</v>
      </c>
      <c r="D451" s="1">
        <f t="shared" si="28"/>
        <v>-4.2038885969521407E-3</v>
      </c>
      <c r="E451" s="1">
        <f t="shared" si="31"/>
        <v>1.1398219627301385E-4</v>
      </c>
      <c r="F451" s="1">
        <f t="shared" si="29"/>
        <v>34.579871201367709</v>
      </c>
      <c r="G451" s="1">
        <f t="shared" si="30"/>
        <v>3.5432717555914035</v>
      </c>
      <c r="H451" s="1">
        <f t="shared" si="32"/>
        <v>-1.7705433040179674</v>
      </c>
      <c r="I451" s="22">
        <f t="shared" si="33"/>
        <v>-0.29999999999999716</v>
      </c>
      <c r="J451" s="19">
        <f t="shared" si="34"/>
        <v>0</v>
      </c>
      <c r="K451" s="19">
        <f t="shared" si="35"/>
        <v>1.4705433040179703</v>
      </c>
      <c r="L451" s="19">
        <f t="shared" si="36"/>
        <v>0</v>
      </c>
      <c r="Q451" s="11"/>
      <c r="R451" s="11"/>
    </row>
    <row r="452" spans="1:18" x14ac:dyDescent="0.35">
      <c r="A452" s="1">
        <v>450</v>
      </c>
      <c r="B452" s="12">
        <v>41695</v>
      </c>
      <c r="C452" s="1">
        <v>71.512500000000003</v>
      </c>
      <c r="D452" s="1">
        <f t="shared" ref="D452:D515" si="37">(C452-C451)/C451</f>
        <v>6.3324538258575595E-3</v>
      </c>
      <c r="E452" s="1">
        <f t="shared" si="31"/>
        <v>1.1276126420012132E-4</v>
      </c>
      <c r="F452" s="1">
        <f t="shared" ref="F452:F515" si="38">_xlfn.NORM.DIST(D452,0,SQRT(E452),FALSE)</f>
        <v>31.449124547734709</v>
      </c>
      <c r="G452" s="1">
        <f t="shared" ref="G452:G515" si="39">LN(F452)</f>
        <v>3.448371146438971</v>
      </c>
      <c r="H452" s="1">
        <f t="shared" si="32"/>
        <v>-1.7628878406729518</v>
      </c>
      <c r="I452" s="22">
        <f t="shared" si="33"/>
        <v>0.45000000000000284</v>
      </c>
      <c r="J452" s="19">
        <f t="shared" si="34"/>
        <v>0</v>
      </c>
      <c r="K452" s="19">
        <f t="shared" si="35"/>
        <v>2.2128878406729546</v>
      </c>
      <c r="L452" s="19">
        <f t="shared" si="36"/>
        <v>0</v>
      </c>
      <c r="Q452" s="11"/>
      <c r="R452" s="11"/>
    </row>
    <row r="453" spans="1:18" x14ac:dyDescent="0.35">
      <c r="A453" s="1">
        <v>451</v>
      </c>
      <c r="B453" s="12">
        <v>41696</v>
      </c>
      <c r="C453" s="1">
        <v>71.474999999999994</v>
      </c>
      <c r="D453" s="1">
        <f t="shared" si="37"/>
        <v>-5.2438384897757066E-4</v>
      </c>
      <c r="E453" s="1">
        <f t="shared" ref="E453:E516" si="40">$O$3+$O$4*D452^2+$O$5*E452</f>
        <v>1.1499163118945224E-4</v>
      </c>
      <c r="F453" s="1">
        <f t="shared" si="38"/>
        <v>37.158458254098441</v>
      </c>
      <c r="G453" s="1">
        <f t="shared" si="39"/>
        <v>3.6151914236903768</v>
      </c>
      <c r="H453" s="1">
        <f t="shared" si="32"/>
        <v>-1.7727531162881465</v>
      </c>
      <c r="I453" s="22">
        <f t="shared" si="33"/>
        <v>-3.7500000000008527E-2</v>
      </c>
      <c r="J453" s="19">
        <f t="shared" si="34"/>
        <v>0</v>
      </c>
      <c r="K453" s="19">
        <f t="shared" si="35"/>
        <v>1.7352531162881379</v>
      </c>
      <c r="L453" s="19">
        <f t="shared" si="36"/>
        <v>0</v>
      </c>
      <c r="Q453" s="11"/>
      <c r="R453" s="11"/>
    </row>
    <row r="454" spans="1:18" x14ac:dyDescent="0.35">
      <c r="A454" s="1">
        <v>452</v>
      </c>
      <c r="B454" s="12">
        <v>41698</v>
      </c>
      <c r="C454" s="1">
        <v>70.95</v>
      </c>
      <c r="D454" s="1">
        <f t="shared" si="37"/>
        <v>-7.3452256033576984E-3</v>
      </c>
      <c r="E454" s="1">
        <f t="shared" si="40"/>
        <v>1.1107875003543615E-4</v>
      </c>
      <c r="F454" s="1">
        <f t="shared" si="38"/>
        <v>29.690905386109208</v>
      </c>
      <c r="G454" s="1">
        <f t="shared" si="39"/>
        <v>3.3908407829590557</v>
      </c>
      <c r="H454" s="1">
        <f t="shared" si="32"/>
        <v>-1.7533641030837437</v>
      </c>
      <c r="I454" s="22">
        <f t="shared" si="33"/>
        <v>-0.52499999999999147</v>
      </c>
      <c r="J454" s="19">
        <f t="shared" si="34"/>
        <v>0</v>
      </c>
      <c r="K454" s="19">
        <f t="shared" si="35"/>
        <v>1.2283641030837522</v>
      </c>
      <c r="L454" s="19">
        <f t="shared" si="36"/>
        <v>0</v>
      </c>
      <c r="Q454" s="11"/>
      <c r="R454" s="11"/>
    </row>
    <row r="455" spans="1:18" x14ac:dyDescent="0.35">
      <c r="A455" s="1">
        <v>453</v>
      </c>
      <c r="B455" s="12">
        <v>41701</v>
      </c>
      <c r="C455" s="1">
        <v>70.875</v>
      </c>
      <c r="D455" s="1">
        <f t="shared" si="37"/>
        <v>-1.0570824524313296E-3</v>
      </c>
      <c r="E455" s="1">
        <f t="shared" si="40"/>
        <v>1.1565904272287802E-4</v>
      </c>
      <c r="F455" s="1">
        <f t="shared" si="38"/>
        <v>36.916654076485024</v>
      </c>
      <c r="G455" s="1">
        <f t="shared" si="39"/>
        <v>3.6086627792137822</v>
      </c>
      <c r="H455" s="1">
        <f t="shared" si="32"/>
        <v>-1.7882104105044245</v>
      </c>
      <c r="I455" s="22">
        <f t="shared" si="33"/>
        <v>-7.5000000000002842E-2</v>
      </c>
      <c r="J455" s="19">
        <f t="shared" si="34"/>
        <v>0</v>
      </c>
      <c r="K455" s="19">
        <f t="shared" si="35"/>
        <v>1.7132104105044217</v>
      </c>
      <c r="L455" s="19">
        <f t="shared" si="36"/>
        <v>0</v>
      </c>
      <c r="Q455" s="11"/>
      <c r="R455" s="11"/>
    </row>
    <row r="456" spans="1:18" x14ac:dyDescent="0.35">
      <c r="A456" s="1">
        <v>454</v>
      </c>
      <c r="B456" s="12">
        <v>41702</v>
      </c>
      <c r="C456" s="1">
        <v>72</v>
      </c>
      <c r="D456" s="1">
        <f t="shared" si="37"/>
        <v>1.5873015873015872E-2</v>
      </c>
      <c r="E456" s="1">
        <f t="shared" si="40"/>
        <v>1.1170815833033393E-4</v>
      </c>
      <c r="F456" s="1">
        <f t="shared" si="38"/>
        <v>12.220865576133958</v>
      </c>
      <c r="G456" s="1">
        <f t="shared" si="39"/>
        <v>2.5031447839791152</v>
      </c>
      <c r="H456" s="1">
        <f t="shared" si="32"/>
        <v>-1.744494095662487</v>
      </c>
      <c r="I456" s="22">
        <f t="shared" si="33"/>
        <v>1.125</v>
      </c>
      <c r="J456" s="19">
        <f t="shared" si="34"/>
        <v>0</v>
      </c>
      <c r="K456" s="19">
        <f t="shared" si="35"/>
        <v>2.8694940956624873</v>
      </c>
      <c r="L456" s="19">
        <f t="shared" si="36"/>
        <v>0</v>
      </c>
      <c r="Q456" s="11"/>
      <c r="R456" s="11"/>
    </row>
    <row r="457" spans="1:18" x14ac:dyDescent="0.35">
      <c r="A457" s="1">
        <v>455</v>
      </c>
      <c r="B457" s="12">
        <v>41703</v>
      </c>
      <c r="C457" s="1">
        <v>72</v>
      </c>
      <c r="D457" s="1">
        <f t="shared" si="37"/>
        <v>0</v>
      </c>
      <c r="E457" s="1">
        <f t="shared" si="40"/>
        <v>1.4407698124856448E-4</v>
      </c>
      <c r="F457" s="1">
        <f t="shared" si="38"/>
        <v>33.236307288397128</v>
      </c>
      <c r="G457" s="1">
        <f t="shared" si="39"/>
        <v>3.5036428714092036</v>
      </c>
      <c r="H457" s="1">
        <f t="shared" si="32"/>
        <v>-1.97908765708418</v>
      </c>
      <c r="I457" s="22">
        <f t="shared" si="33"/>
        <v>0</v>
      </c>
      <c r="J457" s="19">
        <f t="shared" si="34"/>
        <v>0</v>
      </c>
      <c r="K457" s="19">
        <f t="shared" si="35"/>
        <v>1.97908765708418</v>
      </c>
      <c r="L457" s="19">
        <f t="shared" si="36"/>
        <v>0</v>
      </c>
      <c r="Q457" s="11"/>
      <c r="R457" s="11"/>
    </row>
    <row r="458" spans="1:18" x14ac:dyDescent="0.35">
      <c r="A458" s="1">
        <v>456</v>
      </c>
      <c r="B458" s="12">
        <v>41704</v>
      </c>
      <c r="C458" s="1">
        <v>73.2</v>
      </c>
      <c r="D458" s="1">
        <f t="shared" si="37"/>
        <v>1.6666666666666705E-2</v>
      </c>
      <c r="E458" s="1">
        <f t="shared" si="40"/>
        <v>1.3328917135142212E-4</v>
      </c>
      <c r="F458" s="1">
        <f t="shared" si="38"/>
        <v>12.189128585918029</v>
      </c>
      <c r="G458" s="1">
        <f t="shared" si="39"/>
        <v>2.5005444549591029</v>
      </c>
      <c r="H458" s="1">
        <f t="shared" si="32"/>
        <v>-1.933768976591532</v>
      </c>
      <c r="I458" s="22">
        <f t="shared" si="33"/>
        <v>1.2000000000000028</v>
      </c>
      <c r="J458" s="19">
        <f t="shared" si="34"/>
        <v>0</v>
      </c>
      <c r="K458" s="19">
        <f t="shared" si="35"/>
        <v>3.1337689765915346</v>
      </c>
      <c r="L458" s="19">
        <f t="shared" si="36"/>
        <v>0</v>
      </c>
      <c r="Q458" s="11"/>
      <c r="R458" s="11"/>
    </row>
    <row r="459" spans="1:18" x14ac:dyDescent="0.35">
      <c r="A459" s="1">
        <v>457</v>
      </c>
      <c r="B459" s="12">
        <v>41705</v>
      </c>
      <c r="C459" s="1">
        <v>74.025000000000006</v>
      </c>
      <c r="D459" s="1">
        <f t="shared" si="37"/>
        <v>1.1270491803278727E-2</v>
      </c>
      <c r="E459" s="1">
        <f t="shared" si="40"/>
        <v>1.6422940769676481E-4</v>
      </c>
      <c r="F459" s="1">
        <f t="shared" si="38"/>
        <v>21.146138736382142</v>
      </c>
      <c r="G459" s="1">
        <f t="shared" si="39"/>
        <v>3.0514573231694584</v>
      </c>
      <c r="H459" s="1">
        <f t="shared" si="32"/>
        <v>-2.1465085260865826</v>
      </c>
      <c r="I459" s="22">
        <f t="shared" si="33"/>
        <v>0.82500000000000284</v>
      </c>
      <c r="J459" s="19">
        <f t="shared" si="34"/>
        <v>0</v>
      </c>
      <c r="K459" s="19">
        <f t="shared" si="35"/>
        <v>2.9715085260865854</v>
      </c>
      <c r="L459" s="19">
        <f t="shared" si="36"/>
        <v>0</v>
      </c>
      <c r="Q459" s="11"/>
      <c r="R459" s="11"/>
    </row>
    <row r="460" spans="1:18" x14ac:dyDescent="0.35">
      <c r="A460" s="1">
        <v>458</v>
      </c>
      <c r="B460" s="12">
        <v>41708</v>
      </c>
      <c r="C460" s="1">
        <v>74.137500000000003</v>
      </c>
      <c r="D460" s="1">
        <f t="shared" si="37"/>
        <v>1.5197568389057365E-3</v>
      </c>
      <c r="E460" s="1">
        <f t="shared" si="40"/>
        <v>1.6662723442618704E-4</v>
      </c>
      <c r="F460" s="1">
        <f t="shared" si="38"/>
        <v>30.692137961303537</v>
      </c>
      <c r="G460" s="1">
        <f t="shared" si="39"/>
        <v>3.4240065293301938</v>
      </c>
      <c r="H460" s="1">
        <f t="shared" si="32"/>
        <v>-2.1981571230375754</v>
      </c>
      <c r="I460" s="22">
        <f t="shared" si="33"/>
        <v>0.11249999999999716</v>
      </c>
      <c r="J460" s="19">
        <f t="shared" si="34"/>
        <v>0</v>
      </c>
      <c r="K460" s="19">
        <f t="shared" si="35"/>
        <v>2.3106571230375725</v>
      </c>
      <c r="L460" s="19">
        <f t="shared" si="36"/>
        <v>0</v>
      </c>
      <c r="Q460" s="11"/>
      <c r="R460" s="11"/>
    </row>
    <row r="461" spans="1:18" x14ac:dyDescent="0.35">
      <c r="A461" s="1">
        <v>459</v>
      </c>
      <c r="B461" s="12">
        <v>41709</v>
      </c>
      <c r="C461" s="1">
        <v>74.099999999999994</v>
      </c>
      <c r="D461" s="1">
        <f t="shared" si="37"/>
        <v>-5.0581689428438404E-4</v>
      </c>
      <c r="E461" s="1">
        <f t="shared" si="40"/>
        <v>1.5086515947825089E-4</v>
      </c>
      <c r="F461" s="1">
        <f t="shared" si="38"/>
        <v>32.452438074265032</v>
      </c>
      <c r="G461" s="1">
        <f t="shared" si="39"/>
        <v>3.4797755735870601</v>
      </c>
      <c r="H461" s="1">
        <f t="shared" si="32"/>
        <v>-2.1151810760265191</v>
      </c>
      <c r="I461" s="22">
        <f t="shared" si="33"/>
        <v>-3.7500000000008527E-2</v>
      </c>
      <c r="J461" s="19">
        <f t="shared" si="34"/>
        <v>0</v>
      </c>
      <c r="K461" s="19">
        <f t="shared" si="35"/>
        <v>2.0776810760265105</v>
      </c>
      <c r="L461" s="19">
        <f t="shared" si="36"/>
        <v>0</v>
      </c>
      <c r="Q461" s="11"/>
      <c r="R461" s="11"/>
    </row>
    <row r="462" spans="1:18" x14ac:dyDescent="0.35">
      <c r="A462" s="1">
        <v>460</v>
      </c>
      <c r="B462" s="12">
        <v>41710</v>
      </c>
      <c r="C462" s="1">
        <v>73.837500000000006</v>
      </c>
      <c r="D462" s="1">
        <f t="shared" si="37"/>
        <v>-3.5425101214573368E-3</v>
      </c>
      <c r="E462" s="1">
        <f t="shared" si="40"/>
        <v>1.3851797581174269E-4</v>
      </c>
      <c r="F462" s="1">
        <f t="shared" si="38"/>
        <v>32.395449268580606</v>
      </c>
      <c r="G462" s="1">
        <f t="shared" si="39"/>
        <v>3.4780179582601645</v>
      </c>
      <c r="H462" s="1">
        <f t="shared" si="32"/>
        <v>-2.029858027149722</v>
      </c>
      <c r="I462" s="22">
        <f t="shared" si="33"/>
        <v>-0.26249999999998863</v>
      </c>
      <c r="J462" s="19">
        <f t="shared" si="34"/>
        <v>0</v>
      </c>
      <c r="K462" s="19">
        <f t="shared" si="35"/>
        <v>1.7673580271497333</v>
      </c>
      <c r="L462" s="19">
        <f t="shared" si="36"/>
        <v>0</v>
      </c>
      <c r="Q462" s="11"/>
      <c r="R462" s="11"/>
    </row>
    <row r="463" spans="1:18" x14ac:dyDescent="0.35">
      <c r="A463" s="1">
        <v>461</v>
      </c>
      <c r="B463" s="12">
        <v>41711</v>
      </c>
      <c r="C463" s="1">
        <v>74.0625</v>
      </c>
      <c r="D463" s="1">
        <f t="shared" si="37"/>
        <v>3.0472320975113501E-3</v>
      </c>
      <c r="E463" s="1">
        <f t="shared" si="40"/>
        <v>1.3080736740431859E-4</v>
      </c>
      <c r="F463" s="1">
        <f t="shared" si="38"/>
        <v>33.665055173289531</v>
      </c>
      <c r="G463" s="1">
        <f t="shared" si="39"/>
        <v>3.5164603608876148</v>
      </c>
      <c r="H463" s="1">
        <f t="shared" si="32"/>
        <v>-1.9715553257859477</v>
      </c>
      <c r="I463" s="22">
        <f t="shared" si="33"/>
        <v>0.22499999999999432</v>
      </c>
      <c r="J463" s="19">
        <f t="shared" si="34"/>
        <v>0</v>
      </c>
      <c r="K463" s="19">
        <f t="shared" si="35"/>
        <v>2.1965553257859423</v>
      </c>
      <c r="L463" s="19">
        <f t="shared" si="36"/>
        <v>0</v>
      </c>
      <c r="Q463" s="11"/>
      <c r="R463" s="11"/>
    </row>
    <row r="464" spans="1:18" x14ac:dyDescent="0.35">
      <c r="A464" s="1">
        <v>462</v>
      </c>
      <c r="B464" s="12">
        <v>41712</v>
      </c>
      <c r="C464" s="1">
        <v>73.8</v>
      </c>
      <c r="D464" s="1">
        <f t="shared" si="37"/>
        <v>-3.5443037974683929E-3</v>
      </c>
      <c r="E464" s="1">
        <f t="shared" si="40"/>
        <v>1.2444854361395931E-4</v>
      </c>
      <c r="F464" s="1">
        <f t="shared" si="38"/>
        <v>34.001327383237928</v>
      </c>
      <c r="G464" s="1">
        <f t="shared" si="39"/>
        <v>3.5263995645375621</v>
      </c>
      <c r="H464" s="1">
        <f t="shared" si="32"/>
        <v>-1.9162252179901207</v>
      </c>
      <c r="I464" s="22">
        <f t="shared" si="33"/>
        <v>-0.26250000000000284</v>
      </c>
      <c r="J464" s="19">
        <f t="shared" si="34"/>
        <v>0</v>
      </c>
      <c r="K464" s="19">
        <f t="shared" si="35"/>
        <v>1.6537252179901178</v>
      </c>
      <c r="L464" s="19">
        <f t="shared" si="36"/>
        <v>0</v>
      </c>
      <c r="Q464" s="11"/>
      <c r="R464" s="11"/>
    </row>
    <row r="465" spans="1:18" x14ac:dyDescent="0.35">
      <c r="A465" s="1">
        <v>463</v>
      </c>
      <c r="B465" s="12">
        <v>41716</v>
      </c>
      <c r="C465" s="1">
        <v>75.974999999999994</v>
      </c>
      <c r="D465" s="1">
        <f t="shared" si="37"/>
        <v>2.9471544715447117E-2</v>
      </c>
      <c r="E465" s="1">
        <f t="shared" si="40"/>
        <v>1.2004656476430505E-4</v>
      </c>
      <c r="F465" s="1">
        <f t="shared" si="38"/>
        <v>0.97748815921262944</v>
      </c>
      <c r="G465" s="1">
        <f t="shared" si="39"/>
        <v>-2.2769100533446773E-2</v>
      </c>
      <c r="H465" s="1">
        <f t="shared" si="32"/>
        <v>-1.887764845484551</v>
      </c>
      <c r="I465" s="22">
        <f t="shared" si="33"/>
        <v>2.1749999999999972</v>
      </c>
      <c r="J465" s="19">
        <f t="shared" si="34"/>
        <v>0</v>
      </c>
      <c r="K465" s="19">
        <f t="shared" si="35"/>
        <v>4.0627648454845477</v>
      </c>
      <c r="L465" s="19">
        <f t="shared" si="36"/>
        <v>0</v>
      </c>
      <c r="Q465" s="11"/>
      <c r="R465" s="11"/>
    </row>
    <row r="466" spans="1:18" x14ac:dyDescent="0.35">
      <c r="A466" s="1">
        <v>464</v>
      </c>
      <c r="B466" s="12">
        <v>41717</v>
      </c>
      <c r="C466" s="1">
        <v>76.650000000000006</v>
      </c>
      <c r="D466" s="1">
        <f t="shared" si="37"/>
        <v>8.8845014807503973E-3</v>
      </c>
      <c r="E466" s="1">
        <f t="shared" si="40"/>
        <v>2.3745625125040252E-4</v>
      </c>
      <c r="F466" s="1">
        <f t="shared" si="38"/>
        <v>21.924764891865248</v>
      </c>
      <c r="G466" s="1">
        <f t="shared" si="39"/>
        <v>3.0876168149106835</v>
      </c>
      <c r="H466" s="1">
        <f t="shared" si="32"/>
        <v>-2.645591725613567</v>
      </c>
      <c r="I466" s="22">
        <f t="shared" si="33"/>
        <v>0.67500000000001137</v>
      </c>
      <c r="J466" s="19">
        <f t="shared" si="34"/>
        <v>0</v>
      </c>
      <c r="K466" s="19">
        <f t="shared" si="35"/>
        <v>3.3205917256135784</v>
      </c>
      <c r="L466" s="19">
        <f t="shared" si="36"/>
        <v>0</v>
      </c>
      <c r="Q466" s="11"/>
      <c r="R466" s="11"/>
    </row>
    <row r="467" spans="1:18" x14ac:dyDescent="0.35">
      <c r="A467" s="1">
        <v>465</v>
      </c>
      <c r="B467" s="12">
        <v>41718</v>
      </c>
      <c r="C467" s="1">
        <v>74.512500000000003</v>
      </c>
      <c r="D467" s="1">
        <f t="shared" si="37"/>
        <v>-2.7886497064579293E-2</v>
      </c>
      <c r="E467" s="1">
        <f t="shared" si="40"/>
        <v>2.1585795516151891E-4</v>
      </c>
      <c r="F467" s="1">
        <f t="shared" si="38"/>
        <v>4.4825433275007702</v>
      </c>
      <c r="G467" s="1">
        <f t="shared" si="39"/>
        <v>1.5001905923736421</v>
      </c>
      <c r="H467" s="1">
        <f t="shared" si="32"/>
        <v>-2.5967455510163218</v>
      </c>
      <c r="I467" s="22">
        <f t="shared" si="33"/>
        <v>-2.1375000000000028</v>
      </c>
      <c r="J467" s="19">
        <f t="shared" si="34"/>
        <v>0</v>
      </c>
      <c r="K467" s="19">
        <f t="shared" si="35"/>
        <v>0.45924555101631892</v>
      </c>
      <c r="L467" s="19">
        <f t="shared" si="36"/>
        <v>0</v>
      </c>
      <c r="Q467" s="11"/>
      <c r="R467" s="11"/>
    </row>
    <row r="468" spans="1:18" x14ac:dyDescent="0.35">
      <c r="A468" s="1">
        <v>466</v>
      </c>
      <c r="B468" s="12">
        <v>41719</v>
      </c>
      <c r="C468" s="1">
        <v>75.599999999999994</v>
      </c>
      <c r="D468" s="1">
        <f t="shared" si="37"/>
        <v>1.4594866633115135E-2</v>
      </c>
      <c r="E468" s="1">
        <f t="shared" si="40"/>
        <v>2.9792092062056835E-4</v>
      </c>
      <c r="F468" s="1">
        <f t="shared" si="38"/>
        <v>16.165967905775691</v>
      </c>
      <c r="G468" s="1">
        <f t="shared" si="39"/>
        <v>2.7829082860180629</v>
      </c>
      <c r="H468" s="1">
        <f t="shared" ref="H468:H531" si="41">_xlfn.NORM.S.INV(1%)*SQRT(E468)*C466</f>
        <v>-3.0777781915276448</v>
      </c>
      <c r="I468" s="22">
        <f t="shared" ref="I468:I531" si="42">C468-C467</f>
        <v>1.0874999999999915</v>
      </c>
      <c r="J468" s="19">
        <f t="shared" ref="J468:J531" si="43">IF(I468&lt;=H468,1,0)</f>
        <v>0</v>
      </c>
      <c r="K468" s="19">
        <f t="shared" ref="K468:K531" si="44">IF(J468=0,I468-H468,0)</f>
        <v>4.1652781915276362</v>
      </c>
      <c r="L468" s="19">
        <f t="shared" ref="L468:L531" si="45">IF(J468=1,I468-H468,0)</f>
        <v>0</v>
      </c>
      <c r="Q468" s="11"/>
      <c r="R468" s="11"/>
    </row>
    <row r="469" spans="1:18" x14ac:dyDescent="0.35">
      <c r="A469" s="1">
        <v>467</v>
      </c>
      <c r="B469" s="12">
        <v>41722</v>
      </c>
      <c r="C469" s="1">
        <v>77.362499999999997</v>
      </c>
      <c r="D469" s="1">
        <f t="shared" si="37"/>
        <v>2.3313492063492102E-2</v>
      </c>
      <c r="E469" s="1">
        <f t="shared" si="40"/>
        <v>2.8102835271132966E-4</v>
      </c>
      <c r="F469" s="1">
        <f t="shared" si="38"/>
        <v>9.0482469641144476</v>
      </c>
      <c r="G469" s="1">
        <f t="shared" si="39"/>
        <v>2.2025710333257646</v>
      </c>
      <c r="H469" s="1">
        <f t="shared" si="41"/>
        <v>-2.9058879352715481</v>
      </c>
      <c r="I469" s="22">
        <f t="shared" si="42"/>
        <v>1.7625000000000028</v>
      </c>
      <c r="J469" s="19">
        <f t="shared" si="43"/>
        <v>0</v>
      </c>
      <c r="K469" s="19">
        <f t="shared" si="44"/>
        <v>4.6683879352715509</v>
      </c>
      <c r="L469" s="19">
        <f t="shared" si="45"/>
        <v>0</v>
      </c>
      <c r="Q469" s="11"/>
      <c r="R469" s="11"/>
    </row>
    <row r="470" spans="1:18" x14ac:dyDescent="0.35">
      <c r="A470" s="1">
        <v>468</v>
      </c>
      <c r="B470" s="12">
        <v>41723</v>
      </c>
      <c r="C470" s="1">
        <v>78.9375</v>
      </c>
      <c r="D470" s="1">
        <f t="shared" si="37"/>
        <v>2.035870092098889E-2</v>
      </c>
      <c r="E470" s="1">
        <f t="shared" si="40"/>
        <v>3.1473865229604168E-4</v>
      </c>
      <c r="F470" s="1">
        <f t="shared" si="38"/>
        <v>11.640607260599349</v>
      </c>
      <c r="G470" s="1">
        <f t="shared" si="39"/>
        <v>2.4544996110970598</v>
      </c>
      <c r="H470" s="1">
        <f t="shared" si="41"/>
        <v>-3.1201214134637225</v>
      </c>
      <c r="I470" s="22">
        <f t="shared" si="42"/>
        <v>1.5750000000000028</v>
      </c>
      <c r="J470" s="19">
        <f t="shared" si="43"/>
        <v>0</v>
      </c>
      <c r="K470" s="19">
        <f t="shared" si="44"/>
        <v>4.6951214134637258</v>
      </c>
      <c r="L470" s="19">
        <f t="shared" si="45"/>
        <v>0</v>
      </c>
      <c r="Q470" s="11"/>
      <c r="R470" s="11"/>
    </row>
    <row r="471" spans="1:18" x14ac:dyDescent="0.35">
      <c r="A471" s="1">
        <v>469</v>
      </c>
      <c r="B471" s="12">
        <v>41724</v>
      </c>
      <c r="C471" s="1">
        <v>78.037499999999994</v>
      </c>
      <c r="D471" s="1">
        <f t="shared" si="37"/>
        <v>-1.140142517814734E-2</v>
      </c>
      <c r="E471" s="1">
        <f t="shared" si="40"/>
        <v>3.223188285275449E-4</v>
      </c>
      <c r="F471" s="1">
        <f t="shared" si="38"/>
        <v>18.163137107937157</v>
      </c>
      <c r="G471" s="1">
        <f t="shared" si="39"/>
        <v>2.8993941064883142</v>
      </c>
      <c r="H471" s="1">
        <f t="shared" si="41"/>
        <v>-3.2310820886662226</v>
      </c>
      <c r="I471" s="22">
        <f t="shared" si="42"/>
        <v>-0.90000000000000568</v>
      </c>
      <c r="J471" s="19">
        <f t="shared" si="43"/>
        <v>0</v>
      </c>
      <c r="K471" s="19">
        <f t="shared" si="44"/>
        <v>2.3310820886662169</v>
      </c>
      <c r="L471" s="19">
        <f t="shared" si="45"/>
        <v>0</v>
      </c>
      <c r="Q471" s="11"/>
      <c r="R471" s="11"/>
    </row>
    <row r="472" spans="1:18" x14ac:dyDescent="0.35">
      <c r="A472" s="1">
        <v>470</v>
      </c>
      <c r="B472" s="12">
        <v>41725</v>
      </c>
      <c r="C472" s="1">
        <v>79.125</v>
      </c>
      <c r="D472" s="1">
        <f t="shared" si="37"/>
        <v>1.39356078808266E-2</v>
      </c>
      <c r="E472" s="1">
        <f t="shared" si="40"/>
        <v>2.8797864032944099E-4</v>
      </c>
      <c r="F472" s="1">
        <f t="shared" si="38"/>
        <v>16.780101986741407</v>
      </c>
      <c r="G472" s="1">
        <f t="shared" si="39"/>
        <v>2.8201937788955247</v>
      </c>
      <c r="H472" s="1">
        <f t="shared" si="41"/>
        <v>-3.1162921414425653</v>
      </c>
      <c r="I472" s="22">
        <f t="shared" si="42"/>
        <v>1.0875000000000057</v>
      </c>
      <c r="J472" s="19">
        <f t="shared" si="43"/>
        <v>0</v>
      </c>
      <c r="K472" s="19">
        <f t="shared" si="44"/>
        <v>4.2037921414425714</v>
      </c>
      <c r="L472" s="19">
        <f t="shared" si="45"/>
        <v>0</v>
      </c>
      <c r="Q472" s="11"/>
      <c r="R472" s="11"/>
    </row>
    <row r="473" spans="1:18" x14ac:dyDescent="0.35">
      <c r="A473" s="1">
        <v>471</v>
      </c>
      <c r="B473" s="12">
        <v>41726</v>
      </c>
      <c r="C473" s="1">
        <v>80.287499999999994</v>
      </c>
      <c r="D473" s="1">
        <f t="shared" si="37"/>
        <v>1.4691943127962013E-2</v>
      </c>
      <c r="E473" s="1">
        <f t="shared" si="40"/>
        <v>2.7076906123796936E-4</v>
      </c>
      <c r="F473" s="1">
        <f t="shared" si="38"/>
        <v>16.274359134820962</v>
      </c>
      <c r="G473" s="1">
        <f t="shared" si="39"/>
        <v>2.7895908100425819</v>
      </c>
      <c r="H473" s="1">
        <f t="shared" si="41"/>
        <v>-2.9872909674242081</v>
      </c>
      <c r="I473" s="22">
        <f t="shared" si="42"/>
        <v>1.1624999999999943</v>
      </c>
      <c r="J473" s="19">
        <f t="shared" si="43"/>
        <v>0</v>
      </c>
      <c r="K473" s="19">
        <f t="shared" si="44"/>
        <v>4.1497909674242024</v>
      </c>
      <c r="L473" s="19">
        <f t="shared" si="45"/>
        <v>0</v>
      </c>
      <c r="Q473" s="11"/>
      <c r="R473" s="11"/>
    </row>
    <row r="474" spans="1:18" x14ac:dyDescent="0.35">
      <c r="A474" s="1">
        <v>472</v>
      </c>
      <c r="B474" s="12">
        <v>41729</v>
      </c>
      <c r="C474" s="1">
        <v>78.787499999999994</v>
      </c>
      <c r="D474" s="1">
        <f t="shared" si="37"/>
        <v>-1.8682858477347037E-2</v>
      </c>
      <c r="E474" s="1">
        <f t="shared" si="40"/>
        <v>2.6065931894010317E-4</v>
      </c>
      <c r="F474" s="1">
        <f t="shared" si="38"/>
        <v>12.650022900122803</v>
      </c>
      <c r="G474" s="1">
        <f t="shared" si="39"/>
        <v>2.5376590254582783</v>
      </c>
      <c r="H474" s="1">
        <f t="shared" si="41"/>
        <v>-2.9718371629123004</v>
      </c>
      <c r="I474" s="22">
        <f t="shared" si="42"/>
        <v>-1.5</v>
      </c>
      <c r="J474" s="19">
        <f t="shared" si="43"/>
        <v>0</v>
      </c>
      <c r="K474" s="19">
        <f t="shared" si="44"/>
        <v>1.4718371629123004</v>
      </c>
      <c r="L474" s="19">
        <f t="shared" si="45"/>
        <v>0</v>
      </c>
      <c r="Q474" s="11"/>
      <c r="R474" s="11"/>
    </row>
    <row r="475" spans="1:18" x14ac:dyDescent="0.35">
      <c r="A475" s="1">
        <v>473</v>
      </c>
      <c r="B475" s="12">
        <v>41730</v>
      </c>
      <c r="C475" s="1">
        <v>80.962500000000006</v>
      </c>
      <c r="D475" s="1">
        <f t="shared" si="37"/>
        <v>2.7605901951451836E-2</v>
      </c>
      <c r="E475" s="1">
        <f t="shared" si="40"/>
        <v>2.7171876976634789E-4</v>
      </c>
      <c r="F475" s="1">
        <f t="shared" si="38"/>
        <v>5.9541589596413624</v>
      </c>
      <c r="G475" s="1">
        <f t="shared" si="39"/>
        <v>1.7840899601951048</v>
      </c>
      <c r="H475" s="1">
        <f t="shared" si="41"/>
        <v>-3.0788066290375893</v>
      </c>
      <c r="I475" s="22">
        <f t="shared" si="42"/>
        <v>2.1750000000000114</v>
      </c>
      <c r="J475" s="19">
        <f t="shared" si="43"/>
        <v>0</v>
      </c>
      <c r="K475" s="19">
        <f t="shared" si="44"/>
        <v>5.2538066290376007</v>
      </c>
      <c r="L475" s="19">
        <f t="shared" si="45"/>
        <v>0</v>
      </c>
      <c r="Q475" s="11"/>
      <c r="R475" s="11"/>
    </row>
    <row r="476" spans="1:18" x14ac:dyDescent="0.35">
      <c r="A476" s="1">
        <v>474</v>
      </c>
      <c r="B476" s="12">
        <v>41731</v>
      </c>
      <c r="C476" s="1">
        <v>81.262500000000003</v>
      </c>
      <c r="D476" s="1">
        <f t="shared" si="37"/>
        <v>3.7054191755441983E-3</v>
      </c>
      <c r="E476" s="1">
        <f t="shared" si="40"/>
        <v>3.3845543607750357E-4</v>
      </c>
      <c r="F476" s="1">
        <f t="shared" si="38"/>
        <v>21.249577553825748</v>
      </c>
      <c r="G476" s="1">
        <f t="shared" si="39"/>
        <v>3.0563370153528546</v>
      </c>
      <c r="H476" s="1">
        <f t="shared" si="41"/>
        <v>-3.3719624152356222</v>
      </c>
      <c r="I476" s="22">
        <f t="shared" si="42"/>
        <v>0.29999999999999716</v>
      </c>
      <c r="J476" s="19">
        <f t="shared" si="43"/>
        <v>0</v>
      </c>
      <c r="K476" s="19">
        <f t="shared" si="44"/>
        <v>3.6719624152356194</v>
      </c>
      <c r="L476" s="19">
        <f t="shared" si="45"/>
        <v>0</v>
      </c>
      <c r="Q476" s="11"/>
      <c r="R476" s="11"/>
    </row>
    <row r="477" spans="1:18" x14ac:dyDescent="0.35">
      <c r="A477" s="1">
        <v>475</v>
      </c>
      <c r="B477" s="12">
        <v>41732</v>
      </c>
      <c r="C477" s="1">
        <v>81.599999999999994</v>
      </c>
      <c r="D477" s="1">
        <f t="shared" si="37"/>
        <v>4.153207198892373E-3</v>
      </c>
      <c r="E477" s="1">
        <f t="shared" si="40"/>
        <v>2.8391873817257382E-4</v>
      </c>
      <c r="F477" s="1">
        <f t="shared" si="38"/>
        <v>22.967859721751168</v>
      </c>
      <c r="G477" s="1">
        <f t="shared" si="39"/>
        <v>3.1340958352483512</v>
      </c>
      <c r="H477" s="1">
        <f t="shared" si="41"/>
        <v>-3.173624910162073</v>
      </c>
      <c r="I477" s="22">
        <f t="shared" si="42"/>
        <v>0.33749999999999147</v>
      </c>
      <c r="J477" s="19">
        <f t="shared" si="43"/>
        <v>0</v>
      </c>
      <c r="K477" s="19">
        <f t="shared" si="44"/>
        <v>3.5111249101620645</v>
      </c>
      <c r="L477" s="19">
        <f t="shared" si="45"/>
        <v>0</v>
      </c>
      <c r="Q477" s="11"/>
      <c r="R477" s="11"/>
    </row>
    <row r="478" spans="1:18" x14ac:dyDescent="0.35">
      <c r="A478" s="1">
        <v>476</v>
      </c>
      <c r="B478" s="12">
        <v>41733</v>
      </c>
      <c r="C478" s="1">
        <v>79.912499999999994</v>
      </c>
      <c r="D478" s="1">
        <f t="shared" si="37"/>
        <v>-2.0680147058823532E-2</v>
      </c>
      <c r="E478" s="1">
        <f t="shared" si="40"/>
        <v>2.4269668422063323E-4</v>
      </c>
      <c r="F478" s="1">
        <f t="shared" si="38"/>
        <v>10.610397839951165</v>
      </c>
      <c r="G478" s="1">
        <f t="shared" si="39"/>
        <v>2.3618344486195308</v>
      </c>
      <c r="H478" s="1">
        <f t="shared" si="41"/>
        <v>-2.9450777094752749</v>
      </c>
      <c r="I478" s="22">
        <f t="shared" si="42"/>
        <v>-1.6875</v>
      </c>
      <c r="J478" s="19">
        <f t="shared" si="43"/>
        <v>0</v>
      </c>
      <c r="K478" s="19">
        <f t="shared" si="44"/>
        <v>1.2575777094752749</v>
      </c>
      <c r="L478" s="19">
        <f t="shared" si="45"/>
        <v>0</v>
      </c>
      <c r="Q478" s="11"/>
      <c r="R478" s="11"/>
    </row>
    <row r="479" spans="1:18" x14ac:dyDescent="0.35">
      <c r="A479" s="1">
        <v>477</v>
      </c>
      <c r="B479" s="12">
        <v>41736</v>
      </c>
      <c r="C479" s="1">
        <v>80.0625</v>
      </c>
      <c r="D479" s="1">
        <f t="shared" si="37"/>
        <v>1.8770530267480769E-3</v>
      </c>
      <c r="E479" s="1">
        <f t="shared" si="40"/>
        <v>2.6907065129852656E-4</v>
      </c>
      <c r="F479" s="1">
        <f t="shared" si="38"/>
        <v>24.16203340809793</v>
      </c>
      <c r="G479" s="1">
        <f t="shared" si="39"/>
        <v>3.1847825337674669</v>
      </c>
      <c r="H479" s="1">
        <f t="shared" si="41"/>
        <v>-3.1138521074494672</v>
      </c>
      <c r="I479" s="22">
        <f t="shared" si="42"/>
        <v>0.15000000000000568</v>
      </c>
      <c r="J479" s="19">
        <f t="shared" si="43"/>
        <v>0</v>
      </c>
      <c r="K479" s="19">
        <f t="shared" si="44"/>
        <v>3.2638521074494729</v>
      </c>
      <c r="L479" s="19">
        <f t="shared" si="45"/>
        <v>0</v>
      </c>
      <c r="Q479" s="11"/>
      <c r="R479" s="11"/>
    </row>
    <row r="480" spans="1:18" x14ac:dyDescent="0.35">
      <c r="A480" s="1">
        <v>478</v>
      </c>
      <c r="B480" s="12">
        <v>41738</v>
      </c>
      <c r="C480" s="1">
        <v>80.0625</v>
      </c>
      <c r="D480" s="1">
        <f t="shared" si="37"/>
        <v>0</v>
      </c>
      <c r="E480" s="1">
        <f t="shared" si="40"/>
        <v>2.294018308073164E-4</v>
      </c>
      <c r="F480" s="1">
        <f t="shared" si="38"/>
        <v>26.339748630806678</v>
      </c>
      <c r="G480" s="1">
        <f t="shared" si="39"/>
        <v>3.2710791530200414</v>
      </c>
      <c r="H480" s="1">
        <f t="shared" si="41"/>
        <v>-2.8157093007483507</v>
      </c>
      <c r="I480" s="22">
        <f t="shared" si="42"/>
        <v>0</v>
      </c>
      <c r="J480" s="19">
        <f t="shared" si="43"/>
        <v>0</v>
      </c>
      <c r="K480" s="19">
        <f t="shared" si="44"/>
        <v>2.8157093007483507</v>
      </c>
      <c r="L480" s="19">
        <f t="shared" si="45"/>
        <v>0</v>
      </c>
      <c r="Q480" s="11"/>
      <c r="R480" s="11"/>
    </row>
    <row r="481" spans="1:18" x14ac:dyDescent="0.35">
      <c r="A481" s="1">
        <v>479</v>
      </c>
      <c r="B481" s="12">
        <v>41739</v>
      </c>
      <c r="C481" s="1">
        <v>80.8125</v>
      </c>
      <c r="D481" s="1">
        <f t="shared" si="37"/>
        <v>9.3676814988290398E-3</v>
      </c>
      <c r="E481" s="1">
        <f t="shared" si="40"/>
        <v>1.9855953076156581E-4</v>
      </c>
      <c r="F481" s="1">
        <f t="shared" si="38"/>
        <v>22.698460101299165</v>
      </c>
      <c r="G481" s="1">
        <f t="shared" si="39"/>
        <v>3.1222970852391541</v>
      </c>
      <c r="H481" s="1">
        <f t="shared" si="41"/>
        <v>-2.6245156943425791</v>
      </c>
      <c r="I481" s="22">
        <f t="shared" si="42"/>
        <v>0.75</v>
      </c>
      <c r="J481" s="19">
        <f t="shared" si="43"/>
        <v>0</v>
      </c>
      <c r="K481" s="19">
        <f t="shared" si="44"/>
        <v>3.3745156943425791</v>
      </c>
      <c r="L481" s="19">
        <f t="shared" si="45"/>
        <v>0</v>
      </c>
      <c r="Q481" s="11"/>
      <c r="R481" s="11"/>
    </row>
    <row r="482" spans="1:18" x14ac:dyDescent="0.35">
      <c r="A482" s="1">
        <v>480</v>
      </c>
      <c r="B482" s="12">
        <v>41740</v>
      </c>
      <c r="C482" s="1">
        <v>80.662499999999994</v>
      </c>
      <c r="D482" s="1">
        <f t="shared" si="37"/>
        <v>-1.8561484918794206E-3</v>
      </c>
      <c r="E482" s="1">
        <f t="shared" si="40"/>
        <v>1.8734771247481377E-4</v>
      </c>
      <c r="F482" s="1">
        <f t="shared" si="38"/>
        <v>28.879693106136564</v>
      </c>
      <c r="G482" s="1">
        <f t="shared" si="39"/>
        <v>3.3631386874493465</v>
      </c>
      <c r="H482" s="1">
        <f t="shared" si="41"/>
        <v>-2.5493414225233115</v>
      </c>
      <c r="I482" s="22">
        <f t="shared" si="42"/>
        <v>-0.15000000000000568</v>
      </c>
      <c r="J482" s="19">
        <f t="shared" si="43"/>
        <v>0</v>
      </c>
      <c r="K482" s="19">
        <f t="shared" si="44"/>
        <v>2.3993414225233058</v>
      </c>
      <c r="L482" s="19">
        <f t="shared" si="45"/>
        <v>0</v>
      </c>
      <c r="Q482" s="11"/>
      <c r="R482" s="11"/>
    </row>
    <row r="483" spans="1:18" x14ac:dyDescent="0.35">
      <c r="A483" s="1">
        <v>481</v>
      </c>
      <c r="B483" s="12">
        <v>41744</v>
      </c>
      <c r="C483" s="1">
        <v>80.924999999999997</v>
      </c>
      <c r="D483" s="1">
        <f t="shared" si="37"/>
        <v>3.2543003254300682E-3</v>
      </c>
      <c r="E483" s="1">
        <f t="shared" si="40"/>
        <v>1.6687578909393359E-4</v>
      </c>
      <c r="F483" s="1">
        <f t="shared" si="38"/>
        <v>29.917998918000084</v>
      </c>
      <c r="G483" s="1">
        <f t="shared" si="39"/>
        <v>3.3984602697867521</v>
      </c>
      <c r="H483" s="1">
        <f t="shared" si="41"/>
        <v>-2.4285657536810579</v>
      </c>
      <c r="I483" s="22">
        <f t="shared" si="42"/>
        <v>0.26250000000000284</v>
      </c>
      <c r="J483" s="19">
        <f t="shared" si="43"/>
        <v>0</v>
      </c>
      <c r="K483" s="19">
        <f t="shared" si="44"/>
        <v>2.6910657536810607</v>
      </c>
      <c r="L483" s="19">
        <f t="shared" si="45"/>
        <v>0</v>
      </c>
      <c r="Q483" s="11"/>
      <c r="R483" s="11"/>
    </row>
    <row r="484" spans="1:18" x14ac:dyDescent="0.35">
      <c r="A484" s="1">
        <v>482</v>
      </c>
      <c r="B484" s="12">
        <v>41745</v>
      </c>
      <c r="C484" s="1">
        <v>80.625</v>
      </c>
      <c r="D484" s="1">
        <f t="shared" si="37"/>
        <v>-3.7071362372566841E-3</v>
      </c>
      <c r="E484" s="1">
        <f t="shared" si="40"/>
        <v>1.5222365928819136E-4</v>
      </c>
      <c r="F484" s="1">
        <f t="shared" si="38"/>
        <v>30.907564288100303</v>
      </c>
      <c r="G484" s="1">
        <f t="shared" si="39"/>
        <v>3.431000952912969</v>
      </c>
      <c r="H484" s="1">
        <f t="shared" si="41"/>
        <v>-2.3151941430740006</v>
      </c>
      <c r="I484" s="22">
        <f t="shared" si="42"/>
        <v>-0.29999999999999716</v>
      </c>
      <c r="J484" s="19">
        <f t="shared" si="43"/>
        <v>0</v>
      </c>
      <c r="K484" s="19">
        <f t="shared" si="44"/>
        <v>2.0151941430740035</v>
      </c>
      <c r="L484" s="19">
        <f t="shared" si="45"/>
        <v>0</v>
      </c>
      <c r="Q484" s="11"/>
      <c r="R484" s="11"/>
    </row>
    <row r="485" spans="1:18" x14ac:dyDescent="0.35">
      <c r="A485" s="1">
        <v>483</v>
      </c>
      <c r="B485" s="12">
        <v>41746</v>
      </c>
      <c r="C485" s="1">
        <v>80.362499999999997</v>
      </c>
      <c r="D485" s="1">
        <f t="shared" si="37"/>
        <v>-3.2558139534884073E-3</v>
      </c>
      <c r="E485" s="1">
        <f t="shared" si="40"/>
        <v>1.4146010108625578E-4</v>
      </c>
      <c r="F485" s="1">
        <f t="shared" si="38"/>
        <v>32.308823001914419</v>
      </c>
      <c r="G485" s="1">
        <f t="shared" si="39"/>
        <v>3.4753403508817762</v>
      </c>
      <c r="H485" s="1">
        <f t="shared" si="41"/>
        <v>-2.2391044252399657</v>
      </c>
      <c r="I485" s="22">
        <f t="shared" si="42"/>
        <v>-0.26250000000000284</v>
      </c>
      <c r="J485" s="19">
        <f t="shared" si="43"/>
        <v>0</v>
      </c>
      <c r="K485" s="19">
        <f t="shared" si="44"/>
        <v>1.9766044252399628</v>
      </c>
      <c r="L485" s="19">
        <f t="shared" si="45"/>
        <v>0</v>
      </c>
      <c r="Q485" s="11"/>
      <c r="R485" s="11"/>
    </row>
    <row r="486" spans="1:18" x14ac:dyDescent="0.35">
      <c r="A486" s="1">
        <v>484</v>
      </c>
      <c r="B486" s="12">
        <v>41750</v>
      </c>
      <c r="C486" s="1">
        <v>79.424999999999997</v>
      </c>
      <c r="D486" s="1">
        <f t="shared" si="37"/>
        <v>-1.1665888940737284E-2</v>
      </c>
      <c r="E486" s="1">
        <f t="shared" si="40"/>
        <v>1.3278298671709712E-4</v>
      </c>
      <c r="F486" s="1">
        <f t="shared" si="38"/>
        <v>20.738561130034586</v>
      </c>
      <c r="G486" s="1">
        <f t="shared" si="39"/>
        <v>3.0319948238293635</v>
      </c>
      <c r="H486" s="1">
        <f t="shared" si="41"/>
        <v>-2.161302731537579</v>
      </c>
      <c r="I486" s="22">
        <f t="shared" si="42"/>
        <v>-0.9375</v>
      </c>
      <c r="J486" s="19">
        <f t="shared" si="43"/>
        <v>0</v>
      </c>
      <c r="K486" s="19">
        <f t="shared" si="44"/>
        <v>1.223802731537579</v>
      </c>
      <c r="L486" s="19">
        <f t="shared" si="45"/>
        <v>0</v>
      </c>
      <c r="Q486" s="11"/>
      <c r="R486" s="11"/>
    </row>
    <row r="487" spans="1:18" x14ac:dyDescent="0.35">
      <c r="A487" s="1">
        <v>485</v>
      </c>
      <c r="B487" s="12">
        <v>41751</v>
      </c>
      <c r="C487" s="1">
        <v>79.462500000000006</v>
      </c>
      <c r="D487" s="1">
        <f t="shared" si="37"/>
        <v>4.7214353163372398E-4</v>
      </c>
      <c r="E487" s="1">
        <f t="shared" si="40"/>
        <v>1.4385145339847118E-4</v>
      </c>
      <c r="F487" s="1">
        <f t="shared" si="38"/>
        <v>33.236588210462834</v>
      </c>
      <c r="G487" s="1">
        <f t="shared" si="39"/>
        <v>3.5036513236381492</v>
      </c>
      <c r="H487" s="1">
        <f t="shared" si="41"/>
        <v>-2.2422561506309204</v>
      </c>
      <c r="I487" s="22">
        <f t="shared" si="42"/>
        <v>3.7500000000008527E-2</v>
      </c>
      <c r="J487" s="19">
        <f t="shared" si="43"/>
        <v>0</v>
      </c>
      <c r="K487" s="19">
        <f t="shared" si="44"/>
        <v>2.279756150630929</v>
      </c>
      <c r="L487" s="19">
        <f t="shared" si="45"/>
        <v>0</v>
      </c>
      <c r="Q487" s="11"/>
      <c r="R487" s="11"/>
    </row>
    <row r="488" spans="1:18" x14ac:dyDescent="0.35">
      <c r="A488" s="1">
        <v>486</v>
      </c>
      <c r="B488" s="12">
        <v>41752</v>
      </c>
      <c r="C488" s="1">
        <v>78.974999999999994</v>
      </c>
      <c r="D488" s="1">
        <f t="shared" si="37"/>
        <v>-6.1349693251535166E-3</v>
      </c>
      <c r="E488" s="1">
        <f t="shared" si="40"/>
        <v>1.331481032665645E-4</v>
      </c>
      <c r="F488" s="1">
        <f t="shared" si="38"/>
        <v>30.016505964287514</v>
      </c>
      <c r="G488" s="1">
        <f t="shared" si="39"/>
        <v>3.4017474291678695</v>
      </c>
      <c r="H488" s="1">
        <f t="shared" si="41"/>
        <v>-2.1320597613003098</v>
      </c>
      <c r="I488" s="22">
        <f t="shared" si="42"/>
        <v>-0.48750000000001137</v>
      </c>
      <c r="J488" s="19">
        <f t="shared" si="43"/>
        <v>0</v>
      </c>
      <c r="K488" s="19">
        <f t="shared" si="44"/>
        <v>1.6445597613002985</v>
      </c>
      <c r="L488" s="19">
        <f t="shared" si="45"/>
        <v>0</v>
      </c>
      <c r="Q488" s="11"/>
      <c r="R488" s="11"/>
    </row>
    <row r="489" spans="1:18" x14ac:dyDescent="0.35">
      <c r="A489" s="1">
        <v>487</v>
      </c>
      <c r="B489" s="12">
        <v>41753</v>
      </c>
      <c r="C489" s="1">
        <v>78.974999999999994</v>
      </c>
      <c r="D489" s="1">
        <f t="shared" si="37"/>
        <v>0</v>
      </c>
      <c r="E489" s="1">
        <f t="shared" si="40"/>
        <v>1.3023942191047347E-4</v>
      </c>
      <c r="F489" s="1">
        <f t="shared" si="38"/>
        <v>34.957376811610771</v>
      </c>
      <c r="G489" s="1">
        <f t="shared" si="39"/>
        <v>3.554129513979317</v>
      </c>
      <c r="H489" s="1">
        <f t="shared" si="41"/>
        <v>-2.1096388398913528</v>
      </c>
      <c r="I489" s="22">
        <f t="shared" si="42"/>
        <v>0</v>
      </c>
      <c r="J489" s="19">
        <f t="shared" si="43"/>
        <v>0</v>
      </c>
      <c r="K489" s="19">
        <f t="shared" si="44"/>
        <v>2.1096388398913528</v>
      </c>
      <c r="L489" s="19">
        <f t="shared" si="45"/>
        <v>0</v>
      </c>
      <c r="Q489" s="11"/>
      <c r="R489" s="11"/>
    </row>
    <row r="490" spans="1:18" x14ac:dyDescent="0.35">
      <c r="A490" s="1">
        <v>488</v>
      </c>
      <c r="B490" s="12">
        <v>41754</v>
      </c>
      <c r="C490" s="1">
        <v>79.087500000000006</v>
      </c>
      <c r="D490" s="1">
        <f t="shared" si="37"/>
        <v>1.4245014245015686E-3</v>
      </c>
      <c r="E490" s="1">
        <f t="shared" si="40"/>
        <v>1.2270394939056198E-4</v>
      </c>
      <c r="F490" s="1">
        <f t="shared" si="38"/>
        <v>35.71821477399596</v>
      </c>
      <c r="G490" s="1">
        <f t="shared" si="39"/>
        <v>3.5756607764277599</v>
      </c>
      <c r="H490" s="1">
        <f t="shared" si="41"/>
        <v>-2.0351365936366235</v>
      </c>
      <c r="I490" s="22">
        <f t="shared" si="42"/>
        <v>0.11250000000001137</v>
      </c>
      <c r="J490" s="19">
        <f t="shared" si="43"/>
        <v>0</v>
      </c>
      <c r="K490" s="19">
        <f t="shared" si="44"/>
        <v>2.1476365936366348</v>
      </c>
      <c r="L490" s="19">
        <f t="shared" si="45"/>
        <v>0</v>
      </c>
      <c r="Q490" s="11"/>
      <c r="R490" s="11"/>
    </row>
    <row r="491" spans="1:18" x14ac:dyDescent="0.35">
      <c r="A491" s="1">
        <v>489</v>
      </c>
      <c r="B491" s="12">
        <v>41757</v>
      </c>
      <c r="C491" s="1">
        <v>79.612499999999997</v>
      </c>
      <c r="D491" s="1">
        <f t="shared" si="37"/>
        <v>6.6382171645328458E-3</v>
      </c>
      <c r="E491" s="1">
        <f t="shared" si="40"/>
        <v>1.1722589776522165E-4</v>
      </c>
      <c r="F491" s="1">
        <f t="shared" si="38"/>
        <v>30.533129173682429</v>
      </c>
      <c r="G491" s="1">
        <f t="shared" si="39"/>
        <v>3.4188122965381718</v>
      </c>
      <c r="H491" s="1">
        <f t="shared" si="41"/>
        <v>-1.9891891258509515</v>
      </c>
      <c r="I491" s="22">
        <f t="shared" si="42"/>
        <v>0.52499999999999147</v>
      </c>
      <c r="J491" s="19">
        <f t="shared" si="43"/>
        <v>0</v>
      </c>
      <c r="K491" s="19">
        <f t="shared" si="44"/>
        <v>2.514189125850943</v>
      </c>
      <c r="L491" s="19">
        <f t="shared" si="45"/>
        <v>0</v>
      </c>
      <c r="Q491" s="11"/>
      <c r="R491" s="11"/>
    </row>
    <row r="492" spans="1:18" x14ac:dyDescent="0.35">
      <c r="A492" s="1">
        <v>490</v>
      </c>
      <c r="B492" s="12">
        <v>41758</v>
      </c>
      <c r="C492" s="1">
        <v>78.974999999999994</v>
      </c>
      <c r="D492" s="1">
        <f t="shared" si="37"/>
        <v>-8.0075365049458672E-3</v>
      </c>
      <c r="E492" s="1">
        <f t="shared" si="40"/>
        <v>1.1896647977900576E-4</v>
      </c>
      <c r="F492" s="1">
        <f t="shared" si="38"/>
        <v>27.935701434753607</v>
      </c>
      <c r="G492" s="1">
        <f t="shared" si="39"/>
        <v>3.3299054921270566</v>
      </c>
      <c r="H492" s="1">
        <f t="shared" si="41"/>
        <v>-2.0067571134256652</v>
      </c>
      <c r="I492" s="22">
        <f t="shared" si="42"/>
        <v>-0.63750000000000284</v>
      </c>
      <c r="J492" s="19">
        <f t="shared" si="43"/>
        <v>0</v>
      </c>
      <c r="K492" s="19">
        <f t="shared" si="44"/>
        <v>1.3692571134256624</v>
      </c>
      <c r="L492" s="19">
        <f t="shared" si="45"/>
        <v>0</v>
      </c>
      <c r="Q492" s="11"/>
      <c r="R492" s="11"/>
    </row>
    <row r="493" spans="1:18" x14ac:dyDescent="0.35">
      <c r="A493" s="1">
        <v>491</v>
      </c>
      <c r="B493" s="12">
        <v>41759</v>
      </c>
      <c r="C493" s="1">
        <v>79.3125</v>
      </c>
      <c r="D493" s="1">
        <f t="shared" si="37"/>
        <v>4.2735042735043459E-3</v>
      </c>
      <c r="E493" s="1">
        <f t="shared" si="40"/>
        <v>1.2312754138781189E-4</v>
      </c>
      <c r="F493" s="1">
        <f t="shared" si="38"/>
        <v>33.382910062489721</v>
      </c>
      <c r="G493" s="1">
        <f t="shared" si="39"/>
        <v>3.5080440942566886</v>
      </c>
      <c r="H493" s="1">
        <f t="shared" si="41"/>
        <v>-2.05510267158536</v>
      </c>
      <c r="I493" s="22">
        <f t="shared" si="42"/>
        <v>0.33750000000000568</v>
      </c>
      <c r="J493" s="19">
        <f t="shared" si="43"/>
        <v>0</v>
      </c>
      <c r="K493" s="19">
        <f t="shared" si="44"/>
        <v>2.3926026715853657</v>
      </c>
      <c r="L493" s="19">
        <f t="shared" si="45"/>
        <v>0</v>
      </c>
      <c r="Q493" s="11"/>
      <c r="R493" s="11"/>
    </row>
    <row r="494" spans="1:18" x14ac:dyDescent="0.35">
      <c r="A494" s="1">
        <v>492</v>
      </c>
      <c r="B494" s="12">
        <v>41761</v>
      </c>
      <c r="C494" s="1">
        <v>78.262500000000003</v>
      </c>
      <c r="D494" s="1">
        <f t="shared" si="37"/>
        <v>-1.323877068557916E-2</v>
      </c>
      <c r="E494" s="1">
        <f t="shared" si="40"/>
        <v>1.1984038292632671E-4</v>
      </c>
      <c r="F494" s="1">
        <f t="shared" si="38"/>
        <v>17.540152678135318</v>
      </c>
      <c r="G494" s="1">
        <f t="shared" si="39"/>
        <v>2.8644926914748705</v>
      </c>
      <c r="H494" s="1">
        <f t="shared" si="41"/>
        <v>-2.0112492110886238</v>
      </c>
      <c r="I494" s="22">
        <f t="shared" si="42"/>
        <v>-1.0499999999999972</v>
      </c>
      <c r="J494" s="19">
        <f t="shared" si="43"/>
        <v>0</v>
      </c>
      <c r="K494" s="19">
        <f t="shared" si="44"/>
        <v>0.9612492110886266</v>
      </c>
      <c r="L494" s="19">
        <f t="shared" si="45"/>
        <v>0</v>
      </c>
      <c r="Q494" s="11"/>
      <c r="R494" s="11"/>
    </row>
    <row r="495" spans="1:18" x14ac:dyDescent="0.35">
      <c r="A495" s="1">
        <v>493</v>
      </c>
      <c r="B495" s="12">
        <v>41764</v>
      </c>
      <c r="C495" s="1">
        <v>78.599999999999994</v>
      </c>
      <c r="D495" s="1">
        <f t="shared" si="37"/>
        <v>4.3124101581215966E-3</v>
      </c>
      <c r="E495" s="1">
        <f t="shared" si="40"/>
        <v>1.3947774807861118E-4</v>
      </c>
      <c r="F495" s="1">
        <f t="shared" si="38"/>
        <v>31.601294491214752</v>
      </c>
      <c r="G495" s="1">
        <f t="shared" si="39"/>
        <v>3.4531980846656865</v>
      </c>
      <c r="H495" s="1">
        <f t="shared" si="41"/>
        <v>-2.1790578546103516</v>
      </c>
      <c r="I495" s="22">
        <f t="shared" si="42"/>
        <v>0.33749999999999147</v>
      </c>
      <c r="J495" s="19">
        <f t="shared" si="43"/>
        <v>0</v>
      </c>
      <c r="K495" s="19">
        <f t="shared" si="44"/>
        <v>2.5165578546103431</v>
      </c>
      <c r="L495" s="19">
        <f t="shared" si="45"/>
        <v>0</v>
      </c>
      <c r="Q495" s="11"/>
      <c r="R495" s="11"/>
    </row>
    <row r="496" spans="1:18" x14ac:dyDescent="0.35">
      <c r="A496" s="1">
        <v>494</v>
      </c>
      <c r="B496" s="12">
        <v>41765</v>
      </c>
      <c r="C496" s="1">
        <v>76.837500000000006</v>
      </c>
      <c r="D496" s="1">
        <f t="shared" si="37"/>
        <v>-2.2423664122137262E-2</v>
      </c>
      <c r="E496" s="1">
        <f t="shared" si="40"/>
        <v>1.323948184231425E-4</v>
      </c>
      <c r="F496" s="1">
        <f t="shared" si="38"/>
        <v>5.1912702400642434</v>
      </c>
      <c r="G496" s="1">
        <f t="shared" si="39"/>
        <v>1.646978414835889</v>
      </c>
      <c r="H496" s="1">
        <f t="shared" si="41"/>
        <v>-2.0949027607910189</v>
      </c>
      <c r="I496" s="22">
        <f t="shared" si="42"/>
        <v>-1.7624999999999886</v>
      </c>
      <c r="J496" s="19">
        <f t="shared" si="43"/>
        <v>0</v>
      </c>
      <c r="K496" s="19">
        <f t="shared" si="44"/>
        <v>0.33240276079103026</v>
      </c>
      <c r="L496" s="19">
        <f t="shared" si="45"/>
        <v>0</v>
      </c>
      <c r="Q496" s="11"/>
      <c r="R496" s="11"/>
    </row>
    <row r="497" spans="1:18" x14ac:dyDescent="0.35">
      <c r="A497" s="1">
        <v>495</v>
      </c>
      <c r="B497" s="12">
        <v>41766</v>
      </c>
      <c r="C497" s="1">
        <v>76.95</v>
      </c>
      <c r="D497" s="1">
        <f t="shared" si="37"/>
        <v>1.4641288433381767E-3</v>
      </c>
      <c r="E497" s="1">
        <f t="shared" si="40"/>
        <v>1.9529725374225327E-4</v>
      </c>
      <c r="F497" s="1">
        <f t="shared" si="38"/>
        <v>28.39085612140909</v>
      </c>
      <c r="G497" s="1">
        <f t="shared" si="39"/>
        <v>3.3460671257684607</v>
      </c>
      <c r="H497" s="1">
        <f t="shared" si="41"/>
        <v>-2.5553198719122836</v>
      </c>
      <c r="I497" s="22">
        <f t="shared" si="42"/>
        <v>0.11249999999999716</v>
      </c>
      <c r="J497" s="19">
        <f t="shared" si="43"/>
        <v>0</v>
      </c>
      <c r="K497" s="19">
        <f t="shared" si="44"/>
        <v>2.6678198719122808</v>
      </c>
      <c r="L497" s="19">
        <f t="shared" si="45"/>
        <v>0</v>
      </c>
      <c r="Q497" s="11"/>
      <c r="R497" s="11"/>
    </row>
    <row r="498" spans="1:18" x14ac:dyDescent="0.35">
      <c r="A498" s="1">
        <v>496</v>
      </c>
      <c r="B498" s="12">
        <v>41767</v>
      </c>
      <c r="C498" s="1">
        <v>77.737499999999997</v>
      </c>
      <c r="D498" s="1">
        <f t="shared" si="37"/>
        <v>1.0233918128654897E-2</v>
      </c>
      <c r="E498" s="1">
        <f t="shared" si="40"/>
        <v>1.7277324596107023E-4</v>
      </c>
      <c r="F498" s="1">
        <f t="shared" si="38"/>
        <v>22.415052115318989</v>
      </c>
      <c r="G498" s="1">
        <f t="shared" si="39"/>
        <v>3.1097327026245076</v>
      </c>
      <c r="H498" s="1">
        <f t="shared" si="41"/>
        <v>-2.3495577852658869</v>
      </c>
      <c r="I498" s="22">
        <f t="shared" si="42"/>
        <v>0.78749999999999432</v>
      </c>
      <c r="J498" s="19">
        <f t="shared" si="43"/>
        <v>0</v>
      </c>
      <c r="K498" s="19">
        <f t="shared" si="44"/>
        <v>3.1370577852658812</v>
      </c>
      <c r="L498" s="19">
        <f t="shared" si="45"/>
        <v>0</v>
      </c>
      <c r="Q498" s="11"/>
      <c r="R498" s="11"/>
    </row>
    <row r="499" spans="1:18" x14ac:dyDescent="0.35">
      <c r="A499" s="1">
        <v>497</v>
      </c>
      <c r="B499" s="12">
        <v>41768</v>
      </c>
      <c r="C499" s="1">
        <v>79.875</v>
      </c>
      <c r="D499" s="1">
        <f t="shared" si="37"/>
        <v>2.7496382054992802E-2</v>
      </c>
      <c r="E499" s="1">
        <f t="shared" si="40"/>
        <v>1.7001786352776243E-4</v>
      </c>
      <c r="F499" s="1">
        <f t="shared" si="38"/>
        <v>3.3115592149718358</v>
      </c>
      <c r="G499" s="1">
        <f t="shared" si="39"/>
        <v>1.1974191403991594</v>
      </c>
      <c r="H499" s="1">
        <f t="shared" si="41"/>
        <v>-2.3341596623139864</v>
      </c>
      <c r="I499" s="22">
        <f t="shared" si="42"/>
        <v>2.1375000000000028</v>
      </c>
      <c r="J499" s="19">
        <f t="shared" si="43"/>
        <v>0</v>
      </c>
      <c r="K499" s="19">
        <f t="shared" si="44"/>
        <v>4.4716596623139893</v>
      </c>
      <c r="L499" s="19">
        <f t="shared" si="45"/>
        <v>0</v>
      </c>
      <c r="Q499" s="11"/>
      <c r="R499" s="11"/>
    </row>
    <row r="500" spans="1:18" x14ac:dyDescent="0.35">
      <c r="A500" s="1">
        <v>498</v>
      </c>
      <c r="B500" s="12">
        <v>41771</v>
      </c>
      <c r="C500" s="1">
        <v>83.587500000000006</v>
      </c>
      <c r="D500" s="1">
        <f t="shared" si="37"/>
        <v>4.647887323943669E-2</v>
      </c>
      <c r="E500" s="1">
        <f t="shared" si="40"/>
        <v>2.5980653016304623E-4</v>
      </c>
      <c r="F500" s="1">
        <f t="shared" si="38"/>
        <v>0.38726695471952499</v>
      </c>
      <c r="G500" s="1">
        <f t="shared" si="39"/>
        <v>-0.94864101828199054</v>
      </c>
      <c r="H500" s="1">
        <f t="shared" si="41"/>
        <v>-2.9149442922868829</v>
      </c>
      <c r="I500" s="22">
        <f t="shared" si="42"/>
        <v>3.7125000000000057</v>
      </c>
      <c r="J500" s="19">
        <f t="shared" si="43"/>
        <v>0</v>
      </c>
      <c r="K500" s="19">
        <f t="shared" si="44"/>
        <v>6.6274442922868886</v>
      </c>
      <c r="L500" s="19">
        <f t="shared" si="45"/>
        <v>0</v>
      </c>
      <c r="Q500" s="11"/>
      <c r="R500" s="11"/>
    </row>
    <row r="501" spans="1:18" x14ac:dyDescent="0.35">
      <c r="A501" s="1">
        <v>499</v>
      </c>
      <c r="B501" s="12">
        <v>41772</v>
      </c>
      <c r="C501" s="1">
        <v>84.6</v>
      </c>
      <c r="D501" s="1">
        <f t="shared" si="37"/>
        <v>1.2113055181695691E-2</v>
      </c>
      <c r="E501" s="1">
        <f t="shared" si="40"/>
        <v>5.2661928533171472E-4</v>
      </c>
      <c r="F501" s="1">
        <f t="shared" si="38"/>
        <v>15.123780046335817</v>
      </c>
      <c r="G501" s="1">
        <f t="shared" si="39"/>
        <v>2.7162683425703666</v>
      </c>
      <c r="H501" s="1">
        <f t="shared" si="41"/>
        <v>-4.2641640949062163</v>
      </c>
      <c r="I501" s="22">
        <f t="shared" si="42"/>
        <v>1.0124999999999886</v>
      </c>
      <c r="J501" s="19">
        <f t="shared" si="43"/>
        <v>0</v>
      </c>
      <c r="K501" s="19">
        <f t="shared" si="44"/>
        <v>5.2766640949062049</v>
      </c>
      <c r="L501" s="19">
        <f t="shared" si="45"/>
        <v>0</v>
      </c>
      <c r="Q501" s="11"/>
      <c r="R501" s="11"/>
    </row>
    <row r="502" spans="1:18" x14ac:dyDescent="0.35">
      <c r="A502" s="1">
        <v>500</v>
      </c>
      <c r="B502" s="12">
        <v>41773</v>
      </c>
      <c r="C502" s="1">
        <v>84</v>
      </c>
      <c r="D502" s="1">
        <f t="shared" si="37"/>
        <v>-7.0921985815602167E-3</v>
      </c>
      <c r="E502" s="1">
        <f t="shared" si="40"/>
        <v>4.4662194223009632E-4</v>
      </c>
      <c r="F502" s="1">
        <f t="shared" si="38"/>
        <v>17.843685773473116</v>
      </c>
      <c r="G502" s="1">
        <f t="shared" si="39"/>
        <v>2.8816497074647613</v>
      </c>
      <c r="H502" s="1">
        <f t="shared" si="41"/>
        <v>-4.1094719674953302</v>
      </c>
      <c r="I502" s="22">
        <f t="shared" si="42"/>
        <v>-0.59999999999999432</v>
      </c>
      <c r="J502" s="19">
        <f t="shared" si="43"/>
        <v>0</v>
      </c>
      <c r="K502" s="19">
        <f t="shared" si="44"/>
        <v>3.5094719674953359</v>
      </c>
      <c r="L502" s="19">
        <f t="shared" si="45"/>
        <v>0</v>
      </c>
      <c r="Q502" s="11"/>
      <c r="R502" s="11"/>
    </row>
    <row r="503" spans="1:18" x14ac:dyDescent="0.35">
      <c r="A503" s="1">
        <v>501</v>
      </c>
      <c r="B503" s="12">
        <v>41774</v>
      </c>
      <c r="C503" s="1">
        <v>85.612499999999997</v>
      </c>
      <c r="D503" s="1">
        <f t="shared" si="37"/>
        <v>1.9196428571428538E-2</v>
      </c>
      <c r="E503" s="1">
        <f t="shared" si="40"/>
        <v>3.7182177414192644E-4</v>
      </c>
      <c r="F503" s="1">
        <f t="shared" si="38"/>
        <v>12.604734003721608</v>
      </c>
      <c r="G503" s="1">
        <f t="shared" si="39"/>
        <v>2.534072457975463</v>
      </c>
      <c r="H503" s="1">
        <f t="shared" si="41"/>
        <v>-3.7950056828731551</v>
      </c>
      <c r="I503" s="22">
        <f t="shared" si="42"/>
        <v>1.6124999999999972</v>
      </c>
      <c r="J503" s="19">
        <f t="shared" si="43"/>
        <v>0</v>
      </c>
      <c r="K503" s="19">
        <f t="shared" si="44"/>
        <v>5.4075056828731523</v>
      </c>
      <c r="L503" s="19">
        <f t="shared" si="45"/>
        <v>0</v>
      </c>
      <c r="Q503" s="11"/>
      <c r="R503" s="11"/>
    </row>
    <row r="504" spans="1:18" x14ac:dyDescent="0.35">
      <c r="A504" s="1">
        <v>502</v>
      </c>
      <c r="B504" s="12">
        <v>41775</v>
      </c>
      <c r="C504" s="1">
        <v>89.512500000000003</v>
      </c>
      <c r="D504" s="1">
        <f t="shared" si="37"/>
        <v>4.5554095488392531E-2</v>
      </c>
      <c r="E504" s="1">
        <f t="shared" si="40"/>
        <v>3.5949872087945431E-4</v>
      </c>
      <c r="F504" s="1">
        <f t="shared" si="38"/>
        <v>1.1738092210346953</v>
      </c>
      <c r="G504" s="1">
        <f t="shared" si="39"/>
        <v>0.1602542048231983</v>
      </c>
      <c r="H504" s="1">
        <f t="shared" si="41"/>
        <v>-3.7051229061285764</v>
      </c>
      <c r="I504" s="22">
        <f t="shared" si="42"/>
        <v>3.9000000000000057</v>
      </c>
      <c r="J504" s="19">
        <f t="shared" si="43"/>
        <v>0</v>
      </c>
      <c r="K504" s="19">
        <f t="shared" si="44"/>
        <v>7.6051229061285817</v>
      </c>
      <c r="L504" s="19">
        <f t="shared" si="45"/>
        <v>0</v>
      </c>
      <c r="Q504" s="11"/>
      <c r="R504" s="11"/>
    </row>
    <row r="505" spans="1:18" x14ac:dyDescent="0.35">
      <c r="A505" s="1">
        <v>503</v>
      </c>
      <c r="B505" s="12">
        <v>41778</v>
      </c>
      <c r="C505" s="1">
        <v>91.875</v>
      </c>
      <c r="D505" s="1">
        <f t="shared" si="37"/>
        <v>2.6392961876832811E-2</v>
      </c>
      <c r="E505" s="1">
        <f t="shared" si="40"/>
        <v>5.9087169524156677E-4</v>
      </c>
      <c r="F505" s="1">
        <f t="shared" si="38"/>
        <v>9.1025901876578565</v>
      </c>
      <c r="G505" s="1">
        <f t="shared" si="39"/>
        <v>2.2085590090280194</v>
      </c>
      <c r="H505" s="1">
        <f t="shared" si="41"/>
        <v>-4.8412602614234617</v>
      </c>
      <c r="I505" s="22">
        <f t="shared" si="42"/>
        <v>2.3624999999999972</v>
      </c>
      <c r="J505" s="19">
        <f t="shared" si="43"/>
        <v>0</v>
      </c>
      <c r="K505" s="19">
        <f t="shared" si="44"/>
        <v>7.2037602614234588</v>
      </c>
      <c r="L505" s="19">
        <f t="shared" si="45"/>
        <v>0</v>
      </c>
      <c r="Q505" s="11"/>
      <c r="R505" s="11"/>
    </row>
    <row r="506" spans="1:18" x14ac:dyDescent="0.35">
      <c r="A506" s="1">
        <v>504</v>
      </c>
      <c r="B506" s="12">
        <v>41779</v>
      </c>
      <c r="C506" s="1">
        <v>93.5625</v>
      </c>
      <c r="D506" s="1">
        <f t="shared" si="37"/>
        <v>1.8367346938775512E-2</v>
      </c>
      <c r="E506" s="1">
        <f t="shared" si="40"/>
        <v>5.733544141439999E-4</v>
      </c>
      <c r="F506" s="1">
        <f t="shared" si="38"/>
        <v>12.4145196870432</v>
      </c>
      <c r="G506" s="1">
        <f t="shared" si="39"/>
        <v>2.5188667300959944</v>
      </c>
      <c r="H506" s="1">
        <f t="shared" si="41"/>
        <v>-4.9862026488186508</v>
      </c>
      <c r="I506" s="22">
        <f t="shared" si="42"/>
        <v>1.6875</v>
      </c>
      <c r="J506" s="19">
        <f t="shared" si="43"/>
        <v>0</v>
      </c>
      <c r="K506" s="19">
        <f t="shared" si="44"/>
        <v>6.6737026488186508</v>
      </c>
      <c r="L506" s="19">
        <f t="shared" si="45"/>
        <v>0</v>
      </c>
      <c r="Q506" s="11"/>
      <c r="R506" s="11"/>
    </row>
    <row r="507" spans="1:18" x14ac:dyDescent="0.35">
      <c r="A507" s="1">
        <v>505</v>
      </c>
      <c r="B507" s="12">
        <v>41780</v>
      </c>
      <c r="C507" s="1">
        <v>93.1875</v>
      </c>
      <c r="D507" s="1">
        <f t="shared" si="37"/>
        <v>-4.0080160320641279E-3</v>
      </c>
      <c r="E507" s="1">
        <f t="shared" si="40"/>
        <v>5.092696268928263E-4</v>
      </c>
      <c r="F507" s="1">
        <f t="shared" si="38"/>
        <v>17.401495538323584</v>
      </c>
      <c r="G507" s="1">
        <f t="shared" si="39"/>
        <v>2.8565561530053194</v>
      </c>
      <c r="H507" s="1">
        <f t="shared" si="41"/>
        <v>-4.8233180239959035</v>
      </c>
      <c r="I507" s="22">
        <f t="shared" si="42"/>
        <v>-0.375</v>
      </c>
      <c r="J507" s="19">
        <f t="shared" si="43"/>
        <v>0</v>
      </c>
      <c r="K507" s="19">
        <f t="shared" si="44"/>
        <v>4.4483180239959035</v>
      </c>
      <c r="L507" s="19">
        <f t="shared" si="45"/>
        <v>0</v>
      </c>
      <c r="Q507" s="11"/>
      <c r="R507" s="11"/>
    </row>
    <row r="508" spans="1:18" x14ac:dyDescent="0.35">
      <c r="A508" s="1">
        <v>506</v>
      </c>
      <c r="B508" s="12">
        <v>41781</v>
      </c>
      <c r="C508" s="1">
        <v>94.125</v>
      </c>
      <c r="D508" s="1">
        <f t="shared" si="37"/>
        <v>1.0060362173038229E-2</v>
      </c>
      <c r="E508" s="1">
        <f t="shared" si="40"/>
        <v>4.1491460687736038E-4</v>
      </c>
      <c r="F508" s="1">
        <f t="shared" si="38"/>
        <v>17.336506062764773</v>
      </c>
      <c r="G508" s="1">
        <f t="shared" si="39"/>
        <v>2.8528144552457428</v>
      </c>
      <c r="H508" s="1">
        <f t="shared" si="41"/>
        <v>-4.4335931551936136</v>
      </c>
      <c r="I508" s="22">
        <f t="shared" si="42"/>
        <v>0.9375</v>
      </c>
      <c r="J508" s="19">
        <f t="shared" si="43"/>
        <v>0</v>
      </c>
      <c r="K508" s="19">
        <f t="shared" si="44"/>
        <v>5.3710931551936136</v>
      </c>
      <c r="L508" s="19">
        <f t="shared" si="45"/>
        <v>0</v>
      </c>
      <c r="Q508" s="11"/>
      <c r="R508" s="11"/>
    </row>
    <row r="509" spans="1:18" x14ac:dyDescent="0.35">
      <c r="A509" s="1">
        <v>507</v>
      </c>
      <c r="B509" s="12">
        <v>41782</v>
      </c>
      <c r="C509" s="1">
        <v>97.987499999999997</v>
      </c>
      <c r="D509" s="1">
        <f t="shared" si="37"/>
        <v>4.1035856573705148E-2</v>
      </c>
      <c r="E509" s="1">
        <f t="shared" si="40"/>
        <v>3.5475010692676001E-4</v>
      </c>
      <c r="F509" s="1">
        <f t="shared" si="38"/>
        <v>1.9732671157799027</v>
      </c>
      <c r="G509" s="1">
        <f t="shared" si="39"/>
        <v>0.67969060347216614</v>
      </c>
      <c r="H509" s="1">
        <f t="shared" si="41"/>
        <v>-4.0831335643138846</v>
      </c>
      <c r="I509" s="22">
        <f t="shared" si="42"/>
        <v>3.8624999999999972</v>
      </c>
      <c r="J509" s="19">
        <f t="shared" si="43"/>
        <v>0</v>
      </c>
      <c r="K509" s="19">
        <f t="shared" si="44"/>
        <v>7.9456335643138818</v>
      </c>
      <c r="L509" s="19">
        <f t="shared" si="45"/>
        <v>0</v>
      </c>
      <c r="Q509" s="11"/>
      <c r="R509" s="11"/>
    </row>
    <row r="510" spans="1:18" x14ac:dyDescent="0.35">
      <c r="A510" s="1">
        <v>508</v>
      </c>
      <c r="B510" s="12">
        <v>41785</v>
      </c>
      <c r="C510" s="1">
        <v>96</v>
      </c>
      <c r="D510" s="1">
        <f t="shared" si="37"/>
        <v>-2.0283199387676972E-2</v>
      </c>
      <c r="E510" s="1">
        <f t="shared" si="40"/>
        <v>5.3203877156373421E-4</v>
      </c>
      <c r="F510" s="1">
        <f t="shared" si="38"/>
        <v>11.74966723256658</v>
      </c>
      <c r="G510" s="1">
        <f t="shared" si="39"/>
        <v>2.4638249195564996</v>
      </c>
      <c r="H510" s="1">
        <f t="shared" si="41"/>
        <v>-5.0506966877951722</v>
      </c>
      <c r="I510" s="22">
        <f t="shared" si="42"/>
        <v>-1.9874999999999972</v>
      </c>
      <c r="J510" s="19">
        <f t="shared" si="43"/>
        <v>0</v>
      </c>
      <c r="K510" s="19">
        <f t="shared" si="44"/>
        <v>3.0631966877951751</v>
      </c>
      <c r="L510" s="19">
        <f t="shared" si="45"/>
        <v>0</v>
      </c>
      <c r="Q510" s="11"/>
      <c r="R510" s="11"/>
    </row>
    <row r="511" spans="1:18" x14ac:dyDescent="0.35">
      <c r="A511" s="1">
        <v>509</v>
      </c>
      <c r="B511" s="12">
        <v>41786</v>
      </c>
      <c r="C511" s="1">
        <v>95.1</v>
      </c>
      <c r="D511" s="1">
        <f t="shared" si="37"/>
        <v>-9.3750000000000586E-3</v>
      </c>
      <c r="E511" s="1">
        <f t="shared" si="40"/>
        <v>4.8811244861196438E-4</v>
      </c>
      <c r="F511" s="1">
        <f t="shared" si="38"/>
        <v>16.502513755975659</v>
      </c>
      <c r="G511" s="1">
        <f t="shared" si="39"/>
        <v>2.8035127181496375</v>
      </c>
      <c r="H511" s="1">
        <f t="shared" si="41"/>
        <v>-5.0362267740574422</v>
      </c>
      <c r="I511" s="22">
        <f t="shared" si="42"/>
        <v>-0.90000000000000568</v>
      </c>
      <c r="J511" s="19">
        <f t="shared" si="43"/>
        <v>0</v>
      </c>
      <c r="K511" s="19">
        <f t="shared" si="44"/>
        <v>4.1362267740574366</v>
      </c>
      <c r="L511" s="19">
        <f t="shared" si="45"/>
        <v>0</v>
      </c>
      <c r="Q511" s="11"/>
      <c r="R511" s="11"/>
    </row>
    <row r="512" spans="1:18" x14ac:dyDescent="0.35">
      <c r="A512" s="1">
        <v>510</v>
      </c>
      <c r="B512" s="12">
        <v>41787</v>
      </c>
      <c r="C512" s="1">
        <v>93.712500000000006</v>
      </c>
      <c r="D512" s="1">
        <f t="shared" si="37"/>
        <v>-1.4589905362775907E-2</v>
      </c>
      <c r="E512" s="1">
        <f t="shared" si="40"/>
        <v>4.0886435678684762E-4</v>
      </c>
      <c r="F512" s="1">
        <f t="shared" si="38"/>
        <v>15.207855618389409</v>
      </c>
      <c r="G512" s="1">
        <f t="shared" si="39"/>
        <v>2.7218121113476248</v>
      </c>
      <c r="H512" s="1">
        <f t="shared" si="41"/>
        <v>-4.5158085055548236</v>
      </c>
      <c r="I512" s="22">
        <f t="shared" si="42"/>
        <v>-1.3874999999999886</v>
      </c>
      <c r="J512" s="19">
        <f t="shared" si="43"/>
        <v>0</v>
      </c>
      <c r="K512" s="19">
        <f t="shared" si="44"/>
        <v>3.128308505554835</v>
      </c>
      <c r="L512" s="19">
        <f t="shared" si="45"/>
        <v>0</v>
      </c>
      <c r="Q512" s="11"/>
      <c r="R512" s="11"/>
    </row>
    <row r="513" spans="1:18" x14ac:dyDescent="0.35">
      <c r="A513" s="1">
        <v>511</v>
      </c>
      <c r="B513" s="12">
        <v>41788</v>
      </c>
      <c r="C513" s="1">
        <v>93.674999999999997</v>
      </c>
      <c r="D513" s="1">
        <f t="shared" si="37"/>
        <v>-4.0016006402570118E-4</v>
      </c>
      <c r="E513" s="1">
        <f t="shared" si="40"/>
        <v>3.6587555558326179E-4</v>
      </c>
      <c r="F513" s="1">
        <f t="shared" si="38"/>
        <v>20.852029578700158</v>
      </c>
      <c r="G513" s="1">
        <f t="shared" si="39"/>
        <v>3.0374512854114792</v>
      </c>
      <c r="H513" s="1">
        <f t="shared" si="41"/>
        <v>-4.2317682180235483</v>
      </c>
      <c r="I513" s="22">
        <f t="shared" si="42"/>
        <v>-3.7500000000008527E-2</v>
      </c>
      <c r="J513" s="19">
        <f t="shared" si="43"/>
        <v>0</v>
      </c>
      <c r="K513" s="19">
        <f t="shared" si="44"/>
        <v>4.1942682180235398</v>
      </c>
      <c r="L513" s="19">
        <f t="shared" si="45"/>
        <v>0</v>
      </c>
      <c r="Q513" s="11"/>
      <c r="R513" s="11"/>
    </row>
    <row r="514" spans="1:18" x14ac:dyDescent="0.35">
      <c r="A514" s="1">
        <v>512</v>
      </c>
      <c r="B514" s="12">
        <v>41789</v>
      </c>
      <c r="C514" s="1">
        <v>91.3125</v>
      </c>
      <c r="D514" s="1">
        <f t="shared" si="37"/>
        <v>-2.5220176140912702E-2</v>
      </c>
      <c r="E514" s="1">
        <f t="shared" si="40"/>
        <v>3.0297948406924691E-4</v>
      </c>
      <c r="F514" s="1">
        <f t="shared" si="38"/>
        <v>8.0230098688021965</v>
      </c>
      <c r="G514" s="1">
        <f t="shared" si="39"/>
        <v>2.0823136468346033</v>
      </c>
      <c r="H514" s="1">
        <f t="shared" si="41"/>
        <v>-3.7947117570441335</v>
      </c>
      <c r="I514" s="22">
        <f t="shared" si="42"/>
        <v>-2.3624999999999972</v>
      </c>
      <c r="J514" s="19">
        <f t="shared" si="43"/>
        <v>0</v>
      </c>
      <c r="K514" s="19">
        <f t="shared" si="44"/>
        <v>1.4322117570441364</v>
      </c>
      <c r="L514" s="19">
        <f t="shared" si="45"/>
        <v>0</v>
      </c>
      <c r="Q514" s="11"/>
      <c r="R514" s="11"/>
    </row>
    <row r="515" spans="1:18" x14ac:dyDescent="0.35">
      <c r="A515" s="1">
        <v>513</v>
      </c>
      <c r="B515" s="12">
        <v>41792</v>
      </c>
      <c r="C515" s="1">
        <v>93.9</v>
      </c>
      <c r="D515" s="1">
        <f t="shared" si="37"/>
        <v>2.833675564681731E-2</v>
      </c>
      <c r="E515" s="1">
        <f t="shared" si="40"/>
        <v>3.4458697803918211E-4</v>
      </c>
      <c r="F515" s="1">
        <f t="shared" si="38"/>
        <v>6.7027742224258091</v>
      </c>
      <c r="G515" s="1">
        <f t="shared" si="39"/>
        <v>1.9025215037451007</v>
      </c>
      <c r="H515" s="1">
        <f t="shared" si="41"/>
        <v>-4.0452725790584099</v>
      </c>
      <c r="I515" s="22">
        <f t="shared" si="42"/>
        <v>2.5875000000000057</v>
      </c>
      <c r="J515" s="19">
        <f t="shared" si="43"/>
        <v>0</v>
      </c>
      <c r="K515" s="19">
        <f t="shared" si="44"/>
        <v>6.6327725790584156</v>
      </c>
      <c r="L515" s="19">
        <f t="shared" si="45"/>
        <v>0</v>
      </c>
      <c r="Q515" s="11"/>
      <c r="R515" s="11"/>
    </row>
    <row r="516" spans="1:18" x14ac:dyDescent="0.35">
      <c r="A516" s="1">
        <v>514</v>
      </c>
      <c r="B516" s="12">
        <v>41793</v>
      </c>
      <c r="C516" s="1">
        <v>94.087500000000006</v>
      </c>
      <c r="D516" s="1">
        <f t="shared" ref="D516:D579" si="46">(C516-C515)/C515</f>
        <v>1.9968051118210862E-3</v>
      </c>
      <c r="E516" s="1">
        <f t="shared" si="40"/>
        <v>3.9996564071291204E-4</v>
      </c>
      <c r="F516" s="1">
        <f t="shared" ref="F516:F579" si="47">_xlfn.NORM.DIST(D516,0,SQRT(E516),FALSE)</f>
        <v>19.848788185932644</v>
      </c>
      <c r="G516" s="1">
        <f t="shared" ref="G516:G579" si="48">LN(F516)</f>
        <v>2.9881429567020348</v>
      </c>
      <c r="H516" s="1">
        <f t="shared" si="41"/>
        <v>-4.2483103320685061</v>
      </c>
      <c r="I516" s="22">
        <f t="shared" si="42"/>
        <v>0.1875</v>
      </c>
      <c r="J516" s="19">
        <f t="shared" si="43"/>
        <v>0</v>
      </c>
      <c r="K516" s="19">
        <f t="shared" si="44"/>
        <v>4.4358103320685061</v>
      </c>
      <c r="L516" s="19">
        <f t="shared" si="45"/>
        <v>0</v>
      </c>
      <c r="Q516" s="11"/>
      <c r="R516" s="11"/>
    </row>
    <row r="517" spans="1:18" x14ac:dyDescent="0.35">
      <c r="A517" s="1">
        <v>515</v>
      </c>
      <c r="B517" s="12">
        <v>41794</v>
      </c>
      <c r="C517" s="1">
        <v>93.112499999999997</v>
      </c>
      <c r="D517" s="1">
        <f t="shared" si="46"/>
        <v>-1.0362694300518225E-2</v>
      </c>
      <c r="E517" s="1">
        <f t="shared" ref="E517:E580" si="49">$O$3+$O$4*D516^2+$O$5*E516</f>
        <v>3.2959711802157385E-4</v>
      </c>
      <c r="F517" s="1">
        <f t="shared" si="47"/>
        <v>18.671104871224653</v>
      </c>
      <c r="G517" s="1">
        <f t="shared" si="48"/>
        <v>2.9269771347648459</v>
      </c>
      <c r="H517" s="1">
        <f t="shared" si="41"/>
        <v>-3.9658104536459415</v>
      </c>
      <c r="I517" s="22">
        <f t="shared" si="42"/>
        <v>-0.97500000000000853</v>
      </c>
      <c r="J517" s="19">
        <f t="shared" si="43"/>
        <v>0</v>
      </c>
      <c r="K517" s="19">
        <f t="shared" si="44"/>
        <v>2.990810453645933</v>
      </c>
      <c r="L517" s="19">
        <f t="shared" si="45"/>
        <v>0</v>
      </c>
      <c r="Q517" s="11"/>
      <c r="R517" s="11"/>
    </row>
    <row r="518" spans="1:18" x14ac:dyDescent="0.35">
      <c r="A518" s="1">
        <v>516</v>
      </c>
      <c r="B518" s="12">
        <v>41795</v>
      </c>
      <c r="C518" s="1">
        <v>95.0625</v>
      </c>
      <c r="D518" s="1">
        <f t="shared" si="46"/>
        <v>2.0942408376963383E-2</v>
      </c>
      <c r="E518" s="1">
        <f t="shared" si="49"/>
        <v>2.9035656369725621E-4</v>
      </c>
      <c r="F518" s="1">
        <f t="shared" si="47"/>
        <v>11.00126628489889</v>
      </c>
      <c r="G518" s="1">
        <f t="shared" si="48"/>
        <v>2.398010382981929</v>
      </c>
      <c r="H518" s="1">
        <f t="shared" si="41"/>
        <v>-3.7296872093941134</v>
      </c>
      <c r="I518" s="22">
        <f t="shared" si="42"/>
        <v>1.9500000000000028</v>
      </c>
      <c r="J518" s="19">
        <f t="shared" si="43"/>
        <v>0</v>
      </c>
      <c r="K518" s="19">
        <f t="shared" si="44"/>
        <v>5.6796872093941158</v>
      </c>
      <c r="L518" s="19">
        <f t="shared" si="45"/>
        <v>0</v>
      </c>
      <c r="Q518" s="11"/>
      <c r="R518" s="11"/>
    </row>
    <row r="519" spans="1:18" x14ac:dyDescent="0.35">
      <c r="A519" s="1">
        <v>517</v>
      </c>
      <c r="B519" s="12">
        <v>41796</v>
      </c>
      <c r="C519" s="1">
        <v>95.85</v>
      </c>
      <c r="D519" s="1">
        <f t="shared" si="46"/>
        <v>8.2840236686389929E-3</v>
      </c>
      <c r="E519" s="1">
        <f t="shared" si="49"/>
        <v>3.0706886906608285E-4</v>
      </c>
      <c r="F519" s="1">
        <f t="shared" si="47"/>
        <v>20.359316239446272</v>
      </c>
      <c r="G519" s="1">
        <f t="shared" si="48"/>
        <v>3.0135386075941328</v>
      </c>
      <c r="H519" s="1">
        <f t="shared" si="41"/>
        <v>-3.7957756911958067</v>
      </c>
      <c r="I519" s="22">
        <f t="shared" si="42"/>
        <v>0.78749999999999432</v>
      </c>
      <c r="J519" s="19">
        <f t="shared" si="43"/>
        <v>0</v>
      </c>
      <c r="K519" s="19">
        <f t="shared" si="44"/>
        <v>4.5832756911958015</v>
      </c>
      <c r="L519" s="19">
        <f t="shared" si="45"/>
        <v>0</v>
      </c>
      <c r="Q519" s="11"/>
      <c r="R519" s="11"/>
    </row>
    <row r="520" spans="1:18" x14ac:dyDescent="0.35">
      <c r="A520" s="1">
        <v>518</v>
      </c>
      <c r="B520" s="12">
        <v>41799</v>
      </c>
      <c r="C520" s="1">
        <v>103.16249999999999</v>
      </c>
      <c r="D520" s="1">
        <f t="shared" si="46"/>
        <v>7.6291079812206578E-2</v>
      </c>
      <c r="E520" s="1">
        <f t="shared" si="49"/>
        <v>2.6765446430968622E-4</v>
      </c>
      <c r="F520" s="1">
        <f t="shared" si="47"/>
        <v>4.6249599627929273E-4</v>
      </c>
      <c r="G520" s="1">
        <f t="shared" si="48"/>
        <v>-7.6788726577426845</v>
      </c>
      <c r="H520" s="1">
        <f t="shared" si="41"/>
        <v>-3.6180214333580492</v>
      </c>
      <c r="I520" s="22">
        <f t="shared" si="42"/>
        <v>7.3125</v>
      </c>
      <c r="J520" s="19">
        <f t="shared" si="43"/>
        <v>0</v>
      </c>
      <c r="K520" s="19">
        <f t="shared" si="44"/>
        <v>10.930521433358049</v>
      </c>
      <c r="L520" s="19">
        <f t="shared" si="45"/>
        <v>0</v>
      </c>
      <c r="Q520" s="11"/>
      <c r="R520" s="11"/>
    </row>
    <row r="521" spans="1:18" x14ac:dyDescent="0.35">
      <c r="A521" s="1">
        <v>519</v>
      </c>
      <c r="B521" s="12">
        <v>41800</v>
      </c>
      <c r="C521" s="1">
        <v>102.3</v>
      </c>
      <c r="D521" s="1">
        <f t="shared" si="46"/>
        <v>-8.360596146855661E-3</v>
      </c>
      <c r="E521" s="1">
        <f t="shared" si="49"/>
        <v>1.0490293064912084E-3</v>
      </c>
      <c r="F521" s="1">
        <f t="shared" si="47"/>
        <v>11.913713892608078</v>
      </c>
      <c r="G521" s="1">
        <f t="shared" si="48"/>
        <v>2.4776901645323877</v>
      </c>
      <c r="H521" s="1">
        <f t="shared" si="41"/>
        <v>-7.2220515816110922</v>
      </c>
      <c r="I521" s="22">
        <f t="shared" si="42"/>
        <v>-0.86249999999999716</v>
      </c>
      <c r="J521" s="19">
        <f t="shared" si="43"/>
        <v>0</v>
      </c>
      <c r="K521" s="19">
        <f t="shared" si="44"/>
        <v>6.359551581611095</v>
      </c>
      <c r="L521" s="19">
        <f t="shared" si="45"/>
        <v>0</v>
      </c>
      <c r="Q521" s="11"/>
      <c r="R521" s="11"/>
    </row>
    <row r="522" spans="1:18" x14ac:dyDescent="0.35">
      <c r="A522" s="1">
        <v>520</v>
      </c>
      <c r="B522" s="12">
        <v>41801</v>
      </c>
      <c r="C522" s="1">
        <v>100.16249999999999</v>
      </c>
      <c r="D522" s="1">
        <f t="shared" si="46"/>
        <v>-2.0894428152492699E-2</v>
      </c>
      <c r="E522" s="1">
        <f t="shared" si="49"/>
        <v>8.3540662895309275E-4</v>
      </c>
      <c r="F522" s="1">
        <f t="shared" si="47"/>
        <v>10.62873591584369</v>
      </c>
      <c r="G522" s="1">
        <f t="shared" si="48"/>
        <v>2.3635612686170169</v>
      </c>
      <c r="H522" s="1">
        <f t="shared" si="41"/>
        <v>-6.9365812045326161</v>
      </c>
      <c r="I522" s="22">
        <f t="shared" si="42"/>
        <v>-2.1375000000000028</v>
      </c>
      <c r="J522" s="19">
        <f t="shared" si="43"/>
        <v>0</v>
      </c>
      <c r="K522" s="19">
        <f t="shared" si="44"/>
        <v>4.7990812045326132</v>
      </c>
      <c r="L522" s="19">
        <f t="shared" si="45"/>
        <v>0</v>
      </c>
      <c r="Q522" s="11"/>
      <c r="R522" s="11"/>
    </row>
    <row r="523" spans="1:18" x14ac:dyDescent="0.35">
      <c r="A523" s="1">
        <v>521</v>
      </c>
      <c r="B523" s="12">
        <v>41802</v>
      </c>
      <c r="C523" s="1">
        <v>102.33750000000001</v>
      </c>
      <c r="D523" s="1">
        <f t="shared" si="46"/>
        <v>2.1714713590415689E-2</v>
      </c>
      <c r="E523" s="1">
        <f t="shared" si="49"/>
        <v>7.2372882193784437E-4</v>
      </c>
      <c r="F523" s="1">
        <f t="shared" si="47"/>
        <v>10.706434532325126</v>
      </c>
      <c r="G523" s="1">
        <f t="shared" si="48"/>
        <v>2.3708449188857257</v>
      </c>
      <c r="H523" s="1">
        <f t="shared" si="41"/>
        <v>-6.4023325138051828</v>
      </c>
      <c r="I523" s="22">
        <f t="shared" si="42"/>
        <v>2.1750000000000114</v>
      </c>
      <c r="J523" s="19">
        <f t="shared" si="43"/>
        <v>0</v>
      </c>
      <c r="K523" s="19">
        <f t="shared" si="44"/>
        <v>8.5773325138051941</v>
      </c>
      <c r="L523" s="19">
        <f t="shared" si="45"/>
        <v>0</v>
      </c>
      <c r="Q523" s="11"/>
      <c r="R523" s="11"/>
    </row>
    <row r="524" spans="1:18" x14ac:dyDescent="0.35">
      <c r="A524" s="1">
        <v>522</v>
      </c>
      <c r="B524" s="12">
        <v>41803</v>
      </c>
      <c r="C524" s="1">
        <v>99.825000000000003</v>
      </c>
      <c r="D524" s="1">
        <f t="shared" si="46"/>
        <v>-2.4551117625503875E-2</v>
      </c>
      <c r="E524" s="1">
        <f t="shared" si="49"/>
        <v>6.4323085905632895E-4</v>
      </c>
      <c r="F524" s="1">
        <f t="shared" si="47"/>
        <v>9.8456130904711756</v>
      </c>
      <c r="G524" s="1">
        <f t="shared" si="48"/>
        <v>2.2870259844508736</v>
      </c>
      <c r="H524" s="1">
        <f t="shared" si="41"/>
        <v>-5.9096702642113392</v>
      </c>
      <c r="I524" s="22">
        <f t="shared" si="42"/>
        <v>-2.5125000000000028</v>
      </c>
      <c r="J524" s="19">
        <f t="shared" si="43"/>
        <v>0</v>
      </c>
      <c r="K524" s="19">
        <f t="shared" si="44"/>
        <v>3.3971702642113364</v>
      </c>
      <c r="L524" s="19">
        <f t="shared" si="45"/>
        <v>0</v>
      </c>
      <c r="Q524" s="11"/>
      <c r="R524" s="11"/>
    </row>
    <row r="525" spans="1:18" x14ac:dyDescent="0.35">
      <c r="A525" s="1">
        <v>523</v>
      </c>
      <c r="B525" s="12">
        <v>41806</v>
      </c>
      <c r="C525" s="1">
        <v>98.887500000000003</v>
      </c>
      <c r="D525" s="1">
        <f t="shared" si="46"/>
        <v>-9.3914350112697213E-3</v>
      </c>
      <c r="E525" s="1">
        <f t="shared" si="49"/>
        <v>6.0016833117464033E-4</v>
      </c>
      <c r="F525" s="1">
        <f t="shared" si="47"/>
        <v>15.13081006653114</v>
      </c>
      <c r="G525" s="1">
        <f t="shared" si="48"/>
        <v>2.7167330667854768</v>
      </c>
      <c r="H525" s="1">
        <f t="shared" si="41"/>
        <v>-5.8323825145161781</v>
      </c>
      <c r="I525" s="22">
        <f t="shared" si="42"/>
        <v>-0.9375</v>
      </c>
      <c r="J525" s="19">
        <f t="shared" si="43"/>
        <v>0</v>
      </c>
      <c r="K525" s="19">
        <f t="shared" si="44"/>
        <v>4.8948825145161781</v>
      </c>
      <c r="L525" s="19">
        <f t="shared" si="45"/>
        <v>0</v>
      </c>
      <c r="Q525" s="11"/>
      <c r="R525" s="11"/>
    </row>
    <row r="526" spans="1:18" x14ac:dyDescent="0.35">
      <c r="A526" s="1">
        <v>524</v>
      </c>
      <c r="B526" s="12">
        <v>41807</v>
      </c>
      <c r="C526" s="1">
        <v>100.125</v>
      </c>
      <c r="D526" s="1">
        <f t="shared" si="46"/>
        <v>1.2514220705346956E-2</v>
      </c>
      <c r="E526" s="1">
        <f t="shared" si="49"/>
        <v>4.9462648628264378E-4</v>
      </c>
      <c r="F526" s="1">
        <f t="shared" si="47"/>
        <v>15.311562216428264</v>
      </c>
      <c r="G526" s="1">
        <f t="shared" si="48"/>
        <v>2.7286082434207497</v>
      </c>
      <c r="H526" s="1">
        <f t="shared" si="41"/>
        <v>-5.1647899205341963</v>
      </c>
      <c r="I526" s="22">
        <f t="shared" si="42"/>
        <v>1.2374999999999972</v>
      </c>
      <c r="J526" s="19">
        <f t="shared" si="43"/>
        <v>0</v>
      </c>
      <c r="K526" s="19">
        <f t="shared" si="44"/>
        <v>6.4022899205341934</v>
      </c>
      <c r="L526" s="19">
        <f t="shared" si="45"/>
        <v>0</v>
      </c>
      <c r="Q526" s="11"/>
      <c r="R526" s="11"/>
    </row>
    <row r="527" spans="1:18" x14ac:dyDescent="0.35">
      <c r="A527" s="1">
        <v>525</v>
      </c>
      <c r="B527" s="12">
        <v>41808</v>
      </c>
      <c r="C527" s="1">
        <v>100.27500000000001</v>
      </c>
      <c r="D527" s="1">
        <f t="shared" si="46"/>
        <v>1.4981273408240269E-3</v>
      </c>
      <c r="E527" s="1">
        <f t="shared" si="49"/>
        <v>4.2354257707730527E-4</v>
      </c>
      <c r="F527" s="1">
        <f t="shared" si="47"/>
        <v>19.333516263079925</v>
      </c>
      <c r="G527" s="1">
        <f t="shared" si="48"/>
        <v>2.9618401837169905</v>
      </c>
      <c r="H527" s="1">
        <f t="shared" si="41"/>
        <v>-4.7343961326951671</v>
      </c>
      <c r="I527" s="22">
        <f t="shared" si="42"/>
        <v>0.15000000000000568</v>
      </c>
      <c r="J527" s="19">
        <f t="shared" si="43"/>
        <v>0</v>
      </c>
      <c r="K527" s="19">
        <f t="shared" si="44"/>
        <v>4.8843961326951728</v>
      </c>
      <c r="L527" s="19">
        <f t="shared" si="45"/>
        <v>0</v>
      </c>
      <c r="Q527" s="11"/>
      <c r="R527" s="11"/>
    </row>
    <row r="528" spans="1:18" x14ac:dyDescent="0.35">
      <c r="A528" s="1">
        <v>526</v>
      </c>
      <c r="B528" s="12">
        <v>41809</v>
      </c>
      <c r="C528" s="1">
        <v>98.362499999999997</v>
      </c>
      <c r="D528" s="1">
        <f t="shared" si="46"/>
        <v>-1.9072550486163135E-2</v>
      </c>
      <c r="E528" s="1">
        <f t="shared" si="49"/>
        <v>3.4738670046823825E-4</v>
      </c>
      <c r="F528" s="1">
        <f t="shared" si="47"/>
        <v>12.680025145809372</v>
      </c>
      <c r="G528" s="1">
        <f t="shared" si="48"/>
        <v>2.540027932115108</v>
      </c>
      <c r="H528" s="1">
        <f t="shared" si="41"/>
        <v>-4.341339813458629</v>
      </c>
      <c r="I528" s="22">
        <f t="shared" si="42"/>
        <v>-1.9125000000000085</v>
      </c>
      <c r="J528" s="19">
        <f t="shared" si="43"/>
        <v>0</v>
      </c>
      <c r="K528" s="19">
        <f t="shared" si="44"/>
        <v>2.4288398134586204</v>
      </c>
      <c r="L528" s="19">
        <f t="shared" si="45"/>
        <v>0</v>
      </c>
      <c r="Q528" s="11"/>
      <c r="R528" s="11"/>
    </row>
    <row r="529" spans="1:18" x14ac:dyDescent="0.35">
      <c r="A529" s="1">
        <v>527</v>
      </c>
      <c r="B529" s="12">
        <v>41810</v>
      </c>
      <c r="C529" s="1">
        <v>99.037499999999994</v>
      </c>
      <c r="D529" s="1">
        <f t="shared" si="46"/>
        <v>6.8623713305375235E-3</v>
      </c>
      <c r="E529" s="1">
        <f t="shared" si="49"/>
        <v>3.4013791366463561E-4</v>
      </c>
      <c r="F529" s="1">
        <f t="shared" si="47"/>
        <v>20.184522464166907</v>
      </c>
      <c r="G529" s="1">
        <f t="shared" si="48"/>
        <v>3.0049160960694845</v>
      </c>
      <c r="H529" s="1">
        <f t="shared" si="41"/>
        <v>-4.3022421472695269</v>
      </c>
      <c r="I529" s="22">
        <f t="shared" si="42"/>
        <v>0.67499999999999716</v>
      </c>
      <c r="J529" s="19">
        <f t="shared" si="43"/>
        <v>0</v>
      </c>
      <c r="K529" s="19">
        <f t="shared" si="44"/>
        <v>4.9772421472695241</v>
      </c>
      <c r="L529" s="19">
        <f t="shared" si="45"/>
        <v>0</v>
      </c>
      <c r="Q529" s="11"/>
      <c r="R529" s="11"/>
    </row>
    <row r="530" spans="1:18" x14ac:dyDescent="0.35">
      <c r="A530" s="1">
        <v>528</v>
      </c>
      <c r="B530" s="12">
        <v>41813</v>
      </c>
      <c r="C530" s="1">
        <v>98.737499999999997</v>
      </c>
      <c r="D530" s="1">
        <f t="shared" si="46"/>
        <v>-3.0291556228700966E-3</v>
      </c>
      <c r="E530" s="1">
        <f t="shared" si="49"/>
        <v>2.8991291885335367E-4</v>
      </c>
      <c r="F530" s="1">
        <f t="shared" si="47"/>
        <v>23.062349082194576</v>
      </c>
      <c r="G530" s="1">
        <f t="shared" si="48"/>
        <v>3.138201377917853</v>
      </c>
      <c r="H530" s="1">
        <f t="shared" si="41"/>
        <v>-3.8961709211328768</v>
      </c>
      <c r="I530" s="22">
        <f t="shared" si="42"/>
        <v>-0.29999999999999716</v>
      </c>
      <c r="J530" s="19">
        <f t="shared" si="43"/>
        <v>0</v>
      </c>
      <c r="K530" s="19">
        <f t="shared" si="44"/>
        <v>3.5961709211328796</v>
      </c>
      <c r="L530" s="19">
        <f t="shared" si="45"/>
        <v>0</v>
      </c>
      <c r="Q530" s="11"/>
      <c r="R530" s="11"/>
    </row>
    <row r="531" spans="1:18" x14ac:dyDescent="0.35">
      <c r="A531" s="1">
        <v>529</v>
      </c>
      <c r="B531" s="12">
        <v>41814</v>
      </c>
      <c r="C531" s="1">
        <v>99.3</v>
      </c>
      <c r="D531" s="1">
        <f t="shared" si="46"/>
        <v>5.6969236612229397E-3</v>
      </c>
      <c r="E531" s="1">
        <f t="shared" si="49"/>
        <v>2.46142918106255E-4</v>
      </c>
      <c r="F531" s="1">
        <f t="shared" si="47"/>
        <v>23.805902547041363</v>
      </c>
      <c r="G531" s="1">
        <f t="shared" si="48"/>
        <v>3.1699335561071891</v>
      </c>
      <c r="H531" s="1">
        <f t="shared" si="41"/>
        <v>-3.6146645475517714</v>
      </c>
      <c r="I531" s="22">
        <f t="shared" si="42"/>
        <v>0.5625</v>
      </c>
      <c r="J531" s="19">
        <f t="shared" si="43"/>
        <v>0</v>
      </c>
      <c r="K531" s="19">
        <f t="shared" si="44"/>
        <v>4.1771645475517714</v>
      </c>
      <c r="L531" s="19">
        <f t="shared" si="45"/>
        <v>0</v>
      </c>
      <c r="Q531" s="11"/>
      <c r="R531" s="11"/>
    </row>
    <row r="532" spans="1:18" x14ac:dyDescent="0.35">
      <c r="A532" s="1">
        <v>530</v>
      </c>
      <c r="B532" s="12">
        <v>41815</v>
      </c>
      <c r="C532" s="1">
        <v>99.224999999999994</v>
      </c>
      <c r="D532" s="1">
        <f t="shared" si="46"/>
        <v>-7.5528700906347273E-4</v>
      </c>
      <c r="E532" s="1">
        <f t="shared" si="49"/>
        <v>2.1594501061169408E-4</v>
      </c>
      <c r="F532" s="1">
        <f t="shared" si="47"/>
        <v>27.112205296035462</v>
      </c>
      <c r="G532" s="1">
        <f t="shared" si="48"/>
        <v>3.2999840064225654</v>
      </c>
      <c r="H532" s="1">
        <f t="shared" ref="H532:H595" si="50">_xlfn.NORM.S.INV(1%)*SQRT(E532)*C530</f>
        <v>-3.3754242958945548</v>
      </c>
      <c r="I532" s="22">
        <f t="shared" ref="I532:I595" si="51">C532-C531</f>
        <v>-7.5000000000002842E-2</v>
      </c>
      <c r="J532" s="19">
        <f t="shared" ref="J532:J595" si="52">IF(I532&lt;=H532,1,0)</f>
        <v>0</v>
      </c>
      <c r="K532" s="19">
        <f t="shared" ref="K532:K595" si="53">IF(J532=0,I532-H532,0)</f>
        <v>3.300424295894552</v>
      </c>
      <c r="L532" s="19">
        <f t="shared" ref="L532:L595" si="54">IF(J532=1,I532-H532,0)</f>
        <v>0</v>
      </c>
      <c r="Q532" s="11"/>
      <c r="R532" s="11"/>
    </row>
    <row r="533" spans="1:18" x14ac:dyDescent="0.35">
      <c r="A533" s="1">
        <v>531</v>
      </c>
      <c r="B533" s="12">
        <v>41816</v>
      </c>
      <c r="C533" s="1">
        <v>99.375</v>
      </c>
      <c r="D533" s="1">
        <f t="shared" si="46"/>
        <v>1.5117157974301404E-3</v>
      </c>
      <c r="E533" s="1">
        <f t="shared" si="49"/>
        <v>1.8834604790863755E-4</v>
      </c>
      <c r="F533" s="1">
        <f t="shared" si="47"/>
        <v>28.893294741777908</v>
      </c>
      <c r="G533" s="1">
        <f t="shared" si="48"/>
        <v>3.363609552343108</v>
      </c>
      <c r="H533" s="1">
        <f t="shared" si="50"/>
        <v>-3.1703131532015587</v>
      </c>
      <c r="I533" s="22">
        <f t="shared" si="51"/>
        <v>0.15000000000000568</v>
      </c>
      <c r="J533" s="19">
        <f t="shared" si="52"/>
        <v>0</v>
      </c>
      <c r="K533" s="19">
        <f t="shared" si="53"/>
        <v>3.3203131532015644</v>
      </c>
      <c r="L533" s="19">
        <f t="shared" si="54"/>
        <v>0</v>
      </c>
      <c r="Q533" s="11"/>
      <c r="R533" s="11"/>
    </row>
    <row r="534" spans="1:18" x14ac:dyDescent="0.35">
      <c r="A534" s="1">
        <v>532</v>
      </c>
      <c r="B534" s="12">
        <v>41817</v>
      </c>
      <c r="C534" s="1">
        <v>102.4875</v>
      </c>
      <c r="D534" s="1">
        <f t="shared" si="46"/>
        <v>3.1320754716981106E-2</v>
      </c>
      <c r="E534" s="1">
        <f t="shared" si="49"/>
        <v>1.6747581054321812E-4</v>
      </c>
      <c r="F534" s="1">
        <f t="shared" si="47"/>
        <v>1.6481392709991372</v>
      </c>
      <c r="G534" s="1">
        <f t="shared" si="48"/>
        <v>0.49964693701800517</v>
      </c>
      <c r="H534" s="1">
        <f t="shared" si="50"/>
        <v>-2.9872516515146352</v>
      </c>
      <c r="I534" s="22">
        <f t="shared" si="51"/>
        <v>3.1124999999999972</v>
      </c>
      <c r="J534" s="19">
        <f t="shared" si="52"/>
        <v>0</v>
      </c>
      <c r="K534" s="19">
        <f t="shared" si="53"/>
        <v>6.0997516515146319</v>
      </c>
      <c r="L534" s="19">
        <f t="shared" si="54"/>
        <v>0</v>
      </c>
      <c r="Q534" s="11"/>
      <c r="R534" s="11"/>
    </row>
    <row r="535" spans="1:18" x14ac:dyDescent="0.35">
      <c r="A535" s="1">
        <v>533</v>
      </c>
      <c r="B535" s="12">
        <v>41820</v>
      </c>
      <c r="C535" s="1">
        <v>104.3625</v>
      </c>
      <c r="D535" s="1">
        <f t="shared" si="46"/>
        <v>1.8294914013904134E-2</v>
      </c>
      <c r="E535" s="1">
        <f t="shared" si="49"/>
        <v>2.895992326223092E-4</v>
      </c>
      <c r="F535" s="1">
        <f t="shared" si="47"/>
        <v>13.153573756966185</v>
      </c>
      <c r="G535" s="1">
        <f t="shared" si="48"/>
        <v>2.576693490291964</v>
      </c>
      <c r="H535" s="1">
        <f t="shared" si="50"/>
        <v>-3.9341462736297474</v>
      </c>
      <c r="I535" s="22">
        <f t="shared" si="51"/>
        <v>1.875</v>
      </c>
      <c r="J535" s="19">
        <f t="shared" si="52"/>
        <v>0</v>
      </c>
      <c r="K535" s="19">
        <f t="shared" si="53"/>
        <v>5.8091462736297474</v>
      </c>
      <c r="L535" s="19">
        <f t="shared" si="54"/>
        <v>0</v>
      </c>
      <c r="Q535" s="11"/>
      <c r="R535" s="11"/>
    </row>
    <row r="536" spans="1:18" x14ac:dyDescent="0.35">
      <c r="A536" s="1">
        <v>534</v>
      </c>
      <c r="B536" s="12">
        <v>41821</v>
      </c>
      <c r="C536" s="1">
        <v>104.7375</v>
      </c>
      <c r="D536" s="1">
        <f t="shared" si="46"/>
        <v>3.5932446999640678E-3</v>
      </c>
      <c r="E536" s="1">
        <f t="shared" si="49"/>
        <v>2.9183270998434828E-4</v>
      </c>
      <c r="F536" s="1">
        <f t="shared" si="47"/>
        <v>22.842095654758339</v>
      </c>
      <c r="G536" s="1">
        <f t="shared" si="48"/>
        <v>3.1286051342896557</v>
      </c>
      <c r="H536" s="1">
        <f t="shared" si="50"/>
        <v>-4.0729824765428049</v>
      </c>
      <c r="I536" s="22">
        <f t="shared" si="51"/>
        <v>0.375</v>
      </c>
      <c r="J536" s="19">
        <f t="shared" si="52"/>
        <v>0</v>
      </c>
      <c r="K536" s="19">
        <f t="shared" si="53"/>
        <v>4.4479824765428049</v>
      </c>
      <c r="L536" s="19">
        <f t="shared" si="54"/>
        <v>0</v>
      </c>
      <c r="Q536" s="11"/>
      <c r="R536" s="11"/>
    </row>
    <row r="537" spans="1:18" x14ac:dyDescent="0.35">
      <c r="A537" s="1">
        <v>535</v>
      </c>
      <c r="B537" s="12">
        <v>41822</v>
      </c>
      <c r="C537" s="1">
        <v>105.6</v>
      </c>
      <c r="D537" s="1">
        <f t="shared" si="46"/>
        <v>8.2348728965270044E-3</v>
      </c>
      <c r="E537" s="1">
        <f t="shared" si="49"/>
        <v>2.4813855795792863E-4</v>
      </c>
      <c r="F537" s="1">
        <f t="shared" si="47"/>
        <v>22.091201775943897</v>
      </c>
      <c r="G537" s="1">
        <f t="shared" si="48"/>
        <v>3.095179419571211</v>
      </c>
      <c r="H537" s="1">
        <f t="shared" si="50"/>
        <v>-3.8244259751674341</v>
      </c>
      <c r="I537" s="22">
        <f t="shared" si="51"/>
        <v>0.86249999999999716</v>
      </c>
      <c r="J537" s="19">
        <f t="shared" si="52"/>
        <v>0</v>
      </c>
      <c r="K537" s="19">
        <f t="shared" si="53"/>
        <v>4.6869259751674317</v>
      </c>
      <c r="L537" s="19">
        <f t="shared" si="54"/>
        <v>0</v>
      </c>
      <c r="Q537" s="11"/>
      <c r="R537" s="11"/>
    </row>
    <row r="538" spans="1:18" x14ac:dyDescent="0.35">
      <c r="A538" s="1">
        <v>536</v>
      </c>
      <c r="B538" s="12">
        <v>41823</v>
      </c>
      <c r="C538" s="1">
        <v>105.1875</v>
      </c>
      <c r="D538" s="1">
        <f t="shared" si="46"/>
        <v>-3.9062499999999462E-3</v>
      </c>
      <c r="E538" s="1">
        <f t="shared" si="49"/>
        <v>2.2246039645790075E-4</v>
      </c>
      <c r="F538" s="1">
        <f t="shared" si="47"/>
        <v>25.845763032433617</v>
      </c>
      <c r="G538" s="1">
        <f t="shared" si="48"/>
        <v>3.2521466816184099</v>
      </c>
      <c r="H538" s="1">
        <f t="shared" si="50"/>
        <v>-3.6341530635671919</v>
      </c>
      <c r="I538" s="22">
        <f t="shared" si="51"/>
        <v>-0.41249999999999432</v>
      </c>
      <c r="J538" s="19">
        <f t="shared" si="52"/>
        <v>0</v>
      </c>
      <c r="K538" s="19">
        <f t="shared" si="53"/>
        <v>3.2216530635671976</v>
      </c>
      <c r="L538" s="19">
        <f t="shared" si="54"/>
        <v>0</v>
      </c>
      <c r="Q538" s="11"/>
      <c r="R538" s="11"/>
    </row>
    <row r="539" spans="1:18" x14ac:dyDescent="0.35">
      <c r="A539" s="1">
        <v>537</v>
      </c>
      <c r="B539" s="12">
        <v>41824</v>
      </c>
      <c r="C539" s="1">
        <v>108</v>
      </c>
      <c r="D539" s="1">
        <f t="shared" si="46"/>
        <v>2.6737967914438502E-2</v>
      </c>
      <c r="E539" s="1">
        <f t="shared" si="49"/>
        <v>1.9540249880402148E-4</v>
      </c>
      <c r="F539" s="1">
        <f t="shared" si="47"/>
        <v>4.5810877907100087</v>
      </c>
      <c r="G539" s="1">
        <f t="shared" si="48"/>
        <v>1.5219364788139709</v>
      </c>
      <c r="H539" s="1">
        <f t="shared" si="50"/>
        <v>-3.4340264263887819</v>
      </c>
      <c r="I539" s="22">
        <f t="shared" si="51"/>
        <v>2.8125</v>
      </c>
      <c r="J539" s="19">
        <f t="shared" si="52"/>
        <v>0</v>
      </c>
      <c r="K539" s="19">
        <f t="shared" si="53"/>
        <v>6.2465264263887814</v>
      </c>
      <c r="L539" s="19">
        <f t="shared" si="54"/>
        <v>0</v>
      </c>
      <c r="Q539" s="11"/>
      <c r="R539" s="11"/>
    </row>
    <row r="540" spans="1:18" x14ac:dyDescent="0.35">
      <c r="A540" s="1">
        <v>538</v>
      </c>
      <c r="B540" s="12">
        <v>41827</v>
      </c>
      <c r="C540" s="1">
        <v>109.2</v>
      </c>
      <c r="D540" s="1">
        <f t="shared" si="46"/>
        <v>1.1111111111111138E-2</v>
      </c>
      <c r="E540" s="1">
        <f t="shared" si="49"/>
        <v>2.7342138590033635E-4</v>
      </c>
      <c r="F540" s="1">
        <f t="shared" si="47"/>
        <v>19.250688195500175</v>
      </c>
      <c r="G540" s="1">
        <f t="shared" si="48"/>
        <v>2.957546810510356</v>
      </c>
      <c r="H540" s="1">
        <f t="shared" si="50"/>
        <v>-4.046271607706954</v>
      </c>
      <c r="I540" s="22">
        <f t="shared" si="51"/>
        <v>1.2000000000000028</v>
      </c>
      <c r="J540" s="19">
        <f t="shared" si="52"/>
        <v>0</v>
      </c>
      <c r="K540" s="19">
        <f t="shared" si="53"/>
        <v>5.2462716077069569</v>
      </c>
      <c r="L540" s="19">
        <f t="shared" si="54"/>
        <v>0</v>
      </c>
      <c r="Q540" s="11"/>
      <c r="R540" s="11"/>
    </row>
    <row r="541" spans="1:18" x14ac:dyDescent="0.35">
      <c r="A541" s="1">
        <v>539</v>
      </c>
      <c r="B541" s="12">
        <v>41828</v>
      </c>
      <c r="C541" s="1">
        <v>103.16249999999999</v>
      </c>
      <c r="D541" s="1">
        <f t="shared" si="46"/>
        <v>-5.5288461538461613E-2</v>
      </c>
      <c r="E541" s="1">
        <f t="shared" si="49"/>
        <v>2.4965175953159646E-4</v>
      </c>
      <c r="F541" s="1">
        <f t="shared" si="47"/>
        <v>5.5389090057245523E-2</v>
      </c>
      <c r="G541" s="1">
        <f t="shared" si="48"/>
        <v>-2.8933726349968607</v>
      </c>
      <c r="H541" s="1">
        <f t="shared" si="50"/>
        <v>-3.9697735089541246</v>
      </c>
      <c r="I541" s="22">
        <f t="shared" si="51"/>
        <v>-6.0375000000000085</v>
      </c>
      <c r="J541" s="19">
        <f t="shared" si="52"/>
        <v>1</v>
      </c>
      <c r="K541" s="19">
        <f t="shared" si="53"/>
        <v>0</v>
      </c>
      <c r="L541" s="19">
        <f t="shared" si="54"/>
        <v>-2.0677264910458839</v>
      </c>
      <c r="Q541" s="11"/>
      <c r="R541" s="11"/>
    </row>
    <row r="542" spans="1:18" x14ac:dyDescent="0.35">
      <c r="A542" s="1">
        <v>540</v>
      </c>
      <c r="B542" s="12">
        <v>41829</v>
      </c>
      <c r="C542" s="1">
        <v>102.22499999999999</v>
      </c>
      <c r="D542" s="1">
        <f t="shared" si="46"/>
        <v>-9.0876045074518366E-3</v>
      </c>
      <c r="E542" s="1">
        <f t="shared" si="49"/>
        <v>6.4534517188029512E-4</v>
      </c>
      <c r="F542" s="1">
        <f t="shared" si="47"/>
        <v>14.730781586234642</v>
      </c>
      <c r="G542" s="1">
        <f t="shared" si="48"/>
        <v>2.6899392899110333</v>
      </c>
      <c r="H542" s="1">
        <f t="shared" si="50"/>
        <v>-6.4534704997905381</v>
      </c>
      <c r="I542" s="22">
        <f t="shared" si="51"/>
        <v>-0.9375</v>
      </c>
      <c r="J542" s="19">
        <f t="shared" si="52"/>
        <v>0</v>
      </c>
      <c r="K542" s="19">
        <f t="shared" si="53"/>
        <v>5.5159704997905381</v>
      </c>
      <c r="L542" s="19">
        <f t="shared" si="54"/>
        <v>0</v>
      </c>
      <c r="Q542" s="11"/>
      <c r="R542" s="11"/>
    </row>
    <row r="543" spans="1:18" x14ac:dyDescent="0.35">
      <c r="A543" s="1">
        <v>541</v>
      </c>
      <c r="B543" s="12">
        <v>41830</v>
      </c>
      <c r="C543" s="1">
        <v>103.46250000000001</v>
      </c>
      <c r="D543" s="1">
        <f t="shared" si="46"/>
        <v>1.2105649303008182E-2</v>
      </c>
      <c r="E543" s="1">
        <f t="shared" si="49"/>
        <v>5.283929350072856E-4</v>
      </c>
      <c r="F543" s="1">
        <f t="shared" si="47"/>
        <v>15.108001696390751</v>
      </c>
      <c r="G543" s="1">
        <f t="shared" si="48"/>
        <v>2.715224517134474</v>
      </c>
      <c r="H543" s="1">
        <f t="shared" si="50"/>
        <v>-5.5166447413932174</v>
      </c>
      <c r="I543" s="22">
        <f t="shared" si="51"/>
        <v>1.2375000000000114</v>
      </c>
      <c r="J543" s="19">
        <f t="shared" si="52"/>
        <v>0</v>
      </c>
      <c r="K543" s="19">
        <f t="shared" si="53"/>
        <v>6.7541447413932287</v>
      </c>
      <c r="L543" s="19">
        <f t="shared" si="54"/>
        <v>0</v>
      </c>
      <c r="Q543" s="11"/>
      <c r="R543" s="11"/>
    </row>
    <row r="544" spans="1:18" x14ac:dyDescent="0.35">
      <c r="A544" s="1">
        <v>542</v>
      </c>
      <c r="B544" s="12">
        <v>41831</v>
      </c>
      <c r="C544" s="1">
        <v>99.487499999999997</v>
      </c>
      <c r="D544" s="1">
        <f t="shared" si="46"/>
        <v>-3.8419717288872862E-2</v>
      </c>
      <c r="E544" s="1">
        <f t="shared" si="49"/>
        <v>4.4795341218263726E-4</v>
      </c>
      <c r="F544" s="1">
        <f t="shared" si="47"/>
        <v>3.628778252733996</v>
      </c>
      <c r="G544" s="1">
        <f t="shared" si="48"/>
        <v>1.2888960221297681</v>
      </c>
      <c r="H544" s="1">
        <f t="shared" si="50"/>
        <v>-5.0332465197442309</v>
      </c>
      <c r="I544" s="22">
        <f t="shared" si="51"/>
        <v>-3.9750000000000085</v>
      </c>
      <c r="J544" s="19">
        <f t="shared" si="52"/>
        <v>0</v>
      </c>
      <c r="K544" s="19">
        <f t="shared" si="53"/>
        <v>1.0582465197442223</v>
      </c>
      <c r="L544" s="19">
        <f t="shared" si="54"/>
        <v>0</v>
      </c>
      <c r="Q544" s="11"/>
      <c r="R544" s="11"/>
    </row>
    <row r="545" spans="1:18" x14ac:dyDescent="0.35">
      <c r="A545" s="1">
        <v>543</v>
      </c>
      <c r="B545" s="12">
        <v>41834</v>
      </c>
      <c r="C545" s="1">
        <v>100.6125</v>
      </c>
      <c r="D545" s="1">
        <f t="shared" si="46"/>
        <v>1.1307953260459858E-2</v>
      </c>
      <c r="E545" s="1">
        <f t="shared" si="49"/>
        <v>5.7400729204810149E-4</v>
      </c>
      <c r="F545" s="1">
        <f t="shared" si="47"/>
        <v>14.896291084379023</v>
      </c>
      <c r="G545" s="1">
        <f t="shared" si="48"/>
        <v>2.7011122614540857</v>
      </c>
      <c r="H545" s="1">
        <f t="shared" si="50"/>
        <v>-5.7665535736509463</v>
      </c>
      <c r="I545" s="22">
        <f t="shared" si="51"/>
        <v>1.125</v>
      </c>
      <c r="J545" s="19">
        <f t="shared" si="52"/>
        <v>0</v>
      </c>
      <c r="K545" s="19">
        <f t="shared" si="53"/>
        <v>6.8915535736509463</v>
      </c>
      <c r="L545" s="19">
        <f t="shared" si="54"/>
        <v>0</v>
      </c>
      <c r="Q545" s="11"/>
      <c r="R545" s="11"/>
    </row>
    <row r="546" spans="1:18" x14ac:dyDescent="0.35">
      <c r="A546" s="1">
        <v>544</v>
      </c>
      <c r="B546" s="12">
        <v>41835</v>
      </c>
      <c r="C546" s="1">
        <v>101.4375</v>
      </c>
      <c r="D546" s="1">
        <f t="shared" si="46"/>
        <v>8.1997763697353992E-3</v>
      </c>
      <c r="E546" s="1">
        <f t="shared" si="49"/>
        <v>4.8021152499677525E-4</v>
      </c>
      <c r="F546" s="1">
        <f t="shared" si="47"/>
        <v>16.97423163532628</v>
      </c>
      <c r="G546" s="1">
        <f t="shared" si="48"/>
        <v>2.8316964079328857</v>
      </c>
      <c r="H546" s="1">
        <f t="shared" si="50"/>
        <v>-5.0717690050777673</v>
      </c>
      <c r="I546" s="22">
        <f t="shared" si="51"/>
        <v>0.82500000000000284</v>
      </c>
      <c r="J546" s="19">
        <f t="shared" si="52"/>
        <v>0</v>
      </c>
      <c r="K546" s="19">
        <f t="shared" si="53"/>
        <v>5.8967690050777701</v>
      </c>
      <c r="L546" s="19">
        <f t="shared" si="54"/>
        <v>0</v>
      </c>
      <c r="Q546" s="11"/>
      <c r="R546" s="11"/>
    </row>
    <row r="547" spans="1:18" x14ac:dyDescent="0.35">
      <c r="A547" s="1">
        <v>545</v>
      </c>
      <c r="B547" s="12">
        <v>41836</v>
      </c>
      <c r="C547" s="1">
        <v>102.375</v>
      </c>
      <c r="D547" s="1">
        <f t="shared" si="46"/>
        <v>9.242144177449169E-3</v>
      </c>
      <c r="E547" s="1">
        <f t="shared" si="49"/>
        <v>3.9990626492589448E-4</v>
      </c>
      <c r="F547" s="1">
        <f t="shared" si="47"/>
        <v>17.928741438401019</v>
      </c>
      <c r="G547" s="1">
        <f t="shared" si="48"/>
        <v>2.8864050920915427</v>
      </c>
      <c r="H547" s="1">
        <f t="shared" si="50"/>
        <v>-4.6806449873762972</v>
      </c>
      <c r="I547" s="22">
        <f t="shared" si="51"/>
        <v>0.9375</v>
      </c>
      <c r="J547" s="19">
        <f t="shared" si="52"/>
        <v>0</v>
      </c>
      <c r="K547" s="19">
        <f t="shared" si="53"/>
        <v>5.6181449873762972</v>
      </c>
      <c r="L547" s="19">
        <f t="shared" si="54"/>
        <v>0</v>
      </c>
      <c r="Q547" s="11"/>
      <c r="R547" s="11"/>
    </row>
    <row r="548" spans="1:18" x14ac:dyDescent="0.35">
      <c r="A548" s="1">
        <v>546</v>
      </c>
      <c r="B548" s="12">
        <v>41837</v>
      </c>
      <c r="C548" s="1">
        <v>104.0625</v>
      </c>
      <c r="D548" s="1">
        <f t="shared" si="46"/>
        <v>1.6483516483516484E-2</v>
      </c>
      <c r="E548" s="1">
        <f t="shared" si="49"/>
        <v>3.4104090418418675E-4</v>
      </c>
      <c r="F548" s="1">
        <f t="shared" si="47"/>
        <v>14.50461623797478</v>
      </c>
      <c r="G548" s="1">
        <f t="shared" si="48"/>
        <v>2.6744669599999824</v>
      </c>
      <c r="H548" s="1">
        <f t="shared" si="50"/>
        <v>-4.3578916765246527</v>
      </c>
      <c r="I548" s="22">
        <f t="shared" si="51"/>
        <v>1.6875</v>
      </c>
      <c r="J548" s="19">
        <f t="shared" si="52"/>
        <v>0</v>
      </c>
      <c r="K548" s="19">
        <f t="shared" si="53"/>
        <v>6.0453916765246527</v>
      </c>
      <c r="L548" s="19">
        <f t="shared" si="54"/>
        <v>0</v>
      </c>
      <c r="Q548" s="11"/>
      <c r="R548" s="11"/>
    </row>
    <row r="549" spans="1:18" x14ac:dyDescent="0.35">
      <c r="A549" s="1">
        <v>547</v>
      </c>
      <c r="B549" s="12">
        <v>41838</v>
      </c>
      <c r="C549" s="1">
        <v>102.8625</v>
      </c>
      <c r="D549" s="1">
        <f t="shared" si="46"/>
        <v>-1.1531531531531559E-2</v>
      </c>
      <c r="E549" s="1">
        <f t="shared" si="49"/>
        <v>3.2229517128837108E-4</v>
      </c>
      <c r="F549" s="1">
        <f t="shared" si="47"/>
        <v>18.079652542015289</v>
      </c>
      <c r="G549" s="1">
        <f t="shared" si="48"/>
        <v>2.8947871369704772</v>
      </c>
      <c r="H549" s="1">
        <f t="shared" si="50"/>
        <v>-4.2755842869355805</v>
      </c>
      <c r="I549" s="22">
        <f t="shared" si="51"/>
        <v>-1.2000000000000028</v>
      </c>
      <c r="J549" s="19">
        <f t="shared" si="52"/>
        <v>0</v>
      </c>
      <c r="K549" s="19">
        <f t="shared" si="53"/>
        <v>3.0755842869355776</v>
      </c>
      <c r="L549" s="19">
        <f t="shared" si="54"/>
        <v>0</v>
      </c>
      <c r="Q549" s="11"/>
      <c r="R549" s="11"/>
    </row>
    <row r="550" spans="1:18" x14ac:dyDescent="0.35">
      <c r="A550" s="1">
        <v>548</v>
      </c>
      <c r="B550" s="12">
        <v>41841</v>
      </c>
      <c r="C550" s="1">
        <v>102.33750000000001</v>
      </c>
      <c r="D550" s="1">
        <f t="shared" si="46"/>
        <v>-5.1039008384979124E-3</v>
      </c>
      <c r="E550" s="1">
        <f t="shared" si="49"/>
        <v>2.8838152603165334E-4</v>
      </c>
      <c r="F550" s="1">
        <f t="shared" si="47"/>
        <v>22.454904451604982</v>
      </c>
      <c r="G550" s="1">
        <f t="shared" si="48"/>
        <v>3.1115090514251031</v>
      </c>
      <c r="H550" s="1">
        <f t="shared" si="50"/>
        <v>-4.1110487913196563</v>
      </c>
      <c r="I550" s="22">
        <f t="shared" si="51"/>
        <v>-0.52499999999999147</v>
      </c>
      <c r="J550" s="19">
        <f t="shared" si="52"/>
        <v>0</v>
      </c>
      <c r="K550" s="19">
        <f t="shared" si="53"/>
        <v>3.5860487913196648</v>
      </c>
      <c r="L550" s="19">
        <f t="shared" si="54"/>
        <v>0</v>
      </c>
      <c r="Q550" s="11"/>
      <c r="R550" s="11"/>
    </row>
    <row r="551" spans="1:18" x14ac:dyDescent="0.35">
      <c r="A551" s="1">
        <v>549</v>
      </c>
      <c r="B551" s="12">
        <v>41842</v>
      </c>
      <c r="C551" s="1">
        <v>101.8125</v>
      </c>
      <c r="D551" s="1">
        <f t="shared" si="46"/>
        <v>-5.1300842799560835E-3</v>
      </c>
      <c r="E551" s="1">
        <f t="shared" si="49"/>
        <v>2.4735226600839131E-4</v>
      </c>
      <c r="F551" s="1">
        <f t="shared" si="47"/>
        <v>24.05182891960245</v>
      </c>
      <c r="G551" s="1">
        <f t="shared" si="48"/>
        <v>3.1802110402134942</v>
      </c>
      <c r="H551" s="1">
        <f t="shared" si="50"/>
        <v>-3.7634805866922942</v>
      </c>
      <c r="I551" s="22">
        <f t="shared" si="51"/>
        <v>-0.52500000000000568</v>
      </c>
      <c r="J551" s="19">
        <f t="shared" si="52"/>
        <v>0</v>
      </c>
      <c r="K551" s="19">
        <f t="shared" si="53"/>
        <v>3.2384805866922886</v>
      </c>
      <c r="L551" s="19">
        <f t="shared" si="54"/>
        <v>0</v>
      </c>
      <c r="Q551" s="11"/>
      <c r="R551" s="11"/>
    </row>
    <row r="552" spans="1:18" x14ac:dyDescent="0.35">
      <c r="A552" s="1">
        <v>550</v>
      </c>
      <c r="B552" s="12">
        <v>41843</v>
      </c>
      <c r="C552" s="1">
        <v>102.03749999999999</v>
      </c>
      <c r="D552" s="1">
        <f t="shared" si="46"/>
        <v>2.2099447513811597E-3</v>
      </c>
      <c r="E552" s="1">
        <f t="shared" si="49"/>
        <v>2.1600420446589005E-4</v>
      </c>
      <c r="F552" s="1">
        <f t="shared" si="47"/>
        <v>26.83918127576084</v>
      </c>
      <c r="G552" s="1">
        <f t="shared" si="48"/>
        <v>3.289862807754504</v>
      </c>
      <c r="H552" s="1">
        <f t="shared" si="50"/>
        <v>-3.4989727795401371</v>
      </c>
      <c r="I552" s="22">
        <f t="shared" si="51"/>
        <v>0.22499999999999432</v>
      </c>
      <c r="J552" s="19">
        <f t="shared" si="52"/>
        <v>0</v>
      </c>
      <c r="K552" s="19">
        <f t="shared" si="53"/>
        <v>3.7239727795401314</v>
      </c>
      <c r="L552" s="19">
        <f t="shared" si="54"/>
        <v>0</v>
      </c>
      <c r="Q552" s="11"/>
      <c r="R552" s="11"/>
    </row>
    <row r="553" spans="1:18" x14ac:dyDescent="0.35">
      <c r="A553" s="1">
        <v>551</v>
      </c>
      <c r="B553" s="12">
        <v>41844</v>
      </c>
      <c r="C553" s="1">
        <v>100.9875</v>
      </c>
      <c r="D553" s="1">
        <f t="shared" si="46"/>
        <v>-1.0290334435869139E-2</v>
      </c>
      <c r="E553" s="1">
        <f t="shared" si="49"/>
        <v>1.8899991938759651E-4</v>
      </c>
      <c r="F553" s="1">
        <f t="shared" si="47"/>
        <v>21.928966999776627</v>
      </c>
      <c r="G553" s="1">
        <f t="shared" si="48"/>
        <v>3.0878084568869979</v>
      </c>
      <c r="H553" s="1">
        <f t="shared" si="50"/>
        <v>-3.2561662404303808</v>
      </c>
      <c r="I553" s="22">
        <f t="shared" si="51"/>
        <v>-1.0499999999999972</v>
      </c>
      <c r="J553" s="19">
        <f t="shared" si="52"/>
        <v>0</v>
      </c>
      <c r="K553" s="19">
        <f t="shared" si="53"/>
        <v>2.2061662404303837</v>
      </c>
      <c r="L553" s="19">
        <f t="shared" si="54"/>
        <v>0</v>
      </c>
      <c r="Q553" s="11"/>
      <c r="R553" s="11"/>
    </row>
    <row r="554" spans="1:18" x14ac:dyDescent="0.35">
      <c r="A554" s="1">
        <v>552</v>
      </c>
      <c r="B554" s="12">
        <v>41845</v>
      </c>
      <c r="C554" s="1">
        <v>100.95</v>
      </c>
      <c r="D554" s="1">
        <f t="shared" si="46"/>
        <v>-3.7133308577788653E-4</v>
      </c>
      <c r="E554" s="1">
        <f t="shared" si="49"/>
        <v>1.8259404154682041E-4</v>
      </c>
      <c r="F554" s="1">
        <f t="shared" si="47"/>
        <v>29.512281420925149</v>
      </c>
      <c r="G554" s="1">
        <f t="shared" si="48"/>
        <v>3.3848064960623119</v>
      </c>
      <c r="H554" s="1">
        <f t="shared" si="50"/>
        <v>-3.2075820050944532</v>
      </c>
      <c r="I554" s="22">
        <f t="shared" si="51"/>
        <v>-3.7499999999994316E-2</v>
      </c>
      <c r="J554" s="19">
        <f t="shared" si="52"/>
        <v>0</v>
      </c>
      <c r="K554" s="19">
        <f t="shared" si="53"/>
        <v>3.1700820050944589</v>
      </c>
      <c r="L554" s="19">
        <f t="shared" si="54"/>
        <v>0</v>
      </c>
      <c r="Q554" s="11"/>
      <c r="R554" s="11"/>
    </row>
    <row r="555" spans="1:18" x14ac:dyDescent="0.35">
      <c r="A555" s="1">
        <v>553</v>
      </c>
      <c r="B555" s="12">
        <v>41848</v>
      </c>
      <c r="C555" s="1">
        <v>99.712500000000006</v>
      </c>
      <c r="D555" s="1">
        <f t="shared" si="46"/>
        <v>-1.2258543833580953E-2</v>
      </c>
      <c r="E555" s="1">
        <f t="shared" si="49"/>
        <v>1.627727553649014E-4</v>
      </c>
      <c r="F555" s="1">
        <f t="shared" si="47"/>
        <v>19.708281483155176</v>
      </c>
      <c r="G555" s="1">
        <f t="shared" si="48"/>
        <v>2.9810389272646791</v>
      </c>
      <c r="H555" s="1">
        <f t="shared" si="50"/>
        <v>-2.9973201744207323</v>
      </c>
      <c r="I555" s="22">
        <f t="shared" si="51"/>
        <v>-1.2374999999999972</v>
      </c>
      <c r="J555" s="19">
        <f t="shared" si="52"/>
        <v>0</v>
      </c>
      <c r="K555" s="19">
        <f t="shared" si="53"/>
        <v>1.7598201744207351</v>
      </c>
      <c r="L555" s="19">
        <f t="shared" si="54"/>
        <v>0</v>
      </c>
      <c r="Q555" s="11"/>
      <c r="R555" s="11"/>
    </row>
    <row r="556" spans="1:18" x14ac:dyDescent="0.35">
      <c r="A556" s="1">
        <v>554</v>
      </c>
      <c r="B556" s="12">
        <v>41850</v>
      </c>
      <c r="C556" s="1">
        <v>101.0625</v>
      </c>
      <c r="D556" s="1">
        <f t="shared" si="46"/>
        <v>1.3538924407671999E-2</v>
      </c>
      <c r="E556" s="1">
        <f t="shared" si="49"/>
        <v>1.6879306779869871E-4</v>
      </c>
      <c r="F556" s="1">
        <f t="shared" si="47"/>
        <v>17.841016862192809</v>
      </c>
      <c r="G556" s="1">
        <f t="shared" si="48"/>
        <v>2.881500124529321</v>
      </c>
      <c r="H556" s="1">
        <f t="shared" si="50"/>
        <v>-3.0511129463286566</v>
      </c>
      <c r="I556" s="22">
        <f t="shared" si="51"/>
        <v>1.3499999999999943</v>
      </c>
      <c r="J556" s="19">
        <f t="shared" si="52"/>
        <v>0</v>
      </c>
      <c r="K556" s="19">
        <f t="shared" si="53"/>
        <v>4.4011129463286505</v>
      </c>
      <c r="L556" s="19">
        <f t="shared" si="54"/>
        <v>0</v>
      </c>
      <c r="Q556" s="11"/>
      <c r="R556" s="11"/>
    </row>
    <row r="557" spans="1:18" x14ac:dyDescent="0.35">
      <c r="A557" s="1">
        <v>555</v>
      </c>
      <c r="B557" s="12">
        <v>41851</v>
      </c>
      <c r="C557" s="1">
        <v>99.5625</v>
      </c>
      <c r="D557" s="1">
        <f t="shared" si="46"/>
        <v>-1.4842300556586271E-2</v>
      </c>
      <c r="E557" s="1">
        <f t="shared" si="49"/>
        <v>1.7805876924453491E-4</v>
      </c>
      <c r="F557" s="1">
        <f t="shared" si="47"/>
        <v>16.105504451179499</v>
      </c>
      <c r="G557" s="1">
        <f t="shared" si="48"/>
        <v>2.7791611049364868</v>
      </c>
      <c r="H557" s="1">
        <f t="shared" si="50"/>
        <v>-3.0953228005621116</v>
      </c>
      <c r="I557" s="22">
        <f t="shared" si="51"/>
        <v>-1.5</v>
      </c>
      <c r="J557" s="19">
        <f t="shared" si="52"/>
        <v>0</v>
      </c>
      <c r="K557" s="19">
        <f t="shared" si="53"/>
        <v>1.5953228005621116</v>
      </c>
      <c r="L557" s="19">
        <f t="shared" si="54"/>
        <v>0</v>
      </c>
      <c r="Q557" s="11"/>
      <c r="R557" s="11"/>
    </row>
    <row r="558" spans="1:18" x14ac:dyDescent="0.35">
      <c r="A558" s="1">
        <v>556</v>
      </c>
      <c r="B558" s="12">
        <v>41852</v>
      </c>
      <c r="C558" s="1">
        <v>97.3125</v>
      </c>
      <c r="D558" s="1">
        <f t="shared" si="46"/>
        <v>-2.2598870056497175E-2</v>
      </c>
      <c r="E558" s="1">
        <f t="shared" si="49"/>
        <v>1.9036591965452003E-4</v>
      </c>
      <c r="F558" s="1">
        <f t="shared" si="47"/>
        <v>7.5606351051382248</v>
      </c>
      <c r="G558" s="1">
        <f t="shared" si="48"/>
        <v>2.0229551952790827</v>
      </c>
      <c r="H558" s="1">
        <f t="shared" si="50"/>
        <v>-3.2438390379951092</v>
      </c>
      <c r="I558" s="22">
        <f t="shared" si="51"/>
        <v>-2.25</v>
      </c>
      <c r="J558" s="19">
        <f t="shared" si="52"/>
        <v>0</v>
      </c>
      <c r="K558" s="19">
        <f t="shared" si="53"/>
        <v>0.9938390379951092</v>
      </c>
      <c r="L558" s="19">
        <f t="shared" si="54"/>
        <v>0</v>
      </c>
      <c r="Q558" s="11"/>
      <c r="R558" s="11"/>
    </row>
    <row r="559" spans="1:18" x14ac:dyDescent="0.35">
      <c r="A559" s="1">
        <v>557</v>
      </c>
      <c r="B559" s="12">
        <v>41855</v>
      </c>
      <c r="C559" s="1">
        <v>99.037499999999994</v>
      </c>
      <c r="D559" s="1">
        <f t="shared" si="46"/>
        <v>1.7726396917148304E-2</v>
      </c>
      <c r="E559" s="1">
        <f t="shared" si="49"/>
        <v>2.4075597798163192E-4</v>
      </c>
      <c r="F559" s="1">
        <f t="shared" si="47"/>
        <v>13.387810765117759</v>
      </c>
      <c r="G559" s="1">
        <f t="shared" si="48"/>
        <v>2.5943446485851394</v>
      </c>
      <c r="H559" s="1">
        <f t="shared" si="50"/>
        <v>-3.5938420927152386</v>
      </c>
      <c r="I559" s="22">
        <f t="shared" si="51"/>
        <v>1.7249999999999943</v>
      </c>
      <c r="J559" s="19">
        <f t="shared" si="52"/>
        <v>0</v>
      </c>
      <c r="K559" s="19">
        <f t="shared" si="53"/>
        <v>5.3188420927152329</v>
      </c>
      <c r="L559" s="19">
        <f t="shared" si="54"/>
        <v>0</v>
      </c>
      <c r="Q559" s="11"/>
      <c r="R559" s="11"/>
    </row>
    <row r="560" spans="1:18" x14ac:dyDescent="0.35">
      <c r="A560" s="1">
        <v>558</v>
      </c>
      <c r="B560" s="12">
        <v>41856</v>
      </c>
      <c r="C560" s="1">
        <v>99.1875</v>
      </c>
      <c r="D560" s="1">
        <f t="shared" si="46"/>
        <v>1.5145778114351199E-3</v>
      </c>
      <c r="E560" s="1">
        <f t="shared" si="49"/>
        <v>2.5158001711692593E-4</v>
      </c>
      <c r="F560" s="1">
        <f t="shared" si="47"/>
        <v>25.037560524572676</v>
      </c>
      <c r="G560" s="1">
        <f t="shared" si="48"/>
        <v>3.2203771183458865</v>
      </c>
      <c r="H560" s="1">
        <f t="shared" si="50"/>
        <v>-3.5907184996988959</v>
      </c>
      <c r="I560" s="22">
        <f t="shared" si="51"/>
        <v>0.15000000000000568</v>
      </c>
      <c r="J560" s="19">
        <f t="shared" si="52"/>
        <v>0</v>
      </c>
      <c r="K560" s="19">
        <f t="shared" si="53"/>
        <v>3.7407184996989016</v>
      </c>
      <c r="L560" s="19">
        <f t="shared" si="54"/>
        <v>0</v>
      </c>
      <c r="Q560" s="11"/>
      <c r="R560" s="11"/>
    </row>
    <row r="561" spans="1:18" x14ac:dyDescent="0.35">
      <c r="A561" s="1">
        <v>559</v>
      </c>
      <c r="B561" s="12">
        <v>41857</v>
      </c>
      <c r="C561" s="1">
        <v>100.2375</v>
      </c>
      <c r="D561" s="1">
        <f t="shared" si="46"/>
        <v>1.0586011342154981E-2</v>
      </c>
      <c r="E561" s="1">
        <f t="shared" si="49"/>
        <v>2.1584868420896809E-4</v>
      </c>
      <c r="F561" s="1">
        <f t="shared" si="47"/>
        <v>20.945828645356112</v>
      </c>
      <c r="G561" s="1">
        <f t="shared" si="48"/>
        <v>3.0419395165362495</v>
      </c>
      <c r="H561" s="1">
        <f t="shared" si="50"/>
        <v>-3.3849248397455813</v>
      </c>
      <c r="I561" s="22">
        <f t="shared" si="51"/>
        <v>1.0499999999999972</v>
      </c>
      <c r="J561" s="19">
        <f t="shared" si="52"/>
        <v>0</v>
      </c>
      <c r="K561" s="19">
        <f t="shared" si="53"/>
        <v>4.4349248397455785</v>
      </c>
      <c r="L561" s="19">
        <f t="shared" si="54"/>
        <v>0</v>
      </c>
      <c r="Q561" s="11"/>
      <c r="R561" s="11"/>
    </row>
    <row r="562" spans="1:18" x14ac:dyDescent="0.35">
      <c r="A562" s="1">
        <v>560</v>
      </c>
      <c r="B562" s="12">
        <v>41858</v>
      </c>
      <c r="C562" s="1">
        <v>100.83750000000001</v>
      </c>
      <c r="D562" s="1">
        <f t="shared" si="46"/>
        <v>5.9857837635616268E-3</v>
      </c>
      <c r="E562" s="1">
        <f t="shared" si="49"/>
        <v>2.0400327373827485E-4</v>
      </c>
      <c r="F562" s="1">
        <f t="shared" si="47"/>
        <v>25.58311259210965</v>
      </c>
      <c r="G562" s="1">
        <f t="shared" si="48"/>
        <v>3.2419324694405258</v>
      </c>
      <c r="H562" s="1">
        <f t="shared" si="50"/>
        <v>-3.2957189614489617</v>
      </c>
      <c r="I562" s="22">
        <f t="shared" si="51"/>
        <v>0.60000000000000853</v>
      </c>
      <c r="J562" s="19">
        <f t="shared" si="52"/>
        <v>0</v>
      </c>
      <c r="K562" s="19">
        <f t="shared" si="53"/>
        <v>3.8957189614489702</v>
      </c>
      <c r="L562" s="19">
        <f t="shared" si="54"/>
        <v>0</v>
      </c>
      <c r="Q562" s="11"/>
      <c r="R562" s="11"/>
    </row>
    <row r="563" spans="1:18" x14ac:dyDescent="0.35">
      <c r="A563" s="1">
        <v>561</v>
      </c>
      <c r="B563" s="12">
        <v>41859</v>
      </c>
      <c r="C563" s="1">
        <v>99.037499999999994</v>
      </c>
      <c r="D563" s="1">
        <f t="shared" si="46"/>
        <v>-1.7850502045370139E-2</v>
      </c>
      <c r="E563" s="1">
        <f t="shared" si="49"/>
        <v>1.8418588081228499E-4</v>
      </c>
      <c r="F563" s="1">
        <f t="shared" si="47"/>
        <v>12.377089396571169</v>
      </c>
      <c r="G563" s="1">
        <f t="shared" si="48"/>
        <v>2.5158471343298272</v>
      </c>
      <c r="H563" s="1">
        <f t="shared" si="50"/>
        <v>-3.1647036816558876</v>
      </c>
      <c r="I563" s="22">
        <f t="shared" si="51"/>
        <v>-1.8000000000000114</v>
      </c>
      <c r="J563" s="19">
        <f t="shared" si="52"/>
        <v>0</v>
      </c>
      <c r="K563" s="19">
        <f t="shared" si="53"/>
        <v>1.3647036816558762</v>
      </c>
      <c r="L563" s="19">
        <f t="shared" si="54"/>
        <v>0</v>
      </c>
      <c r="Q563" s="11"/>
      <c r="R563" s="11"/>
    </row>
    <row r="564" spans="1:18" x14ac:dyDescent="0.35">
      <c r="A564" s="1">
        <v>562</v>
      </c>
      <c r="B564" s="12">
        <v>41862</v>
      </c>
      <c r="C564" s="1">
        <v>98.4375</v>
      </c>
      <c r="D564" s="1">
        <f t="shared" si="46"/>
        <v>-6.0583112457401932E-3</v>
      </c>
      <c r="E564" s="1">
        <f t="shared" si="49"/>
        <v>2.0892894623656386E-4</v>
      </c>
      <c r="F564" s="1">
        <f t="shared" si="47"/>
        <v>25.279232999231937</v>
      </c>
      <c r="G564" s="1">
        <f t="shared" si="48"/>
        <v>3.2299832285981274</v>
      </c>
      <c r="H564" s="1">
        <f t="shared" si="50"/>
        <v>-3.39075206582122</v>
      </c>
      <c r="I564" s="22">
        <f t="shared" si="51"/>
        <v>-0.59999999999999432</v>
      </c>
      <c r="J564" s="19">
        <f t="shared" si="52"/>
        <v>0</v>
      </c>
      <c r="K564" s="19">
        <f t="shared" si="53"/>
        <v>2.7907520658212257</v>
      </c>
      <c r="L564" s="19">
        <f t="shared" si="54"/>
        <v>0</v>
      </c>
      <c r="Q564" s="11"/>
      <c r="R564" s="11"/>
    </row>
    <row r="565" spans="1:18" x14ac:dyDescent="0.35">
      <c r="A565" s="1">
        <v>563</v>
      </c>
      <c r="B565" s="12">
        <v>41863</v>
      </c>
      <c r="C565" s="1">
        <v>99</v>
      </c>
      <c r="D565" s="1">
        <f t="shared" si="46"/>
        <v>5.7142857142857143E-3</v>
      </c>
      <c r="E565" s="1">
        <f t="shared" si="49"/>
        <v>1.880770871094544E-4</v>
      </c>
      <c r="F565" s="1">
        <f t="shared" si="47"/>
        <v>26.671168058628197</v>
      </c>
      <c r="G565" s="1">
        <f t="shared" si="48"/>
        <v>3.2835831339588415</v>
      </c>
      <c r="H565" s="1">
        <f t="shared" si="50"/>
        <v>-3.159673967523716</v>
      </c>
      <c r="I565" s="22">
        <f t="shared" si="51"/>
        <v>0.5625</v>
      </c>
      <c r="J565" s="19">
        <f t="shared" si="52"/>
        <v>0</v>
      </c>
      <c r="K565" s="19">
        <f t="shared" si="53"/>
        <v>3.722173967523716</v>
      </c>
      <c r="L565" s="19">
        <f t="shared" si="54"/>
        <v>0</v>
      </c>
      <c r="Q565" s="11"/>
      <c r="R565" s="11"/>
    </row>
    <row r="566" spans="1:18" x14ac:dyDescent="0.35">
      <c r="A566" s="1">
        <v>564</v>
      </c>
      <c r="B566" s="12">
        <v>41864</v>
      </c>
      <c r="C566" s="1">
        <v>98.775000000000006</v>
      </c>
      <c r="D566" s="1">
        <f t="shared" si="46"/>
        <v>-2.2727272727272154E-3</v>
      </c>
      <c r="E566" s="1">
        <f t="shared" si="49"/>
        <v>1.7155474753933461E-4</v>
      </c>
      <c r="F566" s="1">
        <f t="shared" si="47"/>
        <v>30.00341407062529</v>
      </c>
      <c r="G566" s="1">
        <f t="shared" si="48"/>
        <v>3.4013111775413352</v>
      </c>
      <c r="H566" s="1">
        <f t="shared" si="50"/>
        <v>-2.9994153115325637</v>
      </c>
      <c r="I566" s="22">
        <f t="shared" si="51"/>
        <v>-0.22499999999999432</v>
      </c>
      <c r="J566" s="19">
        <f t="shared" si="52"/>
        <v>0</v>
      </c>
      <c r="K566" s="19">
        <f t="shared" si="53"/>
        <v>2.7744153115325694</v>
      </c>
      <c r="L566" s="19">
        <f t="shared" si="54"/>
        <v>0</v>
      </c>
      <c r="Q566" s="11"/>
      <c r="R566" s="11"/>
    </row>
    <row r="567" spans="1:18" x14ac:dyDescent="0.35">
      <c r="A567" s="1">
        <v>565</v>
      </c>
      <c r="B567" s="12">
        <v>41865</v>
      </c>
      <c r="C567" s="1">
        <v>99.787499999999994</v>
      </c>
      <c r="D567" s="1">
        <f t="shared" si="46"/>
        <v>1.0250569476081888E-2</v>
      </c>
      <c r="E567" s="1">
        <f t="shared" si="49"/>
        <v>1.5503743437643409E-4</v>
      </c>
      <c r="F567" s="1">
        <f t="shared" si="47"/>
        <v>22.830933207678914</v>
      </c>
      <c r="G567" s="1">
        <f t="shared" si="48"/>
        <v>3.1281163360829378</v>
      </c>
      <c r="H567" s="1">
        <f t="shared" si="50"/>
        <v>-2.867663173692844</v>
      </c>
      <c r="I567" s="22">
        <f t="shared" si="51"/>
        <v>1.0124999999999886</v>
      </c>
      <c r="J567" s="19">
        <f t="shared" si="52"/>
        <v>0</v>
      </c>
      <c r="K567" s="19">
        <f t="shared" si="53"/>
        <v>3.8801631736928326</v>
      </c>
      <c r="L567" s="19">
        <f t="shared" si="54"/>
        <v>0</v>
      </c>
      <c r="Q567" s="11"/>
      <c r="R567" s="11"/>
    </row>
    <row r="568" spans="1:18" x14ac:dyDescent="0.35">
      <c r="A568" s="1">
        <v>566</v>
      </c>
      <c r="B568" s="12">
        <v>41869</v>
      </c>
      <c r="C568" s="1">
        <v>100.8</v>
      </c>
      <c r="D568" s="1">
        <f t="shared" si="46"/>
        <v>1.0146561443066545E-2</v>
      </c>
      <c r="E568" s="1">
        <f t="shared" si="49"/>
        <v>1.5649874857222835E-4</v>
      </c>
      <c r="F568" s="1">
        <f t="shared" si="47"/>
        <v>22.951142454719552</v>
      </c>
      <c r="G568" s="1">
        <f t="shared" si="48"/>
        <v>3.1333677154296349</v>
      </c>
      <c r="H568" s="1">
        <f t="shared" si="50"/>
        <v>-2.8745980792310286</v>
      </c>
      <c r="I568" s="22">
        <f t="shared" si="51"/>
        <v>1.0125000000000028</v>
      </c>
      <c r="J568" s="19">
        <f t="shared" si="52"/>
        <v>0</v>
      </c>
      <c r="K568" s="19">
        <f t="shared" si="53"/>
        <v>3.8870980792310315</v>
      </c>
      <c r="L568" s="19">
        <f t="shared" si="54"/>
        <v>0</v>
      </c>
      <c r="Q568" s="11"/>
      <c r="R568" s="11"/>
    </row>
    <row r="569" spans="1:18" x14ac:dyDescent="0.35">
      <c r="A569" s="1">
        <v>567</v>
      </c>
      <c r="B569" s="12">
        <v>41870</v>
      </c>
      <c r="C569" s="1">
        <v>102.41249999999999</v>
      </c>
      <c r="D569" s="1">
        <f t="shared" si="46"/>
        <v>1.599702380952378E-2</v>
      </c>
      <c r="E569" s="1">
        <f t="shared" si="49"/>
        <v>1.5731727595183283E-4</v>
      </c>
      <c r="F569" s="1">
        <f t="shared" si="47"/>
        <v>14.102396307702117</v>
      </c>
      <c r="G569" s="1">
        <f t="shared" si="48"/>
        <v>2.6463447338449635</v>
      </c>
      <c r="H569" s="1">
        <f t="shared" si="50"/>
        <v>-2.9116489315927345</v>
      </c>
      <c r="I569" s="22">
        <f t="shared" si="51"/>
        <v>1.6124999999999972</v>
      </c>
      <c r="J569" s="19">
        <f t="shared" si="52"/>
        <v>0</v>
      </c>
      <c r="K569" s="19">
        <f t="shared" si="53"/>
        <v>4.5241489315927321</v>
      </c>
      <c r="L569" s="19">
        <f t="shared" si="54"/>
        <v>0</v>
      </c>
      <c r="Q569" s="11"/>
      <c r="R569" s="11"/>
    </row>
    <row r="570" spans="1:18" x14ac:dyDescent="0.35">
      <c r="A570" s="1">
        <v>568</v>
      </c>
      <c r="B570" s="12">
        <v>41871</v>
      </c>
      <c r="C570" s="1">
        <v>102.8625</v>
      </c>
      <c r="D570" s="1">
        <f t="shared" si="46"/>
        <v>4.393994873672675E-3</v>
      </c>
      <c r="E570" s="1">
        <f t="shared" si="49"/>
        <v>1.7952389134116687E-4</v>
      </c>
      <c r="F570" s="1">
        <f t="shared" si="47"/>
        <v>28.216002387747135</v>
      </c>
      <c r="G570" s="1">
        <f t="shared" si="48"/>
        <v>3.3398892775576181</v>
      </c>
      <c r="H570" s="1">
        <f t="shared" si="50"/>
        <v>-3.1419286393445849</v>
      </c>
      <c r="I570" s="22">
        <f t="shared" si="51"/>
        <v>0.45000000000000284</v>
      </c>
      <c r="J570" s="19">
        <f t="shared" si="52"/>
        <v>0</v>
      </c>
      <c r="K570" s="19">
        <f t="shared" si="53"/>
        <v>3.5919286393445877</v>
      </c>
      <c r="L570" s="19">
        <f t="shared" si="54"/>
        <v>0</v>
      </c>
      <c r="Q570" s="11"/>
      <c r="R570" s="11"/>
    </row>
    <row r="571" spans="1:18" x14ac:dyDescent="0.35">
      <c r="A571" s="1">
        <v>569</v>
      </c>
      <c r="B571" s="12">
        <v>41872</v>
      </c>
      <c r="C571" s="1">
        <v>102.03749999999999</v>
      </c>
      <c r="D571" s="1">
        <f t="shared" si="46"/>
        <v>-8.020415603354019E-3</v>
      </c>
      <c r="E571" s="1">
        <f t="shared" si="49"/>
        <v>1.6312885911191663E-4</v>
      </c>
      <c r="F571" s="1">
        <f t="shared" si="47"/>
        <v>25.645807493735639</v>
      </c>
      <c r="G571" s="1">
        <f t="shared" si="48"/>
        <v>3.2443801077206613</v>
      </c>
      <c r="H571" s="1">
        <f t="shared" si="50"/>
        <v>-3.0429374517646486</v>
      </c>
      <c r="I571" s="22">
        <f t="shared" si="51"/>
        <v>-0.82500000000000284</v>
      </c>
      <c r="J571" s="19">
        <f t="shared" si="52"/>
        <v>0</v>
      </c>
      <c r="K571" s="19">
        <f t="shared" si="53"/>
        <v>2.2179374517646457</v>
      </c>
      <c r="L571" s="19">
        <f t="shared" si="54"/>
        <v>0</v>
      </c>
      <c r="Q571" s="11"/>
      <c r="R571" s="11"/>
    </row>
    <row r="572" spans="1:18" x14ac:dyDescent="0.35">
      <c r="A572" s="1">
        <v>570</v>
      </c>
      <c r="B572" s="12">
        <v>41873</v>
      </c>
      <c r="C572" s="1">
        <v>100.6125</v>
      </c>
      <c r="D572" s="1">
        <f t="shared" si="46"/>
        <v>-1.3965453877250983E-2</v>
      </c>
      <c r="E572" s="1">
        <f t="shared" si="49"/>
        <v>1.5693925615524207E-4</v>
      </c>
      <c r="F572" s="1">
        <f t="shared" si="47"/>
        <v>17.10754931697581</v>
      </c>
      <c r="G572" s="1">
        <f t="shared" si="48"/>
        <v>2.8395198466096612</v>
      </c>
      <c r="H572" s="1">
        <f t="shared" si="50"/>
        <v>-2.9977646110958616</v>
      </c>
      <c r="I572" s="22">
        <f t="shared" si="51"/>
        <v>-1.4249999999999972</v>
      </c>
      <c r="J572" s="19">
        <f t="shared" si="52"/>
        <v>0</v>
      </c>
      <c r="K572" s="19">
        <f t="shared" si="53"/>
        <v>1.5727646110958644</v>
      </c>
      <c r="L572" s="19">
        <f t="shared" si="54"/>
        <v>0</v>
      </c>
      <c r="Q572" s="11"/>
      <c r="R572" s="11"/>
    </row>
    <row r="573" spans="1:18" x14ac:dyDescent="0.35">
      <c r="A573" s="1">
        <v>571</v>
      </c>
      <c r="B573" s="12">
        <v>41876</v>
      </c>
      <c r="C573" s="1">
        <v>99.337500000000006</v>
      </c>
      <c r="D573" s="1">
        <f t="shared" si="46"/>
        <v>-1.2672381662318216E-2</v>
      </c>
      <c r="E573" s="1">
        <f t="shared" si="49"/>
        <v>1.7064626390871947E-4</v>
      </c>
      <c r="F573" s="1">
        <f t="shared" si="47"/>
        <v>19.077082872771154</v>
      </c>
      <c r="G573" s="1">
        <f t="shared" si="48"/>
        <v>2.9484877650636259</v>
      </c>
      <c r="H573" s="1">
        <f t="shared" si="50"/>
        <v>-3.1008650052920506</v>
      </c>
      <c r="I573" s="22">
        <f t="shared" si="51"/>
        <v>-1.2749999999999915</v>
      </c>
      <c r="J573" s="19">
        <f t="shared" si="52"/>
        <v>0</v>
      </c>
      <c r="K573" s="19">
        <f t="shared" si="53"/>
        <v>1.8258650052920591</v>
      </c>
      <c r="L573" s="19">
        <f t="shared" si="54"/>
        <v>0</v>
      </c>
      <c r="Q573" s="11"/>
      <c r="R573" s="11"/>
    </row>
    <row r="574" spans="1:18" x14ac:dyDescent="0.35">
      <c r="A574" s="1">
        <v>572</v>
      </c>
      <c r="B574" s="12">
        <v>41877</v>
      </c>
      <c r="C574" s="1">
        <v>98.287499999999994</v>
      </c>
      <c r="D574" s="1">
        <f t="shared" si="46"/>
        <v>-1.0570026425066176E-2</v>
      </c>
      <c r="E574" s="1">
        <f t="shared" si="49"/>
        <v>1.7627171886912108E-4</v>
      </c>
      <c r="F574" s="1">
        <f t="shared" si="47"/>
        <v>21.886955314708146</v>
      </c>
      <c r="G574" s="1">
        <f t="shared" si="48"/>
        <v>3.0858908116236483</v>
      </c>
      <c r="H574" s="1">
        <f t="shared" si="50"/>
        <v>-3.107548520041481</v>
      </c>
      <c r="I574" s="22">
        <f t="shared" si="51"/>
        <v>-1.0500000000000114</v>
      </c>
      <c r="J574" s="19">
        <f t="shared" si="52"/>
        <v>0</v>
      </c>
      <c r="K574" s="19">
        <f t="shared" si="53"/>
        <v>2.0575485200414696</v>
      </c>
      <c r="L574" s="19">
        <f t="shared" si="54"/>
        <v>0</v>
      </c>
      <c r="Q574" s="11"/>
      <c r="R574" s="11"/>
    </row>
    <row r="575" spans="1:18" x14ac:dyDescent="0.35">
      <c r="A575" s="1">
        <v>573</v>
      </c>
      <c r="B575" s="12">
        <v>41878</v>
      </c>
      <c r="C575" s="1">
        <v>97.125</v>
      </c>
      <c r="D575" s="1">
        <f t="shared" si="46"/>
        <v>-1.1827546737886246E-2</v>
      </c>
      <c r="E575" s="1">
        <f t="shared" si="49"/>
        <v>1.7368064208341476E-4</v>
      </c>
      <c r="F575" s="1">
        <f t="shared" si="47"/>
        <v>20.236405664713406</v>
      </c>
      <c r="G575" s="1">
        <f t="shared" si="48"/>
        <v>3.0074832429135472</v>
      </c>
      <c r="H575" s="1">
        <f t="shared" si="50"/>
        <v>-3.0455349810232204</v>
      </c>
      <c r="I575" s="22">
        <f t="shared" si="51"/>
        <v>-1.1624999999999943</v>
      </c>
      <c r="J575" s="19">
        <f t="shared" si="52"/>
        <v>0</v>
      </c>
      <c r="K575" s="19">
        <f t="shared" si="53"/>
        <v>1.8830349810232261</v>
      </c>
      <c r="L575" s="19">
        <f t="shared" si="54"/>
        <v>0</v>
      </c>
      <c r="Q575" s="11"/>
      <c r="R575" s="11"/>
    </row>
    <row r="576" spans="1:18" x14ac:dyDescent="0.35">
      <c r="A576" s="1">
        <v>574</v>
      </c>
      <c r="B576" s="12">
        <v>41879</v>
      </c>
      <c r="C576" s="1">
        <v>96.974999999999994</v>
      </c>
      <c r="D576" s="1">
        <f t="shared" si="46"/>
        <v>-1.5444015444016029E-3</v>
      </c>
      <c r="E576" s="1">
        <f t="shared" si="49"/>
        <v>1.7567250652617E-4</v>
      </c>
      <c r="F576" s="1">
        <f t="shared" si="47"/>
        <v>29.895778808062314</v>
      </c>
      <c r="G576" s="1">
        <f t="shared" si="48"/>
        <v>3.3977172934423492</v>
      </c>
      <c r="H576" s="1">
        <f t="shared" si="50"/>
        <v>-3.0305736705571178</v>
      </c>
      <c r="I576" s="22">
        <f t="shared" si="51"/>
        <v>-0.15000000000000568</v>
      </c>
      <c r="J576" s="19">
        <f t="shared" si="52"/>
        <v>0</v>
      </c>
      <c r="K576" s="19">
        <f t="shared" si="53"/>
        <v>2.8805736705571121</v>
      </c>
      <c r="L576" s="19">
        <f t="shared" si="54"/>
        <v>0</v>
      </c>
      <c r="Q576" s="11"/>
      <c r="R576" s="11"/>
    </row>
    <row r="577" spans="1:18" x14ac:dyDescent="0.35">
      <c r="A577" s="1">
        <v>575</v>
      </c>
      <c r="B577" s="12">
        <v>41883</v>
      </c>
      <c r="C577" s="1">
        <v>99.224999999999994</v>
      </c>
      <c r="D577" s="1">
        <f t="shared" si="46"/>
        <v>2.3201856148491882E-2</v>
      </c>
      <c r="E577" s="1">
        <f t="shared" si="49"/>
        <v>1.5779511333150826E-4</v>
      </c>
      <c r="F577" s="1">
        <f t="shared" si="47"/>
        <v>5.7683862418286198</v>
      </c>
      <c r="G577" s="1">
        <f t="shared" si="48"/>
        <v>1.7523923606097747</v>
      </c>
      <c r="H577" s="1">
        <f t="shared" si="50"/>
        <v>-2.8382618829245763</v>
      </c>
      <c r="I577" s="22">
        <f t="shared" si="51"/>
        <v>2.25</v>
      </c>
      <c r="J577" s="19">
        <f t="shared" si="52"/>
        <v>0</v>
      </c>
      <c r="K577" s="19">
        <f t="shared" si="53"/>
        <v>5.0882618829245763</v>
      </c>
      <c r="L577" s="19">
        <f t="shared" si="54"/>
        <v>0</v>
      </c>
      <c r="Q577" s="11"/>
      <c r="R577" s="11"/>
    </row>
    <row r="578" spans="1:18" x14ac:dyDescent="0.35">
      <c r="A578" s="1">
        <v>576</v>
      </c>
      <c r="B578" s="12">
        <v>41884</v>
      </c>
      <c r="C578" s="1">
        <v>99.1875</v>
      </c>
      <c r="D578" s="1">
        <f t="shared" si="46"/>
        <v>-3.779289493574635E-4</v>
      </c>
      <c r="E578" s="1">
        <f t="shared" si="49"/>
        <v>2.197371087557539E-4</v>
      </c>
      <c r="F578" s="1">
        <f t="shared" si="47"/>
        <v>26.904022407504868</v>
      </c>
      <c r="G578" s="1">
        <f t="shared" si="48"/>
        <v>3.2922758073065208</v>
      </c>
      <c r="H578" s="1">
        <f t="shared" si="50"/>
        <v>-3.344153080991052</v>
      </c>
      <c r="I578" s="22">
        <f t="shared" si="51"/>
        <v>-3.7499999999994316E-2</v>
      </c>
      <c r="J578" s="19">
        <f t="shared" si="52"/>
        <v>0</v>
      </c>
      <c r="K578" s="19">
        <f t="shared" si="53"/>
        <v>3.3066530809910577</v>
      </c>
      <c r="L578" s="19">
        <f t="shared" si="54"/>
        <v>0</v>
      </c>
      <c r="Q578" s="11"/>
      <c r="R578" s="11"/>
    </row>
    <row r="579" spans="1:18" x14ac:dyDescent="0.35">
      <c r="A579" s="1">
        <v>577</v>
      </c>
      <c r="B579" s="12">
        <v>41885</v>
      </c>
      <c r="C579" s="1">
        <v>99.262500000000003</v>
      </c>
      <c r="D579" s="1">
        <f t="shared" si="46"/>
        <v>7.5614366729681505E-4</v>
      </c>
      <c r="E579" s="1">
        <f t="shared" si="49"/>
        <v>1.9118652760933169E-4</v>
      </c>
      <c r="F579" s="1">
        <f t="shared" si="47"/>
        <v>28.809255351184188</v>
      </c>
      <c r="G579" s="1">
        <f t="shared" si="48"/>
        <v>3.3606967018753542</v>
      </c>
      <c r="H579" s="1">
        <f t="shared" si="50"/>
        <v>-3.1917172327673859</v>
      </c>
      <c r="I579" s="22">
        <f t="shared" si="51"/>
        <v>7.5000000000002842E-2</v>
      </c>
      <c r="J579" s="19">
        <f t="shared" si="52"/>
        <v>0</v>
      </c>
      <c r="K579" s="19">
        <f t="shared" si="53"/>
        <v>3.2667172327673888</v>
      </c>
      <c r="L579" s="19">
        <f t="shared" si="54"/>
        <v>0</v>
      </c>
      <c r="Q579" s="11"/>
      <c r="R579" s="11"/>
    </row>
    <row r="580" spans="1:18" x14ac:dyDescent="0.35">
      <c r="A580" s="1">
        <v>578</v>
      </c>
      <c r="B580" s="12">
        <v>41886</v>
      </c>
      <c r="C580" s="1">
        <v>100.6125</v>
      </c>
      <c r="D580" s="1">
        <f t="shared" ref="D580:D643" si="55">(C580-C579)/C579</f>
        <v>1.3600302228938363E-2</v>
      </c>
      <c r="E580" s="1">
        <f t="shared" si="49"/>
        <v>1.6940690526903002E-4</v>
      </c>
      <c r="F580" s="1">
        <f t="shared" ref="F580:F643" si="56">_xlfn.NORM.DIST(D580,0,SQRT(E580),FALSE)</f>
        <v>17.756225069706211</v>
      </c>
      <c r="G580" s="1">
        <f t="shared" ref="G580:G643" si="57">LN(F580)</f>
        <v>2.876736162590158</v>
      </c>
      <c r="H580" s="1">
        <f t="shared" si="50"/>
        <v>-3.0032892159707791</v>
      </c>
      <c r="I580" s="22">
        <f t="shared" si="51"/>
        <v>1.3499999999999943</v>
      </c>
      <c r="J580" s="19">
        <f t="shared" si="52"/>
        <v>0</v>
      </c>
      <c r="K580" s="19">
        <f t="shared" si="53"/>
        <v>4.3532892159707739</v>
      </c>
      <c r="L580" s="19">
        <f t="shared" si="54"/>
        <v>0</v>
      </c>
      <c r="Q580" s="11"/>
      <c r="R580" s="11"/>
    </row>
    <row r="581" spans="1:18" x14ac:dyDescent="0.35">
      <c r="A581" s="1">
        <v>579</v>
      </c>
      <c r="B581" s="12">
        <v>41887</v>
      </c>
      <c r="C581" s="1">
        <v>100.91249999999999</v>
      </c>
      <c r="D581" s="1">
        <f t="shared" si="55"/>
        <v>2.9817368617219247E-3</v>
      </c>
      <c r="E581" s="1">
        <f t="shared" ref="E581:E644" si="58">$O$3+$O$4*D580^2+$O$5*E580</f>
        <v>1.7876335750503439E-4</v>
      </c>
      <c r="F581" s="1">
        <f t="shared" si="56"/>
        <v>29.105230696855276</v>
      </c>
      <c r="G581" s="1">
        <f t="shared" si="57"/>
        <v>3.3709179070573523</v>
      </c>
      <c r="H581" s="1">
        <f t="shared" si="50"/>
        <v>-3.0874442098645321</v>
      </c>
      <c r="I581" s="22">
        <f t="shared" si="51"/>
        <v>0.29999999999999716</v>
      </c>
      <c r="J581" s="19">
        <f t="shared" si="52"/>
        <v>0</v>
      </c>
      <c r="K581" s="19">
        <f t="shared" si="53"/>
        <v>3.3874442098645292</v>
      </c>
      <c r="L581" s="19">
        <f t="shared" si="54"/>
        <v>0</v>
      </c>
      <c r="Q581" s="11"/>
      <c r="R581" s="11"/>
    </row>
    <row r="582" spans="1:18" x14ac:dyDescent="0.35">
      <c r="A582" s="1">
        <v>580</v>
      </c>
      <c r="B582" s="12">
        <v>41890</v>
      </c>
      <c r="C582" s="1">
        <v>99.9375</v>
      </c>
      <c r="D582" s="1">
        <f t="shared" si="55"/>
        <v>-9.6618357487922146E-3</v>
      </c>
      <c r="E582" s="1">
        <f t="shared" si="58"/>
        <v>1.6107739209872963E-4</v>
      </c>
      <c r="F582" s="1">
        <f t="shared" si="56"/>
        <v>23.525934521155818</v>
      </c>
      <c r="G582" s="1">
        <f t="shared" si="57"/>
        <v>3.1581034092799265</v>
      </c>
      <c r="H582" s="1">
        <f t="shared" si="50"/>
        <v>-2.9705980617769399</v>
      </c>
      <c r="I582" s="22">
        <f t="shared" si="51"/>
        <v>-0.97499999999999432</v>
      </c>
      <c r="J582" s="19">
        <f t="shared" si="52"/>
        <v>0</v>
      </c>
      <c r="K582" s="19">
        <f t="shared" si="53"/>
        <v>1.9955980617769455</v>
      </c>
      <c r="L582" s="19">
        <f t="shared" si="54"/>
        <v>0</v>
      </c>
      <c r="Q582" s="11"/>
      <c r="R582" s="11"/>
    </row>
    <row r="583" spans="1:18" x14ac:dyDescent="0.35">
      <c r="A583" s="1">
        <v>581</v>
      </c>
      <c r="B583" s="12">
        <v>41891</v>
      </c>
      <c r="C583" s="1">
        <v>100.53749999999999</v>
      </c>
      <c r="D583" s="1">
        <f t="shared" si="55"/>
        <v>6.0037523452157026E-3</v>
      </c>
      <c r="E583" s="1">
        <f t="shared" si="58"/>
        <v>1.5946504469137562E-4</v>
      </c>
      <c r="F583" s="1">
        <f t="shared" si="56"/>
        <v>28.215902657339768</v>
      </c>
      <c r="G583" s="1">
        <f t="shared" si="57"/>
        <v>3.3398857430178115</v>
      </c>
      <c r="H583" s="1">
        <f t="shared" si="50"/>
        <v>-2.9645062691466761</v>
      </c>
      <c r="I583" s="22">
        <f t="shared" si="51"/>
        <v>0.59999999999999432</v>
      </c>
      <c r="J583" s="19">
        <f t="shared" si="52"/>
        <v>0</v>
      </c>
      <c r="K583" s="19">
        <f t="shared" si="53"/>
        <v>3.5645062691466705</v>
      </c>
      <c r="L583" s="19">
        <f t="shared" si="54"/>
        <v>0</v>
      </c>
      <c r="Q583" s="11"/>
      <c r="R583" s="11"/>
    </row>
    <row r="584" spans="1:18" x14ac:dyDescent="0.35">
      <c r="A584" s="1">
        <v>582</v>
      </c>
      <c r="B584" s="12">
        <v>41892</v>
      </c>
      <c r="C584" s="1">
        <v>101.8875</v>
      </c>
      <c r="D584" s="1">
        <f t="shared" si="55"/>
        <v>1.3427825438269389E-2</v>
      </c>
      <c r="E584" s="1">
        <f t="shared" si="58"/>
        <v>1.5014617647841585E-4</v>
      </c>
      <c r="F584" s="1">
        <f t="shared" si="56"/>
        <v>17.860214028189041</v>
      </c>
      <c r="G584" s="1">
        <f t="shared" si="57"/>
        <v>2.88257555903775</v>
      </c>
      <c r="H584" s="1">
        <f t="shared" si="50"/>
        <v>-2.8487889614175366</v>
      </c>
      <c r="I584" s="22">
        <f t="shared" si="51"/>
        <v>1.3500000000000085</v>
      </c>
      <c r="J584" s="19">
        <f t="shared" si="52"/>
        <v>0</v>
      </c>
      <c r="K584" s="19">
        <f t="shared" si="53"/>
        <v>4.1987889614175451</v>
      </c>
      <c r="L584" s="19">
        <f t="shared" si="54"/>
        <v>0</v>
      </c>
      <c r="Q584" s="11"/>
      <c r="R584" s="11"/>
    </row>
    <row r="585" spans="1:18" x14ac:dyDescent="0.35">
      <c r="A585" s="1">
        <v>583</v>
      </c>
      <c r="B585" s="12">
        <v>41893</v>
      </c>
      <c r="C585" s="1">
        <v>103.16249999999999</v>
      </c>
      <c r="D585" s="1">
        <f t="shared" si="55"/>
        <v>1.2513801987486113E-2</v>
      </c>
      <c r="E585" s="1">
        <f t="shared" si="58"/>
        <v>1.6337187421911186E-4</v>
      </c>
      <c r="F585" s="1">
        <f t="shared" si="56"/>
        <v>19.327754702378954</v>
      </c>
      <c r="G585" s="1">
        <f t="shared" si="57"/>
        <v>2.9615421303628331</v>
      </c>
      <c r="H585" s="1">
        <f t="shared" si="50"/>
        <v>-2.98945062984322</v>
      </c>
      <c r="I585" s="22">
        <f t="shared" si="51"/>
        <v>1.2749999999999915</v>
      </c>
      <c r="J585" s="19">
        <f t="shared" si="52"/>
        <v>0</v>
      </c>
      <c r="K585" s="19">
        <f t="shared" si="53"/>
        <v>4.2644506298432114</v>
      </c>
      <c r="L585" s="19">
        <f t="shared" si="54"/>
        <v>0</v>
      </c>
      <c r="Q585" s="11"/>
      <c r="R585" s="11"/>
    </row>
    <row r="586" spans="1:18" x14ac:dyDescent="0.35">
      <c r="A586" s="1">
        <v>584</v>
      </c>
      <c r="B586" s="12">
        <v>41894</v>
      </c>
      <c r="C586" s="1">
        <v>101.325</v>
      </c>
      <c r="D586" s="1">
        <f t="shared" si="55"/>
        <v>-1.7811704834605518E-2</v>
      </c>
      <c r="E586" s="1">
        <f t="shared" si="58"/>
        <v>1.7014355135806165E-4</v>
      </c>
      <c r="F586" s="1">
        <f t="shared" si="56"/>
        <v>12.039277682357547</v>
      </c>
      <c r="G586" s="1">
        <f t="shared" si="57"/>
        <v>2.488174444921341</v>
      </c>
      <c r="H586" s="1">
        <f t="shared" si="50"/>
        <v>-3.0917424650122247</v>
      </c>
      <c r="I586" s="22">
        <f t="shared" si="51"/>
        <v>-1.8374999999999915</v>
      </c>
      <c r="J586" s="19">
        <f t="shared" si="52"/>
        <v>0</v>
      </c>
      <c r="K586" s="19">
        <f t="shared" si="53"/>
        <v>1.2542424650122332</v>
      </c>
      <c r="L586" s="19">
        <f t="shared" si="54"/>
        <v>0</v>
      </c>
      <c r="Q586" s="11"/>
      <c r="R586" s="11"/>
    </row>
    <row r="587" spans="1:18" x14ac:dyDescent="0.35">
      <c r="A587" s="1">
        <v>585</v>
      </c>
      <c r="B587" s="12">
        <v>41897</v>
      </c>
      <c r="C587" s="1">
        <v>102.5625</v>
      </c>
      <c r="D587" s="1">
        <f t="shared" si="55"/>
        <v>1.221317542561063E-2</v>
      </c>
      <c r="E587" s="1">
        <f t="shared" si="58"/>
        <v>1.9799186718465328E-4</v>
      </c>
      <c r="F587" s="1">
        <f t="shared" si="56"/>
        <v>19.453314221958419</v>
      </c>
      <c r="G587" s="1">
        <f t="shared" si="57"/>
        <v>2.9680174525643896</v>
      </c>
      <c r="H587" s="1">
        <f t="shared" si="50"/>
        <v>-3.376915487839542</v>
      </c>
      <c r="I587" s="22">
        <f t="shared" si="51"/>
        <v>1.2374999999999972</v>
      </c>
      <c r="J587" s="19">
        <f t="shared" si="52"/>
        <v>0</v>
      </c>
      <c r="K587" s="19">
        <f t="shared" si="53"/>
        <v>4.6144154878395387</v>
      </c>
      <c r="L587" s="19">
        <f t="shared" si="54"/>
        <v>0</v>
      </c>
      <c r="Q587" s="11"/>
      <c r="R587" s="11"/>
    </row>
    <row r="588" spans="1:18" x14ac:dyDescent="0.35">
      <c r="A588" s="1">
        <v>586</v>
      </c>
      <c r="B588" s="12">
        <v>41898</v>
      </c>
      <c r="C588" s="1">
        <v>101.7</v>
      </c>
      <c r="D588" s="1">
        <f t="shared" si="55"/>
        <v>-8.4095063985374502E-3</v>
      </c>
      <c r="E588" s="1">
        <f t="shared" si="58"/>
        <v>1.9557774036581946E-4</v>
      </c>
      <c r="F588" s="1">
        <f t="shared" si="56"/>
        <v>23.808451356615453</v>
      </c>
      <c r="G588" s="1">
        <f t="shared" si="57"/>
        <v>3.1700406166621504</v>
      </c>
      <c r="H588" s="1">
        <f t="shared" si="50"/>
        <v>-3.2964840794224441</v>
      </c>
      <c r="I588" s="22">
        <f t="shared" si="51"/>
        <v>-0.86249999999999716</v>
      </c>
      <c r="J588" s="19">
        <f t="shared" si="52"/>
        <v>0</v>
      </c>
      <c r="K588" s="19">
        <f t="shared" si="53"/>
        <v>2.433984079422447</v>
      </c>
      <c r="L588" s="19">
        <f t="shared" si="54"/>
        <v>0</v>
      </c>
      <c r="Q588" s="11"/>
      <c r="R588" s="11"/>
    </row>
    <row r="589" spans="1:18" x14ac:dyDescent="0.35">
      <c r="A589" s="1">
        <v>587</v>
      </c>
      <c r="B589" s="12">
        <v>41899</v>
      </c>
      <c r="C589" s="1">
        <v>101.8875</v>
      </c>
      <c r="D589" s="1">
        <f t="shared" si="55"/>
        <v>1.8436578171091445E-3</v>
      </c>
      <c r="E589" s="1">
        <f t="shared" si="58"/>
        <v>1.8266342212785777E-4</v>
      </c>
      <c r="F589" s="1">
        <f t="shared" si="56"/>
        <v>29.244453372881701</v>
      </c>
      <c r="G589" s="1">
        <f t="shared" si="57"/>
        <v>3.3756899274186019</v>
      </c>
      <c r="H589" s="1">
        <f t="shared" si="50"/>
        <v>-3.2246980234464897</v>
      </c>
      <c r="I589" s="22">
        <f t="shared" si="51"/>
        <v>0.1875</v>
      </c>
      <c r="J589" s="19">
        <f t="shared" si="52"/>
        <v>0</v>
      </c>
      <c r="K589" s="19">
        <f t="shared" si="53"/>
        <v>3.4121980234464897</v>
      </c>
      <c r="L589" s="19">
        <f t="shared" si="54"/>
        <v>0</v>
      </c>
      <c r="Q589" s="11"/>
      <c r="R589" s="11"/>
    </row>
    <row r="590" spans="1:18" x14ac:dyDescent="0.35">
      <c r="A590" s="1">
        <v>588</v>
      </c>
      <c r="B590" s="12">
        <v>41900</v>
      </c>
      <c r="C590" s="1">
        <v>102.45</v>
      </c>
      <c r="D590" s="1">
        <f t="shared" si="55"/>
        <v>5.5207949944792046E-3</v>
      </c>
      <c r="E590" s="1">
        <f t="shared" si="58"/>
        <v>1.6328595959565494E-4</v>
      </c>
      <c r="F590" s="1">
        <f t="shared" si="56"/>
        <v>28.438235585155624</v>
      </c>
      <c r="G590" s="1">
        <f t="shared" si="57"/>
        <v>3.3477345631073785</v>
      </c>
      <c r="H590" s="1">
        <f t="shared" si="50"/>
        <v>-3.0232219527043562</v>
      </c>
      <c r="I590" s="22">
        <f t="shared" si="51"/>
        <v>0.5625</v>
      </c>
      <c r="J590" s="19">
        <f t="shared" si="52"/>
        <v>0</v>
      </c>
      <c r="K590" s="19">
        <f t="shared" si="53"/>
        <v>3.5857219527043562</v>
      </c>
      <c r="L590" s="19">
        <f t="shared" si="54"/>
        <v>0</v>
      </c>
      <c r="Q590" s="11"/>
      <c r="R590" s="11"/>
    </row>
    <row r="591" spans="1:18" x14ac:dyDescent="0.35">
      <c r="A591" s="1">
        <v>589</v>
      </c>
      <c r="B591" s="12">
        <v>41901</v>
      </c>
      <c r="C591" s="1">
        <v>102.45</v>
      </c>
      <c r="D591" s="1">
        <f t="shared" si="55"/>
        <v>0</v>
      </c>
      <c r="E591" s="1">
        <f t="shared" si="58"/>
        <v>1.5228373047637071E-4</v>
      </c>
      <c r="F591" s="1">
        <f t="shared" si="56"/>
        <v>32.328333098235817</v>
      </c>
      <c r="G591" s="1">
        <f t="shared" si="57"/>
        <v>3.4759440314299637</v>
      </c>
      <c r="H591" s="1">
        <f t="shared" si="50"/>
        <v>-2.9249760734010937</v>
      </c>
      <c r="I591" s="22">
        <f t="shared" si="51"/>
        <v>0</v>
      </c>
      <c r="J591" s="19">
        <f t="shared" si="52"/>
        <v>0</v>
      </c>
      <c r="K591" s="19">
        <f t="shared" si="53"/>
        <v>2.9249760734010937</v>
      </c>
      <c r="L591" s="19">
        <f t="shared" si="54"/>
        <v>0</v>
      </c>
      <c r="Q591" s="11"/>
      <c r="R591" s="11"/>
    </row>
    <row r="592" spans="1:18" x14ac:dyDescent="0.35">
      <c r="A592" s="1">
        <v>590</v>
      </c>
      <c r="B592" s="12">
        <v>41904</v>
      </c>
      <c r="C592" s="1">
        <v>102.6375</v>
      </c>
      <c r="D592" s="1">
        <f t="shared" si="55"/>
        <v>1.8301610541727673E-3</v>
      </c>
      <c r="E592" s="1">
        <f t="shared" si="58"/>
        <v>1.3956703148780591E-4</v>
      </c>
      <c r="F592" s="1">
        <f t="shared" si="56"/>
        <v>33.366242120597931</v>
      </c>
      <c r="G592" s="1">
        <f t="shared" si="57"/>
        <v>3.5075446739137153</v>
      </c>
      <c r="H592" s="1">
        <f t="shared" si="50"/>
        <v>-2.8156459338939399</v>
      </c>
      <c r="I592" s="22">
        <f t="shared" si="51"/>
        <v>0.1875</v>
      </c>
      <c r="J592" s="19">
        <f t="shared" si="52"/>
        <v>0</v>
      </c>
      <c r="K592" s="19">
        <f t="shared" si="53"/>
        <v>3.0031459338939399</v>
      </c>
      <c r="L592" s="19">
        <f t="shared" si="54"/>
        <v>0</v>
      </c>
      <c r="Q592" s="11"/>
      <c r="R592" s="11"/>
    </row>
    <row r="593" spans="1:18" x14ac:dyDescent="0.35">
      <c r="A593" s="1">
        <v>591</v>
      </c>
      <c r="B593" s="12">
        <v>41905</v>
      </c>
      <c r="C593" s="1">
        <v>102.41249999999999</v>
      </c>
      <c r="D593" s="1">
        <f t="shared" si="55"/>
        <v>-2.1921812203142955E-3</v>
      </c>
      <c r="E593" s="1">
        <f t="shared" si="58"/>
        <v>1.3031181597974005E-4</v>
      </c>
      <c r="F593" s="1">
        <f t="shared" si="56"/>
        <v>34.309167416163405</v>
      </c>
      <c r="G593" s="1">
        <f t="shared" si="57"/>
        <v>3.5354125900694635</v>
      </c>
      <c r="H593" s="1">
        <f t="shared" si="50"/>
        <v>-2.7206866110475993</v>
      </c>
      <c r="I593" s="22">
        <f t="shared" si="51"/>
        <v>-0.22500000000000853</v>
      </c>
      <c r="J593" s="19">
        <f t="shared" si="52"/>
        <v>0</v>
      </c>
      <c r="K593" s="19">
        <f t="shared" si="53"/>
        <v>2.4956866110475908</v>
      </c>
      <c r="L593" s="19">
        <f t="shared" si="54"/>
        <v>0</v>
      </c>
      <c r="Q593" s="11"/>
      <c r="R593" s="11"/>
    </row>
    <row r="594" spans="1:18" x14ac:dyDescent="0.35">
      <c r="A594" s="1">
        <v>592</v>
      </c>
      <c r="B594" s="12">
        <v>41906</v>
      </c>
      <c r="C594" s="1">
        <v>101.8125</v>
      </c>
      <c r="D594" s="1">
        <f t="shared" si="55"/>
        <v>-5.8586598315634748E-3</v>
      </c>
      <c r="E594" s="1">
        <f t="shared" si="58"/>
        <v>1.2343737317346159E-4</v>
      </c>
      <c r="F594" s="1">
        <f t="shared" si="56"/>
        <v>31.246774044684951</v>
      </c>
      <c r="G594" s="1">
        <f t="shared" si="57"/>
        <v>3.4419161402836869</v>
      </c>
      <c r="H594" s="1">
        <f t="shared" si="50"/>
        <v>-2.6527972510221622</v>
      </c>
      <c r="I594" s="22">
        <f t="shared" si="51"/>
        <v>-0.59999999999999432</v>
      </c>
      <c r="J594" s="19">
        <f t="shared" si="52"/>
        <v>0</v>
      </c>
      <c r="K594" s="19">
        <f t="shared" si="53"/>
        <v>2.0527972510221679</v>
      </c>
      <c r="L594" s="19">
        <f t="shared" si="54"/>
        <v>0</v>
      </c>
      <c r="Q594" s="11"/>
      <c r="R594" s="11"/>
    </row>
    <row r="595" spans="1:18" x14ac:dyDescent="0.35">
      <c r="A595" s="1">
        <v>593</v>
      </c>
      <c r="B595" s="12">
        <v>41907</v>
      </c>
      <c r="C595" s="1">
        <v>102</v>
      </c>
      <c r="D595" s="1">
        <f t="shared" si="55"/>
        <v>1.841620626151013E-3</v>
      </c>
      <c r="E595" s="1">
        <f t="shared" si="58"/>
        <v>1.223434961392467E-4</v>
      </c>
      <c r="F595" s="1">
        <f t="shared" si="56"/>
        <v>35.571316378831128</v>
      </c>
      <c r="G595" s="1">
        <f t="shared" si="57"/>
        <v>3.5715395933956571</v>
      </c>
      <c r="H595" s="1">
        <f t="shared" si="50"/>
        <v>-2.6352272301814481</v>
      </c>
      <c r="I595" s="22">
        <f t="shared" si="51"/>
        <v>0.1875</v>
      </c>
      <c r="J595" s="19">
        <f t="shared" si="52"/>
        <v>0</v>
      </c>
      <c r="K595" s="19">
        <f t="shared" si="53"/>
        <v>2.8227272301814481</v>
      </c>
      <c r="L595" s="19">
        <f t="shared" si="54"/>
        <v>0</v>
      </c>
      <c r="Q595" s="11"/>
      <c r="R595" s="11"/>
    </row>
    <row r="596" spans="1:18" x14ac:dyDescent="0.35">
      <c r="A596" s="1">
        <v>594</v>
      </c>
      <c r="B596" s="12">
        <v>41908</v>
      </c>
      <c r="C596" s="1">
        <v>102.71250000000001</v>
      </c>
      <c r="D596" s="1">
        <f t="shared" si="55"/>
        <v>6.9852941176471147E-3</v>
      </c>
      <c r="E596" s="1">
        <f t="shared" si="58"/>
        <v>1.1714238417198516E-4</v>
      </c>
      <c r="F596" s="1">
        <f t="shared" si="56"/>
        <v>29.92973086460097</v>
      </c>
      <c r="G596" s="1">
        <f t="shared" si="57"/>
        <v>3.3988523296624997</v>
      </c>
      <c r="H596" s="1">
        <f t="shared" ref="H596:H659" si="59">_xlfn.NORM.S.INV(1%)*SQRT(E596)*C594</f>
        <v>-2.5634968566085496</v>
      </c>
      <c r="I596" s="22">
        <f t="shared" ref="I596:I659" si="60">C596-C595</f>
        <v>0.71250000000000568</v>
      </c>
      <c r="J596" s="19">
        <f t="shared" ref="J596:J659" si="61">IF(I596&lt;=H596,1,0)</f>
        <v>0</v>
      </c>
      <c r="K596" s="19">
        <f t="shared" ref="K596:K659" si="62">IF(J596=0,I596-H596,0)</f>
        <v>3.2759968566085553</v>
      </c>
      <c r="L596" s="19">
        <f t="shared" ref="L596:L659" si="63">IF(J596=1,I596-H596,0)</f>
        <v>0</v>
      </c>
      <c r="Q596" s="11"/>
      <c r="R596" s="11"/>
    </row>
    <row r="597" spans="1:18" x14ac:dyDescent="0.35">
      <c r="A597" s="1">
        <v>595</v>
      </c>
      <c r="B597" s="12">
        <v>41911</v>
      </c>
      <c r="C597" s="1">
        <v>104.3625</v>
      </c>
      <c r="D597" s="1">
        <f t="shared" si="55"/>
        <v>1.6064257028112365E-2</v>
      </c>
      <c r="E597" s="1">
        <f t="shared" si="58"/>
        <v>1.1956974027687553E-4</v>
      </c>
      <c r="F597" s="1">
        <f t="shared" si="56"/>
        <v>12.400616459021867</v>
      </c>
      <c r="G597" s="1">
        <f t="shared" si="57"/>
        <v>2.5177461858125167</v>
      </c>
      <c r="H597" s="1">
        <f t="shared" si="59"/>
        <v>-2.5946899689803571</v>
      </c>
      <c r="I597" s="22">
        <f t="shared" si="60"/>
        <v>1.6499999999999915</v>
      </c>
      <c r="J597" s="19">
        <f t="shared" si="61"/>
        <v>0</v>
      </c>
      <c r="K597" s="19">
        <f t="shared" si="62"/>
        <v>4.2446899689803486</v>
      </c>
      <c r="L597" s="19">
        <f t="shared" si="63"/>
        <v>0</v>
      </c>
      <c r="Q597" s="11"/>
      <c r="R597" s="11"/>
    </row>
    <row r="598" spans="1:18" x14ac:dyDescent="0.35">
      <c r="A598" s="1">
        <v>596</v>
      </c>
      <c r="B598" s="12">
        <v>41912</v>
      </c>
      <c r="C598" s="1">
        <v>101.47499999999999</v>
      </c>
      <c r="D598" s="1">
        <f t="shared" si="55"/>
        <v>-2.7667984189723348E-2</v>
      </c>
      <c r="E598" s="1">
        <f t="shared" si="58"/>
        <v>1.509525581099129E-4</v>
      </c>
      <c r="F598" s="1">
        <f t="shared" si="56"/>
        <v>2.5720715667410352</v>
      </c>
      <c r="G598" s="1">
        <f t="shared" si="57"/>
        <v>0.94471163131525226</v>
      </c>
      <c r="H598" s="1">
        <f t="shared" si="59"/>
        <v>-2.9357440997817541</v>
      </c>
      <c r="I598" s="22">
        <f t="shared" si="60"/>
        <v>-2.8875000000000028</v>
      </c>
      <c r="J598" s="19">
        <f t="shared" si="61"/>
        <v>0</v>
      </c>
      <c r="K598" s="19">
        <f t="shared" si="62"/>
        <v>4.824409978175126E-2</v>
      </c>
      <c r="L598" s="19">
        <f t="shared" si="63"/>
        <v>0</v>
      </c>
      <c r="Q598" s="11"/>
      <c r="R598" s="11"/>
    </row>
    <row r="599" spans="1:18" x14ac:dyDescent="0.35">
      <c r="A599" s="1">
        <v>597</v>
      </c>
      <c r="B599" s="12">
        <v>41913</v>
      </c>
      <c r="C599" s="1">
        <v>101.8875</v>
      </c>
      <c r="D599" s="1">
        <f t="shared" si="55"/>
        <v>4.0650406504065886E-3</v>
      </c>
      <c r="E599" s="1">
        <f t="shared" si="58"/>
        <v>2.4655790781984724E-4</v>
      </c>
      <c r="F599" s="1">
        <f t="shared" si="56"/>
        <v>24.569548416768981</v>
      </c>
      <c r="G599" s="1">
        <f t="shared" si="57"/>
        <v>3.2015078069083014</v>
      </c>
      <c r="H599" s="1">
        <f t="shared" si="59"/>
        <v>-3.8122256603219031</v>
      </c>
      <c r="I599" s="22">
        <f t="shared" si="60"/>
        <v>0.41250000000000853</v>
      </c>
      <c r="J599" s="19">
        <f t="shared" si="61"/>
        <v>0</v>
      </c>
      <c r="K599" s="19">
        <f t="shared" si="62"/>
        <v>4.2247256603219121</v>
      </c>
      <c r="L599" s="19">
        <f t="shared" si="63"/>
        <v>0</v>
      </c>
      <c r="Q599" s="11"/>
      <c r="R599" s="11"/>
    </row>
    <row r="600" spans="1:18" x14ac:dyDescent="0.35">
      <c r="A600" s="1">
        <v>598</v>
      </c>
      <c r="B600" s="12">
        <v>41919</v>
      </c>
      <c r="C600" s="1">
        <v>103.125</v>
      </c>
      <c r="D600" s="1">
        <f t="shared" si="55"/>
        <v>1.2145748987854223E-2</v>
      </c>
      <c r="E600" s="1">
        <f t="shared" si="58"/>
        <v>2.1401479606841979E-4</v>
      </c>
      <c r="F600" s="1">
        <f t="shared" si="56"/>
        <v>19.320117819579174</v>
      </c>
      <c r="G600" s="1">
        <f t="shared" si="57"/>
        <v>2.9611469270876807</v>
      </c>
      <c r="H600" s="1">
        <f t="shared" si="59"/>
        <v>-3.4534694456245476</v>
      </c>
      <c r="I600" s="22">
        <f t="shared" si="60"/>
        <v>1.2374999999999972</v>
      </c>
      <c r="J600" s="19">
        <f t="shared" si="61"/>
        <v>0</v>
      </c>
      <c r="K600" s="19">
        <f t="shared" si="62"/>
        <v>4.6909694456245443</v>
      </c>
      <c r="L600" s="19">
        <f t="shared" si="63"/>
        <v>0</v>
      </c>
      <c r="Q600" s="11"/>
      <c r="R600" s="11"/>
    </row>
    <row r="601" spans="1:18" x14ac:dyDescent="0.35">
      <c r="A601" s="1">
        <v>599</v>
      </c>
      <c r="B601" s="12">
        <v>41920</v>
      </c>
      <c r="C601" s="1">
        <v>103.2375</v>
      </c>
      <c r="D601" s="1">
        <f t="shared" si="55"/>
        <v>1.0909090909090634E-3</v>
      </c>
      <c r="E601" s="1">
        <f t="shared" si="58"/>
        <v>2.0760295311080445E-4</v>
      </c>
      <c r="F601" s="1">
        <f t="shared" si="56"/>
        <v>27.608862072628973</v>
      </c>
      <c r="G601" s="1">
        <f t="shared" si="57"/>
        <v>3.3181368107728808</v>
      </c>
      <c r="H601" s="1">
        <f t="shared" si="59"/>
        <v>-3.4151700075196589</v>
      </c>
      <c r="I601" s="22">
        <f t="shared" si="60"/>
        <v>0.11249999999999716</v>
      </c>
      <c r="J601" s="19">
        <f t="shared" si="61"/>
        <v>0</v>
      </c>
      <c r="K601" s="19">
        <f t="shared" si="62"/>
        <v>3.5276700075196561</v>
      </c>
      <c r="L601" s="19">
        <f t="shared" si="63"/>
        <v>0</v>
      </c>
      <c r="Q601" s="11"/>
      <c r="R601" s="11"/>
    </row>
    <row r="602" spans="1:18" x14ac:dyDescent="0.35">
      <c r="A602" s="1">
        <v>600</v>
      </c>
      <c r="B602" s="12">
        <v>41921</v>
      </c>
      <c r="C602" s="1">
        <v>103.46250000000001</v>
      </c>
      <c r="D602" s="1">
        <f t="shared" si="55"/>
        <v>2.1794406102434534E-3</v>
      </c>
      <c r="E602" s="1">
        <f t="shared" si="58"/>
        <v>1.8205210660173047E-4</v>
      </c>
      <c r="F602" s="1">
        <f t="shared" si="56"/>
        <v>29.184118176633522</v>
      </c>
      <c r="G602" s="1">
        <f t="shared" si="57"/>
        <v>3.3736246632475355</v>
      </c>
      <c r="H602" s="1">
        <f t="shared" si="59"/>
        <v>-3.2369535999262045</v>
      </c>
      <c r="I602" s="22">
        <f t="shared" si="60"/>
        <v>0.22500000000000853</v>
      </c>
      <c r="J602" s="19">
        <f t="shared" si="61"/>
        <v>0</v>
      </c>
      <c r="K602" s="19">
        <f t="shared" si="62"/>
        <v>3.461953599926213</v>
      </c>
      <c r="L602" s="19">
        <f t="shared" si="63"/>
        <v>0</v>
      </c>
      <c r="Q602" s="11"/>
      <c r="R602" s="11"/>
    </row>
    <row r="603" spans="1:18" x14ac:dyDescent="0.35">
      <c r="A603" s="1">
        <v>601</v>
      </c>
      <c r="B603" s="12">
        <v>41922</v>
      </c>
      <c r="C603" s="1">
        <v>101.925</v>
      </c>
      <c r="D603" s="1">
        <f t="shared" si="55"/>
        <v>-1.486045668720559E-2</v>
      </c>
      <c r="E603" s="1">
        <f t="shared" si="58"/>
        <v>1.6300892658290309E-4</v>
      </c>
      <c r="F603" s="1">
        <f t="shared" si="56"/>
        <v>15.871879973997856</v>
      </c>
      <c r="G603" s="1">
        <f t="shared" si="57"/>
        <v>2.7645489883918133</v>
      </c>
      <c r="H603" s="1">
        <f t="shared" si="59"/>
        <v>-3.0663225090981627</v>
      </c>
      <c r="I603" s="22">
        <f t="shared" si="60"/>
        <v>-1.5375000000000085</v>
      </c>
      <c r="J603" s="19">
        <f t="shared" si="61"/>
        <v>0</v>
      </c>
      <c r="K603" s="19">
        <f t="shared" si="62"/>
        <v>1.5288225090981542</v>
      </c>
      <c r="L603" s="19">
        <f t="shared" si="63"/>
        <v>0</v>
      </c>
      <c r="Q603" s="11"/>
      <c r="R603" s="11"/>
    </row>
    <row r="604" spans="1:18" x14ac:dyDescent="0.35">
      <c r="A604" s="1">
        <v>602</v>
      </c>
      <c r="B604" s="12">
        <v>41925</v>
      </c>
      <c r="C604" s="1">
        <v>101.25</v>
      </c>
      <c r="D604" s="1">
        <f t="shared" si="55"/>
        <v>-6.622516556291363E-3</v>
      </c>
      <c r="E604" s="1">
        <f t="shared" si="58"/>
        <v>1.7892943537796792E-4</v>
      </c>
      <c r="F604" s="1">
        <f t="shared" si="56"/>
        <v>26.384192526603943</v>
      </c>
      <c r="G604" s="1">
        <f t="shared" si="57"/>
        <v>3.272765062887494</v>
      </c>
      <c r="H604" s="1">
        <f t="shared" si="59"/>
        <v>-3.2195748196017813</v>
      </c>
      <c r="I604" s="22">
        <f t="shared" si="60"/>
        <v>-0.67499999999999716</v>
      </c>
      <c r="J604" s="19">
        <f t="shared" si="61"/>
        <v>0</v>
      </c>
      <c r="K604" s="19">
        <f t="shared" si="62"/>
        <v>2.5445748196017841</v>
      </c>
      <c r="L604" s="19">
        <f t="shared" si="63"/>
        <v>0</v>
      </c>
      <c r="Q604" s="11"/>
      <c r="R604" s="11"/>
    </row>
    <row r="605" spans="1:18" x14ac:dyDescent="0.35">
      <c r="A605" s="1">
        <v>603</v>
      </c>
      <c r="B605" s="12">
        <v>41926</v>
      </c>
      <c r="C605" s="1">
        <v>101.8875</v>
      </c>
      <c r="D605" s="1">
        <f t="shared" si="55"/>
        <v>6.2962962962963241E-3</v>
      </c>
      <c r="E605" s="1">
        <f t="shared" si="58"/>
        <v>1.6613803193910503E-4</v>
      </c>
      <c r="F605" s="1">
        <f t="shared" si="56"/>
        <v>27.470118139388735</v>
      </c>
      <c r="G605" s="1">
        <f t="shared" si="57"/>
        <v>3.3130988007673463</v>
      </c>
      <c r="H605" s="1">
        <f t="shared" si="59"/>
        <v>-3.056257266499983</v>
      </c>
      <c r="I605" s="22">
        <f t="shared" si="60"/>
        <v>0.63750000000000284</v>
      </c>
      <c r="J605" s="19">
        <f t="shared" si="61"/>
        <v>0</v>
      </c>
      <c r="K605" s="19">
        <f t="shared" si="62"/>
        <v>3.6937572664999858</v>
      </c>
      <c r="L605" s="19">
        <f t="shared" si="63"/>
        <v>0</v>
      </c>
      <c r="Q605" s="11"/>
      <c r="R605" s="11"/>
    </row>
    <row r="606" spans="1:18" x14ac:dyDescent="0.35">
      <c r="A606" s="1">
        <v>604</v>
      </c>
      <c r="B606" s="12">
        <v>41927</v>
      </c>
      <c r="C606" s="1">
        <v>101.8875</v>
      </c>
      <c r="D606" s="1">
        <f t="shared" si="55"/>
        <v>0</v>
      </c>
      <c r="E606" s="1">
        <f t="shared" si="58"/>
        <v>1.557584611183033E-4</v>
      </c>
      <c r="F606" s="1">
        <f t="shared" si="56"/>
        <v>31.965701670271844</v>
      </c>
      <c r="G606" s="1">
        <f t="shared" si="57"/>
        <v>3.4646635051828918</v>
      </c>
      <c r="H606" s="1">
        <f t="shared" si="59"/>
        <v>-2.9396492438776729</v>
      </c>
      <c r="I606" s="22">
        <f t="shared" si="60"/>
        <v>0</v>
      </c>
      <c r="J606" s="19">
        <f t="shared" si="61"/>
        <v>0</v>
      </c>
      <c r="K606" s="19">
        <f t="shared" si="62"/>
        <v>2.9396492438776729</v>
      </c>
      <c r="L606" s="19">
        <f t="shared" si="63"/>
        <v>0</v>
      </c>
      <c r="Q606" s="11"/>
      <c r="R606" s="11"/>
    </row>
    <row r="607" spans="1:18" x14ac:dyDescent="0.35">
      <c r="A607" s="1">
        <v>605</v>
      </c>
      <c r="B607" s="12">
        <v>41928</v>
      </c>
      <c r="C607" s="1">
        <v>100.35</v>
      </c>
      <c r="D607" s="1">
        <f t="shared" si="55"/>
        <v>-1.5090172984909909E-2</v>
      </c>
      <c r="E607" s="1">
        <f t="shared" si="58"/>
        <v>1.4222507212925133E-4</v>
      </c>
      <c r="F607" s="1">
        <f t="shared" si="56"/>
        <v>15.022855407134152</v>
      </c>
      <c r="G607" s="1">
        <f t="shared" si="57"/>
        <v>2.7095727352675536</v>
      </c>
      <c r="H607" s="1">
        <f t="shared" si="59"/>
        <v>-2.8267255581272015</v>
      </c>
      <c r="I607" s="22">
        <f t="shared" si="60"/>
        <v>-1.5375000000000085</v>
      </c>
      <c r="J607" s="19">
        <f t="shared" si="61"/>
        <v>0</v>
      </c>
      <c r="K607" s="19">
        <f t="shared" si="62"/>
        <v>1.289225558127193</v>
      </c>
      <c r="L607" s="19">
        <f t="shared" si="63"/>
        <v>0</v>
      </c>
      <c r="Q607" s="11"/>
      <c r="R607" s="11"/>
    </row>
    <row r="608" spans="1:18" x14ac:dyDescent="0.35">
      <c r="A608" s="1">
        <v>606</v>
      </c>
      <c r="B608" s="12">
        <v>41929</v>
      </c>
      <c r="C608" s="1">
        <v>100.53749999999999</v>
      </c>
      <c r="D608" s="1">
        <f t="shared" si="55"/>
        <v>1.868460388639761E-3</v>
      </c>
      <c r="E608" s="1">
        <f t="shared" si="58"/>
        <v>1.640012951361514E-4</v>
      </c>
      <c r="F608" s="1">
        <f t="shared" si="56"/>
        <v>30.822222358313052</v>
      </c>
      <c r="G608" s="1">
        <f t="shared" si="57"/>
        <v>3.4282359349598597</v>
      </c>
      <c r="H608" s="1">
        <f t="shared" si="59"/>
        <v>-3.0354228785260937</v>
      </c>
      <c r="I608" s="22">
        <f t="shared" si="60"/>
        <v>0.1875</v>
      </c>
      <c r="J608" s="19">
        <f t="shared" si="61"/>
        <v>0</v>
      </c>
      <c r="K608" s="19">
        <f t="shared" si="62"/>
        <v>3.2229228785260937</v>
      </c>
      <c r="L608" s="19">
        <f t="shared" si="63"/>
        <v>0</v>
      </c>
      <c r="Q608" s="11"/>
      <c r="R608" s="11"/>
    </row>
    <row r="609" spans="1:18" x14ac:dyDescent="0.35">
      <c r="A609" s="1">
        <v>607</v>
      </c>
      <c r="B609" s="12">
        <v>41932</v>
      </c>
      <c r="C609" s="1">
        <v>101.28749999999999</v>
      </c>
      <c r="D609" s="1">
        <f t="shared" si="55"/>
        <v>7.4599030212607245E-3</v>
      </c>
      <c r="E609" s="1">
        <f t="shared" si="58"/>
        <v>1.4902311196787459E-4</v>
      </c>
      <c r="F609" s="1">
        <f t="shared" si="56"/>
        <v>27.113981681506495</v>
      </c>
      <c r="G609" s="1">
        <f t="shared" si="57"/>
        <v>3.3000495240468233</v>
      </c>
      <c r="H609" s="1">
        <f t="shared" si="59"/>
        <v>-2.8498293120784681</v>
      </c>
      <c r="I609" s="22">
        <f t="shared" si="60"/>
        <v>0.75</v>
      </c>
      <c r="J609" s="19">
        <f t="shared" si="61"/>
        <v>0</v>
      </c>
      <c r="K609" s="19">
        <f t="shared" si="62"/>
        <v>3.5998293120784681</v>
      </c>
      <c r="L609" s="19">
        <f t="shared" si="63"/>
        <v>0</v>
      </c>
      <c r="Q609" s="11"/>
      <c r="R609" s="11"/>
    </row>
    <row r="610" spans="1:18" x14ac:dyDescent="0.35">
      <c r="A610" s="1">
        <v>608</v>
      </c>
      <c r="B610" s="12">
        <v>41933</v>
      </c>
      <c r="C610" s="1">
        <v>104.8875</v>
      </c>
      <c r="D610" s="1">
        <f t="shared" si="55"/>
        <v>3.5542391706775353E-2</v>
      </c>
      <c r="E610" s="1">
        <f t="shared" si="58"/>
        <v>1.4492462829471538E-4</v>
      </c>
      <c r="F610" s="1">
        <f t="shared" si="56"/>
        <v>0.42416610095708029</v>
      </c>
      <c r="G610" s="1">
        <f t="shared" si="57"/>
        <v>-0.8576301529229291</v>
      </c>
      <c r="H610" s="1">
        <f t="shared" si="59"/>
        <v>-2.8156186774357734</v>
      </c>
      <c r="I610" s="22">
        <f t="shared" si="60"/>
        <v>3.6000000000000085</v>
      </c>
      <c r="J610" s="19">
        <f t="shared" si="61"/>
        <v>0</v>
      </c>
      <c r="K610" s="19">
        <f t="shared" si="62"/>
        <v>6.4156186774357824</v>
      </c>
      <c r="L610" s="19">
        <f t="shared" si="63"/>
        <v>0</v>
      </c>
      <c r="Q610" s="11"/>
      <c r="R610" s="11"/>
    </row>
    <row r="611" spans="1:18" x14ac:dyDescent="0.35">
      <c r="A611" s="1">
        <v>609</v>
      </c>
      <c r="B611" s="12">
        <v>41934</v>
      </c>
      <c r="C611" s="1">
        <v>104.625</v>
      </c>
      <c r="D611" s="1">
        <f t="shared" si="55"/>
        <v>-2.5026814444047462E-3</v>
      </c>
      <c r="E611" s="1">
        <f t="shared" si="58"/>
        <v>3.1217501739827801E-4</v>
      </c>
      <c r="F611" s="1">
        <f t="shared" si="56"/>
        <v>22.353945954235503</v>
      </c>
      <c r="G611" s="1">
        <f t="shared" si="57"/>
        <v>3.1070028582381881</v>
      </c>
      <c r="H611" s="1">
        <f t="shared" si="59"/>
        <v>-4.163222119831854</v>
      </c>
      <c r="I611" s="22">
        <f t="shared" si="60"/>
        <v>-0.26250000000000284</v>
      </c>
      <c r="J611" s="19">
        <f t="shared" si="61"/>
        <v>0</v>
      </c>
      <c r="K611" s="19">
        <f t="shared" si="62"/>
        <v>3.9007221198318511</v>
      </c>
      <c r="L611" s="19">
        <f t="shared" si="63"/>
        <v>0</v>
      </c>
      <c r="Q611" s="11"/>
      <c r="R611" s="11"/>
    </row>
    <row r="612" spans="1:18" x14ac:dyDescent="0.35">
      <c r="A612" s="1">
        <v>610</v>
      </c>
      <c r="B612" s="12">
        <v>41935</v>
      </c>
      <c r="C612" s="1">
        <v>104.85</v>
      </c>
      <c r="D612" s="1">
        <f t="shared" si="55"/>
        <v>2.1505376344085479E-3</v>
      </c>
      <c r="E612" s="1">
        <f t="shared" si="58"/>
        <v>2.6276168643155962E-4</v>
      </c>
      <c r="F612" s="1">
        <f t="shared" si="56"/>
        <v>24.3953516958892</v>
      </c>
      <c r="G612" s="1">
        <f t="shared" si="57"/>
        <v>3.1943926098840776</v>
      </c>
      <c r="H612" s="1">
        <f t="shared" si="59"/>
        <v>-3.9552998474262497</v>
      </c>
      <c r="I612" s="22">
        <f t="shared" si="60"/>
        <v>0.22499999999999432</v>
      </c>
      <c r="J612" s="19">
        <f t="shared" si="61"/>
        <v>0</v>
      </c>
      <c r="K612" s="19">
        <f t="shared" si="62"/>
        <v>4.1802998474262445</v>
      </c>
      <c r="L612" s="19">
        <f t="shared" si="63"/>
        <v>0</v>
      </c>
      <c r="Q612" s="11"/>
      <c r="R612" s="11"/>
    </row>
    <row r="613" spans="1:18" x14ac:dyDescent="0.35">
      <c r="A613" s="1">
        <v>611</v>
      </c>
      <c r="B613" s="12">
        <v>41939</v>
      </c>
      <c r="C613" s="1">
        <v>106.425</v>
      </c>
      <c r="D613" s="1">
        <f t="shared" si="55"/>
        <v>1.5021459227467839E-2</v>
      </c>
      <c r="E613" s="1">
        <f t="shared" si="58"/>
        <v>2.2473111737315507E-4</v>
      </c>
      <c r="F613" s="1">
        <f t="shared" si="56"/>
        <v>16.108270498953846</v>
      </c>
      <c r="G613" s="1">
        <f t="shared" si="57"/>
        <v>2.7793328356812026</v>
      </c>
      <c r="H613" s="1">
        <f t="shared" si="59"/>
        <v>-3.6487300607828677</v>
      </c>
      <c r="I613" s="22">
        <f t="shared" si="60"/>
        <v>1.5750000000000028</v>
      </c>
      <c r="J613" s="19">
        <f t="shared" si="61"/>
        <v>0</v>
      </c>
      <c r="K613" s="19">
        <f t="shared" si="62"/>
        <v>5.2237300607828701</v>
      </c>
      <c r="L613" s="19">
        <f t="shared" si="63"/>
        <v>0</v>
      </c>
      <c r="Q613" s="11"/>
      <c r="R613" s="11"/>
    </row>
    <row r="614" spans="1:18" x14ac:dyDescent="0.35">
      <c r="A614" s="1">
        <v>612</v>
      </c>
      <c r="B614" s="12">
        <v>41940</v>
      </c>
      <c r="C614" s="1">
        <v>106.6875</v>
      </c>
      <c r="D614" s="1">
        <f t="shared" si="55"/>
        <v>2.4665257223397026E-3</v>
      </c>
      <c r="E614" s="1">
        <f t="shared" si="58"/>
        <v>2.2682344004907223E-4</v>
      </c>
      <c r="F614" s="1">
        <f t="shared" si="56"/>
        <v>26.136166049819352</v>
      </c>
      <c r="G614" s="1">
        <f t="shared" si="57"/>
        <v>3.2633200275774601</v>
      </c>
      <c r="H614" s="1">
        <f t="shared" si="59"/>
        <v>-3.6735593384072454</v>
      </c>
      <c r="I614" s="22">
        <f t="shared" si="60"/>
        <v>0.26250000000000284</v>
      </c>
      <c r="J614" s="19">
        <f t="shared" si="61"/>
        <v>0</v>
      </c>
      <c r="K614" s="19">
        <f t="shared" si="62"/>
        <v>3.9360593384072482</v>
      </c>
      <c r="L614" s="19">
        <f t="shared" si="63"/>
        <v>0</v>
      </c>
      <c r="Q614" s="11"/>
      <c r="R614" s="11"/>
    </row>
    <row r="615" spans="1:18" x14ac:dyDescent="0.35">
      <c r="A615" s="1">
        <v>613</v>
      </c>
      <c r="B615" s="12">
        <v>41941</v>
      </c>
      <c r="C615" s="1">
        <v>106.95</v>
      </c>
      <c r="D615" s="1">
        <f t="shared" si="55"/>
        <v>2.4604569420035418E-3</v>
      </c>
      <c r="E615" s="1">
        <f t="shared" si="58"/>
        <v>1.9744553172806905E-4</v>
      </c>
      <c r="F615" s="1">
        <f t="shared" si="56"/>
        <v>27.95944145625872</v>
      </c>
      <c r="G615" s="1">
        <f t="shared" si="57"/>
        <v>3.3307549406374179</v>
      </c>
      <c r="H615" s="1">
        <f t="shared" si="59"/>
        <v>-3.4789002139204834</v>
      </c>
      <c r="I615" s="22">
        <f t="shared" si="60"/>
        <v>0.26250000000000284</v>
      </c>
      <c r="J615" s="19">
        <f t="shared" si="61"/>
        <v>0</v>
      </c>
      <c r="K615" s="19">
        <f t="shared" si="62"/>
        <v>3.7414002139204863</v>
      </c>
      <c r="L615" s="19">
        <f t="shared" si="63"/>
        <v>0</v>
      </c>
      <c r="Q615" s="11"/>
      <c r="R615" s="11"/>
    </row>
    <row r="616" spans="1:18" x14ac:dyDescent="0.35">
      <c r="A616" s="1">
        <v>614</v>
      </c>
      <c r="B616" s="12">
        <v>41942</v>
      </c>
      <c r="C616" s="1">
        <v>108.15</v>
      </c>
      <c r="D616" s="1">
        <f t="shared" si="55"/>
        <v>1.1220196353436211E-2</v>
      </c>
      <c r="E616" s="1">
        <f t="shared" si="58"/>
        <v>1.7496829780974351E-4</v>
      </c>
      <c r="F616" s="1">
        <f t="shared" si="56"/>
        <v>21.046945451810686</v>
      </c>
      <c r="G616" s="1">
        <f t="shared" si="57"/>
        <v>3.0467554404213955</v>
      </c>
      <c r="H616" s="1">
        <f t="shared" si="59"/>
        <v>-3.2829773012643941</v>
      </c>
      <c r="I616" s="22">
        <f t="shared" si="60"/>
        <v>1.2000000000000028</v>
      </c>
      <c r="J616" s="19">
        <f t="shared" si="61"/>
        <v>0</v>
      </c>
      <c r="K616" s="19">
        <f t="shared" si="62"/>
        <v>4.4829773012643965</v>
      </c>
      <c r="L616" s="19">
        <f t="shared" si="63"/>
        <v>0</v>
      </c>
      <c r="Q616" s="11"/>
      <c r="R616" s="11"/>
    </row>
    <row r="617" spans="1:18" x14ac:dyDescent="0.35">
      <c r="A617" s="1">
        <v>615</v>
      </c>
      <c r="B617" s="12">
        <v>41943</v>
      </c>
      <c r="C617" s="1">
        <v>108.97499999999999</v>
      </c>
      <c r="D617" s="1">
        <f t="shared" si="55"/>
        <v>7.6282940360609206E-3</v>
      </c>
      <c r="E617" s="1">
        <f t="shared" si="58"/>
        <v>1.7468248731475783E-4</v>
      </c>
      <c r="F617" s="1">
        <f t="shared" si="56"/>
        <v>25.553388515588122</v>
      </c>
      <c r="G617" s="1">
        <f t="shared" si="57"/>
        <v>3.2407699307753717</v>
      </c>
      <c r="H617" s="1">
        <f t="shared" si="59"/>
        <v>-3.2883658599143311</v>
      </c>
      <c r="I617" s="22">
        <f t="shared" si="60"/>
        <v>0.82499999999998863</v>
      </c>
      <c r="J617" s="19">
        <f t="shared" si="61"/>
        <v>0</v>
      </c>
      <c r="K617" s="19">
        <f t="shared" si="62"/>
        <v>4.1133658599143192</v>
      </c>
      <c r="L617" s="19">
        <f t="shared" si="63"/>
        <v>0</v>
      </c>
      <c r="Q617" s="11"/>
      <c r="R617" s="11"/>
    </row>
    <row r="618" spans="1:18" x14ac:dyDescent="0.35">
      <c r="A618" s="1">
        <v>616</v>
      </c>
      <c r="B618" s="12">
        <v>41946</v>
      </c>
      <c r="C618" s="1">
        <v>108.6</v>
      </c>
      <c r="D618" s="1">
        <f t="shared" si="55"/>
        <v>-3.4411562284927736E-3</v>
      </c>
      <c r="E618" s="1">
        <f t="shared" si="58"/>
        <v>1.6491158047066904E-4</v>
      </c>
      <c r="F618" s="1">
        <f t="shared" si="56"/>
        <v>29.970371458393348</v>
      </c>
      <c r="G618" s="1">
        <f t="shared" si="57"/>
        <v>3.4002092755925482</v>
      </c>
      <c r="H618" s="1">
        <f t="shared" si="59"/>
        <v>-3.2309241227021239</v>
      </c>
      <c r="I618" s="22">
        <f t="shared" si="60"/>
        <v>-0.375</v>
      </c>
      <c r="J618" s="19">
        <f t="shared" si="61"/>
        <v>0</v>
      </c>
      <c r="K618" s="19">
        <f t="shared" si="62"/>
        <v>2.8559241227021239</v>
      </c>
      <c r="L618" s="19">
        <f t="shared" si="63"/>
        <v>0</v>
      </c>
      <c r="Q618" s="11"/>
      <c r="R618" s="11"/>
    </row>
    <row r="619" spans="1:18" x14ac:dyDescent="0.35">
      <c r="A619" s="1">
        <v>617</v>
      </c>
      <c r="B619" s="12">
        <v>41948</v>
      </c>
      <c r="C619" s="1">
        <v>106.91249999999999</v>
      </c>
      <c r="D619" s="1">
        <f t="shared" si="55"/>
        <v>-1.5538674033149171E-2</v>
      </c>
      <c r="E619" s="1">
        <f t="shared" si="58"/>
        <v>1.508976316916499E-4</v>
      </c>
      <c r="F619" s="1">
        <f t="shared" si="56"/>
        <v>14.591934210600053</v>
      </c>
      <c r="G619" s="1">
        <f t="shared" si="57"/>
        <v>2.6804689247280655</v>
      </c>
      <c r="H619" s="1">
        <f t="shared" si="59"/>
        <v>-3.1141730906116556</v>
      </c>
      <c r="I619" s="22">
        <f t="shared" si="60"/>
        <v>-1.6875</v>
      </c>
      <c r="J619" s="19">
        <f t="shared" si="61"/>
        <v>0</v>
      </c>
      <c r="K619" s="19">
        <f t="shared" si="62"/>
        <v>1.4266730906116556</v>
      </c>
      <c r="L619" s="19">
        <f t="shared" si="63"/>
        <v>0</v>
      </c>
      <c r="Q619" s="11"/>
      <c r="R619" s="11"/>
    </row>
    <row r="620" spans="1:18" x14ac:dyDescent="0.35">
      <c r="A620" s="1">
        <v>618</v>
      </c>
      <c r="B620" s="12">
        <v>41950</v>
      </c>
      <c r="C620" s="1">
        <v>108.675</v>
      </c>
      <c r="D620" s="1">
        <f t="shared" si="55"/>
        <v>1.648544370396355E-2</v>
      </c>
      <c r="E620" s="1">
        <f t="shared" si="58"/>
        <v>1.7257368801845371E-4</v>
      </c>
      <c r="F620" s="1">
        <f t="shared" si="56"/>
        <v>13.818416579558964</v>
      </c>
      <c r="G620" s="1">
        <f t="shared" si="57"/>
        <v>2.6260022372137772</v>
      </c>
      <c r="H620" s="1">
        <f t="shared" si="59"/>
        <v>-3.3188817086281004</v>
      </c>
      <c r="I620" s="22">
        <f t="shared" si="60"/>
        <v>1.7625000000000028</v>
      </c>
      <c r="J620" s="19">
        <f t="shared" si="61"/>
        <v>0</v>
      </c>
      <c r="K620" s="19">
        <f t="shared" si="62"/>
        <v>5.0813817086281032</v>
      </c>
      <c r="L620" s="19">
        <f t="shared" si="63"/>
        <v>0</v>
      </c>
      <c r="Q620" s="11"/>
      <c r="R620" s="11"/>
    </row>
    <row r="621" spans="1:18" x14ac:dyDescent="0.35">
      <c r="A621" s="1">
        <v>619</v>
      </c>
      <c r="B621" s="12">
        <v>41953</v>
      </c>
      <c r="C621" s="1">
        <v>111.15</v>
      </c>
      <c r="D621" s="1">
        <f t="shared" si="55"/>
        <v>2.2774327122153288E-2</v>
      </c>
      <c r="E621" s="1">
        <f t="shared" si="58"/>
        <v>1.9343293617501522E-4</v>
      </c>
      <c r="F621" s="1">
        <f t="shared" si="56"/>
        <v>7.5056356051581936</v>
      </c>
      <c r="G621" s="1">
        <f t="shared" si="57"/>
        <v>2.0156541523931839</v>
      </c>
      <c r="H621" s="1">
        <f t="shared" si="59"/>
        <v>-3.4591417197275089</v>
      </c>
      <c r="I621" s="22">
        <f t="shared" si="60"/>
        <v>2.4750000000000085</v>
      </c>
      <c r="J621" s="19">
        <f t="shared" si="61"/>
        <v>0</v>
      </c>
      <c r="K621" s="19">
        <f t="shared" si="62"/>
        <v>5.934141719727517</v>
      </c>
      <c r="L621" s="19">
        <f t="shared" si="63"/>
        <v>0</v>
      </c>
      <c r="Q621" s="11"/>
      <c r="R621" s="11"/>
    </row>
    <row r="622" spans="1:18" x14ac:dyDescent="0.35">
      <c r="A622" s="1">
        <v>620</v>
      </c>
      <c r="B622" s="12">
        <v>41954</v>
      </c>
      <c r="C622" s="1">
        <v>110.58750000000001</v>
      </c>
      <c r="D622" s="1">
        <f t="shared" si="55"/>
        <v>-5.0607287449392713E-3</v>
      </c>
      <c r="E622" s="1">
        <f t="shared" si="58"/>
        <v>2.4422538088593335E-4</v>
      </c>
      <c r="F622" s="1">
        <f t="shared" si="56"/>
        <v>24.22385581821975</v>
      </c>
      <c r="G622" s="1">
        <f t="shared" si="57"/>
        <v>3.1873379252153531</v>
      </c>
      <c r="H622" s="1">
        <f t="shared" si="59"/>
        <v>-3.9509333623948848</v>
      </c>
      <c r="I622" s="22">
        <f t="shared" si="60"/>
        <v>-0.5625</v>
      </c>
      <c r="J622" s="19">
        <f t="shared" si="61"/>
        <v>0</v>
      </c>
      <c r="K622" s="19">
        <f t="shared" si="62"/>
        <v>3.3884333623948848</v>
      </c>
      <c r="L622" s="19">
        <f t="shared" si="63"/>
        <v>0</v>
      </c>
      <c r="Q622" s="11"/>
      <c r="R622" s="11"/>
    </row>
    <row r="623" spans="1:18" x14ac:dyDescent="0.35">
      <c r="A623" s="1">
        <v>621</v>
      </c>
      <c r="B623" s="12">
        <v>41955</v>
      </c>
      <c r="C623" s="1">
        <v>107.175</v>
      </c>
      <c r="D623" s="1">
        <f t="shared" si="55"/>
        <v>-3.0857917938284241E-2</v>
      </c>
      <c r="E623" s="1">
        <f t="shared" si="58"/>
        <v>2.1351252974985101E-4</v>
      </c>
      <c r="F623" s="1">
        <f t="shared" si="56"/>
        <v>2.9361443556147298</v>
      </c>
      <c r="G623" s="1">
        <f t="shared" si="57"/>
        <v>1.0770972769872991</v>
      </c>
      <c r="H623" s="1">
        <f t="shared" si="59"/>
        <v>-3.7782945191567463</v>
      </c>
      <c r="I623" s="22">
        <f t="shared" si="60"/>
        <v>-3.4125000000000085</v>
      </c>
      <c r="J623" s="19">
        <f t="shared" si="61"/>
        <v>0</v>
      </c>
      <c r="K623" s="19">
        <f t="shared" si="62"/>
        <v>0.36579451915673777</v>
      </c>
      <c r="L623" s="19">
        <f t="shared" si="63"/>
        <v>0</v>
      </c>
      <c r="Q623" s="11"/>
      <c r="R623" s="11"/>
    </row>
    <row r="624" spans="1:18" x14ac:dyDescent="0.35">
      <c r="A624" s="1">
        <v>622</v>
      </c>
      <c r="B624" s="12">
        <v>41956</v>
      </c>
      <c r="C624" s="1">
        <v>108.375</v>
      </c>
      <c r="D624" s="1">
        <f t="shared" si="55"/>
        <v>1.1196641007697718E-2</v>
      </c>
      <c r="E624" s="1">
        <f t="shared" si="58"/>
        <v>3.2075516596660297E-4</v>
      </c>
      <c r="F624" s="1">
        <f t="shared" si="56"/>
        <v>18.32115515705447</v>
      </c>
      <c r="G624" s="1">
        <f t="shared" si="57"/>
        <v>2.9080564116825083</v>
      </c>
      <c r="H624" s="1">
        <f t="shared" si="59"/>
        <v>-4.6075231745294767</v>
      </c>
      <c r="I624" s="22">
        <f t="shared" si="60"/>
        <v>1.2000000000000028</v>
      </c>
      <c r="J624" s="19">
        <f t="shared" si="61"/>
        <v>0</v>
      </c>
      <c r="K624" s="19">
        <f t="shared" si="62"/>
        <v>5.8075231745294795</v>
      </c>
      <c r="L624" s="19">
        <f t="shared" si="63"/>
        <v>0</v>
      </c>
      <c r="Q624" s="11"/>
      <c r="R624" s="11"/>
    </row>
    <row r="625" spans="1:18" x14ac:dyDescent="0.35">
      <c r="A625" s="1">
        <v>623</v>
      </c>
      <c r="B625" s="12">
        <v>41957</v>
      </c>
      <c r="C625" s="1">
        <v>107.77500000000001</v>
      </c>
      <c r="D625" s="1">
        <f t="shared" si="55"/>
        <v>-5.5363321799307436E-3</v>
      </c>
      <c r="E625" s="1">
        <f t="shared" si="58"/>
        <v>2.8612955621858094E-4</v>
      </c>
      <c r="F625" s="1">
        <f t="shared" si="56"/>
        <v>22.354620619853726</v>
      </c>
      <c r="G625" s="1">
        <f t="shared" si="57"/>
        <v>3.1070330388353296</v>
      </c>
      <c r="H625" s="1">
        <f t="shared" si="59"/>
        <v>-4.2174458092888605</v>
      </c>
      <c r="I625" s="22">
        <f t="shared" si="60"/>
        <v>-0.59999999999999432</v>
      </c>
      <c r="J625" s="19">
        <f t="shared" si="61"/>
        <v>0</v>
      </c>
      <c r="K625" s="19">
        <f t="shared" si="62"/>
        <v>3.6174458092888662</v>
      </c>
      <c r="L625" s="19">
        <f t="shared" si="63"/>
        <v>0</v>
      </c>
      <c r="Q625" s="11"/>
      <c r="R625" s="11"/>
    </row>
    <row r="626" spans="1:18" x14ac:dyDescent="0.35">
      <c r="A626" s="1">
        <v>624</v>
      </c>
      <c r="B626" s="12">
        <v>41960</v>
      </c>
      <c r="C626" s="1">
        <v>110.0625</v>
      </c>
      <c r="D626" s="1">
        <f t="shared" si="55"/>
        <v>2.1224773834377122E-2</v>
      </c>
      <c r="E626" s="1">
        <f t="shared" si="58"/>
        <v>2.462787853731328E-4</v>
      </c>
      <c r="F626" s="1">
        <f t="shared" si="56"/>
        <v>10.185742881906659</v>
      </c>
      <c r="G626" s="1">
        <f t="shared" si="57"/>
        <v>2.3209889858413133</v>
      </c>
      <c r="H626" s="1">
        <f t="shared" si="59"/>
        <v>-3.956555573193302</v>
      </c>
      <c r="I626" s="22">
        <f t="shared" si="60"/>
        <v>2.2874999999999943</v>
      </c>
      <c r="J626" s="19">
        <f t="shared" si="61"/>
        <v>0</v>
      </c>
      <c r="K626" s="19">
        <f t="shared" si="62"/>
        <v>6.2440555731932967</v>
      </c>
      <c r="L626" s="19">
        <f t="shared" si="63"/>
        <v>0</v>
      </c>
      <c r="Q626" s="11"/>
      <c r="R626" s="11"/>
    </row>
    <row r="627" spans="1:18" x14ac:dyDescent="0.35">
      <c r="A627" s="1">
        <v>625</v>
      </c>
      <c r="B627" s="12">
        <v>41961</v>
      </c>
      <c r="C627" s="1">
        <v>111.22499999999999</v>
      </c>
      <c r="D627" s="1">
        <f t="shared" si="55"/>
        <v>1.0562180579216303E-2</v>
      </c>
      <c r="E627" s="1">
        <f t="shared" si="58"/>
        <v>2.7503092836136532E-4</v>
      </c>
      <c r="F627" s="1">
        <f t="shared" si="56"/>
        <v>19.639876869831781</v>
      </c>
      <c r="G627" s="1">
        <f t="shared" si="57"/>
        <v>2.9775620335498334</v>
      </c>
      <c r="H627" s="1">
        <f t="shared" si="59"/>
        <v>-4.157990158447598</v>
      </c>
      <c r="I627" s="22">
        <f t="shared" si="60"/>
        <v>1.1624999999999943</v>
      </c>
      <c r="J627" s="19">
        <f t="shared" si="61"/>
        <v>0</v>
      </c>
      <c r="K627" s="19">
        <f t="shared" si="62"/>
        <v>5.3204901584475923</v>
      </c>
      <c r="L627" s="19">
        <f t="shared" si="63"/>
        <v>0</v>
      </c>
      <c r="Q627" s="11"/>
      <c r="R627" s="11"/>
    </row>
    <row r="628" spans="1:18" x14ac:dyDescent="0.35">
      <c r="A628" s="1">
        <v>626</v>
      </c>
      <c r="B628" s="12">
        <v>41962</v>
      </c>
      <c r="C628" s="1">
        <v>109.7625</v>
      </c>
      <c r="D628" s="1">
        <f t="shared" si="55"/>
        <v>-1.3149022252191427E-2</v>
      </c>
      <c r="E628" s="1">
        <f t="shared" si="58"/>
        <v>2.4920439756511689E-4</v>
      </c>
      <c r="F628" s="1">
        <f t="shared" si="56"/>
        <v>17.863910180046329</v>
      </c>
      <c r="G628" s="1">
        <f t="shared" si="57"/>
        <v>2.8827824865385576</v>
      </c>
      <c r="H628" s="1">
        <f t="shared" si="59"/>
        <v>-4.0419587995674773</v>
      </c>
      <c r="I628" s="22">
        <f t="shared" si="60"/>
        <v>-1.4624999999999915</v>
      </c>
      <c r="J628" s="19">
        <f t="shared" si="61"/>
        <v>0</v>
      </c>
      <c r="K628" s="19">
        <f t="shared" si="62"/>
        <v>2.5794587995674858</v>
      </c>
      <c r="L628" s="19">
        <f t="shared" si="63"/>
        <v>0</v>
      </c>
      <c r="Q628" s="11"/>
      <c r="R628" s="11"/>
    </row>
    <row r="629" spans="1:18" x14ac:dyDescent="0.35">
      <c r="A629" s="1">
        <v>627</v>
      </c>
      <c r="B629" s="12">
        <v>41963</v>
      </c>
      <c r="C629" s="1">
        <v>109.5</v>
      </c>
      <c r="D629" s="1">
        <f t="shared" si="55"/>
        <v>-2.3915271609156389E-3</v>
      </c>
      <c r="E629" s="1">
        <f t="shared" si="58"/>
        <v>2.3810229723996026E-4</v>
      </c>
      <c r="F629" s="1">
        <f t="shared" si="56"/>
        <v>25.545371777331862</v>
      </c>
      <c r="G629" s="1">
        <f t="shared" si="57"/>
        <v>3.2404561564968541</v>
      </c>
      <c r="H629" s="1">
        <f t="shared" si="59"/>
        <v>-3.9926281583688756</v>
      </c>
      <c r="I629" s="22">
        <f t="shared" si="60"/>
        <v>-0.26250000000000284</v>
      </c>
      <c r="J629" s="19">
        <f t="shared" si="61"/>
        <v>0</v>
      </c>
      <c r="K629" s="19">
        <f t="shared" si="62"/>
        <v>3.7301281583688728</v>
      </c>
      <c r="L629" s="19">
        <f t="shared" si="63"/>
        <v>0</v>
      </c>
      <c r="Q629" s="11"/>
      <c r="R629" s="11"/>
    </row>
    <row r="630" spans="1:18" x14ac:dyDescent="0.35">
      <c r="A630" s="1">
        <v>628</v>
      </c>
      <c r="B630" s="12">
        <v>41964</v>
      </c>
      <c r="C630" s="1">
        <v>109.8</v>
      </c>
      <c r="D630" s="1">
        <f t="shared" si="55"/>
        <v>2.7397260273972343E-3</v>
      </c>
      <c r="E630" s="1">
        <f t="shared" si="58"/>
        <v>2.060220341982425E-4</v>
      </c>
      <c r="F630" s="1">
        <f t="shared" si="56"/>
        <v>27.292404649179794</v>
      </c>
      <c r="G630" s="1">
        <f t="shared" si="57"/>
        <v>3.3066084455023499</v>
      </c>
      <c r="H630" s="1">
        <f t="shared" si="59"/>
        <v>-3.665097090047603</v>
      </c>
      <c r="I630" s="22">
        <f t="shared" si="60"/>
        <v>0.29999999999999716</v>
      </c>
      <c r="J630" s="19">
        <f t="shared" si="61"/>
        <v>0</v>
      </c>
      <c r="K630" s="19">
        <f t="shared" si="62"/>
        <v>3.9650970900476001</v>
      </c>
      <c r="L630" s="19">
        <f t="shared" si="63"/>
        <v>0</v>
      </c>
      <c r="Q630" s="11"/>
      <c r="R630" s="11"/>
    </row>
    <row r="631" spans="1:18" x14ac:dyDescent="0.35">
      <c r="A631" s="1">
        <v>629</v>
      </c>
      <c r="B631" s="12">
        <v>41967</v>
      </c>
      <c r="C631" s="1">
        <v>106.6125</v>
      </c>
      <c r="D631" s="1">
        <f t="shared" si="55"/>
        <v>-2.9030054644808744E-2</v>
      </c>
      <c r="E631" s="1">
        <f t="shared" si="58"/>
        <v>1.8173390794720833E-4</v>
      </c>
      <c r="F631" s="1">
        <f t="shared" si="56"/>
        <v>2.9122444251948583</v>
      </c>
      <c r="G631" s="1">
        <f t="shared" si="57"/>
        <v>1.068924064035417</v>
      </c>
      <c r="H631" s="1">
        <f t="shared" si="59"/>
        <v>-3.4340511536924461</v>
      </c>
      <c r="I631" s="22">
        <f t="shared" si="60"/>
        <v>-3.1875</v>
      </c>
      <c r="J631" s="19">
        <f t="shared" si="61"/>
        <v>0</v>
      </c>
      <c r="K631" s="19">
        <f t="shared" si="62"/>
        <v>0.24655115369244607</v>
      </c>
      <c r="L631" s="19">
        <f t="shared" si="63"/>
        <v>0</v>
      </c>
      <c r="Q631" s="11"/>
      <c r="R631" s="11"/>
    </row>
    <row r="632" spans="1:18" x14ac:dyDescent="0.35">
      <c r="A632" s="1">
        <v>630</v>
      </c>
      <c r="B632" s="12">
        <v>41968</v>
      </c>
      <c r="C632" s="1">
        <v>104.4</v>
      </c>
      <c r="D632" s="1">
        <f t="shared" si="55"/>
        <v>-2.0752725993668581E-2</v>
      </c>
      <c r="E632" s="1">
        <f t="shared" si="58"/>
        <v>2.8100065749414886E-4</v>
      </c>
      <c r="F632" s="1">
        <f t="shared" si="56"/>
        <v>11.059759817309303</v>
      </c>
      <c r="G632" s="1">
        <f t="shared" si="57"/>
        <v>2.4033132795210714</v>
      </c>
      <c r="H632" s="1">
        <f t="shared" si="59"/>
        <v>-4.2818422811739918</v>
      </c>
      <c r="I632" s="22">
        <f t="shared" si="60"/>
        <v>-2.2124999999999915</v>
      </c>
      <c r="J632" s="19">
        <f t="shared" si="61"/>
        <v>0</v>
      </c>
      <c r="K632" s="19">
        <f t="shared" si="62"/>
        <v>2.0693422811740003</v>
      </c>
      <c r="L632" s="19">
        <f t="shared" si="63"/>
        <v>0</v>
      </c>
      <c r="Q632" s="11"/>
      <c r="R632" s="11"/>
    </row>
    <row r="633" spans="1:18" x14ac:dyDescent="0.35">
      <c r="A633" s="1">
        <v>631</v>
      </c>
      <c r="B633" s="12">
        <v>41969</v>
      </c>
      <c r="C633" s="1">
        <v>104.28749999999999</v>
      </c>
      <c r="D633" s="1">
        <f t="shared" si="55"/>
        <v>-1.0775862068966606E-3</v>
      </c>
      <c r="E633" s="1">
        <f t="shared" si="58"/>
        <v>2.9879606501795303E-4</v>
      </c>
      <c r="F633" s="1">
        <f t="shared" si="56"/>
        <v>23.034497552951247</v>
      </c>
      <c r="G633" s="1">
        <f t="shared" si="57"/>
        <v>3.1369929858188068</v>
      </c>
      <c r="H633" s="1">
        <f t="shared" si="59"/>
        <v>-4.2871652362616022</v>
      </c>
      <c r="I633" s="22">
        <f t="shared" si="60"/>
        <v>-0.11250000000001137</v>
      </c>
      <c r="J633" s="19">
        <f t="shared" si="61"/>
        <v>0</v>
      </c>
      <c r="K633" s="19">
        <f t="shared" si="62"/>
        <v>4.1746652362615908</v>
      </c>
      <c r="L633" s="19">
        <f t="shared" si="63"/>
        <v>0</v>
      </c>
      <c r="Q633" s="11"/>
      <c r="R633" s="11"/>
    </row>
    <row r="634" spans="1:18" x14ac:dyDescent="0.35">
      <c r="A634" s="1">
        <v>632</v>
      </c>
      <c r="B634" s="12">
        <v>41970</v>
      </c>
      <c r="C634" s="1">
        <v>105.41249999999999</v>
      </c>
      <c r="D634" s="1">
        <f t="shared" si="55"/>
        <v>1.0787486515641856E-2</v>
      </c>
      <c r="E634" s="1">
        <f t="shared" si="58"/>
        <v>2.5180739376657539E-4</v>
      </c>
      <c r="F634" s="1">
        <f t="shared" si="56"/>
        <v>19.953714267521455</v>
      </c>
      <c r="G634" s="1">
        <f t="shared" si="57"/>
        <v>2.9934153048298766</v>
      </c>
      <c r="H634" s="1">
        <f t="shared" si="59"/>
        <v>-3.8539794610035409</v>
      </c>
      <c r="I634" s="22">
        <f t="shared" si="60"/>
        <v>1.125</v>
      </c>
      <c r="J634" s="19">
        <f t="shared" si="61"/>
        <v>0</v>
      </c>
      <c r="K634" s="19">
        <f t="shared" si="62"/>
        <v>4.9789794610035409</v>
      </c>
      <c r="L634" s="19">
        <f t="shared" si="63"/>
        <v>0</v>
      </c>
      <c r="Q634" s="11"/>
      <c r="R634" s="11"/>
    </row>
    <row r="635" spans="1:18" x14ac:dyDescent="0.35">
      <c r="A635" s="1">
        <v>633</v>
      </c>
      <c r="B635" s="12">
        <v>41971</v>
      </c>
      <c r="C635" s="1">
        <v>106.6125</v>
      </c>
      <c r="D635" s="1">
        <f t="shared" si="55"/>
        <v>1.1383849163998604E-2</v>
      </c>
      <c r="E635" s="1">
        <f t="shared" si="58"/>
        <v>2.3211793781427928E-4</v>
      </c>
      <c r="F635" s="1">
        <f t="shared" si="56"/>
        <v>19.807144482608688</v>
      </c>
      <c r="G635" s="1">
        <f t="shared" si="57"/>
        <v>2.9860427050710996</v>
      </c>
      <c r="H635" s="1">
        <f t="shared" si="59"/>
        <v>-3.6962493955353986</v>
      </c>
      <c r="I635" s="22">
        <f t="shared" si="60"/>
        <v>1.2000000000000028</v>
      </c>
      <c r="J635" s="19">
        <f t="shared" si="61"/>
        <v>0</v>
      </c>
      <c r="K635" s="19">
        <f t="shared" si="62"/>
        <v>4.896249395535401</v>
      </c>
      <c r="L635" s="19">
        <f t="shared" si="63"/>
        <v>0</v>
      </c>
      <c r="Q635" s="11"/>
      <c r="R635" s="11"/>
    </row>
    <row r="636" spans="1:18" x14ac:dyDescent="0.35">
      <c r="A636" s="1">
        <v>634</v>
      </c>
      <c r="B636" s="12">
        <v>41974</v>
      </c>
      <c r="C636" s="1">
        <v>103.7625</v>
      </c>
      <c r="D636" s="1">
        <f t="shared" si="55"/>
        <v>-2.6732325008793474E-2</v>
      </c>
      <c r="E636" s="1">
        <f t="shared" si="58"/>
        <v>2.1892178533802498E-4</v>
      </c>
      <c r="F636" s="1">
        <f t="shared" si="56"/>
        <v>5.2715817479492317</v>
      </c>
      <c r="G636" s="1">
        <f t="shared" si="57"/>
        <v>1.6623304594455444</v>
      </c>
      <c r="H636" s="1">
        <f t="shared" si="59"/>
        <v>-3.6283674487375515</v>
      </c>
      <c r="I636" s="22">
        <f t="shared" si="60"/>
        <v>-2.8499999999999943</v>
      </c>
      <c r="J636" s="19">
        <f t="shared" si="61"/>
        <v>0</v>
      </c>
      <c r="K636" s="19">
        <f t="shared" si="62"/>
        <v>0.77836744873755714</v>
      </c>
      <c r="L636" s="19">
        <f t="shared" si="63"/>
        <v>0</v>
      </c>
      <c r="Q636" s="11"/>
      <c r="R636" s="11"/>
    </row>
    <row r="637" spans="1:18" x14ac:dyDescent="0.35">
      <c r="A637" s="1">
        <v>635</v>
      </c>
      <c r="B637" s="12">
        <v>41975</v>
      </c>
      <c r="C637" s="1">
        <v>103.425</v>
      </c>
      <c r="D637" s="1">
        <f t="shared" si="55"/>
        <v>-3.2526201662450853E-3</v>
      </c>
      <c r="E637" s="1">
        <f t="shared" si="58"/>
        <v>2.9137019998498484E-4</v>
      </c>
      <c r="F637" s="1">
        <f t="shared" si="56"/>
        <v>22.951071632787642</v>
      </c>
      <c r="G637" s="1">
        <f t="shared" si="57"/>
        <v>3.1333646296555249</v>
      </c>
      <c r="H637" s="1">
        <f t="shared" si="59"/>
        <v>-4.2335564167149817</v>
      </c>
      <c r="I637" s="22">
        <f t="shared" si="60"/>
        <v>-0.33750000000000568</v>
      </c>
      <c r="J637" s="19">
        <f t="shared" si="61"/>
        <v>0</v>
      </c>
      <c r="K637" s="19">
        <f t="shared" si="62"/>
        <v>3.896056416714976</v>
      </c>
      <c r="L637" s="19">
        <f t="shared" si="63"/>
        <v>0</v>
      </c>
      <c r="Q637" s="11"/>
      <c r="R637" s="11"/>
    </row>
    <row r="638" spans="1:18" x14ac:dyDescent="0.35">
      <c r="A638" s="1">
        <v>636</v>
      </c>
      <c r="B638" s="12">
        <v>41976</v>
      </c>
      <c r="C638" s="1">
        <v>102.8625</v>
      </c>
      <c r="D638" s="1">
        <f t="shared" si="55"/>
        <v>-5.4387237128353883E-3</v>
      </c>
      <c r="E638" s="1">
        <f t="shared" si="58"/>
        <v>2.4745574431294748E-4</v>
      </c>
      <c r="F638" s="1">
        <f t="shared" si="56"/>
        <v>23.889360198168088</v>
      </c>
      <c r="G638" s="1">
        <f t="shared" si="57"/>
        <v>3.1734331798224655</v>
      </c>
      <c r="H638" s="1">
        <f t="shared" si="59"/>
        <v>-3.7972033460402694</v>
      </c>
      <c r="I638" s="22">
        <f t="shared" si="60"/>
        <v>-0.5625</v>
      </c>
      <c r="J638" s="19">
        <f t="shared" si="61"/>
        <v>0</v>
      </c>
      <c r="K638" s="19">
        <f t="shared" si="62"/>
        <v>3.2347033460402694</v>
      </c>
      <c r="L638" s="19">
        <f t="shared" si="63"/>
        <v>0</v>
      </c>
      <c r="Q638" s="11"/>
      <c r="R638" s="11"/>
    </row>
    <row r="639" spans="1:18" x14ac:dyDescent="0.35">
      <c r="A639" s="1">
        <v>637</v>
      </c>
      <c r="B639" s="12">
        <v>41977</v>
      </c>
      <c r="C639" s="1">
        <v>102.41249999999999</v>
      </c>
      <c r="D639" s="1">
        <f t="shared" si="55"/>
        <v>-4.3747721472840234E-3</v>
      </c>
      <c r="E639" s="1">
        <f t="shared" si="58"/>
        <v>2.1654360013500021E-4</v>
      </c>
      <c r="F639" s="1">
        <f t="shared" si="56"/>
        <v>25.938532804277809</v>
      </c>
      <c r="G639" s="1">
        <f t="shared" si="57"/>
        <v>3.2557296161582716</v>
      </c>
      <c r="H639" s="1">
        <f t="shared" si="59"/>
        <v>-3.5405673828077191</v>
      </c>
      <c r="I639" s="22">
        <f t="shared" si="60"/>
        <v>-0.45000000000000284</v>
      </c>
      <c r="J639" s="19">
        <f t="shared" si="61"/>
        <v>0</v>
      </c>
      <c r="K639" s="19">
        <f t="shared" si="62"/>
        <v>3.0905673828077163</v>
      </c>
      <c r="L639" s="19">
        <f t="shared" si="63"/>
        <v>0</v>
      </c>
      <c r="Q639" s="11"/>
      <c r="R639" s="11"/>
    </row>
    <row r="640" spans="1:18" x14ac:dyDescent="0.35">
      <c r="A640" s="1">
        <v>638</v>
      </c>
      <c r="B640" s="12">
        <v>41978</v>
      </c>
      <c r="C640" s="1">
        <v>102.2625</v>
      </c>
      <c r="D640" s="1">
        <f t="shared" si="55"/>
        <v>-1.4646649578907993E-3</v>
      </c>
      <c r="E640" s="1">
        <f t="shared" si="58"/>
        <v>1.9142378684896484E-4</v>
      </c>
      <c r="F640" s="1">
        <f t="shared" si="56"/>
        <v>28.67336041525332</v>
      </c>
      <c r="G640" s="1">
        <f t="shared" si="57"/>
        <v>3.355968483185523</v>
      </c>
      <c r="H640" s="1">
        <f t="shared" si="59"/>
        <v>-3.3107751376525298</v>
      </c>
      <c r="I640" s="22">
        <f t="shared" si="60"/>
        <v>-0.14999999999999147</v>
      </c>
      <c r="J640" s="19">
        <f t="shared" si="61"/>
        <v>0</v>
      </c>
      <c r="K640" s="19">
        <f t="shared" si="62"/>
        <v>3.1607751376525384</v>
      </c>
      <c r="L640" s="19">
        <f t="shared" si="63"/>
        <v>0</v>
      </c>
      <c r="Q640" s="11"/>
      <c r="R640" s="11"/>
    </row>
    <row r="641" spans="1:18" x14ac:dyDescent="0.35">
      <c r="A641" s="1">
        <v>639</v>
      </c>
      <c r="B641" s="12">
        <v>41981</v>
      </c>
      <c r="C641" s="1">
        <v>102.1125</v>
      </c>
      <c r="D641" s="1">
        <f t="shared" si="55"/>
        <v>-1.4668133480015223E-3</v>
      </c>
      <c r="E641" s="1">
        <f t="shared" si="58"/>
        <v>1.6981040835004619E-4</v>
      </c>
      <c r="F641" s="1">
        <f t="shared" si="56"/>
        <v>30.421218221897902</v>
      </c>
      <c r="G641" s="1">
        <f t="shared" si="57"/>
        <v>3.4151403327715033</v>
      </c>
      <c r="H641" s="1">
        <f t="shared" si="59"/>
        <v>-3.1046294955701046</v>
      </c>
      <c r="I641" s="22">
        <f t="shared" si="60"/>
        <v>-0.15000000000000568</v>
      </c>
      <c r="J641" s="19">
        <f t="shared" si="61"/>
        <v>0</v>
      </c>
      <c r="K641" s="19">
        <f t="shared" si="62"/>
        <v>2.9546294955700989</v>
      </c>
      <c r="L641" s="19">
        <f t="shared" si="63"/>
        <v>0</v>
      </c>
      <c r="Q641" s="11"/>
      <c r="R641" s="11"/>
    </row>
    <row r="642" spans="1:18" x14ac:dyDescent="0.35">
      <c r="A642" s="1">
        <v>640</v>
      </c>
      <c r="B642" s="12">
        <v>41982</v>
      </c>
      <c r="C642" s="1">
        <v>101.175</v>
      </c>
      <c r="D642" s="1">
        <f t="shared" si="55"/>
        <v>-9.1810503121557106E-3</v>
      </c>
      <c r="E642" s="1">
        <f t="shared" si="58"/>
        <v>1.5327786044075793E-4</v>
      </c>
      <c r="F642" s="1">
        <f t="shared" si="56"/>
        <v>24.476828683436647</v>
      </c>
      <c r="G642" s="1">
        <f t="shared" si="57"/>
        <v>3.197726902006921</v>
      </c>
      <c r="H642" s="1">
        <f t="shared" si="59"/>
        <v>-2.9453084177151121</v>
      </c>
      <c r="I642" s="22">
        <f t="shared" si="60"/>
        <v>-0.9375</v>
      </c>
      <c r="J642" s="19">
        <f t="shared" si="61"/>
        <v>0</v>
      </c>
      <c r="K642" s="19">
        <f t="shared" si="62"/>
        <v>2.0078084177151121</v>
      </c>
      <c r="L642" s="19">
        <f t="shared" si="63"/>
        <v>0</v>
      </c>
      <c r="Q642" s="11"/>
      <c r="R642" s="11"/>
    </row>
    <row r="643" spans="1:18" x14ac:dyDescent="0.35">
      <c r="A643" s="1">
        <v>641</v>
      </c>
      <c r="B643" s="12">
        <v>41983</v>
      </c>
      <c r="C643" s="1">
        <v>102.8625</v>
      </c>
      <c r="D643" s="1">
        <f t="shared" si="55"/>
        <v>1.6679021497405487E-2</v>
      </c>
      <c r="E643" s="1">
        <f t="shared" si="58"/>
        <v>1.5222047471295786E-4</v>
      </c>
      <c r="F643" s="1">
        <f t="shared" si="56"/>
        <v>12.966632095138886</v>
      </c>
      <c r="G643" s="1">
        <f t="shared" si="57"/>
        <v>2.5623792957680749</v>
      </c>
      <c r="H643" s="1">
        <f t="shared" si="59"/>
        <v>-2.9308264562425768</v>
      </c>
      <c r="I643" s="22">
        <f t="shared" si="60"/>
        <v>1.6875</v>
      </c>
      <c r="J643" s="19">
        <f t="shared" si="61"/>
        <v>0</v>
      </c>
      <c r="K643" s="19">
        <f t="shared" si="62"/>
        <v>4.6183264562425768</v>
      </c>
      <c r="L643" s="19">
        <f t="shared" si="63"/>
        <v>0</v>
      </c>
      <c r="Q643" s="11"/>
      <c r="R643" s="11"/>
    </row>
    <row r="644" spans="1:18" x14ac:dyDescent="0.35">
      <c r="A644" s="1">
        <v>642</v>
      </c>
      <c r="B644" s="12">
        <v>41984</v>
      </c>
      <c r="C644" s="1">
        <v>101.7</v>
      </c>
      <c r="D644" s="1">
        <f t="shared" ref="D644:D707" si="64">(C644-C643)/C643</f>
        <v>-1.1301494713816933E-2</v>
      </c>
      <c r="E644" s="1">
        <f t="shared" si="58"/>
        <v>1.7876928331591083E-4</v>
      </c>
      <c r="F644" s="1">
        <f t="shared" ref="F644:F707" si="65">_xlfn.NORM.DIST(D644,0,SQRT(E644),FALSE)</f>
        <v>20.874700716919325</v>
      </c>
      <c r="G644" s="1">
        <f t="shared" ref="G644:G707" si="66">LN(F644)</f>
        <v>3.0385379337201002</v>
      </c>
      <c r="H644" s="1">
        <f t="shared" si="59"/>
        <v>-3.1469824484468187</v>
      </c>
      <c r="I644" s="22">
        <f t="shared" si="60"/>
        <v>-1.1624999999999943</v>
      </c>
      <c r="J644" s="19">
        <f t="shared" si="61"/>
        <v>0</v>
      </c>
      <c r="K644" s="19">
        <f t="shared" si="62"/>
        <v>1.9844824484468244</v>
      </c>
      <c r="L644" s="19">
        <f t="shared" si="63"/>
        <v>0</v>
      </c>
      <c r="Q644" s="11"/>
      <c r="R644" s="11"/>
    </row>
    <row r="645" spans="1:18" x14ac:dyDescent="0.35">
      <c r="A645" s="1">
        <v>643</v>
      </c>
      <c r="B645" s="12">
        <v>41985</v>
      </c>
      <c r="C645" s="1">
        <v>101.1</v>
      </c>
      <c r="D645" s="1">
        <f t="shared" si="64"/>
        <v>-5.8997050147493466E-3</v>
      </c>
      <c r="E645" s="1">
        <f t="shared" ref="E645:E708" si="67">$O$3+$O$4*D644^2+$O$5*E644</f>
        <v>1.7784843893915464E-4</v>
      </c>
      <c r="F645" s="1">
        <f t="shared" si="65"/>
        <v>27.126102168863525</v>
      </c>
      <c r="G645" s="1">
        <f t="shared" si="66"/>
        <v>3.3004964439886217</v>
      </c>
      <c r="H645" s="1">
        <f t="shared" si="59"/>
        <v>-3.1912201258401471</v>
      </c>
      <c r="I645" s="22">
        <f t="shared" si="60"/>
        <v>-0.60000000000000853</v>
      </c>
      <c r="J645" s="19">
        <f t="shared" si="61"/>
        <v>0</v>
      </c>
      <c r="K645" s="19">
        <f t="shared" si="62"/>
        <v>2.5912201258401386</v>
      </c>
      <c r="L645" s="19">
        <f t="shared" si="63"/>
        <v>0</v>
      </c>
      <c r="Q645" s="11"/>
      <c r="R645" s="11"/>
    </row>
    <row r="646" spans="1:18" x14ac:dyDescent="0.35">
      <c r="A646" s="1">
        <v>644</v>
      </c>
      <c r="B646" s="12">
        <v>41988</v>
      </c>
      <c r="C646" s="1">
        <v>100.8</v>
      </c>
      <c r="D646" s="1">
        <f t="shared" si="64"/>
        <v>-2.9673590504450758E-3</v>
      </c>
      <c r="E646" s="1">
        <f t="shared" si="67"/>
        <v>1.6403404732014088E-4</v>
      </c>
      <c r="F646" s="1">
        <f t="shared" si="65"/>
        <v>30.324019758413016</v>
      </c>
      <c r="G646" s="1">
        <f t="shared" si="66"/>
        <v>3.4119401297705836</v>
      </c>
      <c r="H646" s="1">
        <f t="shared" si="59"/>
        <v>-3.0301394205540273</v>
      </c>
      <c r="I646" s="22">
        <f t="shared" si="60"/>
        <v>-0.29999999999999716</v>
      </c>
      <c r="J646" s="19">
        <f t="shared" si="61"/>
        <v>0</v>
      </c>
      <c r="K646" s="19">
        <f t="shared" si="62"/>
        <v>2.7301394205540301</v>
      </c>
      <c r="L646" s="19">
        <f t="shared" si="63"/>
        <v>0</v>
      </c>
      <c r="Q646" s="11"/>
      <c r="R646" s="11"/>
    </row>
    <row r="647" spans="1:18" x14ac:dyDescent="0.35">
      <c r="A647" s="1">
        <v>645</v>
      </c>
      <c r="B647" s="12">
        <v>41989</v>
      </c>
      <c r="C647" s="1">
        <v>99.825000000000003</v>
      </c>
      <c r="D647" s="1">
        <f t="shared" si="64"/>
        <v>-9.6726190476189907E-3</v>
      </c>
      <c r="E647" s="1">
        <f t="shared" si="67"/>
        <v>1.4979794527616514E-4</v>
      </c>
      <c r="F647" s="1">
        <f t="shared" si="65"/>
        <v>23.852456552993914</v>
      </c>
      <c r="G647" s="1">
        <f t="shared" si="66"/>
        <v>3.1718872121557324</v>
      </c>
      <c r="H647" s="1">
        <f t="shared" si="59"/>
        <v>-2.8785829049067555</v>
      </c>
      <c r="I647" s="22">
        <f t="shared" si="60"/>
        <v>-0.97499999999999432</v>
      </c>
      <c r="J647" s="19">
        <f t="shared" si="61"/>
        <v>0</v>
      </c>
      <c r="K647" s="19">
        <f t="shared" si="62"/>
        <v>1.9035829049067612</v>
      </c>
      <c r="L647" s="19">
        <f t="shared" si="63"/>
        <v>0</v>
      </c>
      <c r="Q647" s="11"/>
      <c r="R647" s="11"/>
    </row>
    <row r="648" spans="1:18" x14ac:dyDescent="0.35">
      <c r="A648" s="1">
        <v>646</v>
      </c>
      <c r="B648" s="12">
        <v>41990</v>
      </c>
      <c r="C648" s="1">
        <v>98.4375</v>
      </c>
      <c r="D648" s="1">
        <f t="shared" si="64"/>
        <v>-1.3899323816679217E-2</v>
      </c>
      <c r="E648" s="1">
        <f t="shared" si="67"/>
        <v>1.5086610072679105E-4</v>
      </c>
      <c r="F648" s="1">
        <f t="shared" si="65"/>
        <v>17.121700046584788</v>
      </c>
      <c r="G648" s="1">
        <f t="shared" si="66"/>
        <v>2.8403466675699947</v>
      </c>
      <c r="H648" s="1">
        <f t="shared" si="59"/>
        <v>-2.880255556533478</v>
      </c>
      <c r="I648" s="22">
        <f t="shared" si="60"/>
        <v>-1.3875000000000028</v>
      </c>
      <c r="J648" s="19">
        <f t="shared" si="61"/>
        <v>0</v>
      </c>
      <c r="K648" s="19">
        <f t="shared" si="62"/>
        <v>1.4927555565334751</v>
      </c>
      <c r="L648" s="19">
        <f t="shared" si="63"/>
        <v>0</v>
      </c>
      <c r="Q648" s="11"/>
      <c r="R648" s="11"/>
    </row>
    <row r="649" spans="1:18" x14ac:dyDescent="0.35">
      <c r="A649" s="1">
        <v>647</v>
      </c>
      <c r="B649" s="12">
        <v>41991</v>
      </c>
      <c r="C649" s="1">
        <v>98.737499999999997</v>
      </c>
      <c r="D649" s="1">
        <f t="shared" si="64"/>
        <v>3.0476190476190186E-3</v>
      </c>
      <c r="E649" s="1">
        <f t="shared" si="67"/>
        <v>1.6574053217368177E-4</v>
      </c>
      <c r="F649" s="1">
        <f t="shared" si="65"/>
        <v>30.131928205184046</v>
      </c>
      <c r="G649" s="1">
        <f t="shared" si="66"/>
        <v>3.4055853472838558</v>
      </c>
      <c r="H649" s="1">
        <f t="shared" si="59"/>
        <v>-2.9897050257866815</v>
      </c>
      <c r="I649" s="22">
        <f t="shared" si="60"/>
        <v>0.29999999999999716</v>
      </c>
      <c r="J649" s="19">
        <f t="shared" si="61"/>
        <v>0</v>
      </c>
      <c r="K649" s="19">
        <f t="shared" si="62"/>
        <v>3.2897050257866787</v>
      </c>
      <c r="L649" s="19">
        <f t="shared" si="63"/>
        <v>0</v>
      </c>
      <c r="Q649" s="11"/>
      <c r="R649" s="11"/>
    </row>
    <row r="650" spans="1:18" x14ac:dyDescent="0.35">
      <c r="A650" s="1">
        <v>648</v>
      </c>
      <c r="B650" s="12">
        <v>41992</v>
      </c>
      <c r="C650" s="1">
        <v>101.7375</v>
      </c>
      <c r="D650" s="1">
        <f t="shared" si="64"/>
        <v>3.0383592859855677E-2</v>
      </c>
      <c r="E650" s="1">
        <f t="shared" si="67"/>
        <v>1.5117145755793373E-4</v>
      </c>
      <c r="F650" s="1">
        <f t="shared" si="65"/>
        <v>1.5314978772002736</v>
      </c>
      <c r="G650" s="1">
        <f t="shared" si="66"/>
        <v>0.42624626119784431</v>
      </c>
      <c r="H650" s="1">
        <f t="shared" si="59"/>
        <v>-2.8155946664052336</v>
      </c>
      <c r="I650" s="22">
        <f t="shared" si="60"/>
        <v>3</v>
      </c>
      <c r="J650" s="19">
        <f t="shared" si="61"/>
        <v>0</v>
      </c>
      <c r="K650" s="19">
        <f t="shared" si="62"/>
        <v>5.815594666405234</v>
      </c>
      <c r="L650" s="19">
        <f t="shared" si="63"/>
        <v>0</v>
      </c>
      <c r="Q650" s="11"/>
      <c r="R650" s="11"/>
    </row>
    <row r="651" spans="1:18" x14ac:dyDescent="0.35">
      <c r="A651" s="1">
        <v>649</v>
      </c>
      <c r="B651" s="12">
        <v>41995</v>
      </c>
      <c r="C651" s="1">
        <v>102.375</v>
      </c>
      <c r="D651" s="1">
        <f t="shared" si="64"/>
        <v>6.2661260597125235E-3</v>
      </c>
      <c r="E651" s="1">
        <f t="shared" si="67"/>
        <v>2.6896802257916804E-4</v>
      </c>
      <c r="F651" s="1">
        <f t="shared" si="65"/>
        <v>22.613109026005404</v>
      </c>
      <c r="G651" s="1">
        <f t="shared" si="66"/>
        <v>3.1185297835154016</v>
      </c>
      <c r="H651" s="1">
        <f t="shared" si="59"/>
        <v>-3.7670996622446262</v>
      </c>
      <c r="I651" s="22">
        <f t="shared" si="60"/>
        <v>0.63750000000000284</v>
      </c>
      <c r="J651" s="19">
        <f t="shared" si="61"/>
        <v>0</v>
      </c>
      <c r="K651" s="19">
        <f t="shared" si="62"/>
        <v>4.4045996622446291</v>
      </c>
      <c r="L651" s="19">
        <f t="shared" si="63"/>
        <v>0</v>
      </c>
      <c r="Q651" s="11"/>
      <c r="R651" s="11"/>
    </row>
    <row r="652" spans="1:18" x14ac:dyDescent="0.35">
      <c r="A652" s="1">
        <v>650</v>
      </c>
      <c r="B652" s="12">
        <v>41996</v>
      </c>
      <c r="C652" s="1">
        <v>104.47499999999999</v>
      </c>
      <c r="D652" s="1">
        <f t="shared" si="64"/>
        <v>2.0512820512820457E-2</v>
      </c>
      <c r="E652" s="1">
        <f t="shared" si="67"/>
        <v>2.3436613125035844E-4</v>
      </c>
      <c r="F652" s="1">
        <f t="shared" si="65"/>
        <v>10.619431122080815</v>
      </c>
      <c r="G652" s="1">
        <f t="shared" si="66"/>
        <v>2.3626854477199912</v>
      </c>
      <c r="H652" s="1">
        <f t="shared" si="59"/>
        <v>-3.6232904153554579</v>
      </c>
      <c r="I652" s="22">
        <f t="shared" si="60"/>
        <v>2.0999999999999943</v>
      </c>
      <c r="J652" s="19">
        <f t="shared" si="61"/>
        <v>0</v>
      </c>
      <c r="K652" s="19">
        <f t="shared" si="62"/>
        <v>5.7232904153554518</v>
      </c>
      <c r="L652" s="19">
        <f t="shared" si="63"/>
        <v>0</v>
      </c>
      <c r="Q652" s="11"/>
      <c r="R652" s="11"/>
    </row>
    <row r="653" spans="1:18" x14ac:dyDescent="0.35">
      <c r="A653" s="1">
        <v>651</v>
      </c>
      <c r="B653" s="12">
        <v>41997</v>
      </c>
      <c r="C653" s="1">
        <v>102.1125</v>
      </c>
      <c r="D653" s="1">
        <f t="shared" si="64"/>
        <v>-2.2613065326633139E-2</v>
      </c>
      <c r="E653" s="1">
        <f t="shared" si="67"/>
        <v>2.6172557708437565E-4</v>
      </c>
      <c r="F653" s="1">
        <f t="shared" si="65"/>
        <v>9.2839315357118775</v>
      </c>
      <c r="G653" s="1">
        <f t="shared" si="66"/>
        <v>2.2282851139463822</v>
      </c>
      <c r="H653" s="1">
        <f t="shared" si="59"/>
        <v>-3.8529347651873356</v>
      </c>
      <c r="I653" s="22">
        <f t="shared" si="60"/>
        <v>-2.3624999999999972</v>
      </c>
      <c r="J653" s="19">
        <f t="shared" si="61"/>
        <v>0</v>
      </c>
      <c r="K653" s="19">
        <f t="shared" si="62"/>
        <v>1.4904347651873384</v>
      </c>
      <c r="L653" s="19">
        <f t="shared" si="63"/>
        <v>0</v>
      </c>
      <c r="Q653" s="11"/>
      <c r="R653" s="11"/>
    </row>
    <row r="654" spans="1:18" x14ac:dyDescent="0.35">
      <c r="A654" s="1">
        <v>652</v>
      </c>
      <c r="B654" s="12">
        <v>41999</v>
      </c>
      <c r="C654" s="1">
        <v>102.78749999999999</v>
      </c>
      <c r="D654" s="1">
        <f t="shared" si="64"/>
        <v>6.6103562247520837E-3</v>
      </c>
      <c r="E654" s="1">
        <f t="shared" si="67"/>
        <v>2.9543403395939564E-4</v>
      </c>
      <c r="F654" s="1">
        <f t="shared" si="65"/>
        <v>21.55570202450118</v>
      </c>
      <c r="G654" s="1">
        <f t="shared" si="66"/>
        <v>3.0706403766551089</v>
      </c>
      <c r="H654" s="1">
        <f t="shared" si="59"/>
        <v>-4.1775080959684265</v>
      </c>
      <c r="I654" s="22">
        <f t="shared" si="60"/>
        <v>0.67499999999999716</v>
      </c>
      <c r="J654" s="19">
        <f t="shared" si="61"/>
        <v>0</v>
      </c>
      <c r="K654" s="19">
        <f t="shared" si="62"/>
        <v>4.8525080959684237</v>
      </c>
      <c r="L654" s="19">
        <f t="shared" si="63"/>
        <v>0</v>
      </c>
      <c r="Q654" s="11"/>
      <c r="R654" s="11"/>
    </row>
    <row r="655" spans="1:18" x14ac:dyDescent="0.35">
      <c r="A655" s="1">
        <v>653</v>
      </c>
      <c r="B655" s="12">
        <v>42002</v>
      </c>
      <c r="C655" s="1">
        <v>102.675</v>
      </c>
      <c r="D655" s="1">
        <f t="shared" si="64"/>
        <v>-1.0944910616563022E-3</v>
      </c>
      <c r="E655" s="1">
        <f t="shared" si="67"/>
        <v>2.5523704393695185E-4</v>
      </c>
      <c r="F655" s="1">
        <f t="shared" si="65"/>
        <v>24.912600857613743</v>
      </c>
      <c r="G655" s="1">
        <f t="shared" si="66"/>
        <v>3.2153737340049275</v>
      </c>
      <c r="H655" s="1">
        <f t="shared" si="59"/>
        <v>-3.7951191928920305</v>
      </c>
      <c r="I655" s="22">
        <f t="shared" si="60"/>
        <v>-0.11249999999999716</v>
      </c>
      <c r="J655" s="19">
        <f t="shared" si="61"/>
        <v>0</v>
      </c>
      <c r="K655" s="19">
        <f t="shared" si="62"/>
        <v>3.6826191928920333</v>
      </c>
      <c r="L655" s="19">
        <f t="shared" si="63"/>
        <v>0</v>
      </c>
      <c r="Q655" s="11"/>
      <c r="R655" s="11"/>
    </row>
    <row r="656" spans="1:18" x14ac:dyDescent="0.35">
      <c r="A656" s="1">
        <v>654</v>
      </c>
      <c r="B656" s="12">
        <v>42003</v>
      </c>
      <c r="C656" s="1">
        <v>103.27500000000001</v>
      </c>
      <c r="D656" s="1">
        <f t="shared" si="64"/>
        <v>5.8436815193572784E-3</v>
      </c>
      <c r="E656" s="1">
        <f t="shared" si="67"/>
        <v>2.1849153174259613E-4</v>
      </c>
      <c r="F656" s="1">
        <f t="shared" si="65"/>
        <v>24.96055571827533</v>
      </c>
      <c r="G656" s="1">
        <f t="shared" si="66"/>
        <v>3.2172968076073594</v>
      </c>
      <c r="H656" s="1">
        <f t="shared" si="59"/>
        <v>-3.5345348335369304</v>
      </c>
      <c r="I656" s="22">
        <f t="shared" si="60"/>
        <v>0.60000000000000853</v>
      </c>
      <c r="J656" s="19">
        <f t="shared" si="61"/>
        <v>0</v>
      </c>
      <c r="K656" s="19">
        <f t="shared" si="62"/>
        <v>4.1345348335369394</v>
      </c>
      <c r="L656" s="19">
        <f t="shared" si="63"/>
        <v>0</v>
      </c>
      <c r="Q656" s="11"/>
      <c r="R656" s="11"/>
    </row>
    <row r="657" spans="1:18" x14ac:dyDescent="0.35">
      <c r="A657" s="1">
        <v>655</v>
      </c>
      <c r="B657" s="12">
        <v>42004</v>
      </c>
      <c r="C657" s="1">
        <v>103.53749999999999</v>
      </c>
      <c r="D657" s="1">
        <f t="shared" si="64"/>
        <v>2.5417574437181178E-3</v>
      </c>
      <c r="E657" s="1">
        <f t="shared" si="67"/>
        <v>1.9503168672547417E-4</v>
      </c>
      <c r="F657" s="1">
        <f t="shared" si="65"/>
        <v>28.097285004469452</v>
      </c>
      <c r="G657" s="1">
        <f t="shared" si="66"/>
        <v>3.3356729526137516</v>
      </c>
      <c r="H657" s="1">
        <f t="shared" si="59"/>
        <v>-3.3357381972903886</v>
      </c>
      <c r="I657" s="22">
        <f t="shared" si="60"/>
        <v>0.26249999999998863</v>
      </c>
      <c r="J657" s="19">
        <f t="shared" si="61"/>
        <v>0</v>
      </c>
      <c r="K657" s="19">
        <f t="shared" si="62"/>
        <v>3.5982381972903772</v>
      </c>
      <c r="L657" s="19">
        <f t="shared" si="63"/>
        <v>0</v>
      </c>
      <c r="Q657" s="11"/>
      <c r="R657" s="11"/>
    </row>
    <row r="658" spans="1:18" x14ac:dyDescent="0.35">
      <c r="A658" s="1">
        <v>656</v>
      </c>
      <c r="B658" s="12">
        <v>42005</v>
      </c>
      <c r="C658" s="1">
        <v>102.8625</v>
      </c>
      <c r="D658" s="1">
        <f t="shared" si="64"/>
        <v>-6.5193770373052967E-3</v>
      </c>
      <c r="E658" s="1">
        <f t="shared" si="67"/>
        <v>1.7317917558859781E-4</v>
      </c>
      <c r="F658" s="1">
        <f t="shared" si="65"/>
        <v>26.814465773486312</v>
      </c>
      <c r="G658" s="1">
        <f t="shared" si="66"/>
        <v>3.2889415095620422</v>
      </c>
      <c r="H658" s="1">
        <f t="shared" si="59"/>
        <v>-3.1616784255630122</v>
      </c>
      <c r="I658" s="22">
        <f t="shared" si="60"/>
        <v>-0.67499999999999716</v>
      </c>
      <c r="J658" s="19">
        <f t="shared" si="61"/>
        <v>0</v>
      </c>
      <c r="K658" s="19">
        <f t="shared" si="62"/>
        <v>2.486678425563015</v>
      </c>
      <c r="L658" s="19">
        <f t="shared" si="63"/>
        <v>0</v>
      </c>
      <c r="Q658" s="11"/>
      <c r="R658" s="11"/>
    </row>
    <row r="659" spans="1:18" x14ac:dyDescent="0.35">
      <c r="A659" s="1">
        <v>657</v>
      </c>
      <c r="B659" s="12">
        <v>42006</v>
      </c>
      <c r="C659" s="1">
        <v>104.02500000000001</v>
      </c>
      <c r="D659" s="1">
        <f t="shared" si="64"/>
        <v>1.1301494713817072E-2</v>
      </c>
      <c r="E659" s="1">
        <f t="shared" si="67"/>
        <v>1.6154805115216499E-4</v>
      </c>
      <c r="F659" s="1">
        <f t="shared" si="65"/>
        <v>21.138655544684728</v>
      </c>
      <c r="G659" s="1">
        <f t="shared" si="66"/>
        <v>3.0511033807226395</v>
      </c>
      <c r="H659" s="1">
        <f t="shared" si="59"/>
        <v>-3.0614219670903235</v>
      </c>
      <c r="I659" s="22">
        <f t="shared" si="60"/>
        <v>1.1625000000000085</v>
      </c>
      <c r="J659" s="19">
        <f t="shared" si="61"/>
        <v>0</v>
      </c>
      <c r="K659" s="19">
        <f t="shared" si="62"/>
        <v>4.2239219670903321</v>
      </c>
      <c r="L659" s="19">
        <f t="shared" si="63"/>
        <v>0</v>
      </c>
      <c r="Q659" s="11"/>
      <c r="R659" s="11"/>
    </row>
    <row r="660" spans="1:18" x14ac:dyDescent="0.35">
      <c r="A660" s="1">
        <v>658</v>
      </c>
      <c r="B660" s="12">
        <v>42009</v>
      </c>
      <c r="C660" s="1">
        <v>104.325</v>
      </c>
      <c r="D660" s="1">
        <f t="shared" si="64"/>
        <v>2.8839221341023518E-3</v>
      </c>
      <c r="E660" s="1">
        <f t="shared" si="67"/>
        <v>1.6467483220411778E-4</v>
      </c>
      <c r="F660" s="1">
        <f t="shared" si="65"/>
        <v>30.313025989372782</v>
      </c>
      <c r="G660" s="1">
        <f t="shared" si="66"/>
        <v>3.4115775207738848</v>
      </c>
      <c r="H660" s="1">
        <f t="shared" ref="H660:H723" si="68">_xlfn.NORM.S.INV(1%)*SQRT(E660)*C658</f>
        <v>-3.0707562770200632</v>
      </c>
      <c r="I660" s="22">
        <f t="shared" ref="I660:I723" si="69">C660-C659</f>
        <v>0.29999999999999716</v>
      </c>
      <c r="J660" s="19">
        <f t="shared" ref="J660:J723" si="70">IF(I660&lt;=H660,1,0)</f>
        <v>0</v>
      </c>
      <c r="K660" s="19">
        <f t="shared" ref="K660:K723" si="71">IF(J660=0,I660-H660,0)</f>
        <v>3.3707562770200603</v>
      </c>
      <c r="L660" s="19">
        <f t="shared" ref="L660:L723" si="72">IF(J660=1,I660-H660,0)</f>
        <v>0</v>
      </c>
      <c r="Q660" s="11"/>
      <c r="R660" s="11"/>
    </row>
    <row r="661" spans="1:18" x14ac:dyDescent="0.35">
      <c r="A661" s="1">
        <v>659</v>
      </c>
      <c r="B661" s="12">
        <v>42010</v>
      </c>
      <c r="C661" s="1">
        <v>102.075</v>
      </c>
      <c r="D661" s="1">
        <f t="shared" si="64"/>
        <v>-2.156721782890007E-2</v>
      </c>
      <c r="E661" s="1">
        <f t="shared" si="67"/>
        <v>1.5021923861330782E-4</v>
      </c>
      <c r="F661" s="1">
        <f t="shared" si="65"/>
        <v>6.9209202954596707</v>
      </c>
      <c r="G661" s="1">
        <f t="shared" si="66"/>
        <v>1.9345487514604653</v>
      </c>
      <c r="H661" s="1">
        <f t="shared" si="68"/>
        <v>-2.9660274145250587</v>
      </c>
      <c r="I661" s="22">
        <f t="shared" si="69"/>
        <v>-2.25</v>
      </c>
      <c r="J661" s="19">
        <f t="shared" si="70"/>
        <v>0</v>
      </c>
      <c r="K661" s="19">
        <f t="shared" si="71"/>
        <v>0.71602741452505869</v>
      </c>
      <c r="L661" s="19">
        <f t="shared" si="72"/>
        <v>0</v>
      </c>
      <c r="Q661" s="11"/>
      <c r="R661" s="11"/>
    </row>
    <row r="662" spans="1:18" x14ac:dyDescent="0.35">
      <c r="A662" s="1">
        <v>660</v>
      </c>
      <c r="B662" s="12">
        <v>42011</v>
      </c>
      <c r="C662" s="1">
        <v>103.3125</v>
      </c>
      <c r="D662" s="1">
        <f t="shared" si="64"/>
        <v>1.2123438648052874E-2</v>
      </c>
      <c r="E662" s="1">
        <f t="shared" si="67"/>
        <v>2.0361647976835585E-4</v>
      </c>
      <c r="F662" s="1">
        <f t="shared" si="65"/>
        <v>19.487621874769946</v>
      </c>
      <c r="G662" s="1">
        <f t="shared" si="66"/>
        <v>2.9697794883615138</v>
      </c>
      <c r="H662" s="1">
        <f t="shared" si="68"/>
        <v>-3.4631357368500431</v>
      </c>
      <c r="I662" s="22">
        <f t="shared" si="69"/>
        <v>1.2374999999999972</v>
      </c>
      <c r="J662" s="19">
        <f t="shared" si="70"/>
        <v>0</v>
      </c>
      <c r="K662" s="19">
        <f t="shared" si="71"/>
        <v>4.7006357368500407</v>
      </c>
      <c r="L662" s="19">
        <f t="shared" si="72"/>
        <v>0</v>
      </c>
      <c r="Q662" s="11"/>
      <c r="R662" s="11"/>
    </row>
    <row r="663" spans="1:18" x14ac:dyDescent="0.35">
      <c r="A663" s="1">
        <v>661</v>
      </c>
      <c r="B663" s="12">
        <v>42012</v>
      </c>
      <c r="C663" s="1">
        <v>103.72499999999999</v>
      </c>
      <c r="D663" s="1">
        <f t="shared" si="64"/>
        <v>3.9927404718692735E-3</v>
      </c>
      <c r="E663" s="1">
        <f t="shared" si="67"/>
        <v>1.9957222971595992E-4</v>
      </c>
      <c r="F663" s="1">
        <f t="shared" si="65"/>
        <v>27.134019312732381</v>
      </c>
      <c r="G663" s="1">
        <f t="shared" si="66"/>
        <v>3.3007882658168395</v>
      </c>
      <c r="H663" s="1">
        <f t="shared" si="68"/>
        <v>-3.354625944693403</v>
      </c>
      <c r="I663" s="22">
        <f t="shared" si="69"/>
        <v>0.41249999999999432</v>
      </c>
      <c r="J663" s="19">
        <f t="shared" si="70"/>
        <v>0</v>
      </c>
      <c r="K663" s="19">
        <f t="shared" si="71"/>
        <v>3.7671259446933973</v>
      </c>
      <c r="L663" s="19">
        <f t="shared" si="72"/>
        <v>0</v>
      </c>
      <c r="Q663" s="11"/>
      <c r="R663" s="11"/>
    </row>
    <row r="664" spans="1:18" x14ac:dyDescent="0.35">
      <c r="A664" s="1">
        <v>662</v>
      </c>
      <c r="B664" s="12">
        <v>42013</v>
      </c>
      <c r="C664" s="1">
        <v>103.65</v>
      </c>
      <c r="D664" s="1">
        <f t="shared" si="64"/>
        <v>-7.2306579898759836E-4</v>
      </c>
      <c r="E664" s="1">
        <f t="shared" si="67"/>
        <v>1.7799028935306261E-4</v>
      </c>
      <c r="F664" s="1">
        <f t="shared" si="65"/>
        <v>29.858918164253627</v>
      </c>
      <c r="G664" s="1">
        <f t="shared" si="66"/>
        <v>3.3964835611885915</v>
      </c>
      <c r="H664" s="1">
        <f t="shared" si="68"/>
        <v>-3.2064589446433267</v>
      </c>
      <c r="I664" s="22">
        <f t="shared" si="69"/>
        <v>-7.4999999999988631E-2</v>
      </c>
      <c r="J664" s="19">
        <f t="shared" si="70"/>
        <v>0</v>
      </c>
      <c r="K664" s="19">
        <f t="shared" si="71"/>
        <v>3.1314589446433381</v>
      </c>
      <c r="L664" s="19">
        <f t="shared" si="72"/>
        <v>0</v>
      </c>
      <c r="Q664" s="11"/>
      <c r="R664" s="11"/>
    </row>
    <row r="665" spans="1:18" x14ac:dyDescent="0.35">
      <c r="A665" s="1">
        <v>663</v>
      </c>
      <c r="B665" s="12">
        <v>42016</v>
      </c>
      <c r="C665" s="1">
        <v>102.33750000000001</v>
      </c>
      <c r="D665" s="1">
        <f t="shared" si="64"/>
        <v>-1.2662807525325614E-2</v>
      </c>
      <c r="E665" s="1">
        <f t="shared" si="67"/>
        <v>1.5930536670071821E-4</v>
      </c>
      <c r="F665" s="1">
        <f t="shared" si="65"/>
        <v>19.108570553378094</v>
      </c>
      <c r="G665" s="1">
        <f t="shared" si="66"/>
        <v>2.9501369544799907</v>
      </c>
      <c r="H665" s="1">
        <f t="shared" si="68"/>
        <v>-3.0456030936932459</v>
      </c>
      <c r="I665" s="22">
        <f t="shared" si="69"/>
        <v>-1.3125</v>
      </c>
      <c r="J665" s="19">
        <f t="shared" si="70"/>
        <v>0</v>
      </c>
      <c r="K665" s="19">
        <f t="shared" si="71"/>
        <v>1.7331030936932459</v>
      </c>
      <c r="L665" s="19">
        <f t="shared" si="72"/>
        <v>0</v>
      </c>
      <c r="Q665" s="11"/>
      <c r="R665" s="11"/>
    </row>
    <row r="666" spans="1:18" x14ac:dyDescent="0.35">
      <c r="A666" s="1">
        <v>664</v>
      </c>
      <c r="B666" s="12">
        <v>42017</v>
      </c>
      <c r="C666" s="1">
        <v>101.85</v>
      </c>
      <c r="D666" s="1">
        <f t="shared" si="64"/>
        <v>-4.7636496885307082E-3</v>
      </c>
      <c r="E666" s="1">
        <f t="shared" si="67"/>
        <v>1.6756212736000761E-4</v>
      </c>
      <c r="F666" s="1">
        <f t="shared" si="65"/>
        <v>28.801468691559865</v>
      </c>
      <c r="G666" s="1">
        <f t="shared" si="66"/>
        <v>3.360426382076354</v>
      </c>
      <c r="H666" s="1">
        <f t="shared" si="68"/>
        <v>-3.1212740186479735</v>
      </c>
      <c r="I666" s="22">
        <f t="shared" si="69"/>
        <v>-0.48750000000001137</v>
      </c>
      <c r="J666" s="19">
        <f t="shared" si="70"/>
        <v>0</v>
      </c>
      <c r="K666" s="19">
        <f t="shared" si="71"/>
        <v>2.6337740186479621</v>
      </c>
      <c r="L666" s="19">
        <f t="shared" si="72"/>
        <v>0</v>
      </c>
      <c r="Q666" s="11"/>
      <c r="R666" s="11"/>
    </row>
    <row r="667" spans="1:18" x14ac:dyDescent="0.35">
      <c r="A667" s="1">
        <v>665</v>
      </c>
      <c r="B667" s="12">
        <v>42018</v>
      </c>
      <c r="C667" s="1">
        <v>102.075</v>
      </c>
      <c r="D667" s="1">
        <f t="shared" si="64"/>
        <v>2.2091310751105402E-3</v>
      </c>
      <c r="E667" s="1">
        <f t="shared" si="67"/>
        <v>1.54456174916103E-4</v>
      </c>
      <c r="F667" s="1">
        <f t="shared" si="65"/>
        <v>31.597036772387249</v>
      </c>
      <c r="G667" s="1">
        <f t="shared" si="66"/>
        <v>3.4530633431701814</v>
      </c>
      <c r="H667" s="1">
        <f t="shared" si="68"/>
        <v>-2.9587760815086526</v>
      </c>
      <c r="I667" s="22">
        <f t="shared" si="69"/>
        <v>0.22500000000000853</v>
      </c>
      <c r="J667" s="19">
        <f t="shared" si="70"/>
        <v>0</v>
      </c>
      <c r="K667" s="19">
        <f t="shared" si="71"/>
        <v>3.1837760815086611</v>
      </c>
      <c r="L667" s="19">
        <f t="shared" si="72"/>
        <v>0</v>
      </c>
      <c r="Q667" s="11"/>
      <c r="R667" s="11"/>
    </row>
    <row r="668" spans="1:18" x14ac:dyDescent="0.35">
      <c r="A668" s="1">
        <v>666</v>
      </c>
      <c r="B668" s="12">
        <v>42019</v>
      </c>
      <c r="C668" s="1">
        <v>106.91249999999999</v>
      </c>
      <c r="D668" s="1">
        <f t="shared" si="64"/>
        <v>4.7391623806024893E-2</v>
      </c>
      <c r="E668" s="1">
        <f t="shared" si="67"/>
        <v>1.4191744203019048E-4</v>
      </c>
      <c r="F668" s="1">
        <f t="shared" si="65"/>
        <v>1.2256026006946391E-2</v>
      </c>
      <c r="G668" s="1">
        <f t="shared" si="66"/>
        <v>-4.4017375440094568</v>
      </c>
      <c r="H668" s="1">
        <f t="shared" si="68"/>
        <v>-2.8226275676496906</v>
      </c>
      <c r="I668" s="22">
        <f t="shared" si="69"/>
        <v>4.8374999999999915</v>
      </c>
      <c r="J668" s="19">
        <f t="shared" si="70"/>
        <v>0</v>
      </c>
      <c r="K668" s="19">
        <f t="shared" si="71"/>
        <v>7.6601275676496821</v>
      </c>
      <c r="L668" s="19">
        <f t="shared" si="72"/>
        <v>0</v>
      </c>
      <c r="Q668" s="11"/>
      <c r="R668" s="11"/>
    </row>
    <row r="669" spans="1:18" x14ac:dyDescent="0.35">
      <c r="A669" s="1">
        <v>667</v>
      </c>
      <c r="B669" s="12">
        <v>42020</v>
      </c>
      <c r="C669" s="1">
        <v>110.5125</v>
      </c>
      <c r="D669" s="1">
        <f t="shared" si="64"/>
        <v>3.367239565064898E-2</v>
      </c>
      <c r="E669" s="1">
        <f t="shared" si="67"/>
        <v>4.4852738721867222E-4</v>
      </c>
      <c r="F669" s="1">
        <f t="shared" si="65"/>
        <v>5.3221868150316949</v>
      </c>
      <c r="G669" s="1">
        <f t="shared" si="66"/>
        <v>1.6718842743504885</v>
      </c>
      <c r="H669" s="1">
        <f t="shared" si="68"/>
        <v>-5.0290798344894139</v>
      </c>
      <c r="I669" s="22">
        <f t="shared" si="69"/>
        <v>3.6000000000000085</v>
      </c>
      <c r="J669" s="19">
        <f t="shared" si="70"/>
        <v>0</v>
      </c>
      <c r="K669" s="19">
        <f t="shared" si="71"/>
        <v>8.6290798344894224</v>
      </c>
      <c r="L669" s="19">
        <f t="shared" si="72"/>
        <v>0</v>
      </c>
      <c r="Q669" s="11"/>
      <c r="R669" s="11"/>
    </row>
    <row r="670" spans="1:18" x14ac:dyDescent="0.35">
      <c r="A670" s="1">
        <v>668</v>
      </c>
      <c r="B670" s="12">
        <v>42023</v>
      </c>
      <c r="C670" s="1">
        <v>110.96250000000001</v>
      </c>
      <c r="D670" s="1">
        <f t="shared" si="64"/>
        <v>4.0719375636240496E-3</v>
      </c>
      <c r="E670" s="1">
        <f t="shared" si="67"/>
        <v>5.2615805038372311E-4</v>
      </c>
      <c r="F670" s="1">
        <f t="shared" si="65"/>
        <v>17.120208681387226</v>
      </c>
      <c r="G670" s="1">
        <f t="shared" si="66"/>
        <v>2.8402595599726728</v>
      </c>
      <c r="H670" s="1">
        <f t="shared" si="68"/>
        <v>-5.7050736192246223</v>
      </c>
      <c r="I670" s="22">
        <f t="shared" si="69"/>
        <v>0.45000000000000284</v>
      </c>
      <c r="J670" s="19">
        <f t="shared" si="70"/>
        <v>0</v>
      </c>
      <c r="K670" s="19">
        <f t="shared" si="71"/>
        <v>6.1550736192246251</v>
      </c>
      <c r="L670" s="19">
        <f t="shared" si="72"/>
        <v>0</v>
      </c>
      <c r="Q670" s="11"/>
      <c r="R670" s="11"/>
    </row>
    <row r="671" spans="1:18" x14ac:dyDescent="0.35">
      <c r="A671" s="1">
        <v>669</v>
      </c>
      <c r="B671" s="12">
        <v>42024</v>
      </c>
      <c r="C671" s="1">
        <v>110.7</v>
      </c>
      <c r="D671" s="1">
        <f t="shared" si="64"/>
        <v>-2.3656640757012759E-3</v>
      </c>
      <c r="E671" s="1">
        <f t="shared" si="67"/>
        <v>4.2790649942673752E-4</v>
      </c>
      <c r="F671" s="1">
        <f t="shared" si="65"/>
        <v>19.160007225364872</v>
      </c>
      <c r="G671" s="1">
        <f t="shared" si="66"/>
        <v>2.9528251496493696</v>
      </c>
      <c r="H671" s="1">
        <f t="shared" si="68"/>
        <v>-5.3181490282742061</v>
      </c>
      <c r="I671" s="22">
        <f t="shared" si="69"/>
        <v>-0.26250000000000284</v>
      </c>
      <c r="J671" s="19">
        <f t="shared" si="70"/>
        <v>0</v>
      </c>
      <c r="K671" s="19">
        <f t="shared" si="71"/>
        <v>5.0556490282742033</v>
      </c>
      <c r="L671" s="19">
        <f t="shared" si="72"/>
        <v>0</v>
      </c>
      <c r="Q671" s="11"/>
      <c r="R671" s="11"/>
    </row>
    <row r="672" spans="1:18" x14ac:dyDescent="0.35">
      <c r="A672" s="1">
        <v>670</v>
      </c>
      <c r="B672" s="12">
        <v>42025</v>
      </c>
      <c r="C672" s="1">
        <v>110.1375</v>
      </c>
      <c r="D672" s="1">
        <f t="shared" si="64"/>
        <v>-5.08130081300813E-3</v>
      </c>
      <c r="E672" s="1">
        <f t="shared" si="67"/>
        <v>3.5119788113947495E-4</v>
      </c>
      <c r="F672" s="1">
        <f t="shared" si="65"/>
        <v>20.519639923371564</v>
      </c>
      <c r="G672" s="1">
        <f t="shared" si="66"/>
        <v>3.0213824725546297</v>
      </c>
      <c r="H672" s="1">
        <f t="shared" si="68"/>
        <v>-4.8375652348888476</v>
      </c>
      <c r="I672" s="22">
        <f t="shared" si="69"/>
        <v>-0.5625</v>
      </c>
      <c r="J672" s="19">
        <f t="shared" si="70"/>
        <v>0</v>
      </c>
      <c r="K672" s="19">
        <f t="shared" si="71"/>
        <v>4.2750652348888476</v>
      </c>
      <c r="L672" s="19">
        <f t="shared" si="72"/>
        <v>0</v>
      </c>
      <c r="Q672" s="11"/>
      <c r="R672" s="11"/>
    </row>
    <row r="673" spans="1:18" x14ac:dyDescent="0.35">
      <c r="A673" s="1">
        <v>671</v>
      </c>
      <c r="B673" s="12">
        <v>42026</v>
      </c>
      <c r="C673" s="1">
        <v>111.3</v>
      </c>
      <c r="D673" s="1">
        <f t="shared" si="64"/>
        <v>1.0554988083077919E-2</v>
      </c>
      <c r="E673" s="1">
        <f t="shared" si="67"/>
        <v>2.9537198064075968E-4</v>
      </c>
      <c r="F673" s="1">
        <f t="shared" si="65"/>
        <v>19.223049541033113</v>
      </c>
      <c r="G673" s="1">
        <f t="shared" si="66"/>
        <v>2.956110055942303</v>
      </c>
      <c r="H673" s="1">
        <f t="shared" si="68"/>
        <v>-4.4259543132964758</v>
      </c>
      <c r="I673" s="22">
        <f t="shared" si="69"/>
        <v>1.1624999999999943</v>
      </c>
      <c r="J673" s="19">
        <f t="shared" si="70"/>
        <v>0</v>
      </c>
      <c r="K673" s="19">
        <f t="shared" si="71"/>
        <v>5.5884543132964701</v>
      </c>
      <c r="L673" s="19">
        <f t="shared" si="72"/>
        <v>0</v>
      </c>
      <c r="Q673" s="11"/>
      <c r="R673" s="11"/>
    </row>
    <row r="674" spans="1:18" x14ac:dyDescent="0.35">
      <c r="A674" s="1">
        <v>672</v>
      </c>
      <c r="B674" s="12">
        <v>42027</v>
      </c>
      <c r="C674" s="1">
        <v>112.08750000000001</v>
      </c>
      <c r="D674" s="1">
        <f t="shared" si="64"/>
        <v>7.075471698113284E-3</v>
      </c>
      <c r="E674" s="1">
        <f t="shared" si="67"/>
        <v>2.6474312155464727E-4</v>
      </c>
      <c r="F674" s="1">
        <f t="shared" si="65"/>
        <v>22.306718780019537</v>
      </c>
      <c r="G674" s="1">
        <f t="shared" si="66"/>
        <v>3.1048879236710154</v>
      </c>
      <c r="H674" s="1">
        <f t="shared" si="68"/>
        <v>-4.1689070771971171</v>
      </c>
      <c r="I674" s="22">
        <f t="shared" si="69"/>
        <v>0.78750000000000853</v>
      </c>
      <c r="J674" s="19">
        <f t="shared" si="70"/>
        <v>0</v>
      </c>
      <c r="K674" s="19">
        <f t="shared" si="71"/>
        <v>4.9564070771971256</v>
      </c>
      <c r="L674" s="19">
        <f t="shared" si="72"/>
        <v>0</v>
      </c>
      <c r="Q674" s="11"/>
      <c r="R674" s="11"/>
    </row>
    <row r="675" spans="1:18" x14ac:dyDescent="0.35">
      <c r="A675" s="1">
        <v>673</v>
      </c>
      <c r="B675" s="12">
        <v>42031</v>
      </c>
      <c r="C675" s="1">
        <v>112.3875</v>
      </c>
      <c r="D675" s="1">
        <f t="shared" si="64"/>
        <v>2.6764804282368429E-3</v>
      </c>
      <c r="E675" s="1">
        <f t="shared" si="67"/>
        <v>2.3265775558295617E-4</v>
      </c>
      <c r="F675" s="1">
        <f t="shared" si="65"/>
        <v>25.755223382632664</v>
      </c>
      <c r="G675" s="1">
        <f t="shared" si="66"/>
        <v>3.2486374563494813</v>
      </c>
      <c r="H675" s="1">
        <f t="shared" si="68"/>
        <v>-3.9493769722055401</v>
      </c>
      <c r="I675" s="22">
        <f t="shared" si="69"/>
        <v>0.29999999999999716</v>
      </c>
      <c r="J675" s="19">
        <f t="shared" si="70"/>
        <v>0</v>
      </c>
      <c r="K675" s="19">
        <f t="shared" si="71"/>
        <v>4.2493769722055372</v>
      </c>
      <c r="L675" s="19">
        <f t="shared" si="72"/>
        <v>0</v>
      </c>
      <c r="Q675" s="11"/>
      <c r="R675" s="11"/>
    </row>
    <row r="676" spans="1:18" x14ac:dyDescent="0.35">
      <c r="A676" s="1">
        <v>674</v>
      </c>
      <c r="B676" s="12">
        <v>42032</v>
      </c>
      <c r="C676" s="1">
        <v>111.9</v>
      </c>
      <c r="D676" s="1">
        <f t="shared" si="64"/>
        <v>-4.3376710043376452E-3</v>
      </c>
      <c r="E676" s="1">
        <f t="shared" si="67"/>
        <v>2.0206091972410693E-4</v>
      </c>
      <c r="F676" s="1">
        <f t="shared" si="65"/>
        <v>26.788519606112089</v>
      </c>
      <c r="G676" s="1">
        <f t="shared" si="66"/>
        <v>3.2879734228326614</v>
      </c>
      <c r="H676" s="1">
        <f t="shared" si="68"/>
        <v>-3.7065768045737877</v>
      </c>
      <c r="I676" s="22">
        <f t="shared" si="69"/>
        <v>-0.48749999999999716</v>
      </c>
      <c r="J676" s="19">
        <f t="shared" si="70"/>
        <v>0</v>
      </c>
      <c r="K676" s="19">
        <f t="shared" si="71"/>
        <v>3.2190768045737905</v>
      </c>
      <c r="L676" s="19">
        <f t="shared" si="72"/>
        <v>0</v>
      </c>
      <c r="Q676" s="11"/>
      <c r="R676" s="11"/>
    </row>
    <row r="677" spans="1:18" x14ac:dyDescent="0.35">
      <c r="A677" s="1">
        <v>675</v>
      </c>
      <c r="B677" s="12">
        <v>42033</v>
      </c>
      <c r="C677" s="1">
        <v>111.52500000000001</v>
      </c>
      <c r="D677" s="1">
        <f t="shared" si="64"/>
        <v>-3.3512064343163535E-3</v>
      </c>
      <c r="E677" s="1">
        <f t="shared" si="67"/>
        <v>1.8029946394606684E-4</v>
      </c>
      <c r="F677" s="1">
        <f t="shared" si="65"/>
        <v>28.799640756709511</v>
      </c>
      <c r="G677" s="1">
        <f t="shared" si="66"/>
        <v>3.3603629133387387</v>
      </c>
      <c r="H677" s="1">
        <f t="shared" si="68"/>
        <v>-3.5106690178828632</v>
      </c>
      <c r="I677" s="22">
        <f t="shared" si="69"/>
        <v>-0.375</v>
      </c>
      <c r="J677" s="19">
        <f t="shared" si="70"/>
        <v>0</v>
      </c>
      <c r="K677" s="19">
        <f t="shared" si="71"/>
        <v>3.1356690178828632</v>
      </c>
      <c r="L677" s="19">
        <f t="shared" si="72"/>
        <v>0</v>
      </c>
      <c r="Q677" s="11"/>
      <c r="R677" s="11"/>
    </row>
    <row r="678" spans="1:18" x14ac:dyDescent="0.35">
      <c r="A678" s="1">
        <v>676</v>
      </c>
      <c r="B678" s="12">
        <v>42034</v>
      </c>
      <c r="C678" s="1">
        <v>110.96250000000001</v>
      </c>
      <c r="D678" s="1">
        <f t="shared" si="64"/>
        <v>-5.0437121721587088E-3</v>
      </c>
      <c r="E678" s="1">
        <f t="shared" si="67"/>
        <v>1.625825905270022E-4</v>
      </c>
      <c r="F678" s="1">
        <f t="shared" si="65"/>
        <v>28.933193532182496</v>
      </c>
      <c r="G678" s="1">
        <f t="shared" si="66"/>
        <v>3.3649895011495108</v>
      </c>
      <c r="H678" s="1">
        <f t="shared" si="68"/>
        <v>-3.3192637596420025</v>
      </c>
      <c r="I678" s="22">
        <f t="shared" si="69"/>
        <v>-0.5625</v>
      </c>
      <c r="J678" s="19">
        <f t="shared" si="70"/>
        <v>0</v>
      </c>
      <c r="K678" s="19">
        <f t="shared" si="71"/>
        <v>2.7567637596420025</v>
      </c>
      <c r="L678" s="19">
        <f t="shared" si="72"/>
        <v>0</v>
      </c>
      <c r="Q678" s="11"/>
      <c r="R678" s="11"/>
    </row>
    <row r="679" spans="1:18" x14ac:dyDescent="0.35">
      <c r="A679" s="1">
        <v>677</v>
      </c>
      <c r="B679" s="12">
        <v>42037</v>
      </c>
      <c r="C679" s="1">
        <v>110.925</v>
      </c>
      <c r="D679" s="1">
        <f t="shared" si="64"/>
        <v>-3.3795201081454119E-4</v>
      </c>
      <c r="E679" s="1">
        <f t="shared" si="67"/>
        <v>1.5103454971757501E-4</v>
      </c>
      <c r="F679" s="1">
        <f t="shared" si="65"/>
        <v>32.449477455360189</v>
      </c>
      <c r="G679" s="1">
        <f t="shared" si="66"/>
        <v>3.4796843399498787</v>
      </c>
      <c r="H679" s="1">
        <f t="shared" si="68"/>
        <v>-3.1884898779612949</v>
      </c>
      <c r="I679" s="22">
        <f t="shared" si="69"/>
        <v>-3.7500000000008527E-2</v>
      </c>
      <c r="J679" s="19">
        <f t="shared" si="70"/>
        <v>0</v>
      </c>
      <c r="K679" s="19">
        <f t="shared" si="71"/>
        <v>3.1509898779612864</v>
      </c>
      <c r="L679" s="19">
        <f t="shared" si="72"/>
        <v>0</v>
      </c>
      <c r="Q679" s="11"/>
      <c r="R679" s="11"/>
    </row>
    <row r="680" spans="1:18" x14ac:dyDescent="0.35">
      <c r="A680" s="1">
        <v>678</v>
      </c>
      <c r="B680" s="12">
        <v>42038</v>
      </c>
      <c r="C680" s="1">
        <v>110.325</v>
      </c>
      <c r="D680" s="1">
        <f t="shared" si="64"/>
        <v>-5.4090601757944045E-3</v>
      </c>
      <c r="E680" s="1">
        <f t="shared" si="67"/>
        <v>1.3862756878864251E-4</v>
      </c>
      <c r="F680" s="1">
        <f t="shared" si="65"/>
        <v>30.489859499091231</v>
      </c>
      <c r="G680" s="1">
        <f t="shared" si="66"/>
        <v>3.4173941528915215</v>
      </c>
      <c r="H680" s="1">
        <f t="shared" si="68"/>
        <v>-3.0393148667413166</v>
      </c>
      <c r="I680" s="22">
        <f t="shared" si="69"/>
        <v>-0.59999999999999432</v>
      </c>
      <c r="J680" s="19">
        <f t="shared" si="70"/>
        <v>0</v>
      </c>
      <c r="K680" s="19">
        <f t="shared" si="71"/>
        <v>2.4393148667413223</v>
      </c>
      <c r="L680" s="19">
        <f t="shared" si="72"/>
        <v>0</v>
      </c>
      <c r="Q680" s="11"/>
      <c r="R680" s="11"/>
    </row>
    <row r="681" spans="1:18" x14ac:dyDescent="0.35">
      <c r="A681" s="1">
        <v>679</v>
      </c>
      <c r="B681" s="12">
        <v>42039</v>
      </c>
      <c r="C681" s="1">
        <v>109.575</v>
      </c>
      <c r="D681" s="1">
        <f t="shared" si="64"/>
        <v>-6.7980965329707682E-3</v>
      </c>
      <c r="E681" s="1">
        <f t="shared" si="67"/>
        <v>1.3324866275548849E-4</v>
      </c>
      <c r="F681" s="1">
        <f t="shared" si="65"/>
        <v>29.058038946047251</v>
      </c>
      <c r="G681" s="1">
        <f t="shared" si="66"/>
        <v>3.3692951729348222</v>
      </c>
      <c r="H681" s="1">
        <f t="shared" si="68"/>
        <v>-2.9787600812311918</v>
      </c>
      <c r="I681" s="22">
        <f t="shared" si="69"/>
        <v>-0.75</v>
      </c>
      <c r="J681" s="19">
        <f t="shared" si="70"/>
        <v>0</v>
      </c>
      <c r="K681" s="19">
        <f t="shared" si="71"/>
        <v>2.2287600812311918</v>
      </c>
      <c r="L681" s="19">
        <f t="shared" si="72"/>
        <v>0</v>
      </c>
      <c r="Q681" s="11"/>
      <c r="R681" s="11"/>
    </row>
    <row r="682" spans="1:18" x14ac:dyDescent="0.35">
      <c r="A682" s="1">
        <v>680</v>
      </c>
      <c r="B682" s="12">
        <v>42040</v>
      </c>
      <c r="C682" s="1">
        <v>107.55</v>
      </c>
      <c r="D682" s="1">
        <f t="shared" si="64"/>
        <v>-1.8480492813141736E-2</v>
      </c>
      <c r="E682" s="1">
        <f t="shared" si="67"/>
        <v>1.315263979551454E-4</v>
      </c>
      <c r="F682" s="1">
        <f t="shared" si="65"/>
        <v>9.4961428644863712</v>
      </c>
      <c r="G682" s="1">
        <f t="shared" si="66"/>
        <v>2.2508857018957942</v>
      </c>
      <c r="H682" s="1">
        <f t="shared" si="68"/>
        <v>-2.9434391193553586</v>
      </c>
      <c r="I682" s="22">
        <f t="shared" si="69"/>
        <v>-2.0250000000000057</v>
      </c>
      <c r="J682" s="19">
        <f t="shared" si="70"/>
        <v>0</v>
      </c>
      <c r="K682" s="19">
        <f t="shared" si="71"/>
        <v>0.91843911935535294</v>
      </c>
      <c r="L682" s="19">
        <f t="shared" si="72"/>
        <v>0</v>
      </c>
      <c r="Q682" s="11"/>
      <c r="R682" s="11"/>
    </row>
    <row r="683" spans="1:18" x14ac:dyDescent="0.35">
      <c r="A683" s="1">
        <v>681</v>
      </c>
      <c r="B683" s="12">
        <v>42041</v>
      </c>
      <c r="C683" s="1">
        <v>107.28749999999999</v>
      </c>
      <c r="D683" s="1">
        <f t="shared" si="64"/>
        <v>-2.4407252440725507E-3</v>
      </c>
      <c r="E683" s="1">
        <f t="shared" si="67"/>
        <v>1.7187575084851036E-4</v>
      </c>
      <c r="F683" s="1">
        <f t="shared" si="65"/>
        <v>29.907253471510444</v>
      </c>
      <c r="G683" s="1">
        <f t="shared" si="66"/>
        <v>3.3981010419966133</v>
      </c>
      <c r="H683" s="1">
        <f t="shared" si="68"/>
        <v>-3.3418999335707746</v>
      </c>
      <c r="I683" s="22">
        <f t="shared" si="69"/>
        <v>-0.26250000000000284</v>
      </c>
      <c r="J683" s="19">
        <f t="shared" si="70"/>
        <v>0</v>
      </c>
      <c r="K683" s="19">
        <f t="shared" si="71"/>
        <v>3.0793999335707718</v>
      </c>
      <c r="L683" s="19">
        <f t="shared" si="72"/>
        <v>0</v>
      </c>
      <c r="Q683" s="11"/>
      <c r="R683" s="11"/>
    </row>
    <row r="684" spans="1:18" x14ac:dyDescent="0.35">
      <c r="A684" s="1">
        <v>682</v>
      </c>
      <c r="B684" s="12">
        <v>42044</v>
      </c>
      <c r="C684" s="1">
        <v>106.05</v>
      </c>
      <c r="D684" s="1">
        <f t="shared" si="64"/>
        <v>-1.1534428521495955E-2</v>
      </c>
      <c r="E684" s="1">
        <f t="shared" si="67"/>
        <v>1.5539471464831741E-4</v>
      </c>
      <c r="F684" s="1">
        <f t="shared" si="65"/>
        <v>20.858291846197272</v>
      </c>
      <c r="G684" s="1">
        <f t="shared" si="66"/>
        <v>3.0377515596520142</v>
      </c>
      <c r="H684" s="1">
        <f t="shared" si="68"/>
        <v>-3.1189125256842782</v>
      </c>
      <c r="I684" s="22">
        <f t="shared" si="69"/>
        <v>-1.2374999999999972</v>
      </c>
      <c r="J684" s="19">
        <f t="shared" si="70"/>
        <v>0</v>
      </c>
      <c r="K684" s="19">
        <f t="shared" si="71"/>
        <v>1.8814125256842811</v>
      </c>
      <c r="L684" s="19">
        <f t="shared" si="72"/>
        <v>0</v>
      </c>
      <c r="Q684" s="11"/>
      <c r="R684" s="11"/>
    </row>
    <row r="685" spans="1:18" x14ac:dyDescent="0.35">
      <c r="A685" s="1">
        <v>683</v>
      </c>
      <c r="B685" s="12">
        <v>42045</v>
      </c>
      <c r="C685" s="1">
        <v>108.75</v>
      </c>
      <c r="D685" s="1">
        <f t="shared" si="64"/>
        <v>2.5459688826025489E-2</v>
      </c>
      <c r="E685" s="1">
        <f t="shared" si="67"/>
        <v>1.6071826736999901E-4</v>
      </c>
      <c r="F685" s="1">
        <f t="shared" si="65"/>
        <v>4.1888708870316247</v>
      </c>
      <c r="G685" s="1">
        <f t="shared" si="66"/>
        <v>1.4324312195829045</v>
      </c>
      <c r="H685" s="1">
        <f t="shared" si="68"/>
        <v>-3.1641451992880678</v>
      </c>
      <c r="I685" s="22">
        <f t="shared" si="69"/>
        <v>2.7000000000000028</v>
      </c>
      <c r="J685" s="19">
        <f t="shared" si="70"/>
        <v>0</v>
      </c>
      <c r="K685" s="19">
        <f t="shared" si="71"/>
        <v>5.8641451992880711</v>
      </c>
      <c r="L685" s="19">
        <f t="shared" si="72"/>
        <v>0</v>
      </c>
      <c r="Q685" s="11"/>
      <c r="R685" s="11"/>
    </row>
    <row r="686" spans="1:18" x14ac:dyDescent="0.35">
      <c r="A686" s="1">
        <v>684</v>
      </c>
      <c r="B686" s="12">
        <v>42046</v>
      </c>
      <c r="C686" s="1">
        <v>109.35</v>
      </c>
      <c r="D686" s="1">
        <f t="shared" si="64"/>
        <v>5.5172413793102924E-3</v>
      </c>
      <c r="E686" s="1">
        <f t="shared" si="67"/>
        <v>2.3747505383738031E-4</v>
      </c>
      <c r="F686" s="1">
        <f t="shared" si="65"/>
        <v>24.281011199855584</v>
      </c>
      <c r="G686" s="1">
        <f t="shared" si="66"/>
        <v>3.1896946127645771</v>
      </c>
      <c r="H686" s="1">
        <f t="shared" si="68"/>
        <v>-3.8018443133210575</v>
      </c>
      <c r="I686" s="22">
        <f t="shared" si="69"/>
        <v>0.59999999999999432</v>
      </c>
      <c r="J686" s="19">
        <f t="shared" si="70"/>
        <v>0</v>
      </c>
      <c r="K686" s="19">
        <f t="shared" si="71"/>
        <v>4.4018443133210514</v>
      </c>
      <c r="L686" s="19">
        <f t="shared" si="72"/>
        <v>0</v>
      </c>
      <c r="Q686" s="11"/>
      <c r="R686" s="11"/>
    </row>
    <row r="687" spans="1:18" x14ac:dyDescent="0.35">
      <c r="A687" s="1">
        <v>685</v>
      </c>
      <c r="B687" s="12">
        <v>42047</v>
      </c>
      <c r="C687" s="1">
        <v>112.7625</v>
      </c>
      <c r="D687" s="1">
        <f t="shared" si="64"/>
        <v>3.1207133058984992E-2</v>
      </c>
      <c r="E687" s="1">
        <f t="shared" si="67"/>
        <v>2.090301138760648E-4</v>
      </c>
      <c r="F687" s="1">
        <f t="shared" si="65"/>
        <v>2.6859767587752574</v>
      </c>
      <c r="G687" s="1">
        <f t="shared" si="66"/>
        <v>0.98804444533660307</v>
      </c>
      <c r="H687" s="1">
        <f t="shared" si="68"/>
        <v>-3.6577022743535998</v>
      </c>
      <c r="I687" s="22">
        <f t="shared" si="69"/>
        <v>3.4125000000000085</v>
      </c>
      <c r="J687" s="19">
        <f t="shared" si="70"/>
        <v>0</v>
      </c>
      <c r="K687" s="19">
        <f t="shared" si="71"/>
        <v>7.0702022743536084</v>
      </c>
      <c r="L687" s="19">
        <f t="shared" si="72"/>
        <v>0</v>
      </c>
      <c r="Q687" s="11"/>
      <c r="R687" s="11"/>
    </row>
    <row r="688" spans="1:18" x14ac:dyDescent="0.35">
      <c r="A688" s="1">
        <v>686</v>
      </c>
      <c r="B688" s="12">
        <v>42048</v>
      </c>
      <c r="C688" s="1">
        <v>113.4</v>
      </c>
      <c r="D688" s="1">
        <f t="shared" si="64"/>
        <v>5.6534752244762473E-3</v>
      </c>
      <c r="E688" s="1">
        <f t="shared" si="67"/>
        <v>3.2038434165252696E-4</v>
      </c>
      <c r="F688" s="1">
        <f t="shared" si="65"/>
        <v>21.203700101817237</v>
      </c>
      <c r="G688" s="1">
        <f t="shared" si="66"/>
        <v>3.0541756995534231</v>
      </c>
      <c r="H688" s="1">
        <f t="shared" si="68"/>
        <v>-4.5533295808113063</v>
      </c>
      <c r="I688" s="22">
        <f t="shared" si="69"/>
        <v>0.63750000000000284</v>
      </c>
      <c r="J688" s="19">
        <f t="shared" si="70"/>
        <v>0</v>
      </c>
      <c r="K688" s="19">
        <f t="shared" si="71"/>
        <v>5.1908295808113092</v>
      </c>
      <c r="L688" s="19">
        <f t="shared" si="72"/>
        <v>0</v>
      </c>
      <c r="Q688" s="11"/>
      <c r="R688" s="11"/>
    </row>
    <row r="689" spans="1:18" x14ac:dyDescent="0.35">
      <c r="A689" s="1">
        <v>687</v>
      </c>
      <c r="B689" s="12">
        <v>42051</v>
      </c>
      <c r="C689" s="1">
        <v>114.52500000000001</v>
      </c>
      <c r="D689" s="1">
        <f t="shared" si="64"/>
        <v>9.9206349206349201E-3</v>
      </c>
      <c r="E689" s="1">
        <f t="shared" si="67"/>
        <v>2.7266737732712141E-4</v>
      </c>
      <c r="F689" s="1">
        <f t="shared" si="65"/>
        <v>20.17039540167541</v>
      </c>
      <c r="G689" s="1">
        <f t="shared" si="66"/>
        <v>3.0042159552283834</v>
      </c>
      <c r="H689" s="1">
        <f t="shared" si="68"/>
        <v>-4.3316757958309848</v>
      </c>
      <c r="I689" s="22">
        <f t="shared" si="69"/>
        <v>1.125</v>
      </c>
      <c r="J689" s="19">
        <f t="shared" si="70"/>
        <v>0</v>
      </c>
      <c r="K689" s="19">
        <f t="shared" si="71"/>
        <v>5.4566757958309848</v>
      </c>
      <c r="L689" s="19">
        <f t="shared" si="72"/>
        <v>0</v>
      </c>
      <c r="Q689" s="11"/>
      <c r="R689" s="11"/>
    </row>
    <row r="690" spans="1:18" x14ac:dyDescent="0.35">
      <c r="A690" s="1">
        <v>688</v>
      </c>
      <c r="B690" s="12">
        <v>42052</v>
      </c>
      <c r="C690" s="1">
        <v>114.52500000000001</v>
      </c>
      <c r="D690" s="1">
        <f t="shared" si="64"/>
        <v>0</v>
      </c>
      <c r="E690" s="1">
        <f t="shared" si="67"/>
        <v>2.4554231236592459E-4</v>
      </c>
      <c r="F690" s="1">
        <f t="shared" si="65"/>
        <v>25.459325587747649</v>
      </c>
      <c r="G690" s="1">
        <f t="shared" si="66"/>
        <v>3.2370821036875954</v>
      </c>
      <c r="H690" s="1">
        <f t="shared" si="68"/>
        <v>-4.1338135400211424</v>
      </c>
      <c r="I690" s="22">
        <f t="shared" si="69"/>
        <v>0</v>
      </c>
      <c r="J690" s="19">
        <f t="shared" si="70"/>
        <v>0</v>
      </c>
      <c r="K690" s="19">
        <f t="shared" si="71"/>
        <v>4.1338135400211424</v>
      </c>
      <c r="L690" s="19">
        <f t="shared" si="72"/>
        <v>0</v>
      </c>
      <c r="Q690" s="11"/>
      <c r="R690" s="11"/>
    </row>
    <row r="691" spans="1:18" x14ac:dyDescent="0.35">
      <c r="A691" s="1">
        <v>689</v>
      </c>
      <c r="B691" s="12">
        <v>42053</v>
      </c>
      <c r="C691" s="1">
        <v>116.02500000000001</v>
      </c>
      <c r="D691" s="1">
        <f t="shared" si="64"/>
        <v>1.3097576948264571E-2</v>
      </c>
      <c r="E691" s="1">
        <f t="shared" si="67"/>
        <v>2.1090640318889719E-4</v>
      </c>
      <c r="F691" s="1">
        <f t="shared" si="65"/>
        <v>18.29121288138855</v>
      </c>
      <c r="G691" s="1">
        <f t="shared" si="66"/>
        <v>2.9064207741127182</v>
      </c>
      <c r="H691" s="1">
        <f t="shared" si="68"/>
        <v>-3.8691880806960945</v>
      </c>
      <c r="I691" s="22">
        <f t="shared" si="69"/>
        <v>1.5</v>
      </c>
      <c r="J691" s="19">
        <f t="shared" si="70"/>
        <v>0</v>
      </c>
      <c r="K691" s="19">
        <f t="shared" si="71"/>
        <v>5.3691880806960945</v>
      </c>
      <c r="L691" s="19">
        <f t="shared" si="72"/>
        <v>0</v>
      </c>
      <c r="Q691" s="11"/>
      <c r="R691" s="11"/>
    </row>
    <row r="692" spans="1:18" x14ac:dyDescent="0.35">
      <c r="A692" s="1">
        <v>690</v>
      </c>
      <c r="B692" s="12">
        <v>42054</v>
      </c>
      <c r="C692" s="1">
        <v>115.72499999999999</v>
      </c>
      <c r="D692" s="1">
        <f t="shared" si="64"/>
        <v>-2.5856496444732718E-3</v>
      </c>
      <c r="E692" s="1">
        <f t="shared" si="67"/>
        <v>2.0861523274446858E-4</v>
      </c>
      <c r="F692" s="1">
        <f t="shared" si="65"/>
        <v>27.181789465663474</v>
      </c>
      <c r="G692" s="1">
        <f t="shared" si="66"/>
        <v>3.3025472441445949</v>
      </c>
      <c r="H692" s="1">
        <f t="shared" si="68"/>
        <v>-3.8481143320109319</v>
      </c>
      <c r="I692" s="22">
        <f t="shared" si="69"/>
        <v>-0.30000000000001137</v>
      </c>
      <c r="J692" s="19">
        <f t="shared" si="70"/>
        <v>0</v>
      </c>
      <c r="K692" s="19">
        <f t="shared" si="71"/>
        <v>3.5481143320109205</v>
      </c>
      <c r="L692" s="19">
        <f t="shared" si="72"/>
        <v>0</v>
      </c>
      <c r="Q692" s="11"/>
      <c r="R692" s="11"/>
    </row>
    <row r="693" spans="1:18" x14ac:dyDescent="0.35">
      <c r="A693" s="1">
        <v>691</v>
      </c>
      <c r="B693" s="12">
        <v>42055</v>
      </c>
      <c r="C693" s="1">
        <v>114.97499999999999</v>
      </c>
      <c r="D693" s="1">
        <f t="shared" si="64"/>
        <v>-6.4808813998703824E-3</v>
      </c>
      <c r="E693" s="1">
        <f t="shared" si="67"/>
        <v>1.8360184017814662E-4</v>
      </c>
      <c r="F693" s="1">
        <f t="shared" si="65"/>
        <v>26.260058333123855</v>
      </c>
      <c r="G693" s="1">
        <f t="shared" si="66"/>
        <v>3.2680490902401895</v>
      </c>
      <c r="H693" s="1">
        <f t="shared" si="68"/>
        <v>-3.657335066964388</v>
      </c>
      <c r="I693" s="22">
        <f t="shared" si="69"/>
        <v>-0.75</v>
      </c>
      <c r="J693" s="19">
        <f t="shared" si="70"/>
        <v>0</v>
      </c>
      <c r="K693" s="19">
        <f t="shared" si="71"/>
        <v>2.907335066964388</v>
      </c>
      <c r="L693" s="19">
        <f t="shared" si="72"/>
        <v>0</v>
      </c>
      <c r="Q693" s="11"/>
      <c r="R693" s="11"/>
    </row>
    <row r="694" spans="1:18" x14ac:dyDescent="0.35">
      <c r="A694" s="1">
        <v>692</v>
      </c>
      <c r="B694" s="12">
        <v>42058</v>
      </c>
      <c r="C694" s="1">
        <v>116.85</v>
      </c>
      <c r="D694" s="1">
        <f t="shared" si="64"/>
        <v>1.6307893020221786E-2</v>
      </c>
      <c r="E694" s="1">
        <f t="shared" si="67"/>
        <v>1.6945039424964373E-4</v>
      </c>
      <c r="F694" s="1">
        <f t="shared" si="65"/>
        <v>13.982428625221814</v>
      </c>
      <c r="G694" s="1">
        <f t="shared" si="66"/>
        <v>2.6378014431214116</v>
      </c>
      <c r="H694" s="1">
        <f t="shared" si="68"/>
        <v>-3.5044763978123852</v>
      </c>
      <c r="I694" s="22">
        <f t="shared" si="69"/>
        <v>1.875</v>
      </c>
      <c r="J694" s="19">
        <f t="shared" si="70"/>
        <v>0</v>
      </c>
      <c r="K694" s="19">
        <f t="shared" si="71"/>
        <v>5.3794763978123852</v>
      </c>
      <c r="L694" s="19">
        <f t="shared" si="72"/>
        <v>0</v>
      </c>
      <c r="Q694" s="11"/>
      <c r="R694" s="11"/>
    </row>
    <row r="695" spans="1:18" x14ac:dyDescent="0.35">
      <c r="A695" s="1">
        <v>693</v>
      </c>
      <c r="B695" s="12">
        <v>42059</v>
      </c>
      <c r="C695" s="1">
        <v>117.52500000000001</v>
      </c>
      <c r="D695" s="1">
        <f t="shared" si="64"/>
        <v>5.7766367137356556E-3</v>
      </c>
      <c r="E695" s="1">
        <f t="shared" si="67"/>
        <v>1.9022222042125892E-4</v>
      </c>
      <c r="F695" s="1">
        <f t="shared" si="65"/>
        <v>26.496384505597696</v>
      </c>
      <c r="G695" s="1">
        <f t="shared" si="66"/>
        <v>3.2770082899332156</v>
      </c>
      <c r="H695" s="1">
        <f t="shared" si="68"/>
        <v>-3.6890003785239367</v>
      </c>
      <c r="I695" s="22">
        <f t="shared" si="69"/>
        <v>0.67500000000001137</v>
      </c>
      <c r="J695" s="19">
        <f t="shared" si="70"/>
        <v>0</v>
      </c>
      <c r="K695" s="19">
        <f t="shared" si="71"/>
        <v>4.3640003785239481</v>
      </c>
      <c r="L695" s="19">
        <f t="shared" si="72"/>
        <v>0</v>
      </c>
      <c r="Q695" s="11"/>
      <c r="R695" s="11"/>
    </row>
    <row r="696" spans="1:18" x14ac:dyDescent="0.35">
      <c r="A696" s="1">
        <v>694</v>
      </c>
      <c r="B696" s="12">
        <v>42060</v>
      </c>
      <c r="C696" s="1">
        <v>115.83750000000001</v>
      </c>
      <c r="D696" s="1">
        <f t="shared" si="64"/>
        <v>-1.4358647096362476E-2</v>
      </c>
      <c r="E696" s="1">
        <f t="shared" si="67"/>
        <v>1.7329678432122865E-4</v>
      </c>
      <c r="F696" s="1">
        <f t="shared" si="65"/>
        <v>16.71765235876849</v>
      </c>
      <c r="G696" s="1">
        <f t="shared" si="66"/>
        <v>2.816465188633702</v>
      </c>
      <c r="H696" s="1">
        <f t="shared" si="68"/>
        <v>-3.5784802686737578</v>
      </c>
      <c r="I696" s="22">
        <f t="shared" si="69"/>
        <v>-1.6875</v>
      </c>
      <c r="J696" s="19">
        <f t="shared" si="70"/>
        <v>0</v>
      </c>
      <c r="K696" s="19">
        <f t="shared" si="71"/>
        <v>1.8909802686737578</v>
      </c>
      <c r="L696" s="19">
        <f t="shared" si="72"/>
        <v>0</v>
      </c>
      <c r="Q696" s="11"/>
      <c r="R696" s="11"/>
    </row>
    <row r="697" spans="1:18" x14ac:dyDescent="0.35">
      <c r="A697" s="1">
        <v>695</v>
      </c>
      <c r="B697" s="12">
        <v>42061</v>
      </c>
      <c r="C697" s="1">
        <v>114.6</v>
      </c>
      <c r="D697" s="1">
        <f t="shared" si="64"/>
        <v>-1.0683068954354258E-2</v>
      </c>
      <c r="E697" s="1">
        <f t="shared" si="67"/>
        <v>1.8473050027399077E-4</v>
      </c>
      <c r="F697" s="1">
        <f t="shared" si="65"/>
        <v>21.551895961897255</v>
      </c>
      <c r="G697" s="1">
        <f t="shared" si="66"/>
        <v>3.070463792350179</v>
      </c>
      <c r="H697" s="1">
        <f t="shared" si="68"/>
        <v>-3.7159873011810127</v>
      </c>
      <c r="I697" s="22">
        <f t="shared" si="69"/>
        <v>-1.2375000000000114</v>
      </c>
      <c r="J697" s="19">
        <f t="shared" si="70"/>
        <v>0</v>
      </c>
      <c r="K697" s="19">
        <f t="shared" si="71"/>
        <v>2.4784873011810014</v>
      </c>
      <c r="L697" s="19">
        <f t="shared" si="72"/>
        <v>0</v>
      </c>
      <c r="Q697" s="11"/>
      <c r="R697" s="11"/>
    </row>
    <row r="698" spans="1:18" x14ac:dyDescent="0.35">
      <c r="A698" s="1">
        <v>696</v>
      </c>
      <c r="B698" s="12">
        <v>42062</v>
      </c>
      <c r="C698" s="1">
        <v>117.6375</v>
      </c>
      <c r="D698" s="1">
        <f t="shared" si="64"/>
        <v>2.6505235602094317E-2</v>
      </c>
      <c r="E698" s="1">
        <f t="shared" si="67"/>
        <v>1.8049027408667897E-4</v>
      </c>
      <c r="F698" s="1">
        <f t="shared" si="65"/>
        <v>4.2410625413365652</v>
      </c>
      <c r="G698" s="1">
        <f t="shared" si="66"/>
        <v>1.44481383722092</v>
      </c>
      <c r="H698" s="1">
        <f t="shared" si="68"/>
        <v>-3.620351484658328</v>
      </c>
      <c r="I698" s="22">
        <f t="shared" si="69"/>
        <v>3.0375000000000085</v>
      </c>
      <c r="J698" s="19">
        <f t="shared" si="70"/>
        <v>0</v>
      </c>
      <c r="K698" s="19">
        <f t="shared" si="71"/>
        <v>6.6578514846583365</v>
      </c>
      <c r="L698" s="19">
        <f t="shared" si="72"/>
        <v>0</v>
      </c>
      <c r="Q698" s="11"/>
      <c r="R698" s="11"/>
    </row>
    <row r="699" spans="1:18" x14ac:dyDescent="0.35">
      <c r="A699" s="1">
        <v>697</v>
      </c>
      <c r="B699" s="12">
        <v>42065</v>
      </c>
      <c r="C699" s="1">
        <v>117.45</v>
      </c>
      <c r="D699" s="1">
        <f t="shared" si="64"/>
        <v>-1.5938795027095952E-3</v>
      </c>
      <c r="E699" s="1">
        <f t="shared" si="67"/>
        <v>2.6026574228587879E-4</v>
      </c>
      <c r="F699" s="1">
        <f t="shared" si="65"/>
        <v>24.60832135791</v>
      </c>
      <c r="G699" s="1">
        <f t="shared" si="66"/>
        <v>3.2030846523207832</v>
      </c>
      <c r="H699" s="1">
        <f t="shared" si="68"/>
        <v>-4.300983530236973</v>
      </c>
      <c r="I699" s="22">
        <f t="shared" si="69"/>
        <v>-0.1875</v>
      </c>
      <c r="J699" s="19">
        <f t="shared" si="70"/>
        <v>0</v>
      </c>
      <c r="K699" s="19">
        <f t="shared" si="71"/>
        <v>4.113483530236973</v>
      </c>
      <c r="L699" s="19">
        <f t="shared" si="72"/>
        <v>0</v>
      </c>
      <c r="Q699" s="11"/>
      <c r="R699" s="11"/>
    </row>
    <row r="700" spans="1:18" x14ac:dyDescent="0.35">
      <c r="A700" s="1">
        <v>698</v>
      </c>
      <c r="B700" s="12">
        <v>42066</v>
      </c>
      <c r="C700" s="1">
        <v>116.58750000000001</v>
      </c>
      <c r="D700" s="1">
        <f t="shared" si="64"/>
        <v>-7.3435504469986984E-3</v>
      </c>
      <c r="E700" s="1">
        <f t="shared" si="67"/>
        <v>2.2252772352606792E-4</v>
      </c>
      <c r="F700" s="1">
        <f t="shared" si="65"/>
        <v>23.691588735318671</v>
      </c>
      <c r="G700" s="1">
        <f t="shared" si="66"/>
        <v>3.1651200794644021</v>
      </c>
      <c r="H700" s="1">
        <f t="shared" si="68"/>
        <v>-4.0823713467412919</v>
      </c>
      <c r="I700" s="22">
        <f t="shared" si="69"/>
        <v>-0.86249999999999716</v>
      </c>
      <c r="J700" s="19">
        <f t="shared" si="70"/>
        <v>0</v>
      </c>
      <c r="K700" s="19">
        <f t="shared" si="71"/>
        <v>3.2198713467412947</v>
      </c>
      <c r="L700" s="19">
        <f t="shared" si="72"/>
        <v>0</v>
      </c>
      <c r="Q700" s="11"/>
      <c r="R700" s="11"/>
    </row>
    <row r="701" spans="1:18" x14ac:dyDescent="0.35">
      <c r="A701" s="1">
        <v>699</v>
      </c>
      <c r="B701" s="12">
        <v>42067</v>
      </c>
      <c r="C701" s="1">
        <v>115.5</v>
      </c>
      <c r="D701" s="1">
        <f t="shared" si="64"/>
        <v>-9.3277581215825515E-3</v>
      </c>
      <c r="E701" s="1">
        <f t="shared" si="67"/>
        <v>2.0090992060869641E-4</v>
      </c>
      <c r="F701" s="1">
        <f t="shared" si="65"/>
        <v>22.665770483555509</v>
      </c>
      <c r="G701" s="1">
        <f t="shared" si="66"/>
        <v>3.1208558782361715</v>
      </c>
      <c r="H701" s="1">
        <f t="shared" si="68"/>
        <v>-3.8728294334916442</v>
      </c>
      <c r="I701" s="22">
        <f t="shared" si="69"/>
        <v>-1.0875000000000057</v>
      </c>
      <c r="J701" s="19">
        <f t="shared" si="70"/>
        <v>0</v>
      </c>
      <c r="K701" s="19">
        <f t="shared" si="71"/>
        <v>2.7853294334916385</v>
      </c>
      <c r="L701" s="19">
        <f t="shared" si="72"/>
        <v>0</v>
      </c>
      <c r="Q701" s="11"/>
      <c r="R701" s="11"/>
    </row>
    <row r="702" spans="1:18" x14ac:dyDescent="0.35">
      <c r="A702" s="1">
        <v>700</v>
      </c>
      <c r="B702" s="12">
        <v>42068</v>
      </c>
      <c r="C702" s="1">
        <v>116.25</v>
      </c>
      <c r="D702" s="1">
        <f t="shared" si="64"/>
        <v>6.4935064935064939E-3</v>
      </c>
      <c r="E702" s="1">
        <f t="shared" si="67"/>
        <v>1.8904036417780637E-4</v>
      </c>
      <c r="F702" s="1">
        <f t="shared" si="65"/>
        <v>25.953617630087241</v>
      </c>
      <c r="G702" s="1">
        <f t="shared" si="66"/>
        <v>3.2563110076060369</v>
      </c>
      <c r="H702" s="1">
        <f t="shared" si="68"/>
        <v>-3.729099063590477</v>
      </c>
      <c r="I702" s="22">
        <f t="shared" si="69"/>
        <v>0.75</v>
      </c>
      <c r="J702" s="19">
        <f t="shared" si="70"/>
        <v>0</v>
      </c>
      <c r="K702" s="19">
        <f t="shared" si="71"/>
        <v>4.4790990635904766</v>
      </c>
      <c r="L702" s="19">
        <f t="shared" si="72"/>
        <v>0</v>
      </c>
      <c r="Q702" s="11"/>
      <c r="R702" s="11"/>
    </row>
    <row r="703" spans="1:18" x14ac:dyDescent="0.35">
      <c r="A703" s="1">
        <v>701</v>
      </c>
      <c r="B703" s="12">
        <v>42072</v>
      </c>
      <c r="C703" s="1">
        <v>112.575</v>
      </c>
      <c r="D703" s="1">
        <f t="shared" si="64"/>
        <v>-3.1612903225806427E-2</v>
      </c>
      <c r="E703" s="1">
        <f t="shared" si="67"/>
        <v>1.7363377574402809E-4</v>
      </c>
      <c r="F703" s="1">
        <f t="shared" si="65"/>
        <v>1.703212878600594</v>
      </c>
      <c r="G703" s="1">
        <f t="shared" si="66"/>
        <v>0.53251639598270339</v>
      </c>
      <c r="H703" s="1">
        <f t="shared" si="68"/>
        <v>-3.5405745804275699</v>
      </c>
      <c r="I703" s="22">
        <f t="shared" si="69"/>
        <v>-3.6749999999999972</v>
      </c>
      <c r="J703" s="19">
        <f t="shared" si="70"/>
        <v>1</v>
      </c>
      <c r="K703" s="19">
        <f t="shared" si="71"/>
        <v>0</v>
      </c>
      <c r="L703" s="19">
        <f t="shared" si="72"/>
        <v>-0.13442541957242726</v>
      </c>
      <c r="Q703" s="11"/>
      <c r="R703" s="11"/>
    </row>
    <row r="704" spans="1:18" x14ac:dyDescent="0.35">
      <c r="A704" s="1">
        <v>702</v>
      </c>
      <c r="B704" s="12">
        <v>42073</v>
      </c>
      <c r="C704" s="1">
        <v>111.33750000000001</v>
      </c>
      <c r="D704" s="1">
        <f t="shared" si="64"/>
        <v>-1.0992671552298442E-2</v>
      </c>
      <c r="E704" s="1">
        <f t="shared" si="67"/>
        <v>2.9690398173514148E-4</v>
      </c>
      <c r="F704" s="1">
        <f t="shared" si="65"/>
        <v>18.889650690894417</v>
      </c>
      <c r="G704" s="1">
        <f t="shared" si="66"/>
        <v>2.9386141895951923</v>
      </c>
      <c r="H704" s="1">
        <f t="shared" si="68"/>
        <v>-4.6598896316947069</v>
      </c>
      <c r="I704" s="22">
        <f t="shared" si="69"/>
        <v>-1.2374999999999972</v>
      </c>
      <c r="J704" s="19">
        <f t="shared" si="70"/>
        <v>0</v>
      </c>
      <c r="K704" s="19">
        <f t="shared" si="71"/>
        <v>3.4223896316947098</v>
      </c>
      <c r="L704" s="19">
        <f t="shared" si="72"/>
        <v>0</v>
      </c>
      <c r="Q704" s="11"/>
      <c r="R704" s="11"/>
    </row>
    <row r="705" spans="1:18" x14ac:dyDescent="0.35">
      <c r="A705" s="1">
        <v>703</v>
      </c>
      <c r="B705" s="12">
        <v>42074</v>
      </c>
      <c r="C705" s="1">
        <v>110.925</v>
      </c>
      <c r="D705" s="1">
        <f t="shared" si="64"/>
        <v>-3.7049511620074861E-3</v>
      </c>
      <c r="E705" s="1">
        <f t="shared" si="67"/>
        <v>2.672457020140085E-4</v>
      </c>
      <c r="F705" s="1">
        <f t="shared" si="65"/>
        <v>23.78489662251782</v>
      </c>
      <c r="G705" s="1">
        <f t="shared" si="66"/>
        <v>3.1690507835438271</v>
      </c>
      <c r="H705" s="1">
        <f t="shared" si="68"/>
        <v>-4.281263699002432</v>
      </c>
      <c r="I705" s="22">
        <f t="shared" si="69"/>
        <v>-0.41250000000000853</v>
      </c>
      <c r="J705" s="19">
        <f t="shared" si="70"/>
        <v>0</v>
      </c>
      <c r="K705" s="19">
        <f t="shared" si="71"/>
        <v>3.8687636990024235</v>
      </c>
      <c r="L705" s="19">
        <f t="shared" si="72"/>
        <v>0</v>
      </c>
      <c r="Q705" s="11"/>
      <c r="R705" s="11"/>
    </row>
    <row r="706" spans="1:18" x14ac:dyDescent="0.35">
      <c r="A706" s="1">
        <v>704</v>
      </c>
      <c r="B706" s="12">
        <v>42075</v>
      </c>
      <c r="C706" s="1">
        <v>112.16249999999999</v>
      </c>
      <c r="D706" s="1">
        <f t="shared" si="64"/>
        <v>1.1156186612576039E-2</v>
      </c>
      <c r="E706" s="1">
        <f t="shared" si="67"/>
        <v>2.2944543160278687E-4</v>
      </c>
      <c r="F706" s="1">
        <f t="shared" si="65"/>
        <v>20.080794674444629</v>
      </c>
      <c r="G706" s="1">
        <f t="shared" si="66"/>
        <v>2.9997638694609914</v>
      </c>
      <c r="H706" s="1">
        <f t="shared" si="68"/>
        <v>-3.9233389602594331</v>
      </c>
      <c r="I706" s="22">
        <f t="shared" si="69"/>
        <v>1.2374999999999972</v>
      </c>
      <c r="J706" s="19">
        <f t="shared" si="70"/>
        <v>0</v>
      </c>
      <c r="K706" s="19">
        <f t="shared" si="71"/>
        <v>5.1608389602594302</v>
      </c>
      <c r="L706" s="19">
        <f t="shared" si="72"/>
        <v>0</v>
      </c>
      <c r="Q706" s="11"/>
      <c r="R706" s="11"/>
    </row>
    <row r="707" spans="1:18" x14ac:dyDescent="0.35">
      <c r="A707" s="1">
        <v>705</v>
      </c>
      <c r="B707" s="12">
        <v>42076</v>
      </c>
      <c r="C707" s="1">
        <v>109.95</v>
      </c>
      <c r="D707" s="1">
        <f t="shared" si="64"/>
        <v>-1.9725844199264386E-2</v>
      </c>
      <c r="E707" s="1">
        <f t="shared" si="67"/>
        <v>2.1615339469105237E-4</v>
      </c>
      <c r="F707" s="1">
        <f t="shared" si="65"/>
        <v>11.031410149413034</v>
      </c>
      <c r="G707" s="1">
        <f t="shared" si="66"/>
        <v>2.4007466718220041</v>
      </c>
      <c r="H707" s="1">
        <f t="shared" si="68"/>
        <v>-3.7938934156069011</v>
      </c>
      <c r="I707" s="22">
        <f t="shared" si="69"/>
        <v>-2.2124999999999915</v>
      </c>
      <c r="J707" s="19">
        <f t="shared" si="70"/>
        <v>0</v>
      </c>
      <c r="K707" s="19">
        <f t="shared" si="71"/>
        <v>1.5813934156069096</v>
      </c>
      <c r="L707" s="19">
        <f t="shared" si="72"/>
        <v>0</v>
      </c>
      <c r="Q707" s="11"/>
      <c r="R707" s="11"/>
    </row>
    <row r="708" spans="1:18" x14ac:dyDescent="0.35">
      <c r="A708" s="1">
        <v>706</v>
      </c>
      <c r="B708" s="12">
        <v>42079</v>
      </c>
      <c r="C708" s="1">
        <v>110.02500000000001</v>
      </c>
      <c r="D708" s="1">
        <f t="shared" ref="D708:D771" si="73">(C708-C707)/C707</f>
        <v>6.8212824010916633E-4</v>
      </c>
      <c r="E708" s="1">
        <f t="shared" si="67"/>
        <v>2.4332553012326459E-4</v>
      </c>
      <c r="F708" s="1">
        <f t="shared" ref="F708:F771" si="74">_xlfn.NORM.DIST(D708,0,SQRT(E708),FALSE)</f>
        <v>25.550593182736868</v>
      </c>
      <c r="G708" s="1">
        <f t="shared" ref="G708:G771" si="75">LN(F708)</f>
        <v>3.2406605329256881</v>
      </c>
      <c r="H708" s="1">
        <f t="shared" si="68"/>
        <v>-4.0702040118479861</v>
      </c>
      <c r="I708" s="22">
        <f t="shared" si="69"/>
        <v>7.5000000000002842E-2</v>
      </c>
      <c r="J708" s="19">
        <f t="shared" si="70"/>
        <v>0</v>
      </c>
      <c r="K708" s="19">
        <f t="shared" si="71"/>
        <v>4.1452040118479889</v>
      </c>
      <c r="L708" s="19">
        <f t="shared" si="72"/>
        <v>0</v>
      </c>
      <c r="Q708" s="11"/>
      <c r="R708" s="11"/>
    </row>
    <row r="709" spans="1:18" x14ac:dyDescent="0.35">
      <c r="A709" s="1">
        <v>707</v>
      </c>
      <c r="B709" s="12">
        <v>42080</v>
      </c>
      <c r="C709" s="1">
        <v>110.66249999999999</v>
      </c>
      <c r="D709" s="1">
        <f t="shared" si="73"/>
        <v>5.7941376959780829E-3</v>
      </c>
      <c r="E709" s="1">
        <f t="shared" ref="E709:E772" si="76">$O$3+$O$4*D708^2+$O$5*E708</f>
        <v>2.0927629706874956E-4</v>
      </c>
      <c r="F709" s="1">
        <f t="shared" si="74"/>
        <v>25.451615806328853</v>
      </c>
      <c r="G709" s="1">
        <f t="shared" si="75"/>
        <v>3.2367792304243395</v>
      </c>
      <c r="H709" s="1">
        <f t="shared" si="68"/>
        <v>-3.7002401652490216</v>
      </c>
      <c r="I709" s="22">
        <f t="shared" si="69"/>
        <v>0.63749999999998863</v>
      </c>
      <c r="J709" s="19">
        <f t="shared" si="70"/>
        <v>0</v>
      </c>
      <c r="K709" s="19">
        <f t="shared" si="71"/>
        <v>4.3377401652490102</v>
      </c>
      <c r="L709" s="19">
        <f t="shared" si="72"/>
        <v>0</v>
      </c>
      <c r="Q709" s="11"/>
      <c r="R709" s="11"/>
    </row>
    <row r="710" spans="1:18" x14ac:dyDescent="0.35">
      <c r="A710" s="1">
        <v>708</v>
      </c>
      <c r="B710" s="12">
        <v>42081</v>
      </c>
      <c r="C710" s="1">
        <v>109.91249999999999</v>
      </c>
      <c r="D710" s="1">
        <f t="shared" si="73"/>
        <v>-6.7773636055574382E-3</v>
      </c>
      <c r="E710" s="1">
        <f t="shared" si="76"/>
        <v>1.8790102074111361E-4</v>
      </c>
      <c r="F710" s="1">
        <f t="shared" si="74"/>
        <v>25.755118997574264</v>
      </c>
      <c r="G710" s="1">
        <f t="shared" si="75"/>
        <v>3.2486334033747357</v>
      </c>
      <c r="H710" s="1">
        <f t="shared" si="68"/>
        <v>-3.5085737116210476</v>
      </c>
      <c r="I710" s="22">
        <f t="shared" si="69"/>
        <v>-0.75</v>
      </c>
      <c r="J710" s="19">
        <f t="shared" si="70"/>
        <v>0</v>
      </c>
      <c r="K710" s="19">
        <f t="shared" si="71"/>
        <v>2.7585737116210476</v>
      </c>
      <c r="L710" s="19">
        <f t="shared" si="72"/>
        <v>0</v>
      </c>
      <c r="Q710" s="11"/>
      <c r="R710" s="11"/>
    </row>
    <row r="711" spans="1:18" x14ac:dyDescent="0.35">
      <c r="A711" s="1">
        <v>709</v>
      </c>
      <c r="B711" s="12">
        <v>42082</v>
      </c>
      <c r="C711" s="1">
        <v>109.575</v>
      </c>
      <c r="D711" s="1">
        <f t="shared" si="73"/>
        <v>-3.0706243602865143E-3</v>
      </c>
      <c r="E711" s="1">
        <f t="shared" si="76"/>
        <v>1.7329372193963352E-4</v>
      </c>
      <c r="F711" s="1">
        <f t="shared" si="74"/>
        <v>29.491977376064881</v>
      </c>
      <c r="G711" s="1">
        <f t="shared" si="75"/>
        <v>3.3841182730060222</v>
      </c>
      <c r="H711" s="1">
        <f t="shared" si="68"/>
        <v>-3.3889608366730881</v>
      </c>
      <c r="I711" s="22">
        <f t="shared" si="69"/>
        <v>-0.33749999999999147</v>
      </c>
      <c r="J711" s="19">
        <f t="shared" si="70"/>
        <v>0</v>
      </c>
      <c r="K711" s="19">
        <f t="shared" si="71"/>
        <v>3.0514608366730966</v>
      </c>
      <c r="L711" s="19">
        <f t="shared" si="72"/>
        <v>0</v>
      </c>
      <c r="Q711" s="11"/>
      <c r="R711" s="11"/>
    </row>
    <row r="712" spans="1:18" x14ac:dyDescent="0.35">
      <c r="A712" s="1">
        <v>710</v>
      </c>
      <c r="B712" s="12">
        <v>42083</v>
      </c>
      <c r="C712" s="1">
        <v>110.175</v>
      </c>
      <c r="D712" s="1">
        <f t="shared" si="73"/>
        <v>5.4757015742641505E-3</v>
      </c>
      <c r="E712" s="1">
        <f t="shared" si="76"/>
        <v>1.5696922798056874E-4</v>
      </c>
      <c r="F712" s="1">
        <f t="shared" si="74"/>
        <v>28.941741401460884</v>
      </c>
      <c r="G712" s="1">
        <f t="shared" si="75"/>
        <v>3.3652848922147567</v>
      </c>
      <c r="H712" s="1">
        <f t="shared" si="68"/>
        <v>-3.2035315497086843</v>
      </c>
      <c r="I712" s="22">
        <f t="shared" si="69"/>
        <v>0.59999999999999432</v>
      </c>
      <c r="J712" s="19">
        <f t="shared" si="70"/>
        <v>0</v>
      </c>
      <c r="K712" s="19">
        <f t="shared" si="71"/>
        <v>3.8035315497086786</v>
      </c>
      <c r="L712" s="19">
        <f t="shared" si="72"/>
        <v>0</v>
      </c>
      <c r="Q712" s="11"/>
      <c r="R712" s="11"/>
    </row>
    <row r="713" spans="1:18" x14ac:dyDescent="0.35">
      <c r="A713" s="1">
        <v>711</v>
      </c>
      <c r="B713" s="12">
        <v>42086</v>
      </c>
      <c r="C713" s="1">
        <v>111.8625</v>
      </c>
      <c r="D713" s="1">
        <f t="shared" si="73"/>
        <v>1.5316541865214433E-2</v>
      </c>
      <c r="E713" s="1">
        <f t="shared" si="76"/>
        <v>1.4738170026973757E-4</v>
      </c>
      <c r="F713" s="1">
        <f t="shared" si="74"/>
        <v>14.826606359002637</v>
      </c>
      <c r="G713" s="1">
        <f t="shared" si="75"/>
        <v>2.6964232937526336</v>
      </c>
      <c r="H713" s="1">
        <f t="shared" si="68"/>
        <v>-3.0946242092593077</v>
      </c>
      <c r="I713" s="22">
        <f t="shared" si="69"/>
        <v>1.6875</v>
      </c>
      <c r="J713" s="19">
        <f t="shared" si="70"/>
        <v>0</v>
      </c>
      <c r="K713" s="19">
        <f t="shared" si="71"/>
        <v>4.7821242092593081</v>
      </c>
      <c r="L713" s="19">
        <f t="shared" si="72"/>
        <v>0</v>
      </c>
      <c r="Q713" s="11"/>
      <c r="R713" s="11"/>
    </row>
    <row r="714" spans="1:18" x14ac:dyDescent="0.35">
      <c r="A714" s="1">
        <v>712</v>
      </c>
      <c r="B714" s="12">
        <v>42087</v>
      </c>
      <c r="C714" s="1">
        <v>110.8875</v>
      </c>
      <c r="D714" s="1">
        <f t="shared" si="73"/>
        <v>-8.7160576600736998E-3</v>
      </c>
      <c r="E714" s="1">
        <f t="shared" si="76"/>
        <v>1.6891708759892555E-4</v>
      </c>
      <c r="F714" s="1">
        <f t="shared" si="74"/>
        <v>24.513895415132271</v>
      </c>
      <c r="G714" s="1">
        <f t="shared" si="75"/>
        <v>3.1992401165776654</v>
      </c>
      <c r="H714" s="1">
        <f t="shared" si="68"/>
        <v>-3.3311524589337513</v>
      </c>
      <c r="I714" s="22">
        <f t="shared" si="69"/>
        <v>-0.97499999999999432</v>
      </c>
      <c r="J714" s="19">
        <f t="shared" si="70"/>
        <v>0</v>
      </c>
      <c r="K714" s="19">
        <f t="shared" si="71"/>
        <v>2.356152458933757</v>
      </c>
      <c r="L714" s="19">
        <f t="shared" si="72"/>
        <v>0</v>
      </c>
      <c r="Q714" s="11"/>
      <c r="R714" s="11"/>
    </row>
    <row r="715" spans="1:18" x14ac:dyDescent="0.35">
      <c r="A715" s="1">
        <v>713</v>
      </c>
      <c r="B715" s="12">
        <v>42088</v>
      </c>
      <c r="C715" s="1">
        <v>109.8</v>
      </c>
      <c r="D715" s="1">
        <f t="shared" si="73"/>
        <v>-9.807237064592543E-3</v>
      </c>
      <c r="E715" s="1">
        <f t="shared" si="76"/>
        <v>1.6300972636485234E-4</v>
      </c>
      <c r="F715" s="1">
        <f t="shared" si="74"/>
        <v>23.263669978846483</v>
      </c>
      <c r="G715" s="1">
        <f t="shared" si="75"/>
        <v>3.146892915334329</v>
      </c>
      <c r="H715" s="1">
        <f t="shared" si="68"/>
        <v>-3.3225072588080868</v>
      </c>
      <c r="I715" s="22">
        <f t="shared" si="69"/>
        <v>-1.0875000000000057</v>
      </c>
      <c r="J715" s="19">
        <f t="shared" si="70"/>
        <v>0</v>
      </c>
      <c r="K715" s="19">
        <f t="shared" si="71"/>
        <v>2.2350072588080812</v>
      </c>
      <c r="L715" s="19">
        <f t="shared" si="72"/>
        <v>0</v>
      </c>
      <c r="Q715" s="11"/>
      <c r="R715" s="11"/>
    </row>
    <row r="716" spans="1:18" x14ac:dyDescent="0.35">
      <c r="A716" s="1">
        <v>714</v>
      </c>
      <c r="B716" s="12">
        <v>42089</v>
      </c>
      <c r="C716" s="1">
        <v>108.78749999999999</v>
      </c>
      <c r="D716" s="1">
        <f t="shared" si="73"/>
        <v>-9.2213114754098619E-3</v>
      </c>
      <c r="E716" s="1">
        <f t="shared" si="76"/>
        <v>1.6134261931301553E-4</v>
      </c>
      <c r="F716" s="1">
        <f t="shared" si="74"/>
        <v>24.131935467470196</v>
      </c>
      <c r="G716" s="1">
        <f t="shared" si="75"/>
        <v>3.1835360864273432</v>
      </c>
      <c r="H716" s="1">
        <f t="shared" si="68"/>
        <v>-3.2766631877100587</v>
      </c>
      <c r="I716" s="22">
        <f t="shared" si="69"/>
        <v>-1.0125000000000028</v>
      </c>
      <c r="J716" s="19">
        <f t="shared" si="70"/>
        <v>0</v>
      </c>
      <c r="K716" s="19">
        <f t="shared" si="71"/>
        <v>2.2641631877100559</v>
      </c>
      <c r="L716" s="19">
        <f t="shared" si="72"/>
        <v>0</v>
      </c>
      <c r="Q716" s="11"/>
      <c r="R716" s="11"/>
    </row>
    <row r="717" spans="1:18" x14ac:dyDescent="0.35">
      <c r="A717" s="1">
        <v>715</v>
      </c>
      <c r="B717" s="12">
        <v>42090</v>
      </c>
      <c r="C717" s="1">
        <v>108.41249999999999</v>
      </c>
      <c r="D717" s="1">
        <f t="shared" si="73"/>
        <v>-3.447087211306446E-3</v>
      </c>
      <c r="E717" s="1">
        <f t="shared" si="76"/>
        <v>1.5849425337687459E-4</v>
      </c>
      <c r="F717" s="1">
        <f t="shared" si="74"/>
        <v>30.522749002799813</v>
      </c>
      <c r="G717" s="1">
        <f t="shared" si="75"/>
        <v>3.4184722745356177</v>
      </c>
      <c r="H717" s="1">
        <f t="shared" si="68"/>
        <v>-3.2157609597081702</v>
      </c>
      <c r="I717" s="22">
        <f t="shared" si="69"/>
        <v>-0.375</v>
      </c>
      <c r="J717" s="19">
        <f t="shared" si="70"/>
        <v>0</v>
      </c>
      <c r="K717" s="19">
        <f t="shared" si="71"/>
        <v>2.8407609597081702</v>
      </c>
      <c r="L717" s="19">
        <f t="shared" si="72"/>
        <v>0</v>
      </c>
      <c r="Q717" s="11"/>
      <c r="R717" s="11"/>
    </row>
    <row r="718" spans="1:18" x14ac:dyDescent="0.35">
      <c r="A718" s="1">
        <v>716</v>
      </c>
      <c r="B718" s="12">
        <v>42093</v>
      </c>
      <c r="C718" s="1">
        <v>108.6</v>
      </c>
      <c r="D718" s="1">
        <f t="shared" si="73"/>
        <v>1.7295053614666206E-3</v>
      </c>
      <c r="E718" s="1">
        <f t="shared" si="76"/>
        <v>1.4599437763865913E-4</v>
      </c>
      <c r="F718" s="1">
        <f t="shared" si="74"/>
        <v>32.680824468732411</v>
      </c>
      <c r="G718" s="1">
        <f t="shared" si="75"/>
        <v>3.4867884982149513</v>
      </c>
      <c r="H718" s="1">
        <f t="shared" si="68"/>
        <v>-3.0578890249874204</v>
      </c>
      <c r="I718" s="22">
        <f t="shared" si="69"/>
        <v>0.1875</v>
      </c>
      <c r="J718" s="19">
        <f t="shared" si="70"/>
        <v>0</v>
      </c>
      <c r="K718" s="19">
        <f t="shared" si="71"/>
        <v>3.2453890249874204</v>
      </c>
      <c r="L718" s="19">
        <f t="shared" si="72"/>
        <v>0</v>
      </c>
      <c r="Q718" s="11"/>
      <c r="R718" s="11"/>
    </row>
    <row r="719" spans="1:18" x14ac:dyDescent="0.35">
      <c r="A719" s="1">
        <v>717</v>
      </c>
      <c r="B719" s="12">
        <v>42094</v>
      </c>
      <c r="C719" s="1">
        <v>108.9</v>
      </c>
      <c r="D719" s="1">
        <f t="shared" si="73"/>
        <v>2.7624309392266242E-3</v>
      </c>
      <c r="E719" s="1">
        <f t="shared" si="76"/>
        <v>1.3517794472892104E-4</v>
      </c>
      <c r="F719" s="1">
        <f t="shared" si="74"/>
        <v>33.357908687620103</v>
      </c>
      <c r="G719" s="1">
        <f t="shared" si="75"/>
        <v>3.5072948863054738</v>
      </c>
      <c r="H719" s="1">
        <f t="shared" si="68"/>
        <v>-2.9322901200190317</v>
      </c>
      <c r="I719" s="22">
        <f t="shared" si="69"/>
        <v>0.30000000000001137</v>
      </c>
      <c r="J719" s="19">
        <f t="shared" si="70"/>
        <v>0</v>
      </c>
      <c r="K719" s="19">
        <f t="shared" si="71"/>
        <v>3.232290120019043</v>
      </c>
      <c r="L719" s="19">
        <f t="shared" si="72"/>
        <v>0</v>
      </c>
      <c r="Q719" s="11"/>
      <c r="R719" s="11"/>
    </row>
    <row r="720" spans="1:18" x14ac:dyDescent="0.35">
      <c r="A720" s="1">
        <v>718</v>
      </c>
      <c r="B720" s="12">
        <v>42095</v>
      </c>
      <c r="C720" s="1">
        <v>109.7625</v>
      </c>
      <c r="D720" s="1">
        <f t="shared" si="73"/>
        <v>7.9201101928374398E-3</v>
      </c>
      <c r="E720" s="1">
        <f t="shared" si="76"/>
        <v>1.2755842151159998E-4</v>
      </c>
      <c r="F720" s="1">
        <f t="shared" si="74"/>
        <v>27.623019055241166</v>
      </c>
      <c r="G720" s="1">
        <f t="shared" si="75"/>
        <v>3.3186494488591864</v>
      </c>
      <c r="H720" s="1">
        <f t="shared" si="68"/>
        <v>-2.8533763124368052</v>
      </c>
      <c r="I720" s="22">
        <f t="shared" si="69"/>
        <v>0.86249999999999716</v>
      </c>
      <c r="J720" s="19">
        <f t="shared" si="70"/>
        <v>0</v>
      </c>
      <c r="K720" s="19">
        <f t="shared" si="71"/>
        <v>3.7158763124368024</v>
      </c>
      <c r="L720" s="19">
        <f t="shared" si="72"/>
        <v>0</v>
      </c>
      <c r="Q720" s="11"/>
      <c r="R720" s="11"/>
    </row>
    <row r="721" spans="1:18" x14ac:dyDescent="0.35">
      <c r="A721" s="1">
        <v>719</v>
      </c>
      <c r="B721" s="12">
        <v>42100</v>
      </c>
      <c r="C721" s="1">
        <v>111</v>
      </c>
      <c r="D721" s="1">
        <f t="shared" si="73"/>
        <v>1.1274342330030721E-2</v>
      </c>
      <c r="E721" s="1">
        <f t="shared" si="76"/>
        <v>1.2950358814946104E-4</v>
      </c>
      <c r="F721" s="1">
        <f t="shared" si="74"/>
        <v>21.460215503504877</v>
      </c>
      <c r="G721" s="1">
        <f t="shared" si="75"/>
        <v>3.0662007792539425</v>
      </c>
      <c r="H721" s="1">
        <f t="shared" si="68"/>
        <v>-2.8829920093957733</v>
      </c>
      <c r="I721" s="22">
        <f t="shared" si="69"/>
        <v>1.2374999999999972</v>
      </c>
      <c r="J721" s="19">
        <f t="shared" si="70"/>
        <v>0</v>
      </c>
      <c r="K721" s="19">
        <f t="shared" si="71"/>
        <v>4.12049200939577</v>
      </c>
      <c r="L721" s="19">
        <f t="shared" si="72"/>
        <v>0</v>
      </c>
      <c r="Q721" s="11"/>
      <c r="R721" s="11"/>
    </row>
    <row r="722" spans="1:18" x14ac:dyDescent="0.35">
      <c r="A722" s="1">
        <v>720</v>
      </c>
      <c r="B722" s="12">
        <v>42101</v>
      </c>
      <c r="C722" s="1">
        <v>110.85</v>
      </c>
      <c r="D722" s="1">
        <f t="shared" si="73"/>
        <v>-1.3513513513514026E-3</v>
      </c>
      <c r="E722" s="1">
        <f t="shared" si="76"/>
        <v>1.4007551289033389E-4</v>
      </c>
      <c r="F722" s="1">
        <f t="shared" si="74"/>
        <v>33.488679897250584</v>
      </c>
      <c r="G722" s="1">
        <f t="shared" si="75"/>
        <v>3.5112074682104764</v>
      </c>
      <c r="H722" s="1">
        <f t="shared" si="68"/>
        <v>-3.0221064584033428</v>
      </c>
      <c r="I722" s="22">
        <f t="shared" si="69"/>
        <v>-0.15000000000000568</v>
      </c>
      <c r="J722" s="19">
        <f t="shared" si="70"/>
        <v>0</v>
      </c>
      <c r="K722" s="19">
        <f t="shared" si="71"/>
        <v>2.8721064584033371</v>
      </c>
      <c r="L722" s="19">
        <f t="shared" si="72"/>
        <v>0</v>
      </c>
      <c r="Q722" s="11"/>
      <c r="R722" s="11"/>
    </row>
    <row r="723" spans="1:18" x14ac:dyDescent="0.35">
      <c r="A723" s="1">
        <v>721</v>
      </c>
      <c r="B723" s="12">
        <v>42102</v>
      </c>
      <c r="C723" s="1">
        <v>110.47499999999999</v>
      </c>
      <c r="D723" s="1">
        <f t="shared" si="73"/>
        <v>-3.3829499323410014E-3</v>
      </c>
      <c r="E723" s="1">
        <f t="shared" si="76"/>
        <v>1.3048585293779213E-4</v>
      </c>
      <c r="F723" s="1">
        <f t="shared" si="74"/>
        <v>33.425915071484567</v>
      </c>
      <c r="G723" s="1">
        <f t="shared" si="75"/>
        <v>3.5093314994714446</v>
      </c>
      <c r="H723" s="1">
        <f t="shared" si="68"/>
        <v>-2.949710209033479</v>
      </c>
      <c r="I723" s="22">
        <f t="shared" si="69"/>
        <v>-0.375</v>
      </c>
      <c r="J723" s="19">
        <f t="shared" si="70"/>
        <v>0</v>
      </c>
      <c r="K723" s="19">
        <f t="shared" si="71"/>
        <v>2.574710209033479</v>
      </c>
      <c r="L723" s="19">
        <f t="shared" si="72"/>
        <v>0</v>
      </c>
      <c r="Q723" s="11"/>
      <c r="R723" s="11"/>
    </row>
    <row r="724" spans="1:18" x14ac:dyDescent="0.35">
      <c r="A724" s="1">
        <v>722</v>
      </c>
      <c r="B724" s="12">
        <v>42103</v>
      </c>
      <c r="C724" s="1">
        <v>113.0625</v>
      </c>
      <c r="D724" s="1">
        <f t="shared" si="73"/>
        <v>2.3421588594704737E-2</v>
      </c>
      <c r="E724" s="1">
        <f t="shared" si="76"/>
        <v>1.245071782551867E-4</v>
      </c>
      <c r="F724" s="1">
        <f t="shared" si="74"/>
        <v>3.9498059235489138</v>
      </c>
      <c r="G724" s="1">
        <f t="shared" si="75"/>
        <v>1.3736664444271953</v>
      </c>
      <c r="H724" s="1">
        <f t="shared" ref="H724:H787" si="77">_xlfn.NORM.S.INV(1%)*SQRT(E724)*C722</f>
        <v>-2.8774484435816636</v>
      </c>
      <c r="I724" s="22">
        <f t="shared" ref="I724:I787" si="78">C724-C723</f>
        <v>2.5875000000000057</v>
      </c>
      <c r="J724" s="19">
        <f t="shared" ref="J724:J787" si="79">IF(I724&lt;=H724,1,0)</f>
        <v>0</v>
      </c>
      <c r="K724" s="19">
        <f t="shared" ref="K724:K787" si="80">IF(J724=0,I724-H724,0)</f>
        <v>5.4649484435816689</v>
      </c>
      <c r="L724" s="19">
        <f t="shared" ref="L724:L787" si="81">IF(J724=1,I724-H724,0)</f>
        <v>0</v>
      </c>
      <c r="Q724" s="11"/>
      <c r="R724" s="11"/>
    </row>
    <row r="725" spans="1:18" x14ac:dyDescent="0.35">
      <c r="A725" s="1">
        <v>723</v>
      </c>
      <c r="B725" s="12">
        <v>42104</v>
      </c>
      <c r="C725" s="1">
        <v>114.5625</v>
      </c>
      <c r="D725" s="1">
        <f t="shared" si="73"/>
        <v>1.3266998341625208E-2</v>
      </c>
      <c r="E725" s="1">
        <f t="shared" si="76"/>
        <v>1.9571852113595356E-4</v>
      </c>
      <c r="F725" s="1">
        <f t="shared" si="74"/>
        <v>18.189033317837218</v>
      </c>
      <c r="G725" s="1">
        <f t="shared" si="75"/>
        <v>2.9008188475135284</v>
      </c>
      <c r="H725" s="1">
        <f t="shared" si="77"/>
        <v>-3.5954614042819584</v>
      </c>
      <c r="I725" s="22">
        <f t="shared" si="78"/>
        <v>1.5</v>
      </c>
      <c r="J725" s="19">
        <f t="shared" si="79"/>
        <v>0</v>
      </c>
      <c r="K725" s="19">
        <f t="shared" si="80"/>
        <v>5.0954614042819584</v>
      </c>
      <c r="L725" s="19">
        <f t="shared" si="81"/>
        <v>0</v>
      </c>
      <c r="Q725" s="11"/>
      <c r="R725" s="11"/>
    </row>
    <row r="726" spans="1:18" x14ac:dyDescent="0.35">
      <c r="A726" s="1">
        <v>724</v>
      </c>
      <c r="B726" s="12">
        <v>42107</v>
      </c>
      <c r="C726" s="1">
        <v>115.6875</v>
      </c>
      <c r="D726" s="1">
        <f t="shared" si="73"/>
        <v>9.8199672667757774E-3</v>
      </c>
      <c r="E726" s="1">
        <f t="shared" si="76"/>
        <v>1.9762728732768912E-4</v>
      </c>
      <c r="F726" s="1">
        <f t="shared" si="74"/>
        <v>22.234641923989301</v>
      </c>
      <c r="G726" s="1">
        <f t="shared" si="75"/>
        <v>3.1016515196723971</v>
      </c>
      <c r="H726" s="1">
        <f t="shared" si="77"/>
        <v>-3.6975724908371101</v>
      </c>
      <c r="I726" s="22">
        <f t="shared" si="78"/>
        <v>1.125</v>
      </c>
      <c r="J726" s="19">
        <f t="shared" si="79"/>
        <v>0</v>
      </c>
      <c r="K726" s="19">
        <f t="shared" si="80"/>
        <v>4.8225724908371106</v>
      </c>
      <c r="L726" s="19">
        <f t="shared" si="81"/>
        <v>0</v>
      </c>
      <c r="Q726" s="11"/>
      <c r="R726" s="11"/>
    </row>
    <row r="727" spans="1:18" x14ac:dyDescent="0.35">
      <c r="A727" s="1">
        <v>725</v>
      </c>
      <c r="B727" s="12">
        <v>42109</v>
      </c>
      <c r="C727" s="1">
        <v>113.66249999999999</v>
      </c>
      <c r="D727" s="1">
        <f t="shared" si="73"/>
        <v>-1.7504051863857423E-2</v>
      </c>
      <c r="E727" s="1">
        <f t="shared" si="76"/>
        <v>1.878590285094732E-4</v>
      </c>
      <c r="F727" s="1">
        <f t="shared" si="74"/>
        <v>12.877575271214873</v>
      </c>
      <c r="G727" s="1">
        <f t="shared" si="75"/>
        <v>2.5554874476134866</v>
      </c>
      <c r="H727" s="1">
        <f t="shared" si="77"/>
        <v>-3.6528612515939276</v>
      </c>
      <c r="I727" s="22">
        <f t="shared" si="78"/>
        <v>-2.0250000000000057</v>
      </c>
      <c r="J727" s="19">
        <f t="shared" si="79"/>
        <v>0</v>
      </c>
      <c r="K727" s="19">
        <f t="shared" si="80"/>
        <v>1.6278612515939219</v>
      </c>
      <c r="L727" s="19">
        <f t="shared" si="81"/>
        <v>0</v>
      </c>
      <c r="Q727" s="11"/>
      <c r="R727" s="11"/>
    </row>
    <row r="728" spans="1:18" x14ac:dyDescent="0.35">
      <c r="A728" s="1">
        <v>726</v>
      </c>
      <c r="B728" s="12">
        <v>42110</v>
      </c>
      <c r="C728" s="1">
        <v>113.0625</v>
      </c>
      <c r="D728" s="1">
        <f t="shared" si="73"/>
        <v>-5.2787858792477235E-3</v>
      </c>
      <c r="E728" s="1">
        <f t="shared" si="76"/>
        <v>2.1001057750645417E-4</v>
      </c>
      <c r="F728" s="1">
        <f t="shared" si="74"/>
        <v>25.761844920631468</v>
      </c>
      <c r="G728" s="1">
        <f t="shared" si="75"/>
        <v>3.2488945182613236</v>
      </c>
      <c r="H728" s="1">
        <f t="shared" si="77"/>
        <v>-3.9001533093232323</v>
      </c>
      <c r="I728" s="22">
        <f t="shared" si="78"/>
        <v>-0.59999999999999432</v>
      </c>
      <c r="J728" s="19">
        <f t="shared" si="79"/>
        <v>0</v>
      </c>
      <c r="K728" s="19">
        <f t="shared" si="80"/>
        <v>3.300153309323238</v>
      </c>
      <c r="L728" s="19">
        <f t="shared" si="81"/>
        <v>0</v>
      </c>
      <c r="Q728" s="11"/>
      <c r="R728" s="11"/>
    </row>
    <row r="729" spans="1:18" x14ac:dyDescent="0.35">
      <c r="A729" s="1">
        <v>727</v>
      </c>
      <c r="B729" s="12">
        <v>42111</v>
      </c>
      <c r="C729" s="1">
        <v>112.65</v>
      </c>
      <c r="D729" s="1">
        <f t="shared" si="73"/>
        <v>-3.6484245439468818E-3</v>
      </c>
      <c r="E729" s="1">
        <f t="shared" si="76"/>
        <v>1.8765757757440116E-4</v>
      </c>
      <c r="F729" s="1">
        <f t="shared" si="74"/>
        <v>28.10763069772015</v>
      </c>
      <c r="G729" s="1">
        <f t="shared" si="75"/>
        <v>3.336041094554302</v>
      </c>
      <c r="H729" s="1">
        <f t="shared" si="77"/>
        <v>-3.6222207586977557</v>
      </c>
      <c r="I729" s="22">
        <f t="shared" si="78"/>
        <v>-0.41249999999999432</v>
      </c>
      <c r="J729" s="19">
        <f t="shared" si="79"/>
        <v>0</v>
      </c>
      <c r="K729" s="19">
        <f t="shared" si="80"/>
        <v>3.2097207586977614</v>
      </c>
      <c r="L729" s="19">
        <f t="shared" si="81"/>
        <v>0</v>
      </c>
      <c r="Q729" s="11"/>
      <c r="R729" s="11"/>
    </row>
    <row r="730" spans="1:18" x14ac:dyDescent="0.35">
      <c r="A730" s="1">
        <v>728</v>
      </c>
      <c r="B730" s="12">
        <v>42114</v>
      </c>
      <c r="C730" s="1">
        <v>111.9</v>
      </c>
      <c r="D730" s="1">
        <f t="shared" si="73"/>
        <v>-6.6577896138482022E-3</v>
      </c>
      <c r="E730" s="1">
        <f t="shared" si="76"/>
        <v>1.6850480814691596E-4</v>
      </c>
      <c r="F730" s="1">
        <f t="shared" si="74"/>
        <v>26.94524158342097</v>
      </c>
      <c r="G730" s="1">
        <f t="shared" si="75"/>
        <v>3.2938067171430396</v>
      </c>
      <c r="H730" s="1">
        <f t="shared" si="77"/>
        <v>-3.4142820210983937</v>
      </c>
      <c r="I730" s="22">
        <f t="shared" si="78"/>
        <v>-0.75</v>
      </c>
      <c r="J730" s="19">
        <f t="shared" si="79"/>
        <v>0</v>
      </c>
      <c r="K730" s="19">
        <f t="shared" si="80"/>
        <v>2.6642820210983937</v>
      </c>
      <c r="L730" s="19">
        <f t="shared" si="81"/>
        <v>0</v>
      </c>
      <c r="Q730" s="11"/>
      <c r="R730" s="11"/>
    </row>
    <row r="731" spans="1:18" x14ac:dyDescent="0.35">
      <c r="A731" s="1">
        <v>729</v>
      </c>
      <c r="B731" s="12">
        <v>42115</v>
      </c>
      <c r="C731" s="1">
        <v>111.6375</v>
      </c>
      <c r="D731" s="1">
        <f t="shared" si="73"/>
        <v>-2.3458445040214731E-3</v>
      </c>
      <c r="E731" s="1">
        <f t="shared" si="76"/>
        <v>1.5822967022574954E-4</v>
      </c>
      <c r="F731" s="1">
        <f t="shared" si="74"/>
        <v>31.168367414782402</v>
      </c>
      <c r="G731" s="1">
        <f t="shared" si="75"/>
        <v>3.4394037155959318</v>
      </c>
      <c r="H731" s="1">
        <f t="shared" si="77"/>
        <v>-3.2964752217775084</v>
      </c>
      <c r="I731" s="22">
        <f t="shared" si="78"/>
        <v>-0.26250000000000284</v>
      </c>
      <c r="J731" s="19">
        <f t="shared" si="79"/>
        <v>0</v>
      </c>
      <c r="K731" s="19">
        <f t="shared" si="80"/>
        <v>3.0339752217775056</v>
      </c>
      <c r="L731" s="19">
        <f t="shared" si="81"/>
        <v>0</v>
      </c>
      <c r="Q731" s="11"/>
      <c r="R731" s="11"/>
    </row>
    <row r="732" spans="1:18" x14ac:dyDescent="0.35">
      <c r="A732" s="1">
        <v>730</v>
      </c>
      <c r="B732" s="12">
        <v>42116</v>
      </c>
      <c r="C732" s="1">
        <v>110.175</v>
      </c>
      <c r="D732" s="1">
        <f t="shared" si="73"/>
        <v>-1.3100436681222759E-2</v>
      </c>
      <c r="E732" s="1">
        <f t="shared" si="76"/>
        <v>1.44891888965275E-4</v>
      </c>
      <c r="F732" s="1">
        <f t="shared" si="74"/>
        <v>18.330808467265548</v>
      </c>
      <c r="G732" s="1">
        <f t="shared" si="75"/>
        <v>2.908583167112762</v>
      </c>
      <c r="H732" s="1">
        <f t="shared" si="77"/>
        <v>-3.1334789522763082</v>
      </c>
      <c r="I732" s="22">
        <f t="shared" si="78"/>
        <v>-1.4625000000000057</v>
      </c>
      <c r="J732" s="19">
        <f t="shared" si="79"/>
        <v>0</v>
      </c>
      <c r="K732" s="19">
        <f t="shared" si="80"/>
        <v>1.6709789522763026</v>
      </c>
      <c r="L732" s="19">
        <f t="shared" si="81"/>
        <v>0</v>
      </c>
      <c r="Q732" s="11"/>
      <c r="R732" s="11"/>
    </row>
    <row r="733" spans="1:18" x14ac:dyDescent="0.35">
      <c r="A733" s="1">
        <v>731</v>
      </c>
      <c r="B733" s="12">
        <v>42117</v>
      </c>
      <c r="C733" s="1">
        <v>109.95</v>
      </c>
      <c r="D733" s="1">
        <f t="shared" si="73"/>
        <v>-2.0422055820285391E-3</v>
      </c>
      <c r="E733" s="1">
        <f t="shared" si="76"/>
        <v>1.5812713745365801E-4</v>
      </c>
      <c r="F733" s="1">
        <f t="shared" si="74"/>
        <v>31.309750171223929</v>
      </c>
      <c r="G733" s="1">
        <f t="shared" si="75"/>
        <v>3.4439295561057115</v>
      </c>
      <c r="H733" s="1">
        <f t="shared" si="77"/>
        <v>-3.2657878205950919</v>
      </c>
      <c r="I733" s="22">
        <f t="shared" si="78"/>
        <v>-0.22499999999999432</v>
      </c>
      <c r="J733" s="19">
        <f t="shared" si="79"/>
        <v>0</v>
      </c>
      <c r="K733" s="19">
        <f t="shared" si="80"/>
        <v>3.0407878205950976</v>
      </c>
      <c r="L733" s="19">
        <f t="shared" si="81"/>
        <v>0</v>
      </c>
      <c r="Q733" s="11"/>
      <c r="R733" s="11"/>
    </row>
    <row r="734" spans="1:18" x14ac:dyDescent="0.35">
      <c r="A734" s="1">
        <v>732</v>
      </c>
      <c r="B734" s="12">
        <v>42118</v>
      </c>
      <c r="C734" s="1">
        <v>109.35</v>
      </c>
      <c r="D734" s="1">
        <f t="shared" si="73"/>
        <v>-5.4570259208732014E-3</v>
      </c>
      <c r="E734" s="1">
        <f t="shared" si="76"/>
        <v>1.446254652340221E-4</v>
      </c>
      <c r="F734" s="1">
        <f t="shared" si="74"/>
        <v>29.927879075130196</v>
      </c>
      <c r="G734" s="1">
        <f t="shared" si="75"/>
        <v>3.3987904565114255</v>
      </c>
      <c r="H734" s="1">
        <f t="shared" si="77"/>
        <v>-3.0823368743766366</v>
      </c>
      <c r="I734" s="22">
        <f t="shared" si="78"/>
        <v>-0.60000000000000853</v>
      </c>
      <c r="J734" s="19">
        <f t="shared" si="79"/>
        <v>0</v>
      </c>
      <c r="K734" s="19">
        <f t="shared" si="80"/>
        <v>2.4823368743766281</v>
      </c>
      <c r="L734" s="19">
        <f t="shared" si="81"/>
        <v>0</v>
      </c>
      <c r="Q734" s="11"/>
      <c r="R734" s="11"/>
    </row>
    <row r="735" spans="1:18" x14ac:dyDescent="0.35">
      <c r="A735" s="1">
        <v>733</v>
      </c>
      <c r="B735" s="12">
        <v>42121</v>
      </c>
      <c r="C735" s="1">
        <v>108.6</v>
      </c>
      <c r="D735" s="1">
        <f t="shared" si="73"/>
        <v>-6.8587105624142667E-3</v>
      </c>
      <c r="E735" s="1">
        <f t="shared" si="76"/>
        <v>1.379103697554904E-4</v>
      </c>
      <c r="F735" s="1">
        <f t="shared" si="74"/>
        <v>28.644523643641666</v>
      </c>
      <c r="G735" s="1">
        <f t="shared" si="75"/>
        <v>3.3549622780710773</v>
      </c>
      <c r="H735" s="1">
        <f t="shared" si="77"/>
        <v>-3.0037816043925756</v>
      </c>
      <c r="I735" s="22">
        <f t="shared" si="78"/>
        <v>-0.75</v>
      </c>
      <c r="J735" s="19">
        <f t="shared" si="79"/>
        <v>0</v>
      </c>
      <c r="K735" s="19">
        <f t="shared" si="80"/>
        <v>2.2537816043925756</v>
      </c>
      <c r="L735" s="19">
        <f t="shared" si="81"/>
        <v>0</v>
      </c>
      <c r="Q735" s="11"/>
      <c r="R735" s="11"/>
    </row>
    <row r="736" spans="1:18" x14ac:dyDescent="0.35">
      <c r="A736" s="1">
        <v>734</v>
      </c>
      <c r="B736" s="12">
        <v>42122</v>
      </c>
      <c r="C736" s="1">
        <v>108.15</v>
      </c>
      <c r="D736" s="1">
        <f t="shared" si="73"/>
        <v>-4.1436464088396747E-3</v>
      </c>
      <c r="E736" s="1">
        <f t="shared" si="76"/>
        <v>1.3520922767456715E-4</v>
      </c>
      <c r="F736" s="1">
        <f t="shared" si="74"/>
        <v>32.198232864101875</v>
      </c>
      <c r="G736" s="1">
        <f t="shared" si="75"/>
        <v>3.4719115710475643</v>
      </c>
      <c r="H736" s="1">
        <f t="shared" si="77"/>
        <v>-2.9579893877146985</v>
      </c>
      <c r="I736" s="22">
        <f t="shared" si="78"/>
        <v>-0.44999999999998863</v>
      </c>
      <c r="J736" s="19">
        <f t="shared" si="79"/>
        <v>0</v>
      </c>
      <c r="K736" s="19">
        <f t="shared" si="80"/>
        <v>2.5079893877147099</v>
      </c>
      <c r="L736" s="19">
        <f t="shared" si="81"/>
        <v>0</v>
      </c>
      <c r="Q736" s="11"/>
      <c r="R736" s="11"/>
    </row>
    <row r="737" spans="1:18" x14ac:dyDescent="0.35">
      <c r="A737" s="1">
        <v>735</v>
      </c>
      <c r="B737" s="12">
        <v>42123</v>
      </c>
      <c r="C737" s="1">
        <v>107.3625</v>
      </c>
      <c r="D737" s="1">
        <f t="shared" si="73"/>
        <v>-7.2815533980583307E-3</v>
      </c>
      <c r="E737" s="1">
        <f t="shared" si="76"/>
        <v>1.2892820745126984E-4</v>
      </c>
      <c r="F737" s="1">
        <f t="shared" si="74"/>
        <v>28.604573638774205</v>
      </c>
      <c r="G737" s="1">
        <f t="shared" si="75"/>
        <v>3.3535666224800336</v>
      </c>
      <c r="H737" s="1">
        <f t="shared" si="77"/>
        <v>-2.8686558909064876</v>
      </c>
      <c r="I737" s="22">
        <f t="shared" si="78"/>
        <v>-0.78750000000000853</v>
      </c>
      <c r="J737" s="19">
        <f t="shared" si="79"/>
        <v>0</v>
      </c>
      <c r="K737" s="19">
        <f t="shared" si="80"/>
        <v>2.0811558909064791</v>
      </c>
      <c r="L737" s="19">
        <f t="shared" si="81"/>
        <v>0</v>
      </c>
      <c r="Q737" s="11"/>
      <c r="R737" s="11"/>
    </row>
    <row r="738" spans="1:18" x14ac:dyDescent="0.35">
      <c r="A738" s="1">
        <v>736</v>
      </c>
      <c r="B738" s="12">
        <v>42124</v>
      </c>
      <c r="C738" s="1">
        <v>106.72499999999999</v>
      </c>
      <c r="D738" s="1">
        <f t="shared" si="73"/>
        <v>-5.9378274537199007E-3</v>
      </c>
      <c r="E738" s="1">
        <f t="shared" si="76"/>
        <v>1.2918181590666487E-4</v>
      </c>
      <c r="F738" s="1">
        <f t="shared" si="74"/>
        <v>30.622668815351574</v>
      </c>
      <c r="G738" s="1">
        <f t="shared" si="75"/>
        <v>3.421740545652542</v>
      </c>
      <c r="H738" s="1">
        <f t="shared" si="77"/>
        <v>-2.8595775212884318</v>
      </c>
      <c r="I738" s="22">
        <f t="shared" si="78"/>
        <v>-0.63750000000000284</v>
      </c>
      <c r="J738" s="19">
        <f t="shared" si="79"/>
        <v>0</v>
      </c>
      <c r="K738" s="19">
        <f t="shared" si="80"/>
        <v>2.2220775212884289</v>
      </c>
      <c r="L738" s="19">
        <f t="shared" si="81"/>
        <v>0</v>
      </c>
      <c r="Q738" s="11"/>
      <c r="R738" s="11"/>
    </row>
    <row r="739" spans="1:18" x14ac:dyDescent="0.35">
      <c r="A739" s="1">
        <v>737</v>
      </c>
      <c r="B739" s="12">
        <v>42128</v>
      </c>
      <c r="C739" s="1">
        <v>107.8875</v>
      </c>
      <c r="D739" s="1">
        <f t="shared" si="73"/>
        <v>1.0892480674631142E-2</v>
      </c>
      <c r="E739" s="1">
        <f t="shared" si="76"/>
        <v>1.268695494981401E-4</v>
      </c>
      <c r="F739" s="1">
        <f t="shared" si="74"/>
        <v>22.190094314983948</v>
      </c>
      <c r="G739" s="1">
        <f t="shared" si="75"/>
        <v>3.0996459872727367</v>
      </c>
      <c r="H739" s="1">
        <f t="shared" si="77"/>
        <v>-2.813234746372518</v>
      </c>
      <c r="I739" s="22">
        <f t="shared" si="78"/>
        <v>1.1625000000000085</v>
      </c>
      <c r="J739" s="19">
        <f t="shared" si="79"/>
        <v>0</v>
      </c>
      <c r="K739" s="19">
        <f t="shared" si="80"/>
        <v>3.9757347463725266</v>
      </c>
      <c r="L739" s="19">
        <f t="shared" si="81"/>
        <v>0</v>
      </c>
      <c r="Q739" s="11"/>
      <c r="R739" s="11"/>
    </row>
    <row r="740" spans="1:18" x14ac:dyDescent="0.35">
      <c r="A740" s="1">
        <v>738</v>
      </c>
      <c r="B740" s="12">
        <v>42129</v>
      </c>
      <c r="C740" s="1">
        <v>107.1375</v>
      </c>
      <c r="D740" s="1">
        <f t="shared" si="73"/>
        <v>-6.9516857838025723E-3</v>
      </c>
      <c r="E740" s="1">
        <f t="shared" si="76"/>
        <v>1.3686626596167846E-4</v>
      </c>
      <c r="F740" s="1">
        <f t="shared" si="74"/>
        <v>28.581802513493109</v>
      </c>
      <c r="G740" s="1">
        <f t="shared" si="75"/>
        <v>3.3527702395644958</v>
      </c>
      <c r="H740" s="1">
        <f t="shared" si="77"/>
        <v>-2.9046180446091028</v>
      </c>
      <c r="I740" s="22">
        <f t="shared" si="78"/>
        <v>-0.75</v>
      </c>
      <c r="J740" s="19">
        <f t="shared" si="79"/>
        <v>0</v>
      </c>
      <c r="K740" s="19">
        <f t="shared" si="80"/>
        <v>2.1546180446091028</v>
      </c>
      <c r="L740" s="19">
        <f t="shared" si="81"/>
        <v>0</v>
      </c>
      <c r="Q740" s="11"/>
      <c r="R740" s="11"/>
    </row>
    <row r="741" spans="1:18" x14ac:dyDescent="0.35">
      <c r="A741" s="1">
        <v>739</v>
      </c>
      <c r="B741" s="12">
        <v>42130</v>
      </c>
      <c r="C741" s="1">
        <v>105.375</v>
      </c>
      <c r="D741" s="1">
        <f t="shared" si="73"/>
        <v>-1.6450822541127081E-2</v>
      </c>
      <c r="E741" s="1">
        <f t="shared" si="76"/>
        <v>1.3459169377363323E-4</v>
      </c>
      <c r="F741" s="1">
        <f t="shared" si="74"/>
        <v>12.582682221565706</v>
      </c>
      <c r="G741" s="1">
        <f t="shared" si="75"/>
        <v>2.5323214417066247</v>
      </c>
      <c r="H741" s="1">
        <f t="shared" si="77"/>
        <v>-2.9117555842253355</v>
      </c>
      <c r="I741" s="22">
        <f t="shared" si="78"/>
        <v>-1.7625000000000028</v>
      </c>
      <c r="J741" s="19">
        <f t="shared" si="79"/>
        <v>0</v>
      </c>
      <c r="K741" s="19">
        <f t="shared" si="80"/>
        <v>1.1492555842253327</v>
      </c>
      <c r="L741" s="19">
        <f t="shared" si="81"/>
        <v>0</v>
      </c>
      <c r="Q741" s="11"/>
      <c r="R741" s="11"/>
    </row>
    <row r="742" spans="1:18" x14ac:dyDescent="0.35">
      <c r="A742" s="1">
        <v>740</v>
      </c>
      <c r="B742" s="12">
        <v>42131</v>
      </c>
      <c r="C742" s="1">
        <v>104.925</v>
      </c>
      <c r="D742" s="1">
        <f t="shared" si="73"/>
        <v>-4.2704626334519845E-3</v>
      </c>
      <c r="E742" s="1">
        <f t="shared" si="76"/>
        <v>1.6421722576260826E-4</v>
      </c>
      <c r="F742" s="1">
        <f t="shared" si="74"/>
        <v>29.450034696171482</v>
      </c>
      <c r="G742" s="1">
        <f t="shared" si="75"/>
        <v>3.3826950882351525</v>
      </c>
      <c r="H742" s="1">
        <f t="shared" si="77"/>
        <v>-3.1939309421219275</v>
      </c>
      <c r="I742" s="22">
        <f t="shared" si="78"/>
        <v>-0.45000000000000284</v>
      </c>
      <c r="J742" s="19">
        <f t="shared" si="79"/>
        <v>0</v>
      </c>
      <c r="K742" s="19">
        <f t="shared" si="80"/>
        <v>2.7439309421219247</v>
      </c>
      <c r="L742" s="19">
        <f t="shared" si="81"/>
        <v>0</v>
      </c>
      <c r="Q742" s="11"/>
      <c r="R742" s="11"/>
    </row>
    <row r="743" spans="1:18" x14ac:dyDescent="0.35">
      <c r="A743" s="1">
        <v>741</v>
      </c>
      <c r="B743" s="12">
        <v>42132</v>
      </c>
      <c r="C743" s="1">
        <v>105</v>
      </c>
      <c r="D743" s="1">
        <f t="shared" si="73"/>
        <v>7.1479628305935522E-4</v>
      </c>
      <c r="E743" s="1">
        <f t="shared" si="76"/>
        <v>1.5126880761338733E-4</v>
      </c>
      <c r="F743" s="1">
        <f t="shared" si="74"/>
        <v>32.381870060508348</v>
      </c>
      <c r="G743" s="1">
        <f t="shared" si="75"/>
        <v>3.4775987001490907</v>
      </c>
      <c r="H743" s="1">
        <f t="shared" si="77"/>
        <v>-3.014997369444083</v>
      </c>
      <c r="I743" s="22">
        <f t="shared" si="78"/>
        <v>7.5000000000002842E-2</v>
      </c>
      <c r="J743" s="19">
        <f t="shared" si="79"/>
        <v>0</v>
      </c>
      <c r="K743" s="19">
        <f t="shared" si="80"/>
        <v>3.0899973694440859</v>
      </c>
      <c r="L743" s="19">
        <f t="shared" si="81"/>
        <v>0</v>
      </c>
      <c r="Q743" s="11"/>
      <c r="R743" s="11"/>
    </row>
    <row r="744" spans="1:18" x14ac:dyDescent="0.35">
      <c r="A744" s="1">
        <v>742</v>
      </c>
      <c r="B744" s="12">
        <v>42135</v>
      </c>
      <c r="C744" s="1">
        <v>107.175</v>
      </c>
      <c r="D744" s="1">
        <f t="shared" si="73"/>
        <v>2.0714285714285689E-2</v>
      </c>
      <c r="E744" s="1">
        <f t="shared" si="76"/>
        <v>1.3886274216765151E-4</v>
      </c>
      <c r="F744" s="1">
        <f t="shared" si="74"/>
        <v>7.2216902023173359</v>
      </c>
      <c r="G744" s="1">
        <f t="shared" si="75"/>
        <v>1.9770890255515476</v>
      </c>
      <c r="H744" s="1">
        <f t="shared" si="77"/>
        <v>-2.8763816176890562</v>
      </c>
      <c r="I744" s="22">
        <f t="shared" si="78"/>
        <v>2.1749999999999972</v>
      </c>
      <c r="J744" s="19">
        <f t="shared" si="79"/>
        <v>0</v>
      </c>
      <c r="K744" s="19">
        <f t="shared" si="80"/>
        <v>5.0513816176890529</v>
      </c>
      <c r="L744" s="19">
        <f t="shared" si="81"/>
        <v>0</v>
      </c>
      <c r="Q744" s="11"/>
      <c r="R744" s="11"/>
    </row>
    <row r="745" spans="1:18" x14ac:dyDescent="0.35">
      <c r="A745" s="1">
        <v>743</v>
      </c>
      <c r="B745" s="12">
        <v>42136</v>
      </c>
      <c r="C745" s="1">
        <v>104.4375</v>
      </c>
      <c r="D745" s="1">
        <f t="shared" si="73"/>
        <v>-2.5542337298810332E-2</v>
      </c>
      <c r="E745" s="1">
        <f t="shared" si="76"/>
        <v>1.8984090522929201E-4</v>
      </c>
      <c r="F745" s="1">
        <f t="shared" si="74"/>
        <v>5.1935304448134207</v>
      </c>
      <c r="G745" s="1">
        <f t="shared" si="75"/>
        <v>1.647413705767983</v>
      </c>
      <c r="H745" s="1">
        <f t="shared" si="77"/>
        <v>-3.3655717625997577</v>
      </c>
      <c r="I745" s="22">
        <f t="shared" si="78"/>
        <v>-2.7374999999999972</v>
      </c>
      <c r="J745" s="19">
        <f t="shared" si="79"/>
        <v>0</v>
      </c>
      <c r="K745" s="19">
        <f t="shared" si="80"/>
        <v>0.6280717625997605</v>
      </c>
      <c r="L745" s="19">
        <f t="shared" si="81"/>
        <v>0</v>
      </c>
      <c r="Q745" s="11"/>
      <c r="R745" s="11"/>
    </row>
    <row r="746" spans="1:18" x14ac:dyDescent="0.35">
      <c r="A746" s="1">
        <v>744</v>
      </c>
      <c r="B746" s="12">
        <v>42137</v>
      </c>
      <c r="C746" s="1">
        <v>105.71250000000001</v>
      </c>
      <c r="D746" s="1">
        <f t="shared" si="73"/>
        <v>1.2208258527827703E-2</v>
      </c>
      <c r="E746" s="1">
        <f t="shared" si="76"/>
        <v>2.6034753747399843E-4</v>
      </c>
      <c r="F746" s="1">
        <f t="shared" si="74"/>
        <v>18.570461477434904</v>
      </c>
      <c r="G746" s="1">
        <f t="shared" si="75"/>
        <v>2.9215722257523895</v>
      </c>
      <c r="H746" s="1">
        <f t="shared" si="77"/>
        <v>-4.0229523393440525</v>
      </c>
      <c r="I746" s="22">
        <f t="shared" si="78"/>
        <v>1.2750000000000057</v>
      </c>
      <c r="J746" s="19">
        <f t="shared" si="79"/>
        <v>0</v>
      </c>
      <c r="K746" s="19">
        <f t="shared" si="80"/>
        <v>5.2979523393440582</v>
      </c>
      <c r="L746" s="19">
        <f t="shared" si="81"/>
        <v>0</v>
      </c>
      <c r="Q746" s="11"/>
      <c r="R746" s="11"/>
    </row>
    <row r="747" spans="1:18" x14ac:dyDescent="0.35">
      <c r="A747" s="1">
        <v>745</v>
      </c>
      <c r="B747" s="12">
        <v>42138</v>
      </c>
      <c r="C747" s="1">
        <v>104.625</v>
      </c>
      <c r="D747" s="1">
        <f t="shared" si="73"/>
        <v>-1.028733593472868E-2</v>
      </c>
      <c r="E747" s="1">
        <f t="shared" si="76"/>
        <v>2.4326058361252083E-4</v>
      </c>
      <c r="F747" s="1">
        <f t="shared" si="74"/>
        <v>20.578105528339051</v>
      </c>
      <c r="G747" s="1">
        <f t="shared" si="75"/>
        <v>3.0242276721521058</v>
      </c>
      <c r="H747" s="1">
        <f t="shared" si="77"/>
        <v>-3.78936986926269</v>
      </c>
      <c r="I747" s="22">
        <f t="shared" si="78"/>
        <v>-1.0875000000000057</v>
      </c>
      <c r="J747" s="19">
        <f t="shared" si="79"/>
        <v>0</v>
      </c>
      <c r="K747" s="19">
        <f t="shared" si="80"/>
        <v>2.7018698692626844</v>
      </c>
      <c r="L747" s="19">
        <f t="shared" si="81"/>
        <v>0</v>
      </c>
      <c r="Q747" s="11"/>
      <c r="R747" s="11"/>
    </row>
    <row r="748" spans="1:18" x14ac:dyDescent="0.35">
      <c r="A748" s="1">
        <v>746</v>
      </c>
      <c r="B748" s="12">
        <v>42139</v>
      </c>
      <c r="C748" s="1">
        <v>104.77500000000001</v>
      </c>
      <c r="D748" s="1">
        <f t="shared" si="73"/>
        <v>1.4336917562724559E-3</v>
      </c>
      <c r="E748" s="1">
        <f t="shared" si="76"/>
        <v>2.2409274043195645E-4</v>
      </c>
      <c r="F748" s="1">
        <f t="shared" si="74"/>
        <v>26.527993775674684</v>
      </c>
      <c r="G748" s="1">
        <f t="shared" si="75"/>
        <v>3.2782005443205695</v>
      </c>
      <c r="H748" s="1">
        <f t="shared" si="77"/>
        <v>-3.681416000574778</v>
      </c>
      <c r="I748" s="22">
        <f t="shared" si="78"/>
        <v>0.15000000000000568</v>
      </c>
      <c r="J748" s="19">
        <f t="shared" si="79"/>
        <v>0</v>
      </c>
      <c r="K748" s="19">
        <f t="shared" si="80"/>
        <v>3.8314160005747837</v>
      </c>
      <c r="L748" s="19">
        <f t="shared" si="81"/>
        <v>0</v>
      </c>
      <c r="Q748" s="11"/>
      <c r="R748" s="11"/>
    </row>
    <row r="749" spans="1:18" x14ac:dyDescent="0.35">
      <c r="A749" s="1">
        <v>747</v>
      </c>
      <c r="B749" s="12">
        <v>42142</v>
      </c>
      <c r="C749" s="1">
        <v>104.7375</v>
      </c>
      <c r="D749" s="1">
        <f t="shared" si="73"/>
        <v>-3.5790980672878572E-4</v>
      </c>
      <c r="E749" s="1">
        <f t="shared" si="76"/>
        <v>1.9478828546665766E-4</v>
      </c>
      <c r="F749" s="1">
        <f t="shared" si="74"/>
        <v>28.574974065983444</v>
      </c>
      <c r="G749" s="1">
        <f t="shared" si="75"/>
        <v>3.3525313021033303</v>
      </c>
      <c r="H749" s="1">
        <f t="shared" si="77"/>
        <v>-3.396968710634233</v>
      </c>
      <c r="I749" s="22">
        <f t="shared" si="78"/>
        <v>-3.7500000000008527E-2</v>
      </c>
      <c r="J749" s="19">
        <f t="shared" si="79"/>
        <v>0</v>
      </c>
      <c r="K749" s="19">
        <f t="shared" si="80"/>
        <v>3.3594687106342245</v>
      </c>
      <c r="L749" s="19">
        <f t="shared" si="81"/>
        <v>0</v>
      </c>
      <c r="Q749" s="11"/>
      <c r="R749" s="11"/>
    </row>
    <row r="750" spans="1:18" x14ac:dyDescent="0.35">
      <c r="A750" s="1">
        <v>748</v>
      </c>
      <c r="B750" s="12">
        <v>42143</v>
      </c>
      <c r="C750" s="1">
        <v>104.0625</v>
      </c>
      <c r="D750" s="1">
        <f t="shared" si="73"/>
        <v>-6.4446831364124331E-3</v>
      </c>
      <c r="E750" s="1">
        <f t="shared" si="76"/>
        <v>1.7209952057199756E-4</v>
      </c>
      <c r="F750" s="1">
        <f t="shared" si="74"/>
        <v>26.953466251241444</v>
      </c>
      <c r="G750" s="1">
        <f t="shared" si="75"/>
        <v>3.2941119069412643</v>
      </c>
      <c r="H750" s="1">
        <f t="shared" si="77"/>
        <v>-3.1975854412810292</v>
      </c>
      <c r="I750" s="22">
        <f t="shared" si="78"/>
        <v>-0.67499999999999716</v>
      </c>
      <c r="J750" s="19">
        <f t="shared" si="79"/>
        <v>0</v>
      </c>
      <c r="K750" s="19">
        <f t="shared" si="80"/>
        <v>2.522585441281032</v>
      </c>
      <c r="L750" s="19">
        <f t="shared" si="81"/>
        <v>0</v>
      </c>
      <c r="Q750" s="11"/>
      <c r="R750" s="11"/>
    </row>
    <row r="751" spans="1:18" x14ac:dyDescent="0.35">
      <c r="A751" s="1">
        <v>749</v>
      </c>
      <c r="B751" s="12">
        <v>42144</v>
      </c>
      <c r="C751" s="1">
        <v>105.22499999999999</v>
      </c>
      <c r="D751" s="1">
        <f t="shared" si="73"/>
        <v>1.1171171171171116E-2</v>
      </c>
      <c r="E751" s="1">
        <f t="shared" si="76"/>
        <v>1.6058552942223777E-4</v>
      </c>
      <c r="F751" s="1">
        <f t="shared" si="74"/>
        <v>21.34549664069753</v>
      </c>
      <c r="G751" s="1">
        <f t="shared" si="75"/>
        <v>3.0608407872476331</v>
      </c>
      <c r="H751" s="1">
        <f t="shared" si="77"/>
        <v>-3.0876642221579051</v>
      </c>
      <c r="I751" s="22">
        <f t="shared" si="78"/>
        <v>1.1624999999999943</v>
      </c>
      <c r="J751" s="19">
        <f t="shared" si="79"/>
        <v>0</v>
      </c>
      <c r="K751" s="19">
        <f t="shared" si="80"/>
        <v>4.250164222157899</v>
      </c>
      <c r="L751" s="19">
        <f t="shared" si="81"/>
        <v>0</v>
      </c>
      <c r="Q751" s="11"/>
      <c r="R751" s="11"/>
    </row>
    <row r="752" spans="1:18" x14ac:dyDescent="0.35">
      <c r="A752" s="1">
        <v>750</v>
      </c>
      <c r="B752" s="12">
        <v>42145</v>
      </c>
      <c r="C752" s="1">
        <v>104.58750000000001</v>
      </c>
      <c r="D752" s="1">
        <f t="shared" si="73"/>
        <v>-6.0584461867425861E-3</v>
      </c>
      <c r="E752" s="1">
        <f t="shared" si="76"/>
        <v>1.6352531695928293E-4</v>
      </c>
      <c r="F752" s="1">
        <f t="shared" si="74"/>
        <v>27.885398737848458</v>
      </c>
      <c r="G752" s="1">
        <f t="shared" si="75"/>
        <v>3.3281032091062701</v>
      </c>
      <c r="H752" s="1">
        <f t="shared" si="77"/>
        <v>-3.0957181479274714</v>
      </c>
      <c r="I752" s="22">
        <f t="shared" si="78"/>
        <v>-0.63749999999998863</v>
      </c>
      <c r="J752" s="19">
        <f t="shared" si="79"/>
        <v>0</v>
      </c>
      <c r="K752" s="19">
        <f t="shared" si="80"/>
        <v>2.4582181479274827</v>
      </c>
      <c r="L752" s="19">
        <f t="shared" si="81"/>
        <v>0</v>
      </c>
      <c r="Q752" s="11"/>
      <c r="R752" s="11"/>
    </row>
    <row r="753" spans="1:18" x14ac:dyDescent="0.35">
      <c r="A753" s="1">
        <v>751</v>
      </c>
      <c r="B753" s="12">
        <v>42146</v>
      </c>
      <c r="C753" s="1">
        <v>105.6375</v>
      </c>
      <c r="D753" s="1">
        <f t="shared" si="73"/>
        <v>1.0039440659734644E-2</v>
      </c>
      <c r="E753" s="1">
        <f t="shared" si="76"/>
        <v>1.5334521787249388E-4</v>
      </c>
      <c r="F753" s="1">
        <f t="shared" si="74"/>
        <v>23.192573486160672</v>
      </c>
      <c r="G753" s="1">
        <f t="shared" si="75"/>
        <v>3.1438321190715048</v>
      </c>
      <c r="H753" s="1">
        <f t="shared" si="77"/>
        <v>-3.0312985447638523</v>
      </c>
      <c r="I753" s="22">
        <f t="shared" si="78"/>
        <v>1.0499999999999972</v>
      </c>
      <c r="J753" s="19">
        <f t="shared" si="79"/>
        <v>0</v>
      </c>
      <c r="K753" s="19">
        <f t="shared" si="80"/>
        <v>4.0812985447638495</v>
      </c>
      <c r="L753" s="19">
        <f t="shared" si="81"/>
        <v>0</v>
      </c>
      <c r="Q753" s="11"/>
      <c r="R753" s="11"/>
    </row>
    <row r="754" spans="1:18" x14ac:dyDescent="0.35">
      <c r="A754" s="1">
        <v>752</v>
      </c>
      <c r="B754" s="12">
        <v>42149</v>
      </c>
      <c r="C754" s="1">
        <v>106.9875</v>
      </c>
      <c r="D754" s="1">
        <f t="shared" si="73"/>
        <v>1.2779552715654898E-2</v>
      </c>
      <c r="E754" s="1">
        <f t="shared" si="76"/>
        <v>1.5459985022021189E-4</v>
      </c>
      <c r="F754" s="1">
        <f t="shared" si="74"/>
        <v>18.919708309644623</v>
      </c>
      <c r="G754" s="1">
        <f t="shared" si="75"/>
        <v>2.9402041464670776</v>
      </c>
      <c r="H754" s="1">
        <f t="shared" si="77"/>
        <v>-3.0252340129267745</v>
      </c>
      <c r="I754" s="22">
        <f t="shared" si="78"/>
        <v>1.3499999999999943</v>
      </c>
      <c r="J754" s="19">
        <f t="shared" si="79"/>
        <v>0</v>
      </c>
      <c r="K754" s="19">
        <f t="shared" si="80"/>
        <v>4.3752340129267688</v>
      </c>
      <c r="L754" s="19">
        <f t="shared" si="81"/>
        <v>0</v>
      </c>
      <c r="Q754" s="11"/>
      <c r="R754" s="11"/>
    </row>
    <row r="755" spans="1:18" x14ac:dyDescent="0.35">
      <c r="A755" s="1">
        <v>753</v>
      </c>
      <c r="B755" s="12">
        <v>42150</v>
      </c>
      <c r="C755" s="1">
        <v>107.25</v>
      </c>
      <c r="D755" s="1">
        <f t="shared" si="73"/>
        <v>2.4535576586050037E-3</v>
      </c>
      <c r="E755" s="1">
        <f t="shared" si="76"/>
        <v>1.6438166588678572E-4</v>
      </c>
      <c r="F755" s="1">
        <f t="shared" si="74"/>
        <v>30.55139631571884</v>
      </c>
      <c r="G755" s="1">
        <f t="shared" si="75"/>
        <v>3.4194103904886313</v>
      </c>
      <c r="H755" s="1">
        <f t="shared" si="77"/>
        <v>-3.1507900226567149</v>
      </c>
      <c r="I755" s="22">
        <f t="shared" si="78"/>
        <v>0.26250000000000284</v>
      </c>
      <c r="J755" s="19">
        <f t="shared" si="79"/>
        <v>0</v>
      </c>
      <c r="K755" s="19">
        <f t="shared" si="80"/>
        <v>3.4132900226567178</v>
      </c>
      <c r="L755" s="19">
        <f t="shared" si="81"/>
        <v>0</v>
      </c>
      <c r="Q755" s="11"/>
      <c r="R755" s="11"/>
    </row>
    <row r="756" spans="1:18" x14ac:dyDescent="0.35">
      <c r="A756" s="1">
        <v>754</v>
      </c>
      <c r="B756" s="12">
        <v>42151</v>
      </c>
      <c r="C756" s="1">
        <v>107.4</v>
      </c>
      <c r="D756" s="1">
        <f t="shared" si="73"/>
        <v>1.3986013986014515E-3</v>
      </c>
      <c r="E756" s="1">
        <f t="shared" si="76"/>
        <v>1.4967087777595058E-4</v>
      </c>
      <c r="F756" s="1">
        <f t="shared" si="74"/>
        <v>32.396900478239729</v>
      </c>
      <c r="G756" s="1">
        <f t="shared" si="75"/>
        <v>3.4780627539703071</v>
      </c>
      <c r="H756" s="1">
        <f t="shared" si="77"/>
        <v>-3.0449232503029515</v>
      </c>
      <c r="I756" s="22">
        <f t="shared" si="78"/>
        <v>0.15000000000000568</v>
      </c>
      <c r="J756" s="19">
        <f t="shared" si="79"/>
        <v>0</v>
      </c>
      <c r="K756" s="19">
        <f t="shared" si="80"/>
        <v>3.1949232503029572</v>
      </c>
      <c r="L756" s="19">
        <f t="shared" si="81"/>
        <v>0</v>
      </c>
      <c r="Q756" s="11"/>
      <c r="R756" s="11"/>
    </row>
    <row r="757" spans="1:18" x14ac:dyDescent="0.35">
      <c r="A757" s="1">
        <v>755</v>
      </c>
      <c r="B757" s="12">
        <v>42152</v>
      </c>
      <c r="C757" s="1">
        <v>107.3625</v>
      </c>
      <c r="D757" s="1">
        <f t="shared" si="73"/>
        <v>-3.4916201117326373E-4</v>
      </c>
      <c r="E757" s="1">
        <f t="shared" si="76"/>
        <v>1.3784428576059556E-4</v>
      </c>
      <c r="F757" s="1">
        <f t="shared" si="74"/>
        <v>33.964375197558915</v>
      </c>
      <c r="G757" s="1">
        <f t="shared" si="75"/>
        <v>3.5253121869951589</v>
      </c>
      <c r="H757" s="1">
        <f t="shared" si="77"/>
        <v>-2.929316802604534</v>
      </c>
      <c r="I757" s="22">
        <f t="shared" si="78"/>
        <v>-3.7500000000008527E-2</v>
      </c>
      <c r="J757" s="19">
        <f t="shared" si="79"/>
        <v>0</v>
      </c>
      <c r="K757" s="19">
        <f t="shared" si="80"/>
        <v>2.8918168026045254</v>
      </c>
      <c r="L757" s="19">
        <f t="shared" si="81"/>
        <v>0</v>
      </c>
      <c r="Q757" s="11"/>
      <c r="R757" s="11"/>
    </row>
    <row r="758" spans="1:18" x14ac:dyDescent="0.35">
      <c r="A758" s="1">
        <v>756</v>
      </c>
      <c r="B758" s="12">
        <v>42153</v>
      </c>
      <c r="C758" s="1">
        <v>107.77500000000001</v>
      </c>
      <c r="D758" s="1">
        <f t="shared" si="73"/>
        <v>3.8421236465247042E-3</v>
      </c>
      <c r="E758" s="1">
        <f t="shared" si="76"/>
        <v>1.2853859066985939E-4</v>
      </c>
      <c r="F758" s="1">
        <f t="shared" si="74"/>
        <v>33.224250571333776</v>
      </c>
      <c r="G758" s="1">
        <f t="shared" si="75"/>
        <v>3.5032800481773836</v>
      </c>
      <c r="H758" s="1">
        <f t="shared" si="77"/>
        <v>-2.8326681956608275</v>
      </c>
      <c r="I758" s="22">
        <f t="shared" si="78"/>
        <v>0.41250000000000853</v>
      </c>
      <c r="J758" s="19">
        <f t="shared" si="79"/>
        <v>0</v>
      </c>
      <c r="K758" s="19">
        <f t="shared" si="80"/>
        <v>3.245168195660836</v>
      </c>
      <c r="L758" s="19">
        <f t="shared" si="81"/>
        <v>0</v>
      </c>
      <c r="Q758" s="11"/>
      <c r="R758" s="11"/>
    </row>
    <row r="759" spans="1:18" x14ac:dyDescent="0.35">
      <c r="A759" s="1">
        <v>757</v>
      </c>
      <c r="B759" s="12">
        <v>42156</v>
      </c>
      <c r="C759" s="1">
        <v>107.25</v>
      </c>
      <c r="D759" s="1">
        <f t="shared" si="73"/>
        <v>-4.8712595685456335E-3</v>
      </c>
      <c r="E759" s="1">
        <f t="shared" si="76"/>
        <v>1.2348567970974942E-4</v>
      </c>
      <c r="F759" s="1">
        <f t="shared" si="74"/>
        <v>32.61177742314252</v>
      </c>
      <c r="G759" s="1">
        <f t="shared" si="75"/>
        <v>3.4846734937786779</v>
      </c>
      <c r="H759" s="1">
        <f t="shared" si="77"/>
        <v>-2.7754638315338052</v>
      </c>
      <c r="I759" s="22">
        <f t="shared" si="78"/>
        <v>-0.52500000000000568</v>
      </c>
      <c r="J759" s="19">
        <f t="shared" si="79"/>
        <v>0</v>
      </c>
      <c r="K759" s="19">
        <f t="shared" si="80"/>
        <v>2.2504638315337995</v>
      </c>
      <c r="L759" s="19">
        <f t="shared" si="81"/>
        <v>0</v>
      </c>
      <c r="Q759" s="11"/>
      <c r="R759" s="11"/>
    </row>
    <row r="760" spans="1:18" x14ac:dyDescent="0.35">
      <c r="A760" s="1">
        <v>758</v>
      </c>
      <c r="B760" s="12">
        <v>42157</v>
      </c>
      <c r="C760" s="1">
        <v>106.8</v>
      </c>
      <c r="D760" s="1">
        <f t="shared" si="73"/>
        <v>-4.1958041958042227E-3</v>
      </c>
      <c r="E760" s="1">
        <f t="shared" si="76"/>
        <v>1.2088560680761497E-4</v>
      </c>
      <c r="F760" s="1">
        <f t="shared" si="74"/>
        <v>33.736440056963644</v>
      </c>
      <c r="G760" s="1">
        <f t="shared" si="75"/>
        <v>3.5185785604949342</v>
      </c>
      <c r="H760" s="1">
        <f t="shared" si="77"/>
        <v>-2.7566395775465704</v>
      </c>
      <c r="I760" s="22">
        <f t="shared" si="78"/>
        <v>-0.45000000000000284</v>
      </c>
      <c r="J760" s="19">
        <f t="shared" si="79"/>
        <v>0</v>
      </c>
      <c r="K760" s="19">
        <f t="shared" si="80"/>
        <v>2.3066395775465676</v>
      </c>
      <c r="L760" s="19">
        <f t="shared" si="81"/>
        <v>0</v>
      </c>
      <c r="Q760" s="11"/>
      <c r="R760" s="11"/>
    </row>
    <row r="761" spans="1:18" x14ac:dyDescent="0.35">
      <c r="A761" s="1">
        <v>759</v>
      </c>
      <c r="B761" s="12">
        <v>42158</v>
      </c>
      <c r="C761" s="1">
        <v>107.175</v>
      </c>
      <c r="D761" s="1">
        <f t="shared" si="73"/>
        <v>3.5112359550561797E-3</v>
      </c>
      <c r="E761" s="1">
        <f t="shared" si="76"/>
        <v>1.1803253722727022E-4</v>
      </c>
      <c r="F761" s="1">
        <f t="shared" si="74"/>
        <v>34.851995640779187</v>
      </c>
      <c r="G761" s="1">
        <f t="shared" si="75"/>
        <v>3.5511103992909647</v>
      </c>
      <c r="H761" s="1">
        <f t="shared" si="77"/>
        <v>-2.7106461643294915</v>
      </c>
      <c r="I761" s="22">
        <f t="shared" si="78"/>
        <v>0.375</v>
      </c>
      <c r="J761" s="19">
        <f t="shared" si="79"/>
        <v>0</v>
      </c>
      <c r="K761" s="19">
        <f t="shared" si="80"/>
        <v>3.0856461643294915</v>
      </c>
      <c r="L761" s="19">
        <f t="shared" si="81"/>
        <v>0</v>
      </c>
      <c r="Q761" s="11"/>
      <c r="R761" s="11"/>
    </row>
    <row r="762" spans="1:18" x14ac:dyDescent="0.35">
      <c r="A762" s="1">
        <v>760</v>
      </c>
      <c r="B762" s="12">
        <v>42159</v>
      </c>
      <c r="C762" s="1">
        <v>108.22499999999999</v>
      </c>
      <c r="D762" s="1">
        <f t="shared" si="73"/>
        <v>9.7970608817354535E-3</v>
      </c>
      <c r="E762" s="1">
        <f t="shared" si="76"/>
        <v>1.1510563815391436E-4</v>
      </c>
      <c r="F762" s="1">
        <f t="shared" si="74"/>
        <v>24.507024619663323</v>
      </c>
      <c r="G762" s="1">
        <f t="shared" si="75"/>
        <v>3.1989597956245266</v>
      </c>
      <c r="H762" s="1">
        <f t="shared" si="77"/>
        <v>-2.6655952713981503</v>
      </c>
      <c r="I762" s="22">
        <f t="shared" si="78"/>
        <v>1.0499999999999972</v>
      </c>
      <c r="J762" s="19">
        <f t="shared" si="79"/>
        <v>0</v>
      </c>
      <c r="K762" s="19">
        <f t="shared" si="80"/>
        <v>3.7155952713981475</v>
      </c>
      <c r="L762" s="19">
        <f t="shared" si="81"/>
        <v>0</v>
      </c>
      <c r="Q762" s="11"/>
      <c r="R762" s="11"/>
    </row>
    <row r="763" spans="1:18" x14ac:dyDescent="0.35">
      <c r="A763" s="1">
        <v>761</v>
      </c>
      <c r="B763" s="12">
        <v>42160</v>
      </c>
      <c r="C763" s="1">
        <v>108.78749999999999</v>
      </c>
      <c r="D763" s="1">
        <f t="shared" si="73"/>
        <v>5.1975051975051978E-3</v>
      </c>
      <c r="E763" s="1">
        <f t="shared" si="76"/>
        <v>1.246696129959126E-4</v>
      </c>
      <c r="F763" s="1">
        <f t="shared" si="74"/>
        <v>32.061007550148801</v>
      </c>
      <c r="G763" s="1">
        <f t="shared" si="75"/>
        <v>3.4676405737040827</v>
      </c>
      <c r="H763" s="1">
        <f t="shared" si="77"/>
        <v>-2.783866827545328</v>
      </c>
      <c r="I763" s="22">
        <f t="shared" si="78"/>
        <v>0.5625</v>
      </c>
      <c r="J763" s="19">
        <f t="shared" si="79"/>
        <v>0</v>
      </c>
      <c r="K763" s="19">
        <f t="shared" si="80"/>
        <v>3.346366827545328</v>
      </c>
      <c r="L763" s="19">
        <f t="shared" si="81"/>
        <v>0</v>
      </c>
      <c r="Q763" s="11"/>
      <c r="R763" s="11"/>
    </row>
    <row r="764" spans="1:18" x14ac:dyDescent="0.35">
      <c r="A764" s="1">
        <v>762</v>
      </c>
      <c r="B764" s="12">
        <v>42163</v>
      </c>
      <c r="C764" s="1">
        <v>109.46250000000001</v>
      </c>
      <c r="D764" s="1">
        <f t="shared" si="73"/>
        <v>6.2047569803517074E-3</v>
      </c>
      <c r="E764" s="1">
        <f t="shared" si="76"/>
        <v>1.2225474725979373E-4</v>
      </c>
      <c r="F764" s="1">
        <f t="shared" si="74"/>
        <v>30.824481243701076</v>
      </c>
      <c r="G764" s="1">
        <f t="shared" si="75"/>
        <v>3.4283092198317844</v>
      </c>
      <c r="H764" s="1">
        <f t="shared" si="77"/>
        <v>-2.7837813356894685</v>
      </c>
      <c r="I764" s="22">
        <f t="shared" si="78"/>
        <v>0.67500000000001137</v>
      </c>
      <c r="J764" s="19">
        <f t="shared" si="79"/>
        <v>0</v>
      </c>
      <c r="K764" s="19">
        <f t="shared" si="80"/>
        <v>3.4587813356894799</v>
      </c>
      <c r="L764" s="19">
        <f t="shared" si="81"/>
        <v>0</v>
      </c>
      <c r="Q764" s="11"/>
      <c r="R764" s="11"/>
    </row>
    <row r="765" spans="1:18" x14ac:dyDescent="0.35">
      <c r="A765" s="1">
        <v>763</v>
      </c>
      <c r="B765" s="12">
        <v>42164</v>
      </c>
      <c r="C765" s="1">
        <v>110.175</v>
      </c>
      <c r="D765" s="1">
        <f t="shared" si="73"/>
        <v>6.5090784515244166E-3</v>
      </c>
      <c r="E765" s="1">
        <f t="shared" si="76"/>
        <v>1.2202791055401338E-4</v>
      </c>
      <c r="F765" s="1">
        <f t="shared" si="74"/>
        <v>30.358963173014789</v>
      </c>
      <c r="G765" s="1">
        <f t="shared" si="75"/>
        <v>3.413091800857798</v>
      </c>
      <c r="H765" s="1">
        <f t="shared" si="77"/>
        <v>-2.795652851719689</v>
      </c>
      <c r="I765" s="22">
        <f t="shared" si="78"/>
        <v>0.71249999999999147</v>
      </c>
      <c r="J765" s="19">
        <f t="shared" si="79"/>
        <v>0</v>
      </c>
      <c r="K765" s="19">
        <f t="shared" si="80"/>
        <v>3.5081528517196805</v>
      </c>
      <c r="L765" s="19">
        <f t="shared" si="81"/>
        <v>0</v>
      </c>
      <c r="Q765" s="11"/>
      <c r="R765" s="11"/>
    </row>
    <row r="766" spans="1:18" x14ac:dyDescent="0.35">
      <c r="A766" s="1">
        <v>764</v>
      </c>
      <c r="B766" s="12">
        <v>42165</v>
      </c>
      <c r="C766" s="1">
        <v>110.1</v>
      </c>
      <c r="D766" s="1">
        <f t="shared" si="73"/>
        <v>-6.8073519400955605E-4</v>
      </c>
      <c r="E766" s="1">
        <f t="shared" si="76"/>
        <v>1.2240029097827378E-4</v>
      </c>
      <c r="F766" s="1">
        <f t="shared" si="74"/>
        <v>35.991233722505555</v>
      </c>
      <c r="G766" s="1">
        <f t="shared" si="75"/>
        <v>3.5832754010951153</v>
      </c>
      <c r="H766" s="1">
        <f t="shared" si="77"/>
        <v>-2.8172880036091725</v>
      </c>
      <c r="I766" s="22">
        <f t="shared" si="78"/>
        <v>-7.5000000000002842E-2</v>
      </c>
      <c r="J766" s="19">
        <f t="shared" si="79"/>
        <v>0</v>
      </c>
      <c r="K766" s="19">
        <f t="shared" si="80"/>
        <v>2.7422880036091697</v>
      </c>
      <c r="L766" s="19">
        <f t="shared" si="81"/>
        <v>0</v>
      </c>
      <c r="Q766" s="11"/>
      <c r="R766" s="11"/>
    </row>
    <row r="767" spans="1:18" x14ac:dyDescent="0.35">
      <c r="A767" s="1">
        <v>765</v>
      </c>
      <c r="B767" s="12">
        <v>42166</v>
      </c>
      <c r="C767" s="1">
        <v>109.35</v>
      </c>
      <c r="D767" s="1">
        <f t="shared" si="73"/>
        <v>-6.8119891008174387E-3</v>
      </c>
      <c r="E767" s="1">
        <f t="shared" si="76"/>
        <v>1.1677268625077779E-4</v>
      </c>
      <c r="F767" s="1">
        <f t="shared" si="74"/>
        <v>30.265603489295792</v>
      </c>
      <c r="G767" s="1">
        <f t="shared" si="75"/>
        <v>3.4100118693165244</v>
      </c>
      <c r="H767" s="1">
        <f t="shared" si="77"/>
        <v>-2.7696720780158515</v>
      </c>
      <c r="I767" s="22">
        <f t="shared" si="78"/>
        <v>-0.75</v>
      </c>
      <c r="J767" s="19">
        <f t="shared" si="79"/>
        <v>0</v>
      </c>
      <c r="K767" s="19">
        <f t="shared" si="80"/>
        <v>2.0196720780158515</v>
      </c>
      <c r="L767" s="19">
        <f t="shared" si="81"/>
        <v>0</v>
      </c>
      <c r="Q767" s="11"/>
      <c r="R767" s="11"/>
    </row>
    <row r="768" spans="1:18" x14ac:dyDescent="0.35">
      <c r="A768" s="1">
        <v>766</v>
      </c>
      <c r="B768" s="12">
        <v>42167</v>
      </c>
      <c r="C768" s="1">
        <v>108.97499999999999</v>
      </c>
      <c r="D768" s="1">
        <f t="shared" si="73"/>
        <v>-3.4293552812071334E-3</v>
      </c>
      <c r="E768" s="1">
        <f t="shared" si="76"/>
        <v>1.1894956201902227E-4</v>
      </c>
      <c r="F768" s="1">
        <f t="shared" si="74"/>
        <v>34.814440025675218</v>
      </c>
      <c r="G768" s="1">
        <f t="shared" si="75"/>
        <v>3.5500322439818079</v>
      </c>
      <c r="H768" s="1">
        <f t="shared" si="77"/>
        <v>-2.7934660703589187</v>
      </c>
      <c r="I768" s="22">
        <f t="shared" si="78"/>
        <v>-0.375</v>
      </c>
      <c r="J768" s="19">
        <f t="shared" si="79"/>
        <v>0</v>
      </c>
      <c r="K768" s="19">
        <f t="shared" si="80"/>
        <v>2.4184660703589187</v>
      </c>
      <c r="L768" s="19">
        <f t="shared" si="81"/>
        <v>0</v>
      </c>
      <c r="Q768" s="11"/>
      <c r="R768" s="11"/>
    </row>
    <row r="769" spans="1:18" x14ac:dyDescent="0.35">
      <c r="A769" s="1">
        <v>767</v>
      </c>
      <c r="B769" s="12">
        <v>42170</v>
      </c>
      <c r="C769" s="1">
        <v>105.97499999999999</v>
      </c>
      <c r="D769" s="1">
        <f t="shared" si="73"/>
        <v>-2.7529249827942189E-2</v>
      </c>
      <c r="E769" s="1">
        <f t="shared" si="76"/>
        <v>1.157269450415278E-4</v>
      </c>
      <c r="F769" s="1">
        <f t="shared" si="74"/>
        <v>1.4033416125377871</v>
      </c>
      <c r="G769" s="1">
        <f t="shared" si="75"/>
        <v>0.33885625867940949</v>
      </c>
      <c r="H769" s="1">
        <f t="shared" si="77"/>
        <v>-2.7365960130997</v>
      </c>
      <c r="I769" s="22">
        <f t="shared" si="78"/>
        <v>-3</v>
      </c>
      <c r="J769" s="19">
        <f t="shared" si="79"/>
        <v>1</v>
      </c>
      <c r="K769" s="19">
        <f t="shared" si="80"/>
        <v>0</v>
      </c>
      <c r="L769" s="19">
        <f t="shared" si="81"/>
        <v>-0.26340398690029998</v>
      </c>
      <c r="Q769" s="11"/>
      <c r="R769" s="11"/>
    </row>
    <row r="770" spans="1:18" x14ac:dyDescent="0.35">
      <c r="A770" s="1">
        <v>768</v>
      </c>
      <c r="B770" s="12">
        <v>42171</v>
      </c>
      <c r="C770" s="1">
        <v>107.96250000000001</v>
      </c>
      <c r="D770" s="1">
        <f t="shared" si="73"/>
        <v>1.8754423213022047E-2</v>
      </c>
      <c r="E770" s="1">
        <f t="shared" si="76"/>
        <v>2.1853115878379037E-4</v>
      </c>
      <c r="F770" s="1">
        <f t="shared" si="74"/>
        <v>12.068475773683399</v>
      </c>
      <c r="G770" s="1">
        <f t="shared" si="75"/>
        <v>2.4905967449216986</v>
      </c>
      <c r="H770" s="1">
        <f t="shared" si="77"/>
        <v>-3.747643058774119</v>
      </c>
      <c r="I770" s="22">
        <f t="shared" si="78"/>
        <v>1.9875000000000114</v>
      </c>
      <c r="J770" s="19">
        <f t="shared" si="79"/>
        <v>0</v>
      </c>
      <c r="K770" s="19">
        <f t="shared" si="80"/>
        <v>5.7351430587741303</v>
      </c>
      <c r="L770" s="19">
        <f t="shared" si="81"/>
        <v>0</v>
      </c>
      <c r="Q770" s="11"/>
      <c r="R770" s="11"/>
    </row>
    <row r="771" spans="1:18" x14ac:dyDescent="0.35">
      <c r="A771" s="1">
        <v>769</v>
      </c>
      <c r="B771" s="12">
        <v>42172</v>
      </c>
      <c r="C771" s="1">
        <v>106.35</v>
      </c>
      <c r="D771" s="1">
        <f t="shared" si="73"/>
        <v>-1.4935741576936541E-2</v>
      </c>
      <c r="E771" s="1">
        <f t="shared" si="76"/>
        <v>2.3987029772974314E-4</v>
      </c>
      <c r="F771" s="1">
        <f t="shared" si="74"/>
        <v>16.179966230241391</v>
      </c>
      <c r="G771" s="1">
        <f t="shared" si="75"/>
        <v>2.7837738244984638</v>
      </c>
      <c r="H771" s="1">
        <f t="shared" si="77"/>
        <v>-3.818267232508656</v>
      </c>
      <c r="I771" s="22">
        <f t="shared" si="78"/>
        <v>-1.6125000000000114</v>
      </c>
      <c r="J771" s="19">
        <f t="shared" si="79"/>
        <v>0</v>
      </c>
      <c r="K771" s="19">
        <f t="shared" si="80"/>
        <v>2.2057672325086446</v>
      </c>
      <c r="L771" s="19">
        <f t="shared" si="81"/>
        <v>0</v>
      </c>
      <c r="Q771" s="11"/>
      <c r="R771" s="11"/>
    </row>
    <row r="772" spans="1:18" x14ac:dyDescent="0.35">
      <c r="A772" s="1">
        <v>770</v>
      </c>
      <c r="B772" s="12">
        <v>42173</v>
      </c>
      <c r="C772" s="1">
        <v>106.27500000000001</v>
      </c>
      <c r="D772" s="1">
        <f t="shared" ref="D772:D835" si="82">(C772-C771)/C771</f>
        <v>-7.0521861777140225E-4</v>
      </c>
      <c r="E772" s="1">
        <f t="shared" si="76"/>
        <v>2.3804204671846893E-4</v>
      </c>
      <c r="F772" s="1">
        <f t="shared" ref="F772:F835" si="83">_xlfn.NORM.DIST(D772,0,SQRT(E772),FALSE)</f>
        <v>25.830305903687869</v>
      </c>
      <c r="G772" s="1">
        <f t="shared" ref="G772:G835" si="84">LN(F772)</f>
        <v>3.2515484499988245</v>
      </c>
      <c r="H772" s="1">
        <f t="shared" si="77"/>
        <v>-3.8750242851877483</v>
      </c>
      <c r="I772" s="22">
        <f t="shared" si="78"/>
        <v>-7.4999999999988631E-2</v>
      </c>
      <c r="J772" s="19">
        <f t="shared" si="79"/>
        <v>0</v>
      </c>
      <c r="K772" s="19">
        <f t="shared" si="80"/>
        <v>3.8000242851877597</v>
      </c>
      <c r="L772" s="19">
        <f t="shared" si="81"/>
        <v>0</v>
      </c>
      <c r="Q772" s="11"/>
      <c r="R772" s="11"/>
    </row>
    <row r="773" spans="1:18" x14ac:dyDescent="0.35">
      <c r="A773" s="1">
        <v>771</v>
      </c>
      <c r="B773" s="12">
        <v>42174</v>
      </c>
      <c r="C773" s="1">
        <v>105.3</v>
      </c>
      <c r="D773" s="1">
        <f t="shared" si="82"/>
        <v>-9.1743119266055849E-3</v>
      </c>
      <c r="E773" s="1">
        <f t="shared" ref="E773:E836" si="85">$O$3+$O$4*D772^2+$O$5*E772</f>
        <v>2.0523914717522946E-4</v>
      </c>
      <c r="F773" s="1">
        <f t="shared" si="83"/>
        <v>22.684462324033053</v>
      </c>
      <c r="G773" s="1">
        <f t="shared" si="84"/>
        <v>3.1216802110070887</v>
      </c>
      <c r="H773" s="1">
        <f t="shared" si="77"/>
        <v>-3.5443961249386722</v>
      </c>
      <c r="I773" s="22">
        <f t="shared" si="78"/>
        <v>-0.97500000000000853</v>
      </c>
      <c r="J773" s="19">
        <f t="shared" si="79"/>
        <v>0</v>
      </c>
      <c r="K773" s="19">
        <f t="shared" si="80"/>
        <v>2.5693961249386637</v>
      </c>
      <c r="L773" s="19">
        <f t="shared" si="81"/>
        <v>0</v>
      </c>
      <c r="Q773" s="11"/>
      <c r="R773" s="11"/>
    </row>
    <row r="774" spans="1:18" x14ac:dyDescent="0.35">
      <c r="A774" s="1">
        <v>772</v>
      </c>
      <c r="B774" s="12">
        <v>42177</v>
      </c>
      <c r="C774" s="1">
        <v>105.9375</v>
      </c>
      <c r="D774" s="1">
        <f t="shared" si="82"/>
        <v>6.0541310541310815E-3</v>
      </c>
      <c r="E774" s="1">
        <f t="shared" si="85"/>
        <v>1.919514893010934E-4</v>
      </c>
      <c r="F774" s="1">
        <f t="shared" si="83"/>
        <v>26.172835430956209</v>
      </c>
      <c r="G774" s="1">
        <f t="shared" si="84"/>
        <v>3.2647220572895757</v>
      </c>
      <c r="H774" s="1">
        <f t="shared" si="77"/>
        <v>-3.4253228745073248</v>
      </c>
      <c r="I774" s="22">
        <f t="shared" si="78"/>
        <v>0.63750000000000284</v>
      </c>
      <c r="J774" s="19">
        <f t="shared" si="79"/>
        <v>0</v>
      </c>
      <c r="K774" s="19">
        <f t="shared" si="80"/>
        <v>4.0628228745073276</v>
      </c>
      <c r="L774" s="19">
        <f t="shared" si="81"/>
        <v>0</v>
      </c>
      <c r="Q774" s="11"/>
      <c r="R774" s="11"/>
    </row>
    <row r="775" spans="1:18" x14ac:dyDescent="0.35">
      <c r="A775" s="1">
        <v>773</v>
      </c>
      <c r="B775" s="12">
        <v>42178</v>
      </c>
      <c r="C775" s="1">
        <v>104.5125</v>
      </c>
      <c r="D775" s="1">
        <f t="shared" si="82"/>
        <v>-1.3451327433628292E-2</v>
      </c>
      <c r="E775" s="1">
        <f t="shared" si="85"/>
        <v>1.7508281555339895E-4</v>
      </c>
      <c r="F775" s="1">
        <f t="shared" si="83"/>
        <v>17.983693210827905</v>
      </c>
      <c r="G775" s="1">
        <f t="shared" si="84"/>
        <v>2.8894654145593188</v>
      </c>
      <c r="H775" s="1">
        <f t="shared" si="77"/>
        <v>-3.2413415049453937</v>
      </c>
      <c r="I775" s="22">
        <f t="shared" si="78"/>
        <v>-1.4249999999999972</v>
      </c>
      <c r="J775" s="19">
        <f t="shared" si="79"/>
        <v>0</v>
      </c>
      <c r="K775" s="19">
        <f t="shared" si="80"/>
        <v>1.8163415049453966</v>
      </c>
      <c r="L775" s="19">
        <f t="shared" si="81"/>
        <v>0</v>
      </c>
      <c r="Q775" s="11"/>
      <c r="R775" s="11"/>
    </row>
    <row r="776" spans="1:18" x14ac:dyDescent="0.35">
      <c r="A776" s="1">
        <v>774</v>
      </c>
      <c r="B776" s="12">
        <v>42179</v>
      </c>
      <c r="C776" s="1">
        <v>104.58750000000001</v>
      </c>
      <c r="D776" s="1">
        <f t="shared" si="82"/>
        <v>7.1761750986726791E-4</v>
      </c>
      <c r="E776" s="1">
        <f t="shared" si="85"/>
        <v>1.8253661277387918E-4</v>
      </c>
      <c r="F776" s="1">
        <f t="shared" si="83"/>
        <v>29.486447565841381</v>
      </c>
      <c r="G776" s="1">
        <f t="shared" si="84"/>
        <v>3.3839307532394245</v>
      </c>
      <c r="H776" s="1">
        <f t="shared" si="77"/>
        <v>-3.3296560349301143</v>
      </c>
      <c r="I776" s="22">
        <f t="shared" si="78"/>
        <v>7.5000000000002842E-2</v>
      </c>
      <c r="J776" s="19">
        <f t="shared" si="79"/>
        <v>0</v>
      </c>
      <c r="K776" s="19">
        <f t="shared" si="80"/>
        <v>3.4046560349301171</v>
      </c>
      <c r="L776" s="19">
        <f t="shared" si="81"/>
        <v>0</v>
      </c>
      <c r="Q776" s="11"/>
      <c r="R776" s="11"/>
    </row>
    <row r="777" spans="1:18" x14ac:dyDescent="0.35">
      <c r="A777" s="1">
        <v>775</v>
      </c>
      <c r="B777" s="12">
        <v>42180</v>
      </c>
      <c r="C777" s="1">
        <v>105.825</v>
      </c>
      <c r="D777" s="1">
        <f t="shared" si="82"/>
        <v>1.1832197920401549E-2</v>
      </c>
      <c r="E777" s="1">
        <f t="shared" si="85"/>
        <v>1.627820287750418E-4</v>
      </c>
      <c r="F777" s="1">
        <f t="shared" si="83"/>
        <v>20.339911281988989</v>
      </c>
      <c r="G777" s="1">
        <f t="shared" si="84"/>
        <v>3.0125850288601144</v>
      </c>
      <c r="H777" s="1">
        <f t="shared" si="77"/>
        <v>-3.1020309243893638</v>
      </c>
      <c r="I777" s="22">
        <f t="shared" si="78"/>
        <v>1.2374999999999972</v>
      </c>
      <c r="J777" s="19">
        <f t="shared" si="79"/>
        <v>0</v>
      </c>
      <c r="K777" s="19">
        <f t="shared" si="80"/>
        <v>4.3395309243893614</v>
      </c>
      <c r="L777" s="19">
        <f t="shared" si="81"/>
        <v>0</v>
      </c>
      <c r="Q777" s="11"/>
      <c r="R777" s="11"/>
    </row>
    <row r="778" spans="1:18" x14ac:dyDescent="0.35">
      <c r="A778" s="1">
        <v>776</v>
      </c>
      <c r="B778" s="12">
        <v>42181</v>
      </c>
      <c r="C778" s="1">
        <v>104.3625</v>
      </c>
      <c r="D778" s="1">
        <f t="shared" si="82"/>
        <v>-1.3819985825655617E-2</v>
      </c>
      <c r="E778" s="1">
        <f t="shared" si="85"/>
        <v>1.6735099645724997E-4</v>
      </c>
      <c r="F778" s="1">
        <f t="shared" si="83"/>
        <v>17.429027043371139</v>
      </c>
      <c r="G778" s="1">
        <f t="shared" si="84"/>
        <v>2.8581370371690218</v>
      </c>
      <c r="H778" s="1">
        <f t="shared" si="77"/>
        <v>-3.1475206744814539</v>
      </c>
      <c r="I778" s="22">
        <f t="shared" si="78"/>
        <v>-1.4625000000000057</v>
      </c>
      <c r="J778" s="19">
        <f t="shared" si="79"/>
        <v>0</v>
      </c>
      <c r="K778" s="19">
        <f t="shared" si="80"/>
        <v>1.6850206744814482</v>
      </c>
      <c r="L778" s="19">
        <f t="shared" si="81"/>
        <v>0</v>
      </c>
      <c r="Q778" s="11"/>
      <c r="R778" s="11"/>
    </row>
    <row r="779" spans="1:18" x14ac:dyDescent="0.35">
      <c r="A779" s="1">
        <v>777</v>
      </c>
      <c r="B779" s="12">
        <v>42184</v>
      </c>
      <c r="C779" s="1">
        <v>104.625</v>
      </c>
      <c r="D779" s="1">
        <f t="shared" si="82"/>
        <v>2.5152712899748748E-3</v>
      </c>
      <c r="E779" s="1">
        <f t="shared" si="85"/>
        <v>1.7804057769881665E-4</v>
      </c>
      <c r="F779" s="1">
        <f t="shared" si="83"/>
        <v>29.372055594334526</v>
      </c>
      <c r="G779" s="1">
        <f t="shared" si="84"/>
        <v>3.3800437323539669</v>
      </c>
      <c r="H779" s="1">
        <f t="shared" si="77"/>
        <v>-3.2849021142892423</v>
      </c>
      <c r="I779" s="22">
        <f t="shared" si="78"/>
        <v>0.26250000000000284</v>
      </c>
      <c r="J779" s="19">
        <f t="shared" si="79"/>
        <v>0</v>
      </c>
      <c r="K779" s="19">
        <f t="shared" si="80"/>
        <v>3.5474021142892451</v>
      </c>
      <c r="L779" s="19">
        <f t="shared" si="81"/>
        <v>0</v>
      </c>
      <c r="Q779" s="11"/>
      <c r="R779" s="11"/>
    </row>
    <row r="780" spans="1:18" x14ac:dyDescent="0.35">
      <c r="A780" s="1">
        <v>778</v>
      </c>
      <c r="B780" s="12">
        <v>42185</v>
      </c>
      <c r="C780" s="1">
        <v>104.325</v>
      </c>
      <c r="D780" s="1">
        <f t="shared" si="82"/>
        <v>-2.8673835125447755E-3</v>
      </c>
      <c r="E780" s="1">
        <f t="shared" si="85"/>
        <v>1.6016270637893301E-4</v>
      </c>
      <c r="F780" s="1">
        <f t="shared" si="83"/>
        <v>30.724314361954018</v>
      </c>
      <c r="G780" s="1">
        <f t="shared" si="84"/>
        <v>3.4250543398883488</v>
      </c>
      <c r="H780" s="1">
        <f t="shared" si="77"/>
        <v>-3.0725561738259333</v>
      </c>
      <c r="I780" s="22">
        <f t="shared" si="78"/>
        <v>-0.29999999999999716</v>
      </c>
      <c r="J780" s="19">
        <f t="shared" si="79"/>
        <v>0</v>
      </c>
      <c r="K780" s="19">
        <f t="shared" si="80"/>
        <v>2.7725561738259361</v>
      </c>
      <c r="L780" s="19">
        <f t="shared" si="81"/>
        <v>0</v>
      </c>
      <c r="Q780" s="11"/>
      <c r="R780" s="11"/>
    </row>
    <row r="781" spans="1:18" x14ac:dyDescent="0.35">
      <c r="A781" s="1">
        <v>779</v>
      </c>
      <c r="B781" s="12">
        <v>42186</v>
      </c>
      <c r="C781" s="1">
        <v>106.6125</v>
      </c>
      <c r="D781" s="1">
        <f t="shared" si="82"/>
        <v>2.1926671459381684E-2</v>
      </c>
      <c r="E781" s="1">
        <f t="shared" si="85"/>
        <v>1.4675420837858714E-4</v>
      </c>
      <c r="F781" s="1">
        <f t="shared" si="83"/>
        <v>6.4006262338555961</v>
      </c>
      <c r="G781" s="1">
        <f t="shared" si="84"/>
        <v>1.856395834618658</v>
      </c>
      <c r="H781" s="1">
        <f t="shared" si="77"/>
        <v>-2.9485290515557407</v>
      </c>
      <c r="I781" s="22">
        <f t="shared" si="78"/>
        <v>2.2874999999999943</v>
      </c>
      <c r="J781" s="19">
        <f t="shared" si="79"/>
        <v>0</v>
      </c>
      <c r="K781" s="19">
        <f t="shared" si="80"/>
        <v>5.2360290515557351</v>
      </c>
      <c r="L781" s="19">
        <f t="shared" si="81"/>
        <v>0</v>
      </c>
      <c r="Q781" s="11"/>
      <c r="R781" s="11"/>
    </row>
    <row r="782" spans="1:18" x14ac:dyDescent="0.35">
      <c r="A782" s="1">
        <v>780</v>
      </c>
      <c r="B782" s="12">
        <v>42187</v>
      </c>
      <c r="C782" s="1">
        <v>106.125</v>
      </c>
      <c r="D782" s="1">
        <f t="shared" si="82"/>
        <v>-4.5726345409778137E-3</v>
      </c>
      <c r="E782" s="1">
        <f t="shared" si="85"/>
        <v>2.0317171338791998E-4</v>
      </c>
      <c r="F782" s="1">
        <f t="shared" si="83"/>
        <v>26.584665230545546</v>
      </c>
      <c r="G782" s="1">
        <f t="shared" si="84"/>
        <v>3.2803345544581921</v>
      </c>
      <c r="H782" s="1">
        <f t="shared" si="77"/>
        <v>-3.4593513467230315</v>
      </c>
      <c r="I782" s="22">
        <f t="shared" si="78"/>
        <v>-0.48749999999999716</v>
      </c>
      <c r="J782" s="19">
        <f t="shared" si="79"/>
        <v>0</v>
      </c>
      <c r="K782" s="19">
        <f t="shared" si="80"/>
        <v>2.9718513467230343</v>
      </c>
      <c r="L782" s="19">
        <f t="shared" si="81"/>
        <v>0</v>
      </c>
      <c r="Q782" s="11"/>
      <c r="R782" s="11"/>
    </row>
    <row r="783" spans="1:18" x14ac:dyDescent="0.35">
      <c r="A783" s="1">
        <v>781</v>
      </c>
      <c r="B783" s="12">
        <v>42188</v>
      </c>
      <c r="C783" s="1">
        <v>106.0125</v>
      </c>
      <c r="D783" s="1">
        <f t="shared" si="82"/>
        <v>-1.0600706713780651E-3</v>
      </c>
      <c r="E783" s="1">
        <f t="shared" si="85"/>
        <v>1.8144457204716526E-4</v>
      </c>
      <c r="F783" s="1">
        <f t="shared" si="83"/>
        <v>29.52522436145108</v>
      </c>
      <c r="G783" s="1">
        <f t="shared" si="84"/>
        <v>3.3852449610876127</v>
      </c>
      <c r="H783" s="1">
        <f t="shared" si="77"/>
        <v>-3.3408330696566098</v>
      </c>
      <c r="I783" s="22">
        <f t="shared" si="78"/>
        <v>-0.11249999999999716</v>
      </c>
      <c r="J783" s="19">
        <f t="shared" si="79"/>
        <v>0</v>
      </c>
      <c r="K783" s="19">
        <f t="shared" si="80"/>
        <v>3.2283330696566126</v>
      </c>
      <c r="L783" s="19">
        <f t="shared" si="81"/>
        <v>0</v>
      </c>
      <c r="Q783" s="11"/>
      <c r="R783" s="11"/>
    </row>
    <row r="784" spans="1:18" x14ac:dyDescent="0.35">
      <c r="A784" s="1">
        <v>782</v>
      </c>
      <c r="B784" s="12">
        <v>42191</v>
      </c>
      <c r="C784" s="1">
        <v>104.96250000000001</v>
      </c>
      <c r="D784" s="1">
        <f t="shared" si="82"/>
        <v>-9.9044923947647408E-3</v>
      </c>
      <c r="E784" s="1">
        <f t="shared" si="85"/>
        <v>1.6203255185110374E-4</v>
      </c>
      <c r="F784" s="1">
        <f t="shared" si="83"/>
        <v>23.154852008163527</v>
      </c>
      <c r="G784" s="1">
        <f t="shared" si="84"/>
        <v>3.1422043485567959</v>
      </c>
      <c r="H784" s="1">
        <f t="shared" si="77"/>
        <v>-3.1426317746935934</v>
      </c>
      <c r="I784" s="22">
        <f t="shared" si="78"/>
        <v>-1.0499999999999972</v>
      </c>
      <c r="J784" s="19">
        <f t="shared" si="79"/>
        <v>0</v>
      </c>
      <c r="K784" s="19">
        <f t="shared" si="80"/>
        <v>2.0926317746935963</v>
      </c>
      <c r="L784" s="19">
        <f t="shared" si="81"/>
        <v>0</v>
      </c>
      <c r="Q784" s="11"/>
      <c r="R784" s="11"/>
    </row>
    <row r="785" spans="1:18" x14ac:dyDescent="0.35">
      <c r="A785" s="1">
        <v>783</v>
      </c>
      <c r="B785" s="12">
        <v>42192</v>
      </c>
      <c r="C785" s="1">
        <v>104.1375</v>
      </c>
      <c r="D785" s="1">
        <f t="shared" si="82"/>
        <v>-7.8599499821365038E-3</v>
      </c>
      <c r="E785" s="1">
        <f t="shared" si="85"/>
        <v>1.6086560224201296E-4</v>
      </c>
      <c r="F785" s="1">
        <f t="shared" si="83"/>
        <v>25.958838780747172</v>
      </c>
      <c r="G785" s="1">
        <f t="shared" si="84"/>
        <v>3.256512159739398</v>
      </c>
      <c r="H785" s="1">
        <f t="shared" si="77"/>
        <v>-3.1279754005575193</v>
      </c>
      <c r="I785" s="22">
        <f t="shared" si="78"/>
        <v>-0.82500000000000284</v>
      </c>
      <c r="J785" s="19">
        <f t="shared" si="79"/>
        <v>0</v>
      </c>
      <c r="K785" s="19">
        <f t="shared" si="80"/>
        <v>2.3029754005575165</v>
      </c>
      <c r="L785" s="19">
        <f t="shared" si="81"/>
        <v>0</v>
      </c>
      <c r="Q785" s="11"/>
      <c r="R785" s="11"/>
    </row>
    <row r="786" spans="1:18" x14ac:dyDescent="0.35">
      <c r="A786" s="1">
        <v>784</v>
      </c>
      <c r="B786" s="12">
        <v>42193</v>
      </c>
      <c r="C786" s="1">
        <v>103.575</v>
      </c>
      <c r="D786" s="1">
        <f t="shared" si="82"/>
        <v>-5.4015124234785741E-3</v>
      </c>
      <c r="E786" s="1">
        <f t="shared" si="85"/>
        <v>1.5484840747961978E-4</v>
      </c>
      <c r="F786" s="1">
        <f t="shared" si="83"/>
        <v>29.177097871451977</v>
      </c>
      <c r="G786" s="1">
        <f t="shared" si="84"/>
        <v>3.3733840820639758</v>
      </c>
      <c r="H786" s="1">
        <f t="shared" si="77"/>
        <v>-3.038520676483301</v>
      </c>
      <c r="I786" s="22">
        <f t="shared" si="78"/>
        <v>-0.5625</v>
      </c>
      <c r="J786" s="19">
        <f t="shared" si="79"/>
        <v>0</v>
      </c>
      <c r="K786" s="19">
        <f t="shared" si="80"/>
        <v>2.476020676483301</v>
      </c>
      <c r="L786" s="19">
        <f t="shared" si="81"/>
        <v>0</v>
      </c>
      <c r="Q786" s="11"/>
      <c r="R786" s="11"/>
    </row>
    <row r="787" spans="1:18" x14ac:dyDescent="0.35">
      <c r="A787" s="1">
        <v>785</v>
      </c>
      <c r="B787" s="12">
        <v>42194</v>
      </c>
      <c r="C787" s="1">
        <v>102.675</v>
      </c>
      <c r="D787" s="1">
        <f t="shared" si="82"/>
        <v>-8.6893555394642105E-3</v>
      </c>
      <c r="E787" s="1">
        <f t="shared" si="85"/>
        <v>1.4564549286098712E-4</v>
      </c>
      <c r="F787" s="1">
        <f t="shared" si="83"/>
        <v>25.508740615333259</v>
      </c>
      <c r="G787" s="1">
        <f t="shared" si="84"/>
        <v>3.2390211626611842</v>
      </c>
      <c r="H787" s="1">
        <f t="shared" si="77"/>
        <v>-2.9236833222949143</v>
      </c>
      <c r="I787" s="22">
        <f t="shared" si="78"/>
        <v>-0.90000000000000568</v>
      </c>
      <c r="J787" s="19">
        <f t="shared" si="79"/>
        <v>0</v>
      </c>
      <c r="K787" s="19">
        <f t="shared" si="80"/>
        <v>2.0236833222949087</v>
      </c>
      <c r="L787" s="19">
        <f t="shared" si="81"/>
        <v>0</v>
      </c>
      <c r="Q787" s="11"/>
      <c r="R787" s="11"/>
    </row>
    <row r="788" spans="1:18" x14ac:dyDescent="0.35">
      <c r="A788" s="1">
        <v>786</v>
      </c>
      <c r="B788" s="12">
        <v>42195</v>
      </c>
      <c r="C788" s="1">
        <v>103.53749999999999</v>
      </c>
      <c r="D788" s="1">
        <f t="shared" si="82"/>
        <v>8.4002921840759404E-3</v>
      </c>
      <c r="E788" s="1">
        <f t="shared" si="85"/>
        <v>1.4514224105456884E-4</v>
      </c>
      <c r="F788" s="1">
        <f t="shared" si="83"/>
        <v>25.968150866161366</v>
      </c>
      <c r="G788" s="1">
        <f t="shared" si="84"/>
        <v>3.2568708204504211</v>
      </c>
      <c r="H788" s="1">
        <f t="shared" ref="H788:H851" si="86">_xlfn.NORM.S.INV(1%)*SQRT(E788)*C786</f>
        <v>-2.9028628160401664</v>
      </c>
      <c r="I788" s="22">
        <f t="shared" ref="I788:I851" si="87">C788-C787</f>
        <v>0.86249999999999716</v>
      </c>
      <c r="J788" s="19">
        <f t="shared" ref="J788:J851" si="88">IF(I788&lt;=H788,1,0)</f>
        <v>0</v>
      </c>
      <c r="K788" s="19">
        <f t="shared" ref="K788:K851" si="89">IF(J788=0,I788-H788,0)</f>
        <v>3.7653628160401635</v>
      </c>
      <c r="L788" s="19">
        <f t="shared" ref="L788:L851" si="90">IF(J788=1,I788-H788,0)</f>
        <v>0</v>
      </c>
      <c r="Q788" s="11"/>
      <c r="R788" s="11"/>
    </row>
    <row r="789" spans="1:18" x14ac:dyDescent="0.35">
      <c r="A789" s="1">
        <v>787</v>
      </c>
      <c r="B789" s="12">
        <v>42198</v>
      </c>
      <c r="C789" s="1">
        <v>104.7375</v>
      </c>
      <c r="D789" s="1">
        <f t="shared" si="82"/>
        <v>1.159000362187616E-2</v>
      </c>
      <c r="E789" s="1">
        <f t="shared" si="85"/>
        <v>1.4406027364266734E-4</v>
      </c>
      <c r="F789" s="1">
        <f t="shared" si="83"/>
        <v>20.852601154799331</v>
      </c>
      <c r="G789" s="1">
        <f t="shared" si="84"/>
        <v>3.0374786960893418</v>
      </c>
      <c r="H789" s="1">
        <f t="shared" si="86"/>
        <v>-2.8668930206707555</v>
      </c>
      <c r="I789" s="22">
        <f t="shared" si="87"/>
        <v>1.2000000000000028</v>
      </c>
      <c r="J789" s="19">
        <f t="shared" si="88"/>
        <v>0</v>
      </c>
      <c r="K789" s="19">
        <f t="shared" si="89"/>
        <v>4.0668930206707579</v>
      </c>
      <c r="L789" s="19">
        <f t="shared" si="90"/>
        <v>0</v>
      </c>
      <c r="Q789" s="11"/>
      <c r="R789" s="11"/>
    </row>
    <row r="790" spans="1:18" x14ac:dyDescent="0.35">
      <c r="A790" s="1">
        <v>788</v>
      </c>
      <c r="B790" s="12">
        <v>42199</v>
      </c>
      <c r="C790" s="1">
        <v>105.22499999999999</v>
      </c>
      <c r="D790" s="1">
        <f t="shared" si="82"/>
        <v>4.6544933762978609E-3</v>
      </c>
      <c r="E790" s="1">
        <f t="shared" si="85"/>
        <v>1.522291631976895E-4</v>
      </c>
      <c r="F790" s="1">
        <f t="shared" si="83"/>
        <v>30.113281901431304</v>
      </c>
      <c r="G790" s="1">
        <f t="shared" si="84"/>
        <v>3.4049663336123905</v>
      </c>
      <c r="H790" s="1">
        <f t="shared" si="86"/>
        <v>-2.9718115246047287</v>
      </c>
      <c r="I790" s="22">
        <f t="shared" si="87"/>
        <v>0.48749999999999716</v>
      </c>
      <c r="J790" s="19">
        <f t="shared" si="88"/>
        <v>0</v>
      </c>
      <c r="K790" s="19">
        <f t="shared" si="89"/>
        <v>3.4593115246047259</v>
      </c>
      <c r="L790" s="19">
        <f t="shared" si="90"/>
        <v>0</v>
      </c>
      <c r="Q790" s="11"/>
      <c r="R790" s="11"/>
    </row>
    <row r="791" spans="1:18" x14ac:dyDescent="0.35">
      <c r="A791" s="1">
        <v>789</v>
      </c>
      <c r="B791" s="12">
        <v>42200</v>
      </c>
      <c r="C791" s="1">
        <v>104.77500000000001</v>
      </c>
      <c r="D791" s="1">
        <f t="shared" si="82"/>
        <v>-4.276550249465323E-3</v>
      </c>
      <c r="E791" s="1">
        <f t="shared" si="85"/>
        <v>1.4258197280836825E-4</v>
      </c>
      <c r="F791" s="1">
        <f t="shared" si="83"/>
        <v>31.334620799783639</v>
      </c>
      <c r="G791" s="1">
        <f t="shared" si="84"/>
        <v>3.4447235821125468</v>
      </c>
      <c r="H791" s="1">
        <f t="shared" si="86"/>
        <v>-2.9094384319097863</v>
      </c>
      <c r="I791" s="22">
        <f t="shared" si="87"/>
        <v>-0.44999999999998863</v>
      </c>
      <c r="J791" s="19">
        <f t="shared" si="88"/>
        <v>0</v>
      </c>
      <c r="K791" s="19">
        <f t="shared" si="89"/>
        <v>2.4594384319097977</v>
      </c>
      <c r="L791" s="19">
        <f t="shared" si="90"/>
        <v>0</v>
      </c>
      <c r="Q791" s="11"/>
      <c r="R791" s="11"/>
    </row>
    <row r="792" spans="1:18" x14ac:dyDescent="0.35">
      <c r="A792" s="1">
        <v>790</v>
      </c>
      <c r="B792" s="12">
        <v>42201</v>
      </c>
      <c r="C792" s="1">
        <v>104.7375</v>
      </c>
      <c r="D792" s="1">
        <f t="shared" si="82"/>
        <v>-3.5790980672878572E-4</v>
      </c>
      <c r="E792" s="1">
        <f t="shared" si="85"/>
        <v>1.34725979157964E-4</v>
      </c>
      <c r="F792" s="1">
        <f t="shared" si="83"/>
        <v>34.354048523207354</v>
      </c>
      <c r="G792" s="1">
        <f t="shared" si="84"/>
        <v>3.5367198726609268</v>
      </c>
      <c r="H792" s="1">
        <f t="shared" si="86"/>
        <v>-2.8413142332354799</v>
      </c>
      <c r="I792" s="22">
        <f t="shared" si="87"/>
        <v>-3.7500000000008527E-2</v>
      </c>
      <c r="J792" s="19">
        <f t="shared" si="88"/>
        <v>0</v>
      </c>
      <c r="K792" s="19">
        <f t="shared" si="89"/>
        <v>2.8038142332354714</v>
      </c>
      <c r="L792" s="19">
        <f t="shared" si="90"/>
        <v>0</v>
      </c>
      <c r="Q792" s="11"/>
      <c r="R792" s="11"/>
    </row>
    <row r="793" spans="1:18" x14ac:dyDescent="0.35">
      <c r="A793" s="1">
        <v>791</v>
      </c>
      <c r="B793" s="12">
        <v>42202</v>
      </c>
      <c r="C793" s="1">
        <v>105.6</v>
      </c>
      <c r="D793" s="1">
        <f t="shared" si="82"/>
        <v>8.2348728965270044E-3</v>
      </c>
      <c r="E793" s="1">
        <f t="shared" si="85"/>
        <v>1.2615407396360722E-4</v>
      </c>
      <c r="F793" s="1">
        <f t="shared" si="83"/>
        <v>27.147736922097561</v>
      </c>
      <c r="G793" s="1">
        <f t="shared" si="84"/>
        <v>3.3012936882868806</v>
      </c>
      <c r="H793" s="1">
        <f t="shared" si="86"/>
        <v>-2.7376817927322037</v>
      </c>
      <c r="I793" s="22">
        <f t="shared" si="87"/>
        <v>0.86249999999999716</v>
      </c>
      <c r="J793" s="19">
        <f t="shared" si="88"/>
        <v>0</v>
      </c>
      <c r="K793" s="19">
        <f t="shared" si="89"/>
        <v>3.6001817927322008</v>
      </c>
      <c r="L793" s="19">
        <f t="shared" si="90"/>
        <v>0</v>
      </c>
      <c r="Q793" s="11"/>
      <c r="R793" s="11"/>
    </row>
    <row r="794" spans="1:18" x14ac:dyDescent="0.35">
      <c r="A794" s="1">
        <v>792</v>
      </c>
      <c r="B794" s="12">
        <v>42205</v>
      </c>
      <c r="C794" s="1">
        <v>105.1125</v>
      </c>
      <c r="D794" s="1">
        <f t="shared" si="82"/>
        <v>-4.6164772727272461E-3</v>
      </c>
      <c r="E794" s="1">
        <f t="shared" si="85"/>
        <v>1.2914677031094902E-4</v>
      </c>
      <c r="F794" s="1">
        <f t="shared" si="83"/>
        <v>32.324703376164258</v>
      </c>
      <c r="G794" s="1">
        <f t="shared" si="84"/>
        <v>3.4758317483177295</v>
      </c>
      <c r="H794" s="1">
        <f t="shared" si="86"/>
        <v>-2.7689724612637798</v>
      </c>
      <c r="I794" s="22">
        <f t="shared" si="87"/>
        <v>-0.48749999999999716</v>
      </c>
      <c r="J794" s="19">
        <f t="shared" si="88"/>
        <v>0</v>
      </c>
      <c r="K794" s="19">
        <f t="shared" si="89"/>
        <v>2.2814724612637827</v>
      </c>
      <c r="L794" s="19">
        <f t="shared" si="90"/>
        <v>0</v>
      </c>
      <c r="Q794" s="11"/>
      <c r="R794" s="11"/>
    </row>
    <row r="795" spans="1:18" x14ac:dyDescent="0.35">
      <c r="A795" s="1">
        <v>793</v>
      </c>
      <c r="B795" s="12">
        <v>42206</v>
      </c>
      <c r="C795" s="1">
        <v>104.66249999999999</v>
      </c>
      <c r="D795" s="1">
        <f t="shared" si="82"/>
        <v>-4.2811273635390921E-3</v>
      </c>
      <c r="E795" s="1">
        <f t="shared" si="85"/>
        <v>1.2487506683060332E-4</v>
      </c>
      <c r="F795" s="1">
        <f t="shared" si="83"/>
        <v>33.174261106642476</v>
      </c>
      <c r="G795" s="1">
        <f t="shared" si="84"/>
        <v>3.5017743073746788</v>
      </c>
      <c r="H795" s="1">
        <f t="shared" si="86"/>
        <v>-2.7452155053248024</v>
      </c>
      <c r="I795" s="22">
        <f t="shared" si="87"/>
        <v>-0.45000000000000284</v>
      </c>
      <c r="J795" s="19">
        <f t="shared" si="88"/>
        <v>0</v>
      </c>
      <c r="K795" s="19">
        <f t="shared" si="89"/>
        <v>2.2952155053247996</v>
      </c>
      <c r="L795" s="19">
        <f t="shared" si="90"/>
        <v>0</v>
      </c>
      <c r="Q795" s="11"/>
      <c r="R795" s="11"/>
    </row>
    <row r="796" spans="1:18" x14ac:dyDescent="0.35">
      <c r="A796" s="1">
        <v>794</v>
      </c>
      <c r="B796" s="12">
        <v>42207</v>
      </c>
      <c r="C796" s="1">
        <v>106.8</v>
      </c>
      <c r="D796" s="1">
        <f t="shared" si="82"/>
        <v>2.0422787531350798E-2</v>
      </c>
      <c r="E796" s="1">
        <f t="shared" si="85"/>
        <v>1.2118637642736973E-4</v>
      </c>
      <c r="F796" s="1">
        <f t="shared" si="83"/>
        <v>6.4836857011301801</v>
      </c>
      <c r="G796" s="1">
        <f t="shared" si="84"/>
        <v>1.869289129708166</v>
      </c>
      <c r="H796" s="1">
        <f t="shared" si="86"/>
        <v>-2.6918814120067092</v>
      </c>
      <c r="I796" s="22">
        <f t="shared" si="87"/>
        <v>2.1375000000000028</v>
      </c>
      <c r="J796" s="19">
        <f t="shared" si="88"/>
        <v>0</v>
      </c>
      <c r="K796" s="19">
        <f t="shared" si="89"/>
        <v>4.829381412006712</v>
      </c>
      <c r="L796" s="19">
        <f t="shared" si="90"/>
        <v>0</v>
      </c>
      <c r="Q796" s="11"/>
      <c r="R796" s="11"/>
    </row>
    <row r="797" spans="1:18" x14ac:dyDescent="0.35">
      <c r="A797" s="1">
        <v>795</v>
      </c>
      <c r="B797" s="12">
        <v>42208</v>
      </c>
      <c r="C797" s="1">
        <v>106.6125</v>
      </c>
      <c r="D797" s="1">
        <f t="shared" si="82"/>
        <v>-1.7556179775280898E-3</v>
      </c>
      <c r="E797" s="1">
        <f t="shared" si="85"/>
        <v>1.746272374948459E-4</v>
      </c>
      <c r="F797" s="1">
        <f t="shared" si="83"/>
        <v>29.924120548242115</v>
      </c>
      <c r="G797" s="1">
        <f t="shared" si="84"/>
        <v>3.3986648624822644</v>
      </c>
      <c r="H797" s="1">
        <f t="shared" si="86"/>
        <v>-3.2175236976478048</v>
      </c>
      <c r="I797" s="22">
        <f t="shared" si="87"/>
        <v>-0.1875</v>
      </c>
      <c r="J797" s="19">
        <f t="shared" si="88"/>
        <v>0</v>
      </c>
      <c r="K797" s="19">
        <f t="shared" si="89"/>
        <v>3.0300236976478048</v>
      </c>
      <c r="L797" s="19">
        <f t="shared" si="90"/>
        <v>0</v>
      </c>
      <c r="Q797" s="11"/>
      <c r="R797" s="11"/>
    </row>
    <row r="798" spans="1:18" x14ac:dyDescent="0.35">
      <c r="A798" s="1">
        <v>796</v>
      </c>
      <c r="B798" s="12">
        <v>42209</v>
      </c>
      <c r="C798" s="1">
        <v>106.5</v>
      </c>
      <c r="D798" s="1">
        <f t="shared" si="82"/>
        <v>-1.0552233556102443E-3</v>
      </c>
      <c r="E798" s="1">
        <f t="shared" si="85"/>
        <v>1.5709386555969065E-4</v>
      </c>
      <c r="F798" s="1">
        <f t="shared" si="83"/>
        <v>31.716940848116238</v>
      </c>
      <c r="G798" s="1">
        <f t="shared" si="84"/>
        <v>3.4568509497487034</v>
      </c>
      <c r="H798" s="1">
        <f t="shared" si="86"/>
        <v>-3.1140495883969521</v>
      </c>
      <c r="I798" s="22">
        <f t="shared" si="87"/>
        <v>-0.11249999999999716</v>
      </c>
      <c r="J798" s="19">
        <f t="shared" si="88"/>
        <v>0</v>
      </c>
      <c r="K798" s="19">
        <f t="shared" si="89"/>
        <v>3.001549588396955</v>
      </c>
      <c r="L798" s="19">
        <f t="shared" si="90"/>
        <v>0</v>
      </c>
      <c r="Q798" s="11"/>
      <c r="R798" s="11"/>
    </row>
    <row r="799" spans="1:18" x14ac:dyDescent="0.35">
      <c r="A799" s="1">
        <v>797</v>
      </c>
      <c r="B799" s="12">
        <v>42212</v>
      </c>
      <c r="C799" s="1">
        <v>105.41249999999999</v>
      </c>
      <c r="D799" s="1">
        <f t="shared" si="82"/>
        <v>-1.0211267605633857E-2</v>
      </c>
      <c r="E799" s="1">
        <f t="shared" si="85"/>
        <v>1.4340371380714209E-4</v>
      </c>
      <c r="F799" s="1">
        <f t="shared" si="83"/>
        <v>23.160096924983129</v>
      </c>
      <c r="G799" s="1">
        <f t="shared" si="84"/>
        <v>3.1424308377125802</v>
      </c>
      <c r="H799" s="1">
        <f t="shared" si="86"/>
        <v>-2.9700446950124926</v>
      </c>
      <c r="I799" s="22">
        <f t="shared" si="87"/>
        <v>-1.0875000000000057</v>
      </c>
      <c r="J799" s="19">
        <f t="shared" si="88"/>
        <v>0</v>
      </c>
      <c r="K799" s="19">
        <f t="shared" si="89"/>
        <v>1.8825446950124869</v>
      </c>
      <c r="L799" s="19">
        <f t="shared" si="90"/>
        <v>0</v>
      </c>
      <c r="Q799" s="11"/>
      <c r="R799" s="11"/>
    </row>
    <row r="800" spans="1:18" x14ac:dyDescent="0.35">
      <c r="A800" s="1">
        <v>798</v>
      </c>
      <c r="B800" s="12">
        <v>42213</v>
      </c>
      <c r="C800" s="1">
        <v>105.9375</v>
      </c>
      <c r="D800" s="1">
        <f t="shared" si="82"/>
        <v>4.9804340092494317E-3</v>
      </c>
      <c r="E800" s="1">
        <f t="shared" si="85"/>
        <v>1.47485916495527E-4</v>
      </c>
      <c r="F800" s="1">
        <f t="shared" si="83"/>
        <v>30.200502555253447</v>
      </c>
      <c r="G800" s="1">
        <f t="shared" si="84"/>
        <v>3.4078585651447977</v>
      </c>
      <c r="H800" s="1">
        <f t="shared" si="86"/>
        <v>-3.0088431005907825</v>
      </c>
      <c r="I800" s="22">
        <f t="shared" si="87"/>
        <v>0.52500000000000568</v>
      </c>
      <c r="J800" s="19">
        <f t="shared" si="88"/>
        <v>0</v>
      </c>
      <c r="K800" s="19">
        <f t="shared" si="89"/>
        <v>3.5338431005907882</v>
      </c>
      <c r="L800" s="19">
        <f t="shared" si="90"/>
        <v>0</v>
      </c>
      <c r="Q800" s="11"/>
      <c r="R800" s="11"/>
    </row>
    <row r="801" spans="1:18" x14ac:dyDescent="0.35">
      <c r="A801" s="1">
        <v>799</v>
      </c>
      <c r="B801" s="12">
        <v>42214</v>
      </c>
      <c r="C801" s="1">
        <v>105</v>
      </c>
      <c r="D801" s="1">
        <f t="shared" si="82"/>
        <v>-8.8495575221238937E-3</v>
      </c>
      <c r="E801" s="1">
        <f t="shared" si="85"/>
        <v>1.3939665484053807E-4</v>
      </c>
      <c r="F801" s="1">
        <f t="shared" si="83"/>
        <v>25.514557126552557</v>
      </c>
      <c r="G801" s="1">
        <f t="shared" si="84"/>
        <v>3.2392491569893407</v>
      </c>
      <c r="H801" s="1">
        <f t="shared" si="86"/>
        <v>-2.8952958474176178</v>
      </c>
      <c r="I801" s="22">
        <f t="shared" si="87"/>
        <v>-0.9375</v>
      </c>
      <c r="J801" s="19">
        <f t="shared" si="88"/>
        <v>0</v>
      </c>
      <c r="K801" s="19">
        <f t="shared" si="89"/>
        <v>1.9577958474176178</v>
      </c>
      <c r="L801" s="19">
        <f t="shared" si="90"/>
        <v>0</v>
      </c>
      <c r="Q801" s="11"/>
      <c r="R801" s="11"/>
    </row>
    <row r="802" spans="1:18" x14ac:dyDescent="0.35">
      <c r="A802" s="1">
        <v>800</v>
      </c>
      <c r="B802" s="12">
        <v>42215</v>
      </c>
      <c r="C802" s="1">
        <v>106.72499999999999</v>
      </c>
      <c r="D802" s="1">
        <f t="shared" si="82"/>
        <v>1.6428571428571376E-2</v>
      </c>
      <c r="E802" s="1">
        <f t="shared" si="85"/>
        <v>1.4075854951360413E-4</v>
      </c>
      <c r="F802" s="1">
        <f t="shared" si="83"/>
        <v>12.891485342708926</v>
      </c>
      <c r="G802" s="1">
        <f t="shared" si="84"/>
        <v>2.5565670424852982</v>
      </c>
      <c r="H802" s="1">
        <f t="shared" si="86"/>
        <v>-2.9238949788152948</v>
      </c>
      <c r="I802" s="22">
        <f t="shared" si="87"/>
        <v>1.7249999999999943</v>
      </c>
      <c r="J802" s="19">
        <f t="shared" si="88"/>
        <v>0</v>
      </c>
      <c r="K802" s="19">
        <f t="shared" si="89"/>
        <v>4.6488949788152887</v>
      </c>
      <c r="L802" s="19">
        <f t="shared" si="90"/>
        <v>0</v>
      </c>
      <c r="Q802" s="11"/>
      <c r="R802" s="11"/>
    </row>
    <row r="803" spans="1:18" x14ac:dyDescent="0.35">
      <c r="A803" s="1">
        <v>801</v>
      </c>
      <c r="B803" s="12">
        <v>42216</v>
      </c>
      <c r="C803" s="1">
        <v>106.16249999999999</v>
      </c>
      <c r="D803" s="1">
        <f t="shared" si="82"/>
        <v>-5.2705551651440622E-3</v>
      </c>
      <c r="E803" s="1">
        <f t="shared" si="85"/>
        <v>1.688314185922644E-4</v>
      </c>
      <c r="F803" s="1">
        <f t="shared" si="83"/>
        <v>28.278411776536302</v>
      </c>
      <c r="G803" s="1">
        <f t="shared" si="84"/>
        <v>3.3420986787913423</v>
      </c>
      <c r="H803" s="1">
        <f t="shared" si="86"/>
        <v>-3.1738806530937702</v>
      </c>
      <c r="I803" s="22">
        <f t="shared" si="87"/>
        <v>-0.5625</v>
      </c>
      <c r="J803" s="19">
        <f t="shared" si="88"/>
        <v>0</v>
      </c>
      <c r="K803" s="19">
        <f t="shared" si="89"/>
        <v>2.6113806530937702</v>
      </c>
      <c r="L803" s="19">
        <f t="shared" si="90"/>
        <v>0</v>
      </c>
      <c r="Q803" s="11"/>
      <c r="R803" s="11"/>
    </row>
    <row r="804" spans="1:18" x14ac:dyDescent="0.35">
      <c r="A804" s="1">
        <v>802</v>
      </c>
      <c r="B804" s="12">
        <v>42219</v>
      </c>
      <c r="C804" s="1">
        <v>105.45</v>
      </c>
      <c r="D804" s="1">
        <f t="shared" si="82"/>
        <v>-6.7114093959730744E-3</v>
      </c>
      <c r="E804" s="1">
        <f t="shared" si="85"/>
        <v>1.5614479057562855E-4</v>
      </c>
      <c r="F804" s="1">
        <f t="shared" si="83"/>
        <v>27.637957910135551</v>
      </c>
      <c r="G804" s="1">
        <f t="shared" si="84"/>
        <v>3.3191901144817888</v>
      </c>
      <c r="H804" s="1">
        <f t="shared" si="86"/>
        <v>-3.1024484311341149</v>
      </c>
      <c r="I804" s="22">
        <f t="shared" si="87"/>
        <v>-0.71249999999999147</v>
      </c>
      <c r="J804" s="19">
        <f t="shared" si="88"/>
        <v>0</v>
      </c>
      <c r="K804" s="19">
        <f t="shared" si="89"/>
        <v>2.3899484311341235</v>
      </c>
      <c r="L804" s="19">
        <f t="shared" si="90"/>
        <v>0</v>
      </c>
      <c r="Q804" s="11"/>
      <c r="R804" s="11"/>
    </row>
    <row r="805" spans="1:18" x14ac:dyDescent="0.35">
      <c r="A805" s="1">
        <v>803</v>
      </c>
      <c r="B805" s="12">
        <v>42220</v>
      </c>
      <c r="C805" s="1">
        <v>105.52500000000001</v>
      </c>
      <c r="D805" s="1">
        <f t="shared" si="82"/>
        <v>7.1123755334284342E-4</v>
      </c>
      <c r="E805" s="1">
        <f t="shared" si="85"/>
        <v>1.4887585620904854E-4</v>
      </c>
      <c r="F805" s="1">
        <f t="shared" si="83"/>
        <v>32.64074739268888</v>
      </c>
      <c r="G805" s="1">
        <f t="shared" si="84"/>
        <v>3.4855614278940705</v>
      </c>
      <c r="H805" s="1">
        <f t="shared" si="86"/>
        <v>-3.0134079614017226</v>
      </c>
      <c r="I805" s="22">
        <f t="shared" si="87"/>
        <v>7.5000000000002842E-2</v>
      </c>
      <c r="J805" s="19">
        <f t="shared" si="88"/>
        <v>0</v>
      </c>
      <c r="K805" s="19">
        <f t="shared" si="89"/>
        <v>3.0884079614017255</v>
      </c>
      <c r="L805" s="19">
        <f t="shared" si="90"/>
        <v>0</v>
      </c>
      <c r="Q805" s="11"/>
      <c r="R805" s="11"/>
    </row>
    <row r="806" spans="1:18" x14ac:dyDescent="0.35">
      <c r="A806" s="1">
        <v>804</v>
      </c>
      <c r="B806" s="12">
        <v>42221</v>
      </c>
      <c r="C806" s="1">
        <v>105.45</v>
      </c>
      <c r="D806" s="1">
        <f t="shared" si="82"/>
        <v>-7.1073205401566298E-4</v>
      </c>
      <c r="E806" s="1">
        <f t="shared" si="85"/>
        <v>1.3703150667103962E-4</v>
      </c>
      <c r="F806" s="1">
        <f t="shared" si="83"/>
        <v>34.017263823993687</v>
      </c>
      <c r="G806" s="1">
        <f t="shared" si="84"/>
        <v>3.5268681552791379</v>
      </c>
      <c r="H806" s="1">
        <f t="shared" si="86"/>
        <v>-2.8716496836970631</v>
      </c>
      <c r="I806" s="22">
        <f t="shared" si="87"/>
        <v>-7.5000000000002842E-2</v>
      </c>
      <c r="J806" s="19">
        <f t="shared" si="88"/>
        <v>0</v>
      </c>
      <c r="K806" s="19">
        <f t="shared" si="89"/>
        <v>2.7966496836970602</v>
      </c>
      <c r="L806" s="19">
        <f t="shared" si="90"/>
        <v>0</v>
      </c>
      <c r="Q806" s="11"/>
      <c r="R806" s="11"/>
    </row>
    <row r="807" spans="1:18" x14ac:dyDescent="0.35">
      <c r="A807" s="1">
        <v>805</v>
      </c>
      <c r="B807" s="12">
        <v>42222</v>
      </c>
      <c r="C807" s="1">
        <v>105.52500000000001</v>
      </c>
      <c r="D807" s="1">
        <f t="shared" si="82"/>
        <v>7.1123755334284342E-4</v>
      </c>
      <c r="E807" s="1">
        <f t="shared" si="85"/>
        <v>1.2797091519238022E-4</v>
      </c>
      <c r="F807" s="1">
        <f t="shared" si="83"/>
        <v>35.196223115588033</v>
      </c>
      <c r="G807" s="1">
        <f t="shared" si="84"/>
        <v>3.5609387789946125</v>
      </c>
      <c r="H807" s="1">
        <f t="shared" si="86"/>
        <v>-2.7770625185067668</v>
      </c>
      <c r="I807" s="22">
        <f t="shared" si="87"/>
        <v>7.5000000000002842E-2</v>
      </c>
      <c r="J807" s="19">
        <f t="shared" si="88"/>
        <v>0</v>
      </c>
      <c r="K807" s="19">
        <f t="shared" si="89"/>
        <v>2.8520625185067696</v>
      </c>
      <c r="L807" s="19">
        <f t="shared" si="90"/>
        <v>0</v>
      </c>
      <c r="Q807" s="11"/>
      <c r="R807" s="11"/>
    </row>
    <row r="808" spans="1:18" x14ac:dyDescent="0.35">
      <c r="A808" s="1">
        <v>806</v>
      </c>
      <c r="B808" s="12">
        <v>42223</v>
      </c>
      <c r="C808" s="1">
        <v>104.66249999999999</v>
      </c>
      <c r="D808" s="1">
        <f t="shared" si="82"/>
        <v>-8.1734186211799217E-3</v>
      </c>
      <c r="E808" s="1">
        <f t="shared" si="85"/>
        <v>1.2103999867938166E-4</v>
      </c>
      <c r="F808" s="1">
        <f t="shared" si="83"/>
        <v>27.516743219800123</v>
      </c>
      <c r="G808" s="1">
        <f t="shared" si="84"/>
        <v>3.3147946637583652</v>
      </c>
      <c r="H808" s="1">
        <f t="shared" si="86"/>
        <v>-2.6988931892482899</v>
      </c>
      <c r="I808" s="22">
        <f t="shared" si="87"/>
        <v>-0.86250000000001137</v>
      </c>
      <c r="J808" s="19">
        <f t="shared" si="88"/>
        <v>0</v>
      </c>
      <c r="K808" s="19">
        <f t="shared" si="89"/>
        <v>1.8363931892482785</v>
      </c>
      <c r="L808" s="19">
        <f t="shared" si="90"/>
        <v>0</v>
      </c>
      <c r="Q808" s="11"/>
      <c r="R808" s="11"/>
    </row>
    <row r="809" spans="1:18" x14ac:dyDescent="0.35">
      <c r="A809" s="1">
        <v>807</v>
      </c>
      <c r="B809" s="12">
        <v>42226</v>
      </c>
      <c r="C809" s="1">
        <v>103.575</v>
      </c>
      <c r="D809" s="1">
        <f t="shared" si="82"/>
        <v>-1.0390541024722241E-2</v>
      </c>
      <c r="E809" s="1">
        <f t="shared" si="85"/>
        <v>1.250924190127784E-4</v>
      </c>
      <c r="F809" s="1">
        <f t="shared" si="83"/>
        <v>23.167629456807965</v>
      </c>
      <c r="G809" s="1">
        <f t="shared" si="84"/>
        <v>3.1427560223257482</v>
      </c>
      <c r="H809" s="1">
        <f t="shared" si="86"/>
        <v>-2.7456521457945136</v>
      </c>
      <c r="I809" s="22">
        <f t="shared" si="87"/>
        <v>-1.0874999999999915</v>
      </c>
      <c r="J809" s="19">
        <f t="shared" si="88"/>
        <v>0</v>
      </c>
      <c r="K809" s="19">
        <f t="shared" si="89"/>
        <v>1.6581521457945221</v>
      </c>
      <c r="L809" s="19">
        <f t="shared" si="90"/>
        <v>0</v>
      </c>
      <c r="Q809" s="11"/>
      <c r="R809" s="11"/>
    </row>
    <row r="810" spans="1:18" x14ac:dyDescent="0.35">
      <c r="A810" s="1">
        <v>808</v>
      </c>
      <c r="B810" s="12">
        <v>42227</v>
      </c>
      <c r="C810" s="1">
        <v>103.2375</v>
      </c>
      <c r="D810" s="1">
        <f t="shared" si="82"/>
        <v>-3.2585083272991134E-3</v>
      </c>
      <c r="E810" s="1">
        <f t="shared" si="85"/>
        <v>1.3399955903754772E-4</v>
      </c>
      <c r="F810" s="1">
        <f t="shared" si="83"/>
        <v>33.124706323936266</v>
      </c>
      <c r="G810" s="1">
        <f t="shared" si="84"/>
        <v>3.5002794185745958</v>
      </c>
      <c r="H810" s="1">
        <f t="shared" si="86"/>
        <v>-2.8184961567805571</v>
      </c>
      <c r="I810" s="22">
        <f t="shared" si="87"/>
        <v>-0.33750000000000568</v>
      </c>
      <c r="J810" s="19">
        <f t="shared" si="88"/>
        <v>0</v>
      </c>
      <c r="K810" s="19">
        <f t="shared" si="89"/>
        <v>2.4809961567805514</v>
      </c>
      <c r="L810" s="19">
        <f t="shared" si="90"/>
        <v>0</v>
      </c>
      <c r="Q810" s="11"/>
      <c r="R810" s="11"/>
    </row>
    <row r="811" spans="1:18" x14ac:dyDescent="0.35">
      <c r="A811" s="1">
        <v>809</v>
      </c>
      <c r="B811" s="12">
        <v>42228</v>
      </c>
      <c r="C811" s="1">
        <v>101.85</v>
      </c>
      <c r="D811" s="1">
        <f t="shared" si="82"/>
        <v>-1.3439883763167482E-2</v>
      </c>
      <c r="E811" s="1">
        <f t="shared" si="85"/>
        <v>1.2707842398791477E-4</v>
      </c>
      <c r="F811" s="1">
        <f t="shared" si="83"/>
        <v>17.38677406332021</v>
      </c>
      <c r="G811" s="1">
        <f t="shared" si="84"/>
        <v>2.8557098058859771</v>
      </c>
      <c r="H811" s="1">
        <f t="shared" si="86"/>
        <v>-2.7162235493398259</v>
      </c>
      <c r="I811" s="22">
        <f t="shared" si="87"/>
        <v>-1.3875000000000028</v>
      </c>
      <c r="J811" s="19">
        <f t="shared" si="88"/>
        <v>0</v>
      </c>
      <c r="K811" s="19">
        <f t="shared" si="89"/>
        <v>1.3287235493398231</v>
      </c>
      <c r="L811" s="19">
        <f t="shared" si="90"/>
        <v>0</v>
      </c>
      <c r="Q811" s="11"/>
      <c r="R811" s="11"/>
    </row>
    <row r="812" spans="1:18" x14ac:dyDescent="0.35">
      <c r="A812" s="1">
        <v>810</v>
      </c>
      <c r="B812" s="12">
        <v>42229</v>
      </c>
      <c r="C812" s="1">
        <v>103.425</v>
      </c>
      <c r="D812" s="1">
        <f t="shared" si="82"/>
        <v>1.5463917525773224E-2</v>
      </c>
      <c r="E812" s="1">
        <f t="shared" si="85"/>
        <v>1.4577160657250739E-4</v>
      </c>
      <c r="F812" s="1">
        <f t="shared" si="83"/>
        <v>14.549626747025002</v>
      </c>
      <c r="G812" s="1">
        <f t="shared" si="84"/>
        <v>2.6775653401630248</v>
      </c>
      <c r="H812" s="1">
        <f t="shared" si="86"/>
        <v>-2.899670213780027</v>
      </c>
      <c r="I812" s="22">
        <f t="shared" si="87"/>
        <v>1.5750000000000028</v>
      </c>
      <c r="J812" s="19">
        <f t="shared" si="88"/>
        <v>0</v>
      </c>
      <c r="K812" s="19">
        <f t="shared" si="89"/>
        <v>4.4746702137800298</v>
      </c>
      <c r="L812" s="19">
        <f t="shared" si="90"/>
        <v>0</v>
      </c>
      <c r="Q812" s="11"/>
      <c r="R812" s="11"/>
    </row>
    <row r="813" spans="1:18" x14ac:dyDescent="0.35">
      <c r="A813" s="1">
        <v>811</v>
      </c>
      <c r="B813" s="12">
        <v>42230</v>
      </c>
      <c r="C813" s="1">
        <v>103.72499999999999</v>
      </c>
      <c r="D813" s="1">
        <f t="shared" si="82"/>
        <v>2.900652646845513E-3</v>
      </c>
      <c r="E813" s="1">
        <f t="shared" si="85"/>
        <v>1.6832546441712372E-4</v>
      </c>
      <c r="F813" s="1">
        <f t="shared" si="83"/>
        <v>29.990313249232436</v>
      </c>
      <c r="G813" s="1">
        <f t="shared" si="84"/>
        <v>3.4008744378291564</v>
      </c>
      <c r="H813" s="1">
        <f t="shared" si="86"/>
        <v>-3.0740477000699666</v>
      </c>
      <c r="I813" s="22">
        <f t="shared" si="87"/>
        <v>0.29999999999999716</v>
      </c>
      <c r="J813" s="19">
        <f t="shared" si="88"/>
        <v>0</v>
      </c>
      <c r="K813" s="19">
        <f t="shared" si="89"/>
        <v>3.3740477000699638</v>
      </c>
      <c r="L813" s="19">
        <f t="shared" si="90"/>
        <v>0</v>
      </c>
      <c r="Q813" s="11"/>
      <c r="R813" s="11"/>
    </row>
    <row r="814" spans="1:18" x14ac:dyDescent="0.35">
      <c r="A814" s="1">
        <v>812</v>
      </c>
      <c r="B814" s="12">
        <v>42233</v>
      </c>
      <c r="C814" s="1">
        <v>103.425</v>
      </c>
      <c r="D814" s="1">
        <f t="shared" si="82"/>
        <v>-2.8922631959508041E-3</v>
      </c>
      <c r="E814" s="1">
        <f t="shared" si="85"/>
        <v>1.530254922917207E-4</v>
      </c>
      <c r="F814" s="1">
        <f t="shared" si="83"/>
        <v>31.380347698558506</v>
      </c>
      <c r="G814" s="1">
        <f t="shared" si="84"/>
        <v>3.4461818275034917</v>
      </c>
      <c r="H814" s="1">
        <f t="shared" si="86"/>
        <v>-2.9763368431127861</v>
      </c>
      <c r="I814" s="22">
        <f t="shared" si="87"/>
        <v>-0.29999999999999716</v>
      </c>
      <c r="J814" s="19">
        <f t="shared" si="88"/>
        <v>0</v>
      </c>
      <c r="K814" s="19">
        <f t="shared" si="89"/>
        <v>2.676336843112789</v>
      </c>
      <c r="L814" s="19">
        <f t="shared" si="90"/>
        <v>0</v>
      </c>
      <c r="Q814" s="11"/>
      <c r="R814" s="11"/>
    </row>
    <row r="815" spans="1:18" x14ac:dyDescent="0.35">
      <c r="A815" s="1">
        <v>813</v>
      </c>
      <c r="B815" s="12">
        <v>42234</v>
      </c>
      <c r="C815" s="1">
        <v>102.8625</v>
      </c>
      <c r="D815" s="1">
        <f t="shared" si="82"/>
        <v>-5.4387237128353883E-3</v>
      </c>
      <c r="E815" s="1">
        <f t="shared" si="85"/>
        <v>1.4131472151119188E-4</v>
      </c>
      <c r="F815" s="1">
        <f t="shared" si="83"/>
        <v>30.224806905086403</v>
      </c>
      <c r="G815" s="1">
        <f t="shared" si="84"/>
        <v>3.4086630078977</v>
      </c>
      <c r="H815" s="1">
        <f t="shared" si="86"/>
        <v>-2.8684798610302682</v>
      </c>
      <c r="I815" s="22">
        <f t="shared" si="87"/>
        <v>-0.5625</v>
      </c>
      <c r="J815" s="19">
        <f t="shared" si="88"/>
        <v>0</v>
      </c>
      <c r="K815" s="19">
        <f t="shared" si="89"/>
        <v>2.3059798610302682</v>
      </c>
      <c r="L815" s="19">
        <f t="shared" si="90"/>
        <v>0</v>
      </c>
      <c r="Q815" s="11"/>
      <c r="R815" s="11"/>
    </row>
    <row r="816" spans="1:18" x14ac:dyDescent="0.35">
      <c r="A816" s="1">
        <v>814</v>
      </c>
      <c r="B816" s="12">
        <v>42235</v>
      </c>
      <c r="C816" s="1">
        <v>102.41249999999999</v>
      </c>
      <c r="D816" s="1">
        <f t="shared" si="82"/>
        <v>-4.3747721472840234E-3</v>
      </c>
      <c r="E816" s="1">
        <f t="shared" si="85"/>
        <v>1.3534963680242448E-4</v>
      </c>
      <c r="F816" s="1">
        <f t="shared" si="83"/>
        <v>31.950421320242391</v>
      </c>
      <c r="G816" s="1">
        <f t="shared" si="84"/>
        <v>3.4641853675986445</v>
      </c>
      <c r="H816" s="1">
        <f t="shared" si="86"/>
        <v>-2.7991665202433014</v>
      </c>
      <c r="I816" s="22">
        <f t="shared" si="87"/>
        <v>-0.45000000000000284</v>
      </c>
      <c r="J816" s="19">
        <f t="shared" si="88"/>
        <v>0</v>
      </c>
      <c r="K816" s="19">
        <f t="shared" si="89"/>
        <v>2.3491665202432985</v>
      </c>
      <c r="L816" s="19">
        <f t="shared" si="90"/>
        <v>0</v>
      </c>
      <c r="Q816" s="11"/>
      <c r="R816" s="11"/>
    </row>
    <row r="817" spans="1:18" x14ac:dyDescent="0.35">
      <c r="A817" s="1">
        <v>815</v>
      </c>
      <c r="B817" s="12">
        <v>42236</v>
      </c>
      <c r="C817" s="1">
        <v>101.96250000000001</v>
      </c>
      <c r="D817" s="1">
        <f t="shared" si="82"/>
        <v>-4.3939948736725363E-3</v>
      </c>
      <c r="E817" s="1">
        <f t="shared" si="85"/>
        <v>1.2931340287457364E-4</v>
      </c>
      <c r="F817" s="1">
        <f t="shared" si="83"/>
        <v>32.558698590662296</v>
      </c>
      <c r="G817" s="1">
        <f t="shared" si="84"/>
        <v>3.4830445707612809</v>
      </c>
      <c r="H817" s="1">
        <f t="shared" si="86"/>
        <v>-2.7211563988040659</v>
      </c>
      <c r="I817" s="22">
        <f t="shared" si="87"/>
        <v>-0.44999999999998863</v>
      </c>
      <c r="J817" s="19">
        <f t="shared" si="88"/>
        <v>0</v>
      </c>
      <c r="K817" s="19">
        <f t="shared" si="89"/>
        <v>2.2711563988040773</v>
      </c>
      <c r="L817" s="19">
        <f t="shared" si="90"/>
        <v>0</v>
      </c>
      <c r="Q817" s="11"/>
      <c r="R817" s="11"/>
    </row>
    <row r="818" spans="1:18" x14ac:dyDescent="0.35">
      <c r="A818" s="1">
        <v>816</v>
      </c>
      <c r="B818" s="12">
        <v>42237</v>
      </c>
      <c r="C818" s="1">
        <v>99.9375</v>
      </c>
      <c r="D818" s="1">
        <f t="shared" si="82"/>
        <v>-1.9860242736300163E-2</v>
      </c>
      <c r="E818" s="1">
        <f t="shared" si="85"/>
        <v>1.2471968938795695E-4</v>
      </c>
      <c r="F818" s="1">
        <f t="shared" si="83"/>
        <v>7.3486708066462363</v>
      </c>
      <c r="G818" s="1">
        <f t="shared" si="84"/>
        <v>1.9945194542375795</v>
      </c>
      <c r="H818" s="1">
        <f t="shared" si="86"/>
        <v>-2.6606952623185132</v>
      </c>
      <c r="I818" s="22">
        <f t="shared" si="87"/>
        <v>-2.0250000000000057</v>
      </c>
      <c r="J818" s="19">
        <f t="shared" si="88"/>
        <v>0</v>
      </c>
      <c r="K818" s="19">
        <f t="shared" si="89"/>
        <v>0.63569526231850748</v>
      </c>
      <c r="L818" s="19">
        <f t="shared" si="90"/>
        <v>0</v>
      </c>
      <c r="Q818" s="11"/>
      <c r="R818" s="11"/>
    </row>
    <row r="819" spans="1:18" x14ac:dyDescent="0.35">
      <c r="A819" s="1">
        <v>817</v>
      </c>
      <c r="B819" s="12">
        <v>42240</v>
      </c>
      <c r="C819" s="1">
        <v>98.4375</v>
      </c>
      <c r="D819" s="1">
        <f t="shared" si="82"/>
        <v>-1.50093808630394E-2</v>
      </c>
      <c r="E819" s="1">
        <f t="shared" si="85"/>
        <v>1.7413278067609313E-4</v>
      </c>
      <c r="F819" s="1">
        <f t="shared" si="83"/>
        <v>15.832117736594377</v>
      </c>
      <c r="G819" s="1">
        <f t="shared" si="84"/>
        <v>2.7620406448942894</v>
      </c>
      <c r="H819" s="1">
        <f t="shared" si="86"/>
        <v>-3.1300797367894737</v>
      </c>
      <c r="I819" s="22">
        <f t="shared" si="87"/>
        <v>-1.5</v>
      </c>
      <c r="J819" s="19">
        <f t="shared" si="88"/>
        <v>0</v>
      </c>
      <c r="K819" s="19">
        <f t="shared" si="89"/>
        <v>1.6300797367894737</v>
      </c>
      <c r="L819" s="19">
        <f t="shared" si="90"/>
        <v>0</v>
      </c>
      <c r="Q819" s="11"/>
      <c r="R819" s="11"/>
    </row>
    <row r="820" spans="1:18" x14ac:dyDescent="0.35">
      <c r="A820" s="1">
        <v>818</v>
      </c>
      <c r="B820" s="12">
        <v>42241</v>
      </c>
      <c r="C820" s="1">
        <v>96.5625</v>
      </c>
      <c r="D820" s="1">
        <f t="shared" si="82"/>
        <v>-1.9047619047619049E-2</v>
      </c>
      <c r="E820" s="1">
        <f t="shared" si="85"/>
        <v>1.8806640299611399E-4</v>
      </c>
      <c r="F820" s="1">
        <f t="shared" si="83"/>
        <v>11.087683670866248</v>
      </c>
      <c r="G820" s="1">
        <f t="shared" si="84"/>
        <v>2.4058349130783094</v>
      </c>
      <c r="H820" s="1">
        <f t="shared" si="86"/>
        <v>-3.1882968372167939</v>
      </c>
      <c r="I820" s="22">
        <f t="shared" si="87"/>
        <v>-1.875</v>
      </c>
      <c r="J820" s="19">
        <f t="shared" si="88"/>
        <v>0</v>
      </c>
      <c r="K820" s="19">
        <f t="shared" si="89"/>
        <v>1.3132968372167939</v>
      </c>
      <c r="L820" s="19">
        <f t="shared" si="90"/>
        <v>0</v>
      </c>
      <c r="Q820" s="11"/>
      <c r="R820" s="11"/>
    </row>
    <row r="821" spans="1:18" x14ac:dyDescent="0.35">
      <c r="A821" s="1">
        <v>819</v>
      </c>
      <c r="B821" s="12">
        <v>42242</v>
      </c>
      <c r="C821" s="1">
        <v>98.137500000000003</v>
      </c>
      <c r="D821" s="1">
        <f t="shared" si="82"/>
        <v>1.6310679611650516E-2</v>
      </c>
      <c r="E821" s="1">
        <f t="shared" si="85"/>
        <v>2.1812967526750512E-4</v>
      </c>
      <c r="F821" s="1">
        <f t="shared" si="83"/>
        <v>14.679546191629999</v>
      </c>
      <c r="G821" s="1">
        <f t="shared" si="84"/>
        <v>2.6864551093318383</v>
      </c>
      <c r="H821" s="1">
        <f t="shared" si="86"/>
        <v>-3.3821480154580255</v>
      </c>
      <c r="I821" s="22">
        <f t="shared" si="87"/>
        <v>1.5750000000000028</v>
      </c>
      <c r="J821" s="19">
        <f t="shared" si="88"/>
        <v>0</v>
      </c>
      <c r="K821" s="19">
        <f t="shared" si="89"/>
        <v>4.9571480154580279</v>
      </c>
      <c r="L821" s="19">
        <f t="shared" si="90"/>
        <v>0</v>
      </c>
      <c r="Q821" s="11"/>
      <c r="R821" s="11"/>
    </row>
    <row r="822" spans="1:18" x14ac:dyDescent="0.35">
      <c r="A822" s="1">
        <v>820</v>
      </c>
      <c r="B822" s="12">
        <v>42243</v>
      </c>
      <c r="C822" s="1">
        <v>101.325</v>
      </c>
      <c r="D822" s="1">
        <f t="shared" si="82"/>
        <v>3.2479938861291552E-2</v>
      </c>
      <c r="E822" s="1">
        <f t="shared" si="85"/>
        <v>2.2747289758550426E-4</v>
      </c>
      <c r="F822" s="1">
        <f t="shared" si="83"/>
        <v>2.6024709785040878</v>
      </c>
      <c r="G822" s="1">
        <f t="shared" si="84"/>
        <v>0.95646137005348897</v>
      </c>
      <c r="H822" s="1">
        <f t="shared" si="86"/>
        <v>-3.3880357878082652</v>
      </c>
      <c r="I822" s="22">
        <f t="shared" si="87"/>
        <v>3.1875</v>
      </c>
      <c r="J822" s="19">
        <f t="shared" si="88"/>
        <v>0</v>
      </c>
      <c r="K822" s="19">
        <f t="shared" si="89"/>
        <v>6.5755357878082652</v>
      </c>
      <c r="L822" s="19">
        <f t="shared" si="90"/>
        <v>0</v>
      </c>
      <c r="Q822" s="11"/>
      <c r="R822" s="11"/>
    </row>
    <row r="823" spans="1:18" x14ac:dyDescent="0.35">
      <c r="A823" s="1">
        <v>821</v>
      </c>
      <c r="B823" s="12">
        <v>42244</v>
      </c>
      <c r="C823" s="1">
        <v>100.95</v>
      </c>
      <c r="D823" s="1">
        <f t="shared" si="82"/>
        <v>-3.7009622501850479E-3</v>
      </c>
      <c r="E823" s="1">
        <f t="shared" si="85"/>
        <v>3.4592957231772492E-4</v>
      </c>
      <c r="F823" s="1">
        <f t="shared" si="83"/>
        <v>21.028982066481916</v>
      </c>
      <c r="G823" s="1">
        <f t="shared" si="84"/>
        <v>3.0459015846668271</v>
      </c>
      <c r="H823" s="1">
        <f t="shared" si="86"/>
        <v>-4.24622979614574</v>
      </c>
      <c r="I823" s="22">
        <f t="shared" si="87"/>
        <v>-0.375</v>
      </c>
      <c r="J823" s="19">
        <f t="shared" si="88"/>
        <v>0</v>
      </c>
      <c r="K823" s="19">
        <f t="shared" si="89"/>
        <v>3.87122979614574</v>
      </c>
      <c r="L823" s="19">
        <f t="shared" si="90"/>
        <v>0</v>
      </c>
      <c r="Q823" s="11"/>
      <c r="R823" s="11"/>
    </row>
    <row r="824" spans="1:18" x14ac:dyDescent="0.35">
      <c r="A824" s="1">
        <v>822</v>
      </c>
      <c r="B824" s="12">
        <v>42247</v>
      </c>
      <c r="C824" s="1">
        <v>97.987499999999997</v>
      </c>
      <c r="D824" s="1">
        <f t="shared" si="82"/>
        <v>-2.9346210995542403E-2</v>
      </c>
      <c r="E824" s="1">
        <f t="shared" si="85"/>
        <v>2.8963151898660455E-4</v>
      </c>
      <c r="F824" s="1">
        <f t="shared" si="83"/>
        <v>5.3004683455230879</v>
      </c>
      <c r="G824" s="1">
        <f t="shared" si="84"/>
        <v>1.6677951837337637</v>
      </c>
      <c r="H824" s="1">
        <f t="shared" si="86"/>
        <v>-4.0115682144758678</v>
      </c>
      <c r="I824" s="22">
        <f t="shared" si="87"/>
        <v>-2.9625000000000057</v>
      </c>
      <c r="J824" s="19">
        <f t="shared" si="88"/>
        <v>0</v>
      </c>
      <c r="K824" s="19">
        <f t="shared" si="89"/>
        <v>1.0490682144758621</v>
      </c>
      <c r="L824" s="19">
        <f t="shared" si="90"/>
        <v>0</v>
      </c>
      <c r="Q824" s="11"/>
      <c r="R824" s="11"/>
    </row>
    <row r="825" spans="1:18" x14ac:dyDescent="0.35">
      <c r="A825" s="1">
        <v>823</v>
      </c>
      <c r="B825" s="12">
        <v>42248</v>
      </c>
      <c r="C825" s="1">
        <v>96.712500000000006</v>
      </c>
      <c r="D825" s="1">
        <f t="shared" si="82"/>
        <v>-1.3011863758132328E-2</v>
      </c>
      <c r="E825" s="1">
        <f t="shared" si="85"/>
        <v>3.661423630391748E-4</v>
      </c>
      <c r="F825" s="1">
        <f t="shared" si="83"/>
        <v>16.545260141612665</v>
      </c>
      <c r="G825" s="1">
        <f t="shared" si="84"/>
        <v>2.8060996645266458</v>
      </c>
      <c r="H825" s="1">
        <f t="shared" si="86"/>
        <v>-4.4937196180043619</v>
      </c>
      <c r="I825" s="22">
        <f t="shared" si="87"/>
        <v>-1.2749999999999915</v>
      </c>
      <c r="J825" s="19">
        <f t="shared" si="88"/>
        <v>0</v>
      </c>
      <c r="K825" s="19">
        <f t="shared" si="89"/>
        <v>3.2187196180043705</v>
      </c>
      <c r="L825" s="19">
        <f t="shared" si="90"/>
        <v>0</v>
      </c>
      <c r="Q825" s="11"/>
      <c r="R825" s="11"/>
    </row>
    <row r="826" spans="1:18" x14ac:dyDescent="0.35">
      <c r="A826" s="1">
        <v>824</v>
      </c>
      <c r="B826" s="12">
        <v>42249</v>
      </c>
      <c r="C826" s="1">
        <v>93.9375</v>
      </c>
      <c r="D826" s="1">
        <f t="shared" si="82"/>
        <v>-2.869329197363325E-2</v>
      </c>
      <c r="E826" s="1">
        <f t="shared" si="85"/>
        <v>3.2704925472082185E-4</v>
      </c>
      <c r="F826" s="1">
        <f t="shared" si="83"/>
        <v>6.2656027362659756</v>
      </c>
      <c r="G826" s="1">
        <f t="shared" si="84"/>
        <v>1.8350747906264258</v>
      </c>
      <c r="H826" s="1">
        <f t="shared" si="86"/>
        <v>-4.1224169725219877</v>
      </c>
      <c r="I826" s="22">
        <f t="shared" si="87"/>
        <v>-2.7750000000000057</v>
      </c>
      <c r="J826" s="19">
        <f t="shared" si="88"/>
        <v>0</v>
      </c>
      <c r="K826" s="19">
        <f t="shared" si="89"/>
        <v>1.347416972521982</v>
      </c>
      <c r="L826" s="19">
        <f t="shared" si="90"/>
        <v>0</v>
      </c>
      <c r="Q826" s="11"/>
      <c r="R826" s="11"/>
    </row>
    <row r="827" spans="1:18" x14ac:dyDescent="0.35">
      <c r="A827" s="1">
        <v>825</v>
      </c>
      <c r="B827" s="12">
        <v>42250</v>
      </c>
      <c r="C827" s="1">
        <v>95.7</v>
      </c>
      <c r="D827" s="1">
        <f t="shared" si="82"/>
        <v>1.876247504990023E-2</v>
      </c>
      <c r="E827" s="1">
        <f t="shared" si="85"/>
        <v>3.8941881484892471E-4</v>
      </c>
      <c r="F827" s="1">
        <f t="shared" si="83"/>
        <v>12.864792994018474</v>
      </c>
      <c r="G827" s="1">
        <f t="shared" si="84"/>
        <v>2.5544943549721864</v>
      </c>
      <c r="H827" s="1">
        <f t="shared" si="86"/>
        <v>-4.4398237840432664</v>
      </c>
      <c r="I827" s="22">
        <f t="shared" si="87"/>
        <v>1.7625000000000028</v>
      </c>
      <c r="J827" s="19">
        <f t="shared" si="88"/>
        <v>0</v>
      </c>
      <c r="K827" s="19">
        <f t="shared" si="89"/>
        <v>6.2023237840432692</v>
      </c>
      <c r="L827" s="19">
        <f t="shared" si="90"/>
        <v>0</v>
      </c>
      <c r="Q827" s="11"/>
      <c r="R827" s="11"/>
    </row>
    <row r="828" spans="1:18" x14ac:dyDescent="0.35">
      <c r="A828" s="1">
        <v>826</v>
      </c>
      <c r="B828" s="12">
        <v>42251</v>
      </c>
      <c r="C828" s="1">
        <v>92.55</v>
      </c>
      <c r="D828" s="1">
        <f t="shared" si="82"/>
        <v>-3.2915360501567459E-2</v>
      </c>
      <c r="E828" s="1">
        <f t="shared" si="85"/>
        <v>3.7063566620810747E-4</v>
      </c>
      <c r="F828" s="1">
        <f t="shared" si="83"/>
        <v>4.8048969774882986</v>
      </c>
      <c r="G828" s="1">
        <f t="shared" si="84"/>
        <v>1.5696356015031812</v>
      </c>
      <c r="H828" s="1">
        <f t="shared" si="86"/>
        <v>-4.2071428717689754</v>
      </c>
      <c r="I828" s="22">
        <f t="shared" si="87"/>
        <v>-3.1500000000000057</v>
      </c>
      <c r="J828" s="19">
        <f t="shared" si="88"/>
        <v>0</v>
      </c>
      <c r="K828" s="19">
        <f t="shared" si="89"/>
        <v>1.0571428717689697</v>
      </c>
      <c r="L828" s="19">
        <f t="shared" si="90"/>
        <v>0</v>
      </c>
      <c r="Q828" s="11"/>
      <c r="R828" s="11"/>
    </row>
    <row r="829" spans="1:18" x14ac:dyDescent="0.35">
      <c r="A829" s="1">
        <v>827</v>
      </c>
      <c r="B829" s="12">
        <v>42254</v>
      </c>
      <c r="C829" s="1">
        <v>91.5</v>
      </c>
      <c r="D829" s="1">
        <f t="shared" si="82"/>
        <v>-1.1345218800648267E-2</v>
      </c>
      <c r="E829" s="1">
        <f t="shared" si="85"/>
        <v>4.5946136216888785E-4</v>
      </c>
      <c r="F829" s="1">
        <f t="shared" si="83"/>
        <v>16.179075857970851</v>
      </c>
      <c r="G829" s="1">
        <f t="shared" si="84"/>
        <v>2.7837187936809049</v>
      </c>
      <c r="H829" s="1">
        <f t="shared" si="86"/>
        <v>-4.7721171199653467</v>
      </c>
      <c r="I829" s="22">
        <f t="shared" si="87"/>
        <v>-1.0499999999999972</v>
      </c>
      <c r="J829" s="19">
        <f t="shared" si="88"/>
        <v>0</v>
      </c>
      <c r="K829" s="19">
        <f t="shared" si="89"/>
        <v>3.7221171199653496</v>
      </c>
      <c r="L829" s="19">
        <f t="shared" si="90"/>
        <v>0</v>
      </c>
      <c r="Q829" s="11"/>
      <c r="R829" s="11"/>
    </row>
    <row r="830" spans="1:18" x14ac:dyDescent="0.35">
      <c r="A830" s="1">
        <v>828</v>
      </c>
      <c r="B830" s="12">
        <v>42255</v>
      </c>
      <c r="C830" s="1">
        <v>94.125</v>
      </c>
      <c r="D830" s="1">
        <f t="shared" si="82"/>
        <v>2.8688524590163935E-2</v>
      </c>
      <c r="E830" s="1">
        <f t="shared" si="85"/>
        <v>3.9270722639662574E-4</v>
      </c>
      <c r="F830" s="1">
        <f t="shared" si="83"/>
        <v>7.0596121787899833</v>
      </c>
      <c r="G830" s="1">
        <f t="shared" si="84"/>
        <v>1.9543901178136012</v>
      </c>
      <c r="H830" s="1">
        <f t="shared" si="86"/>
        <v>-4.2666353546974118</v>
      </c>
      <c r="I830" s="22">
        <f t="shared" si="87"/>
        <v>2.625</v>
      </c>
      <c r="J830" s="19">
        <f t="shared" si="88"/>
        <v>0</v>
      </c>
      <c r="K830" s="19">
        <f t="shared" si="89"/>
        <v>6.8916353546974118</v>
      </c>
      <c r="L830" s="19">
        <f t="shared" si="90"/>
        <v>0</v>
      </c>
      <c r="Q830" s="11"/>
      <c r="R830" s="11"/>
    </row>
    <row r="831" spans="1:18" x14ac:dyDescent="0.35">
      <c r="A831" s="1">
        <v>829</v>
      </c>
      <c r="B831" s="12">
        <v>42256</v>
      </c>
      <c r="C831" s="1">
        <v>94.5</v>
      </c>
      <c r="D831" s="1">
        <f t="shared" si="82"/>
        <v>3.9840637450199202E-3</v>
      </c>
      <c r="E831" s="1">
        <f t="shared" si="85"/>
        <v>4.3960614127890372E-4</v>
      </c>
      <c r="F831" s="1">
        <f t="shared" si="83"/>
        <v>18.686918947517</v>
      </c>
      <c r="G831" s="1">
        <f t="shared" si="84"/>
        <v>2.9278237575580461</v>
      </c>
      <c r="H831" s="1">
        <f t="shared" si="86"/>
        <v>-4.4630076128796645</v>
      </c>
      <c r="I831" s="22">
        <f t="shared" si="87"/>
        <v>0.375</v>
      </c>
      <c r="J831" s="19">
        <f t="shared" si="88"/>
        <v>0</v>
      </c>
      <c r="K831" s="19">
        <f t="shared" si="89"/>
        <v>4.8380076128796645</v>
      </c>
      <c r="L831" s="19">
        <f t="shared" si="90"/>
        <v>0</v>
      </c>
      <c r="Q831" s="11"/>
      <c r="R831" s="11"/>
    </row>
    <row r="832" spans="1:18" x14ac:dyDescent="0.35">
      <c r="A832" s="1">
        <v>830</v>
      </c>
      <c r="B832" s="12">
        <v>42257</v>
      </c>
      <c r="C832" s="1">
        <v>92.287499999999994</v>
      </c>
      <c r="D832" s="1">
        <f t="shared" si="82"/>
        <v>-2.3412698412698472E-2</v>
      </c>
      <c r="E832" s="1">
        <f t="shared" si="85"/>
        <v>3.6159760336819261E-4</v>
      </c>
      <c r="F832" s="1">
        <f t="shared" si="83"/>
        <v>9.8314732763654487</v>
      </c>
      <c r="G832" s="1">
        <f t="shared" si="84"/>
        <v>2.2855887984492531</v>
      </c>
      <c r="H832" s="1">
        <f t="shared" si="86"/>
        <v>-4.1638245266459091</v>
      </c>
      <c r="I832" s="22">
        <f t="shared" si="87"/>
        <v>-2.2125000000000057</v>
      </c>
      <c r="J832" s="19">
        <f t="shared" si="88"/>
        <v>0</v>
      </c>
      <c r="K832" s="19">
        <f t="shared" si="89"/>
        <v>1.9513245266459034</v>
      </c>
      <c r="L832" s="19">
        <f t="shared" si="90"/>
        <v>0</v>
      </c>
      <c r="Q832" s="11"/>
      <c r="R832" s="11"/>
    </row>
    <row r="833" spans="1:18" x14ac:dyDescent="0.35">
      <c r="A833" s="1">
        <v>831</v>
      </c>
      <c r="B833" s="12">
        <v>42258</v>
      </c>
      <c r="C833" s="1">
        <v>93.075000000000003</v>
      </c>
      <c r="D833" s="1">
        <f t="shared" si="82"/>
        <v>8.5331166192605563E-3</v>
      </c>
      <c r="E833" s="1">
        <f t="shared" si="85"/>
        <v>3.7702519585752271E-4</v>
      </c>
      <c r="F833" s="1">
        <f t="shared" si="83"/>
        <v>18.654675163015746</v>
      </c>
      <c r="G833" s="1">
        <f t="shared" si="84"/>
        <v>2.9260967936571758</v>
      </c>
      <c r="H833" s="1">
        <f t="shared" si="86"/>
        <v>-4.2686608774354458</v>
      </c>
      <c r="I833" s="22">
        <f t="shared" si="87"/>
        <v>0.78750000000000853</v>
      </c>
      <c r="J833" s="19">
        <f t="shared" si="88"/>
        <v>0</v>
      </c>
      <c r="K833" s="19">
        <f t="shared" si="89"/>
        <v>5.0561608774354543</v>
      </c>
      <c r="L833" s="19">
        <f t="shared" si="90"/>
        <v>0</v>
      </c>
      <c r="Q833" s="11"/>
      <c r="R833" s="11"/>
    </row>
    <row r="834" spans="1:18" x14ac:dyDescent="0.35">
      <c r="A834" s="1">
        <v>832</v>
      </c>
      <c r="B834" s="12">
        <v>42261</v>
      </c>
      <c r="C834" s="1">
        <v>95.55</v>
      </c>
      <c r="D834" s="1">
        <f t="shared" si="82"/>
        <v>2.6591458501208642E-2</v>
      </c>
      <c r="E834" s="1">
        <f t="shared" si="85"/>
        <v>3.2175951441854928E-4</v>
      </c>
      <c r="F834" s="1">
        <f t="shared" si="83"/>
        <v>7.412025342245161</v>
      </c>
      <c r="G834" s="1">
        <f t="shared" si="84"/>
        <v>2.0031037275005334</v>
      </c>
      <c r="H834" s="1">
        <f t="shared" si="86"/>
        <v>-3.8510861895859154</v>
      </c>
      <c r="I834" s="22">
        <f t="shared" si="87"/>
        <v>2.4749999999999943</v>
      </c>
      <c r="J834" s="19">
        <f t="shared" si="88"/>
        <v>0</v>
      </c>
      <c r="K834" s="19">
        <f t="shared" si="89"/>
        <v>6.3260861895859097</v>
      </c>
      <c r="L834" s="19">
        <f t="shared" si="90"/>
        <v>0</v>
      </c>
      <c r="Q834" s="11"/>
      <c r="R834" s="11"/>
    </row>
    <row r="835" spans="1:18" x14ac:dyDescent="0.35">
      <c r="A835" s="1">
        <v>833</v>
      </c>
      <c r="B835" s="12">
        <v>42262</v>
      </c>
      <c r="C835" s="1">
        <v>96.262500000000003</v>
      </c>
      <c r="D835" s="1">
        <f t="shared" si="82"/>
        <v>7.4568288854003741E-3</v>
      </c>
      <c r="E835" s="1">
        <f t="shared" si="85"/>
        <v>3.6897744022036162E-4</v>
      </c>
      <c r="F835" s="1">
        <f t="shared" si="83"/>
        <v>19.261336777894069</v>
      </c>
      <c r="G835" s="1">
        <f t="shared" si="84"/>
        <v>2.9580998109133532</v>
      </c>
      <c r="H835" s="1">
        <f t="shared" si="86"/>
        <v>-4.1591789827776706</v>
      </c>
      <c r="I835" s="22">
        <f t="shared" si="87"/>
        <v>0.71250000000000568</v>
      </c>
      <c r="J835" s="19">
        <f t="shared" si="88"/>
        <v>0</v>
      </c>
      <c r="K835" s="19">
        <f t="shared" si="89"/>
        <v>4.8716789827776763</v>
      </c>
      <c r="L835" s="19">
        <f t="shared" si="90"/>
        <v>0</v>
      </c>
      <c r="Q835" s="11"/>
      <c r="R835" s="11"/>
    </row>
    <row r="836" spans="1:18" x14ac:dyDescent="0.35">
      <c r="A836" s="1">
        <v>834</v>
      </c>
      <c r="B836" s="12">
        <v>42263</v>
      </c>
      <c r="C836" s="1">
        <v>98.287499999999994</v>
      </c>
      <c r="D836" s="1">
        <f t="shared" ref="D836:D899" si="91">(C836-C835)/C835</f>
        <v>2.1036229061160799E-2</v>
      </c>
      <c r="E836" s="1">
        <f t="shared" si="85"/>
        <v>3.1317509792666706E-4</v>
      </c>
      <c r="F836" s="1">
        <f t="shared" ref="F836:F899" si="92">_xlfn.NORM.DIST(D836,0,SQRT(E836),FALSE)</f>
        <v>11.121999796464692</v>
      </c>
      <c r="G836" s="1">
        <f t="shared" ref="G836:G899" si="93">LN(F836)</f>
        <v>2.4089251104651286</v>
      </c>
      <c r="H836" s="1">
        <f t="shared" si="86"/>
        <v>-3.9336793911914874</v>
      </c>
      <c r="I836" s="22">
        <f t="shared" si="87"/>
        <v>2.0249999999999915</v>
      </c>
      <c r="J836" s="19">
        <f t="shared" si="88"/>
        <v>0</v>
      </c>
      <c r="K836" s="19">
        <f t="shared" si="89"/>
        <v>5.9586793911914793</v>
      </c>
      <c r="L836" s="19">
        <f t="shared" si="90"/>
        <v>0</v>
      </c>
      <c r="Q836" s="11"/>
      <c r="R836" s="11"/>
    </row>
    <row r="837" spans="1:18" x14ac:dyDescent="0.35">
      <c r="A837" s="1">
        <v>835</v>
      </c>
      <c r="B837" s="12">
        <v>42264</v>
      </c>
      <c r="C837" s="1">
        <v>98.287499999999994</v>
      </c>
      <c r="D837" s="1">
        <f t="shared" si="91"/>
        <v>0</v>
      </c>
      <c r="E837" s="1">
        <f t="shared" ref="E837:E900" si="94">$O$3+$O$4*D836^2+$O$5*E836</f>
        <v>3.2507989515697137E-4</v>
      </c>
      <c r="F837" s="1">
        <f t="shared" si="92"/>
        <v>22.1266165823173</v>
      </c>
      <c r="G837" s="1">
        <f t="shared" si="93"/>
        <v>3.0967812540922615</v>
      </c>
      <c r="H837" s="1">
        <f t="shared" si="86"/>
        <v>-4.0376330816261898</v>
      </c>
      <c r="I837" s="22">
        <f t="shared" si="87"/>
        <v>0</v>
      </c>
      <c r="J837" s="19">
        <f t="shared" si="88"/>
        <v>0</v>
      </c>
      <c r="K837" s="19">
        <f t="shared" si="89"/>
        <v>4.0376330816261898</v>
      </c>
      <c r="L837" s="19">
        <f t="shared" si="90"/>
        <v>0</v>
      </c>
      <c r="Q837" s="11"/>
      <c r="R837" s="11"/>
    </row>
    <row r="838" spans="1:18" x14ac:dyDescent="0.35">
      <c r="A838" s="1">
        <v>836</v>
      </c>
      <c r="B838" s="12">
        <v>42265</v>
      </c>
      <c r="C838" s="1">
        <v>100.125</v>
      </c>
      <c r="D838" s="1">
        <f t="shared" si="91"/>
        <v>1.8695154521175181E-2</v>
      </c>
      <c r="E838" s="1">
        <f t="shared" si="94"/>
        <v>2.7174971720858403E-4</v>
      </c>
      <c r="F838" s="1">
        <f t="shared" si="92"/>
        <v>12.721644828666525</v>
      </c>
      <c r="G838" s="1">
        <f t="shared" si="93"/>
        <v>2.5433048599818613</v>
      </c>
      <c r="H838" s="1">
        <f t="shared" si="86"/>
        <v>-3.7692721639118107</v>
      </c>
      <c r="I838" s="22">
        <f t="shared" si="87"/>
        <v>1.8375000000000057</v>
      </c>
      <c r="J838" s="19">
        <f t="shared" si="88"/>
        <v>0</v>
      </c>
      <c r="K838" s="19">
        <f t="shared" si="89"/>
        <v>5.6067721639118169</v>
      </c>
      <c r="L838" s="19">
        <f t="shared" si="90"/>
        <v>0</v>
      </c>
      <c r="Q838" s="11"/>
      <c r="R838" s="11"/>
    </row>
    <row r="839" spans="1:18" x14ac:dyDescent="0.35">
      <c r="A839" s="1">
        <v>837</v>
      </c>
      <c r="B839" s="12">
        <v>42268</v>
      </c>
      <c r="C839" s="1">
        <v>102.4875</v>
      </c>
      <c r="D839" s="1">
        <f t="shared" si="91"/>
        <v>2.3595505617977498E-2</v>
      </c>
      <c r="E839" s="1">
        <f t="shared" si="94"/>
        <v>2.8026736154560905E-4</v>
      </c>
      <c r="F839" s="1">
        <f t="shared" si="92"/>
        <v>8.825987548352666</v>
      </c>
      <c r="G839" s="1">
        <f t="shared" si="93"/>
        <v>2.1777005000546841</v>
      </c>
      <c r="H839" s="1">
        <f t="shared" si="86"/>
        <v>-3.827887886013305</v>
      </c>
      <c r="I839" s="22">
        <f t="shared" si="87"/>
        <v>2.3624999999999972</v>
      </c>
      <c r="J839" s="19">
        <f t="shared" si="88"/>
        <v>0</v>
      </c>
      <c r="K839" s="19">
        <f t="shared" si="89"/>
        <v>6.1903878860133021</v>
      </c>
      <c r="L839" s="19">
        <f t="shared" si="90"/>
        <v>0</v>
      </c>
      <c r="Q839" s="11"/>
      <c r="R839" s="11"/>
    </row>
    <row r="840" spans="1:18" x14ac:dyDescent="0.35">
      <c r="A840" s="1">
        <v>838</v>
      </c>
      <c r="B840" s="12">
        <v>42269</v>
      </c>
      <c r="C840" s="1">
        <v>98.137500000000003</v>
      </c>
      <c r="D840" s="1">
        <f t="shared" si="91"/>
        <v>-4.2444200512257536E-2</v>
      </c>
      <c r="E840" s="1">
        <f t="shared" si="94"/>
        <v>3.1602303826445158E-4</v>
      </c>
      <c r="F840" s="1">
        <f t="shared" si="92"/>
        <v>1.297742523862444</v>
      </c>
      <c r="G840" s="1">
        <f t="shared" si="93"/>
        <v>0.26062623486287001</v>
      </c>
      <c r="H840" s="1">
        <f t="shared" si="86"/>
        <v>-4.1407266288516533</v>
      </c>
      <c r="I840" s="22">
        <f t="shared" si="87"/>
        <v>-4.3499999999999943</v>
      </c>
      <c r="J840" s="19">
        <f t="shared" si="88"/>
        <v>1</v>
      </c>
      <c r="K840" s="19">
        <f t="shared" si="89"/>
        <v>0</v>
      </c>
      <c r="L840" s="19">
        <f t="shared" si="90"/>
        <v>-0.20927337114834099</v>
      </c>
      <c r="Q840" s="11"/>
      <c r="R840" s="11"/>
    </row>
    <row r="841" spans="1:18" x14ac:dyDescent="0.35">
      <c r="A841" s="1">
        <v>839</v>
      </c>
      <c r="B841" s="12">
        <v>42270</v>
      </c>
      <c r="C841" s="1">
        <v>96.037499999999994</v>
      </c>
      <c r="D841" s="1">
        <f t="shared" si="91"/>
        <v>-2.1398547955674523E-2</v>
      </c>
      <c r="E841" s="1">
        <f t="shared" si="94"/>
        <v>5.1900211035939411E-4</v>
      </c>
      <c r="F841" s="1">
        <f t="shared" si="92"/>
        <v>11.265329576545581</v>
      </c>
      <c r="G841" s="1">
        <f t="shared" si="93"/>
        <v>2.4217298301402677</v>
      </c>
      <c r="H841" s="1">
        <f t="shared" si="86"/>
        <v>-5.4316292634137682</v>
      </c>
      <c r="I841" s="22">
        <f t="shared" si="87"/>
        <v>-2.1000000000000085</v>
      </c>
      <c r="J841" s="19">
        <f t="shared" si="88"/>
        <v>0</v>
      </c>
      <c r="K841" s="19">
        <f t="shared" si="89"/>
        <v>3.3316292634137596</v>
      </c>
      <c r="L841" s="19">
        <f t="shared" si="90"/>
        <v>0</v>
      </c>
      <c r="Q841" s="11"/>
      <c r="R841" s="11"/>
    </row>
    <row r="842" spans="1:18" x14ac:dyDescent="0.35">
      <c r="A842" s="1">
        <v>840</v>
      </c>
      <c r="B842" s="12">
        <v>42271</v>
      </c>
      <c r="C842" s="1">
        <v>94.987499999999997</v>
      </c>
      <c r="D842" s="1">
        <f t="shared" si="91"/>
        <v>-1.0933229207340854E-2</v>
      </c>
      <c r="E842" s="1">
        <f t="shared" si="94"/>
        <v>4.8469925428548004E-4</v>
      </c>
      <c r="F842" s="1">
        <f t="shared" si="92"/>
        <v>16.018487201049751</v>
      </c>
      <c r="G842" s="1">
        <f t="shared" si="93"/>
        <v>2.7737435052867188</v>
      </c>
      <c r="H842" s="1">
        <f t="shared" si="86"/>
        <v>-5.026270116675474</v>
      </c>
      <c r="I842" s="22">
        <f t="shared" si="87"/>
        <v>-1.0499999999999972</v>
      </c>
      <c r="J842" s="19">
        <f t="shared" si="88"/>
        <v>0</v>
      </c>
      <c r="K842" s="19">
        <f t="shared" si="89"/>
        <v>3.9762701166754768</v>
      </c>
      <c r="L842" s="19">
        <f t="shared" si="90"/>
        <v>0</v>
      </c>
      <c r="Q842" s="11"/>
      <c r="R842" s="11"/>
    </row>
    <row r="843" spans="1:18" x14ac:dyDescent="0.35">
      <c r="A843" s="1">
        <v>841</v>
      </c>
      <c r="B843" s="12">
        <v>42275</v>
      </c>
      <c r="C843" s="1">
        <v>94.987499999999997</v>
      </c>
      <c r="D843" s="1">
        <f t="shared" si="91"/>
        <v>0</v>
      </c>
      <c r="E843" s="1">
        <f t="shared" si="94"/>
        <v>4.1071826106443268E-4</v>
      </c>
      <c r="F843" s="1">
        <f t="shared" si="92"/>
        <v>19.685119680447588</v>
      </c>
      <c r="G843" s="1">
        <f t="shared" si="93"/>
        <v>2.9798630041561163</v>
      </c>
      <c r="H843" s="1">
        <f t="shared" si="86"/>
        <v>-4.5278028722086017</v>
      </c>
      <c r="I843" s="22">
        <f t="shared" si="87"/>
        <v>0</v>
      </c>
      <c r="J843" s="19">
        <f t="shared" si="88"/>
        <v>0</v>
      </c>
      <c r="K843" s="19">
        <f t="shared" si="89"/>
        <v>4.5278028722086017</v>
      </c>
      <c r="L843" s="19">
        <f t="shared" si="90"/>
        <v>0</v>
      </c>
      <c r="Q843" s="11"/>
      <c r="R843" s="11"/>
    </row>
    <row r="844" spans="1:18" x14ac:dyDescent="0.35">
      <c r="A844" s="1">
        <v>842</v>
      </c>
      <c r="B844" s="12">
        <v>42276</v>
      </c>
      <c r="C844" s="1">
        <v>96.3</v>
      </c>
      <c r="D844" s="1">
        <f t="shared" si="91"/>
        <v>1.381760757994473E-2</v>
      </c>
      <c r="E844" s="1">
        <f t="shared" si="94"/>
        <v>3.3725990504933194E-4</v>
      </c>
      <c r="F844" s="1">
        <f t="shared" si="92"/>
        <v>16.368106293076696</v>
      </c>
      <c r="G844" s="1">
        <f t="shared" si="93"/>
        <v>2.7953347031444835</v>
      </c>
      <c r="H844" s="1">
        <f t="shared" si="86"/>
        <v>-4.0581067990133786</v>
      </c>
      <c r="I844" s="22">
        <f t="shared" si="87"/>
        <v>1.3125</v>
      </c>
      <c r="J844" s="19">
        <f t="shared" si="88"/>
        <v>0</v>
      </c>
      <c r="K844" s="19">
        <f t="shared" si="89"/>
        <v>5.3706067990133786</v>
      </c>
      <c r="L844" s="19">
        <f t="shared" si="90"/>
        <v>0</v>
      </c>
      <c r="Q844" s="11"/>
      <c r="R844" s="11"/>
    </row>
    <row r="845" spans="1:18" x14ac:dyDescent="0.35">
      <c r="A845" s="1">
        <v>843</v>
      </c>
      <c r="B845" s="12">
        <v>42277</v>
      </c>
      <c r="C845" s="1">
        <v>99.112499999999997</v>
      </c>
      <c r="D845" s="1">
        <f t="shared" si="91"/>
        <v>2.9205607476635514E-2</v>
      </c>
      <c r="E845" s="1">
        <f t="shared" si="94"/>
        <v>3.0800534521674395E-4</v>
      </c>
      <c r="F845" s="1">
        <f t="shared" si="92"/>
        <v>5.6921879188088793</v>
      </c>
      <c r="G845" s="1">
        <f t="shared" si="93"/>
        <v>1.73909469423093</v>
      </c>
      <c r="H845" s="1">
        <f t="shared" si="86"/>
        <v>-3.8781110626058979</v>
      </c>
      <c r="I845" s="22">
        <f t="shared" si="87"/>
        <v>2.8125</v>
      </c>
      <c r="J845" s="19">
        <f t="shared" si="88"/>
        <v>0</v>
      </c>
      <c r="K845" s="19">
        <f t="shared" si="89"/>
        <v>6.6906110626058979</v>
      </c>
      <c r="L845" s="19">
        <f t="shared" si="90"/>
        <v>0</v>
      </c>
      <c r="Q845" s="11"/>
      <c r="R845" s="11"/>
    </row>
    <row r="846" spans="1:18" x14ac:dyDescent="0.35">
      <c r="A846" s="1">
        <v>844</v>
      </c>
      <c r="B846" s="12">
        <v>42278</v>
      </c>
      <c r="C846" s="1">
        <v>97.837500000000006</v>
      </c>
      <c r="D846" s="1">
        <f t="shared" si="91"/>
        <v>-1.286416950435103E-2</v>
      </c>
      <c r="E846" s="1">
        <f t="shared" si="94"/>
        <v>3.7903610024094762E-4</v>
      </c>
      <c r="F846" s="1">
        <f t="shared" si="92"/>
        <v>16.472649859272842</v>
      </c>
      <c r="G846" s="1">
        <f t="shared" si="93"/>
        <v>2.8017014213071989</v>
      </c>
      <c r="H846" s="1">
        <f t="shared" si="86"/>
        <v>-4.3615537893253551</v>
      </c>
      <c r="I846" s="22">
        <f t="shared" si="87"/>
        <v>-1.2749999999999915</v>
      </c>
      <c r="J846" s="19">
        <f t="shared" si="88"/>
        <v>0</v>
      </c>
      <c r="K846" s="19">
        <f t="shared" si="89"/>
        <v>3.0865537893253636</v>
      </c>
      <c r="L846" s="19">
        <f t="shared" si="90"/>
        <v>0</v>
      </c>
      <c r="Q846" s="11"/>
      <c r="R846" s="11"/>
    </row>
    <row r="847" spans="1:18" x14ac:dyDescent="0.35">
      <c r="A847" s="1">
        <v>845</v>
      </c>
      <c r="B847" s="12">
        <v>42282</v>
      </c>
      <c r="C847" s="1">
        <v>99.1875</v>
      </c>
      <c r="D847" s="1">
        <f t="shared" si="91"/>
        <v>1.3798390187811363E-2</v>
      </c>
      <c r="E847" s="1">
        <f t="shared" si="94"/>
        <v>3.3637326646081966E-4</v>
      </c>
      <c r="F847" s="1">
        <f t="shared" si="92"/>
        <v>16.390365229297363</v>
      </c>
      <c r="G847" s="1">
        <f t="shared" si="93"/>
        <v>2.7966936761741703</v>
      </c>
      <c r="H847" s="1">
        <f t="shared" si="86"/>
        <v>-4.2287676679894926</v>
      </c>
      <c r="I847" s="22">
        <f t="shared" si="87"/>
        <v>1.3499999999999943</v>
      </c>
      <c r="J847" s="19">
        <f t="shared" si="88"/>
        <v>0</v>
      </c>
      <c r="K847" s="19">
        <f t="shared" si="89"/>
        <v>5.5787676679894869</v>
      </c>
      <c r="L847" s="19">
        <f t="shared" si="90"/>
        <v>0</v>
      </c>
      <c r="Q847" s="11"/>
      <c r="R847" s="11"/>
    </row>
    <row r="848" spans="1:18" x14ac:dyDescent="0.35">
      <c r="A848" s="1">
        <v>846</v>
      </c>
      <c r="B848" s="12">
        <v>42283</v>
      </c>
      <c r="C848" s="1">
        <v>98.887500000000003</v>
      </c>
      <c r="D848" s="1">
        <f t="shared" si="91"/>
        <v>-3.0245746691871171E-3</v>
      </c>
      <c r="E848" s="1">
        <f t="shared" si="94"/>
        <v>3.0725222030297328E-4</v>
      </c>
      <c r="F848" s="1">
        <f t="shared" si="92"/>
        <v>22.423183056342037</v>
      </c>
      <c r="G848" s="1">
        <f t="shared" si="93"/>
        <v>3.1100953815337484</v>
      </c>
      <c r="H848" s="1">
        <f t="shared" si="86"/>
        <v>-3.9895831404885413</v>
      </c>
      <c r="I848" s="22">
        <f t="shared" si="87"/>
        <v>-0.29999999999999716</v>
      </c>
      <c r="J848" s="19">
        <f t="shared" si="88"/>
        <v>0</v>
      </c>
      <c r="K848" s="19">
        <f t="shared" si="89"/>
        <v>3.6895831404885442</v>
      </c>
      <c r="L848" s="19">
        <f t="shared" si="90"/>
        <v>0</v>
      </c>
      <c r="Q848" s="11"/>
      <c r="R848" s="11"/>
    </row>
    <row r="849" spans="1:18" x14ac:dyDescent="0.35">
      <c r="A849" s="1">
        <v>847</v>
      </c>
      <c r="B849" s="12">
        <v>42284</v>
      </c>
      <c r="C849" s="1">
        <v>99.262500000000003</v>
      </c>
      <c r="D849" s="1">
        <f t="shared" si="91"/>
        <v>3.7921880925293893E-3</v>
      </c>
      <c r="E849" s="1">
        <f t="shared" si="94"/>
        <v>2.5940293071313156E-4</v>
      </c>
      <c r="F849" s="1">
        <f t="shared" si="92"/>
        <v>24.092645613745894</v>
      </c>
      <c r="G849" s="1">
        <f t="shared" si="93"/>
        <v>3.1819066326700818</v>
      </c>
      <c r="H849" s="1">
        <f t="shared" si="86"/>
        <v>-3.7163708199910399</v>
      </c>
      <c r="I849" s="22">
        <f t="shared" si="87"/>
        <v>0.375</v>
      </c>
      <c r="J849" s="19">
        <f t="shared" si="88"/>
        <v>0</v>
      </c>
      <c r="K849" s="19">
        <f t="shared" si="89"/>
        <v>4.0913708199910399</v>
      </c>
      <c r="L849" s="19">
        <f t="shared" si="90"/>
        <v>0</v>
      </c>
      <c r="Q849" s="11"/>
      <c r="R849" s="11"/>
    </row>
    <row r="850" spans="1:18" x14ac:dyDescent="0.35">
      <c r="A850" s="1">
        <v>848</v>
      </c>
      <c r="B850" s="12">
        <v>42285</v>
      </c>
      <c r="C850" s="1">
        <v>99.337500000000006</v>
      </c>
      <c r="D850" s="1">
        <f t="shared" si="91"/>
        <v>7.5557234605216309E-4</v>
      </c>
      <c r="E850" s="1">
        <f t="shared" si="94"/>
        <v>2.2353827986101101E-4</v>
      </c>
      <c r="F850" s="1">
        <f t="shared" si="92"/>
        <v>26.648915874226326</v>
      </c>
      <c r="G850" s="1">
        <f t="shared" si="93"/>
        <v>3.2827484696427929</v>
      </c>
      <c r="H850" s="1">
        <f t="shared" si="86"/>
        <v>-3.439473819241027</v>
      </c>
      <c r="I850" s="22">
        <f t="shared" si="87"/>
        <v>7.5000000000002842E-2</v>
      </c>
      <c r="J850" s="19">
        <f t="shared" si="88"/>
        <v>0</v>
      </c>
      <c r="K850" s="19">
        <f t="shared" si="89"/>
        <v>3.5144738192410299</v>
      </c>
      <c r="L850" s="19">
        <f t="shared" si="90"/>
        <v>0</v>
      </c>
      <c r="Q850" s="11"/>
      <c r="R850" s="11"/>
    </row>
    <row r="851" spans="1:18" x14ac:dyDescent="0.35">
      <c r="A851" s="1">
        <v>849</v>
      </c>
      <c r="B851" s="12">
        <v>42286</v>
      </c>
      <c r="C851" s="1">
        <v>99.224999999999994</v>
      </c>
      <c r="D851" s="1">
        <f t="shared" si="91"/>
        <v>-1.1325028312571925E-3</v>
      </c>
      <c r="E851" s="1">
        <f t="shared" si="94"/>
        <v>1.9415467933916298E-4</v>
      </c>
      <c r="F851" s="1">
        <f t="shared" si="92"/>
        <v>28.536564406485102</v>
      </c>
      <c r="G851" s="1">
        <f t="shared" si="93"/>
        <v>3.3511862266136254</v>
      </c>
      <c r="H851" s="1">
        <f t="shared" si="86"/>
        <v>-3.2176129277378456</v>
      </c>
      <c r="I851" s="22">
        <f t="shared" si="87"/>
        <v>-0.11250000000001137</v>
      </c>
      <c r="J851" s="19">
        <f t="shared" si="88"/>
        <v>0</v>
      </c>
      <c r="K851" s="19">
        <f t="shared" si="89"/>
        <v>3.1051129277378342</v>
      </c>
      <c r="L851" s="19">
        <f t="shared" si="90"/>
        <v>0</v>
      </c>
      <c r="Q851" s="11"/>
      <c r="R851" s="11"/>
    </row>
    <row r="852" spans="1:18" x14ac:dyDescent="0.35">
      <c r="A852" s="1">
        <v>850</v>
      </c>
      <c r="B852" s="12">
        <v>42289</v>
      </c>
      <c r="C852" s="1">
        <v>99.6</v>
      </c>
      <c r="D852" s="1">
        <f t="shared" si="91"/>
        <v>3.779289493575208E-3</v>
      </c>
      <c r="E852" s="1">
        <f t="shared" si="94"/>
        <v>1.7177772201276882E-4</v>
      </c>
      <c r="F852" s="1">
        <f t="shared" si="92"/>
        <v>29.199217821010084</v>
      </c>
      <c r="G852" s="1">
        <f t="shared" si="93"/>
        <v>3.3741419219637496</v>
      </c>
      <c r="H852" s="1">
        <f t="shared" ref="H852:H915" si="95">_xlfn.NORM.S.INV(1%)*SQRT(E852)*C850</f>
        <v>-3.0288049315873415</v>
      </c>
      <c r="I852" s="22">
        <f t="shared" ref="I852:I915" si="96">C852-C851</f>
        <v>0.375</v>
      </c>
      <c r="J852" s="19">
        <f t="shared" ref="J852:J915" si="97">IF(I852&lt;=H852,1,0)</f>
        <v>0</v>
      </c>
      <c r="K852" s="19">
        <f t="shared" ref="K852:K915" si="98">IF(J852=0,I852-H852,0)</f>
        <v>3.4038049315873415</v>
      </c>
      <c r="L852" s="19">
        <f t="shared" ref="L852:L915" si="99">IF(J852=1,I852-H852,0)</f>
        <v>0</v>
      </c>
      <c r="Q852" s="11"/>
      <c r="R852" s="11"/>
    </row>
    <row r="853" spans="1:18" x14ac:dyDescent="0.35">
      <c r="A853" s="1">
        <v>851</v>
      </c>
      <c r="B853" s="12">
        <v>42290</v>
      </c>
      <c r="C853" s="1">
        <v>99.5625</v>
      </c>
      <c r="D853" s="1">
        <f t="shared" si="91"/>
        <v>-3.7650602409632848E-4</v>
      </c>
      <c r="E853" s="1">
        <f t="shared" si="94"/>
        <v>1.56494451293324E-4</v>
      </c>
      <c r="F853" s="1">
        <f t="shared" si="92"/>
        <v>31.876005735290292</v>
      </c>
      <c r="G853" s="1">
        <f t="shared" si="93"/>
        <v>3.4618535554605168</v>
      </c>
      <c r="H853" s="1">
        <f t="shared" si="95"/>
        <v>-2.8876545513600229</v>
      </c>
      <c r="I853" s="22">
        <f t="shared" si="96"/>
        <v>-3.7499999999994316E-2</v>
      </c>
      <c r="J853" s="19">
        <f t="shared" si="97"/>
        <v>0</v>
      </c>
      <c r="K853" s="19">
        <f t="shared" si="98"/>
        <v>2.8501545513600286</v>
      </c>
      <c r="L853" s="19">
        <f t="shared" si="99"/>
        <v>0</v>
      </c>
      <c r="Q853" s="11"/>
      <c r="R853" s="11"/>
    </row>
    <row r="854" spans="1:18" x14ac:dyDescent="0.35">
      <c r="A854" s="1">
        <v>852</v>
      </c>
      <c r="B854" s="12">
        <v>42291</v>
      </c>
      <c r="C854" s="1">
        <v>99.487499999999997</v>
      </c>
      <c r="D854" s="1">
        <f t="shared" si="91"/>
        <v>-7.5329566854993434E-4</v>
      </c>
      <c r="E854" s="1">
        <f t="shared" si="94"/>
        <v>1.4280807833437926E-4</v>
      </c>
      <c r="F854" s="1">
        <f t="shared" si="92"/>
        <v>33.317379358658393</v>
      </c>
      <c r="G854" s="1">
        <f t="shared" si="93"/>
        <v>3.5060791635049848</v>
      </c>
      <c r="H854" s="1">
        <f t="shared" si="95"/>
        <v>-2.7689198466053893</v>
      </c>
      <c r="I854" s="22">
        <f t="shared" si="96"/>
        <v>-7.5000000000002842E-2</v>
      </c>
      <c r="J854" s="19">
        <f t="shared" si="97"/>
        <v>0</v>
      </c>
      <c r="K854" s="19">
        <f t="shared" si="98"/>
        <v>2.6939198466053864</v>
      </c>
      <c r="L854" s="19">
        <f t="shared" si="99"/>
        <v>0</v>
      </c>
      <c r="Q854" s="11"/>
      <c r="R854" s="11"/>
    </row>
    <row r="855" spans="1:18" x14ac:dyDescent="0.35">
      <c r="A855" s="1">
        <v>853</v>
      </c>
      <c r="B855" s="12">
        <v>42292</v>
      </c>
      <c r="C855" s="1">
        <v>101.21250000000001</v>
      </c>
      <c r="D855" s="1">
        <f t="shared" si="91"/>
        <v>1.7338861666038534E-2</v>
      </c>
      <c r="E855" s="1">
        <f t="shared" si="94"/>
        <v>1.3239857133889784E-4</v>
      </c>
      <c r="F855" s="1">
        <f t="shared" si="92"/>
        <v>11.140234385663481</v>
      </c>
      <c r="G855" s="1">
        <f t="shared" si="93"/>
        <v>2.4105632742834988</v>
      </c>
      <c r="H855" s="1">
        <f t="shared" si="95"/>
        <v>-2.6650913561066374</v>
      </c>
      <c r="I855" s="22">
        <f t="shared" si="96"/>
        <v>1.7250000000000085</v>
      </c>
      <c r="J855" s="19">
        <f t="shared" si="97"/>
        <v>0</v>
      </c>
      <c r="K855" s="19">
        <f t="shared" si="98"/>
        <v>4.3900913561066464</v>
      </c>
      <c r="L855" s="19">
        <f t="shared" si="99"/>
        <v>0</v>
      </c>
      <c r="Q855" s="11"/>
      <c r="R855" s="11"/>
    </row>
    <row r="856" spans="1:18" x14ac:dyDescent="0.35">
      <c r="A856" s="1">
        <v>854</v>
      </c>
      <c r="B856" s="12">
        <v>42293</v>
      </c>
      <c r="C856" s="1">
        <v>101.325</v>
      </c>
      <c r="D856" s="1">
        <f t="shared" si="91"/>
        <v>1.1115227862170892E-3</v>
      </c>
      <c r="E856" s="1">
        <f t="shared" si="94"/>
        <v>1.6677328523328572E-4</v>
      </c>
      <c r="F856" s="1">
        <f t="shared" si="92"/>
        <v>30.777841778458466</v>
      </c>
      <c r="G856" s="1">
        <f t="shared" si="93"/>
        <v>3.426795008293456</v>
      </c>
      <c r="H856" s="1">
        <f t="shared" si="95"/>
        <v>-2.9888658148206098</v>
      </c>
      <c r="I856" s="22">
        <f t="shared" si="96"/>
        <v>0.11249999999999716</v>
      </c>
      <c r="J856" s="19">
        <f t="shared" si="97"/>
        <v>0</v>
      </c>
      <c r="K856" s="19">
        <f t="shared" si="98"/>
        <v>3.1013658148206069</v>
      </c>
      <c r="L856" s="19">
        <f t="shared" si="99"/>
        <v>0</v>
      </c>
      <c r="Q856" s="11"/>
      <c r="R856" s="11"/>
    </row>
    <row r="857" spans="1:18" x14ac:dyDescent="0.35">
      <c r="A857" s="1">
        <v>855</v>
      </c>
      <c r="B857" s="12">
        <v>42296</v>
      </c>
      <c r="C857" s="1">
        <v>100.0125</v>
      </c>
      <c r="D857" s="1">
        <f t="shared" si="91"/>
        <v>-1.2953367875647668E-2</v>
      </c>
      <c r="E857" s="1">
        <f t="shared" si="94"/>
        <v>1.5082532391545348E-4</v>
      </c>
      <c r="F857" s="1">
        <f t="shared" si="92"/>
        <v>18.625226817054337</v>
      </c>
      <c r="G857" s="1">
        <f t="shared" si="93"/>
        <v>2.9245169422883479</v>
      </c>
      <c r="H857" s="1">
        <f t="shared" si="95"/>
        <v>-2.8916514526951547</v>
      </c>
      <c r="I857" s="22">
        <f t="shared" si="96"/>
        <v>-1.3125</v>
      </c>
      <c r="J857" s="19">
        <f t="shared" si="97"/>
        <v>0</v>
      </c>
      <c r="K857" s="19">
        <f t="shared" si="98"/>
        <v>1.5791514526951547</v>
      </c>
      <c r="L857" s="19">
        <f t="shared" si="99"/>
        <v>0</v>
      </c>
      <c r="Q857" s="11"/>
      <c r="R857" s="11"/>
    </row>
    <row r="858" spans="1:18" x14ac:dyDescent="0.35">
      <c r="A858" s="1">
        <v>856</v>
      </c>
      <c r="B858" s="12">
        <v>42297</v>
      </c>
      <c r="C858" s="1">
        <v>102.1125</v>
      </c>
      <c r="D858" s="1">
        <f t="shared" si="91"/>
        <v>2.0997375328083934E-2</v>
      </c>
      <c r="E858" s="1">
        <f t="shared" si="94"/>
        <v>1.6212536961440118E-4</v>
      </c>
      <c r="F858" s="1">
        <f t="shared" si="92"/>
        <v>8.043892882162675</v>
      </c>
      <c r="G858" s="1">
        <f t="shared" si="93"/>
        <v>2.0849131553327642</v>
      </c>
      <c r="H858" s="1">
        <f t="shared" si="95"/>
        <v>-3.0013508077744637</v>
      </c>
      <c r="I858" s="22">
        <f t="shared" si="96"/>
        <v>2.0999999999999943</v>
      </c>
      <c r="J858" s="19">
        <f t="shared" si="97"/>
        <v>0</v>
      </c>
      <c r="K858" s="19">
        <f t="shared" si="98"/>
        <v>5.101350807774458</v>
      </c>
      <c r="L858" s="19">
        <f t="shared" si="99"/>
        <v>0</v>
      </c>
      <c r="Q858" s="11"/>
      <c r="R858" s="11"/>
    </row>
    <row r="859" spans="1:18" x14ac:dyDescent="0.35">
      <c r="A859" s="1">
        <v>857</v>
      </c>
      <c r="B859" s="12">
        <v>42298</v>
      </c>
      <c r="C859" s="1">
        <v>101.96250000000001</v>
      </c>
      <c r="D859" s="1">
        <f t="shared" si="91"/>
        <v>-1.4689680499448301E-3</v>
      </c>
      <c r="E859" s="1">
        <f t="shared" si="94"/>
        <v>2.0930200243791009E-4</v>
      </c>
      <c r="F859" s="1">
        <f t="shared" si="92"/>
        <v>27.433715088137756</v>
      </c>
      <c r="G859" s="1">
        <f t="shared" si="93"/>
        <v>3.3117727346460777</v>
      </c>
      <c r="H859" s="1">
        <f t="shared" si="95"/>
        <v>-3.366011793185451</v>
      </c>
      <c r="I859" s="22">
        <f t="shared" si="96"/>
        <v>-0.14999999999999147</v>
      </c>
      <c r="J859" s="19">
        <f t="shared" si="97"/>
        <v>0</v>
      </c>
      <c r="K859" s="19">
        <f t="shared" si="98"/>
        <v>3.2160117931854595</v>
      </c>
      <c r="L859" s="19">
        <f t="shared" si="99"/>
        <v>0</v>
      </c>
      <c r="Q859" s="11"/>
      <c r="R859" s="11"/>
    </row>
    <row r="860" spans="1:18" x14ac:dyDescent="0.35">
      <c r="A860" s="1">
        <v>858</v>
      </c>
      <c r="B860" s="12">
        <v>42299</v>
      </c>
      <c r="C860" s="1">
        <v>101.96250000000001</v>
      </c>
      <c r="D860" s="1">
        <f t="shared" si="91"/>
        <v>0</v>
      </c>
      <c r="E860" s="1">
        <f t="shared" si="94"/>
        <v>1.8348836426242734E-4</v>
      </c>
      <c r="F860" s="1">
        <f t="shared" si="92"/>
        <v>29.451390306791335</v>
      </c>
      <c r="G860" s="1">
        <f t="shared" si="93"/>
        <v>3.3827411180424116</v>
      </c>
      <c r="H860" s="1">
        <f t="shared" si="95"/>
        <v>-3.21779099344419</v>
      </c>
      <c r="I860" s="22">
        <f t="shared" si="96"/>
        <v>0</v>
      </c>
      <c r="J860" s="19">
        <f t="shared" si="97"/>
        <v>0</v>
      </c>
      <c r="K860" s="19">
        <f t="shared" si="98"/>
        <v>3.21779099344419</v>
      </c>
      <c r="L860" s="19">
        <f t="shared" si="99"/>
        <v>0</v>
      </c>
      <c r="Q860" s="11"/>
      <c r="R860" s="11"/>
    </row>
    <row r="861" spans="1:18" x14ac:dyDescent="0.35">
      <c r="A861" s="1">
        <v>859</v>
      </c>
      <c r="B861" s="12">
        <v>42300</v>
      </c>
      <c r="C861" s="1">
        <v>102.1875</v>
      </c>
      <c r="D861" s="1">
        <f t="shared" si="91"/>
        <v>2.206693637366623E-3</v>
      </c>
      <c r="E861" s="1">
        <f t="shared" si="94"/>
        <v>1.6343742414610642E-4</v>
      </c>
      <c r="F861" s="1">
        <f t="shared" si="92"/>
        <v>30.744297245482805</v>
      </c>
      <c r="G861" s="1">
        <f t="shared" si="93"/>
        <v>3.4257045216220883</v>
      </c>
      <c r="H861" s="1">
        <f t="shared" si="95"/>
        <v>-3.0324307224520477</v>
      </c>
      <c r="I861" s="22">
        <f t="shared" si="96"/>
        <v>0.22499999999999432</v>
      </c>
      <c r="J861" s="19">
        <f t="shared" si="97"/>
        <v>0</v>
      </c>
      <c r="K861" s="19">
        <f t="shared" si="98"/>
        <v>3.257430722452042</v>
      </c>
      <c r="L861" s="19">
        <f t="shared" si="99"/>
        <v>0</v>
      </c>
      <c r="Q861" s="11"/>
      <c r="R861" s="11"/>
    </row>
    <row r="862" spans="1:18" x14ac:dyDescent="0.35">
      <c r="A862" s="1">
        <v>860</v>
      </c>
      <c r="B862" s="12">
        <v>42303</v>
      </c>
      <c r="C862" s="1">
        <v>101.8875</v>
      </c>
      <c r="D862" s="1">
        <f t="shared" si="91"/>
        <v>-2.9357798165137337E-3</v>
      </c>
      <c r="E862" s="1">
        <f t="shared" si="94"/>
        <v>1.4878624744444363E-4</v>
      </c>
      <c r="F862" s="1">
        <f t="shared" si="92"/>
        <v>31.772390497599311</v>
      </c>
      <c r="G862" s="1">
        <f t="shared" si="93"/>
        <v>3.4585976893160071</v>
      </c>
      <c r="H862" s="1">
        <f t="shared" si="95"/>
        <v>-2.8933203972419275</v>
      </c>
      <c r="I862" s="22">
        <f t="shared" si="96"/>
        <v>-0.29999999999999716</v>
      </c>
      <c r="J862" s="19">
        <f t="shared" si="97"/>
        <v>0</v>
      </c>
      <c r="K862" s="19">
        <f t="shared" si="98"/>
        <v>2.5933203972419303</v>
      </c>
      <c r="L862" s="19">
        <f t="shared" si="99"/>
        <v>0</v>
      </c>
      <c r="Q862" s="11"/>
      <c r="R862" s="11"/>
    </row>
    <row r="863" spans="1:18" x14ac:dyDescent="0.35">
      <c r="A863" s="1">
        <v>861</v>
      </c>
      <c r="B863" s="12">
        <v>42304</v>
      </c>
      <c r="C863" s="1">
        <v>100.2</v>
      </c>
      <c r="D863" s="1">
        <f t="shared" si="91"/>
        <v>-1.6562384983437616E-2</v>
      </c>
      <c r="E863" s="1">
        <f t="shared" si="94"/>
        <v>1.3810763928897478E-4</v>
      </c>
      <c r="F863" s="1">
        <f t="shared" si="92"/>
        <v>12.574720147935185</v>
      </c>
      <c r="G863" s="1">
        <f t="shared" si="93"/>
        <v>2.5316884611008037</v>
      </c>
      <c r="H863" s="1">
        <f t="shared" si="95"/>
        <v>-2.7937097494591412</v>
      </c>
      <c r="I863" s="22">
        <f t="shared" si="96"/>
        <v>-1.6875</v>
      </c>
      <c r="J863" s="19">
        <f t="shared" si="97"/>
        <v>0</v>
      </c>
      <c r="K863" s="19">
        <f t="shared" si="98"/>
        <v>1.1062097494591412</v>
      </c>
      <c r="L863" s="19">
        <f t="shared" si="99"/>
        <v>0</v>
      </c>
      <c r="Q863" s="11"/>
      <c r="R863" s="11"/>
    </row>
    <row r="864" spans="1:18" x14ac:dyDescent="0.35">
      <c r="A864" s="1">
        <v>862</v>
      </c>
      <c r="B864" s="12">
        <v>42305</v>
      </c>
      <c r="C864" s="1">
        <v>98.025000000000006</v>
      </c>
      <c r="D864" s="1">
        <f t="shared" si="91"/>
        <v>-2.1706586826347275E-2</v>
      </c>
      <c r="E864" s="1">
        <f t="shared" si="94"/>
        <v>1.6742644475198094E-4</v>
      </c>
      <c r="F864" s="1">
        <f t="shared" si="92"/>
        <v>7.5491238776810849</v>
      </c>
      <c r="G864" s="1">
        <f t="shared" si="93"/>
        <v>2.0214315138362124</v>
      </c>
      <c r="H864" s="1">
        <f t="shared" si="95"/>
        <v>-3.0669563281961918</v>
      </c>
      <c r="I864" s="22">
        <f t="shared" si="96"/>
        <v>-2.1749999999999972</v>
      </c>
      <c r="J864" s="19">
        <f t="shared" si="97"/>
        <v>0</v>
      </c>
      <c r="K864" s="19">
        <f t="shared" si="98"/>
        <v>0.89195632819619464</v>
      </c>
      <c r="L864" s="19">
        <f t="shared" si="99"/>
        <v>0</v>
      </c>
      <c r="Q864" s="11"/>
      <c r="R864" s="11"/>
    </row>
    <row r="865" spans="1:18" x14ac:dyDescent="0.35">
      <c r="A865" s="1">
        <v>863</v>
      </c>
      <c r="B865" s="12">
        <v>42306</v>
      </c>
      <c r="C865" s="1">
        <v>95.924999999999997</v>
      </c>
      <c r="D865" s="1">
        <f t="shared" si="91"/>
        <v>-2.1423106350420898E-2</v>
      </c>
      <c r="E865" s="1">
        <f t="shared" si="94"/>
        <v>2.1763029304562465E-4</v>
      </c>
      <c r="F865" s="1">
        <f t="shared" si="92"/>
        <v>9.4214899838418322</v>
      </c>
      <c r="G865" s="1">
        <f t="shared" si="93"/>
        <v>2.2429932484626995</v>
      </c>
      <c r="H865" s="1">
        <f t="shared" si="95"/>
        <v>-3.4387614788101737</v>
      </c>
      <c r="I865" s="22">
        <f t="shared" si="96"/>
        <v>-2.1000000000000085</v>
      </c>
      <c r="J865" s="19">
        <f t="shared" si="97"/>
        <v>0</v>
      </c>
      <c r="K865" s="19">
        <f t="shared" si="98"/>
        <v>1.3387614788101652</v>
      </c>
      <c r="L865" s="19">
        <f t="shared" si="99"/>
        <v>0</v>
      </c>
      <c r="Q865" s="11"/>
      <c r="R865" s="11"/>
    </row>
    <row r="866" spans="1:18" x14ac:dyDescent="0.35">
      <c r="A866" s="1">
        <v>864</v>
      </c>
      <c r="B866" s="12">
        <v>42307</v>
      </c>
      <c r="C866" s="1">
        <v>96.5625</v>
      </c>
      <c r="D866" s="1">
        <f t="shared" si="91"/>
        <v>6.6458170445660974E-3</v>
      </c>
      <c r="E866" s="1">
        <f t="shared" si="94"/>
        <v>2.5430931961190843E-4</v>
      </c>
      <c r="F866" s="1">
        <f t="shared" si="92"/>
        <v>22.93591791982989</v>
      </c>
      <c r="G866" s="1">
        <f t="shared" si="93"/>
        <v>3.1327041499136037</v>
      </c>
      <c r="H866" s="1">
        <f t="shared" si="95"/>
        <v>-3.6365758230621954</v>
      </c>
      <c r="I866" s="22">
        <f t="shared" si="96"/>
        <v>0.63750000000000284</v>
      </c>
      <c r="J866" s="19">
        <f t="shared" si="97"/>
        <v>0</v>
      </c>
      <c r="K866" s="19">
        <f t="shared" si="98"/>
        <v>4.2740758230621978</v>
      </c>
      <c r="L866" s="19">
        <f t="shared" si="99"/>
        <v>0</v>
      </c>
      <c r="Q866" s="11"/>
      <c r="R866" s="11"/>
    </row>
    <row r="867" spans="1:18" x14ac:dyDescent="0.35">
      <c r="A867" s="1">
        <v>865</v>
      </c>
      <c r="B867" s="12">
        <v>42310</v>
      </c>
      <c r="C867" s="1">
        <v>96.6</v>
      </c>
      <c r="D867" s="1">
        <f t="shared" si="91"/>
        <v>3.8834951456304795E-4</v>
      </c>
      <c r="E867" s="1">
        <f t="shared" si="94"/>
        <v>2.2384448021551536E-4</v>
      </c>
      <c r="F867" s="1">
        <f t="shared" si="92"/>
        <v>26.65572921697883</v>
      </c>
      <c r="G867" s="1">
        <f t="shared" si="93"/>
        <v>3.2830041075061707</v>
      </c>
      <c r="H867" s="1">
        <f t="shared" si="95"/>
        <v>-3.3387174023645119</v>
      </c>
      <c r="I867" s="22">
        <f t="shared" si="96"/>
        <v>3.7499999999994316E-2</v>
      </c>
      <c r="J867" s="19">
        <f t="shared" si="97"/>
        <v>0</v>
      </c>
      <c r="K867" s="19">
        <f t="shared" si="98"/>
        <v>3.3762174023645062</v>
      </c>
      <c r="L867" s="19">
        <f t="shared" si="99"/>
        <v>0</v>
      </c>
      <c r="Q867" s="11"/>
      <c r="R867" s="11"/>
    </row>
    <row r="868" spans="1:18" x14ac:dyDescent="0.35">
      <c r="A868" s="1">
        <v>866</v>
      </c>
      <c r="B868" s="12">
        <v>42311</v>
      </c>
      <c r="C868" s="1">
        <v>98.587500000000006</v>
      </c>
      <c r="D868" s="1">
        <f t="shared" si="91"/>
        <v>2.0574534161490802E-2</v>
      </c>
      <c r="E868" s="1">
        <f t="shared" si="94"/>
        <v>1.9432964175271179E-4</v>
      </c>
      <c r="F868" s="1">
        <f t="shared" si="92"/>
        <v>9.6299744103388587</v>
      </c>
      <c r="G868" s="1">
        <f t="shared" si="93"/>
        <v>2.2648805685208191</v>
      </c>
      <c r="H868" s="1">
        <f t="shared" si="95"/>
        <v>-3.1315019341553967</v>
      </c>
      <c r="I868" s="22">
        <f t="shared" si="96"/>
        <v>1.9875000000000114</v>
      </c>
      <c r="J868" s="19">
        <f t="shared" si="97"/>
        <v>0</v>
      </c>
      <c r="K868" s="19">
        <f t="shared" si="98"/>
        <v>5.1190019341554081</v>
      </c>
      <c r="L868" s="19">
        <f t="shared" si="99"/>
        <v>0</v>
      </c>
      <c r="Q868" s="11"/>
      <c r="R868" s="11"/>
    </row>
    <row r="869" spans="1:18" x14ac:dyDescent="0.35">
      <c r="A869" s="1">
        <v>867</v>
      </c>
      <c r="B869" s="12">
        <v>42312</v>
      </c>
      <c r="C869" s="1">
        <v>98.4</v>
      </c>
      <c r="D869" s="1">
        <f t="shared" si="91"/>
        <v>-1.9018638265500189E-3</v>
      </c>
      <c r="E869" s="1">
        <f t="shared" si="94"/>
        <v>2.3145690357176917E-4</v>
      </c>
      <c r="F869" s="1">
        <f t="shared" si="92"/>
        <v>26.018456799723467</v>
      </c>
      <c r="G869" s="1">
        <f t="shared" si="93"/>
        <v>3.2588061630904859</v>
      </c>
      <c r="H869" s="1">
        <f t="shared" si="95"/>
        <v>-3.4189035878477059</v>
      </c>
      <c r="I869" s="22">
        <f t="shared" si="96"/>
        <v>-0.1875</v>
      </c>
      <c r="J869" s="19">
        <f t="shared" si="97"/>
        <v>0</v>
      </c>
      <c r="K869" s="19">
        <f t="shared" si="98"/>
        <v>3.2314035878477059</v>
      </c>
      <c r="L869" s="19">
        <f t="shared" si="99"/>
        <v>0</v>
      </c>
      <c r="Q869" s="11"/>
      <c r="R869" s="11"/>
    </row>
    <row r="870" spans="1:18" x14ac:dyDescent="0.35">
      <c r="A870" s="1">
        <v>868</v>
      </c>
      <c r="B870" s="12">
        <v>42313</v>
      </c>
      <c r="C870" s="1">
        <v>98.0625</v>
      </c>
      <c r="D870" s="1">
        <f t="shared" si="91"/>
        <v>-3.4298780487805455E-3</v>
      </c>
      <c r="E870" s="1">
        <f t="shared" si="94"/>
        <v>2.0064193122668695E-4</v>
      </c>
      <c r="F870" s="1">
        <f t="shared" si="92"/>
        <v>27.350634840670669</v>
      </c>
      <c r="G870" s="1">
        <f t="shared" si="93"/>
        <v>3.3087397403233068</v>
      </c>
      <c r="H870" s="1">
        <f t="shared" si="95"/>
        <v>-3.2486831932759968</v>
      </c>
      <c r="I870" s="22">
        <f t="shared" si="96"/>
        <v>-0.33750000000000568</v>
      </c>
      <c r="J870" s="19">
        <f t="shared" si="97"/>
        <v>0</v>
      </c>
      <c r="K870" s="19">
        <f t="shared" si="98"/>
        <v>2.9111831932759911</v>
      </c>
      <c r="L870" s="19">
        <f t="shared" si="99"/>
        <v>0</v>
      </c>
      <c r="Q870" s="11"/>
      <c r="R870" s="11"/>
    </row>
    <row r="871" spans="1:18" x14ac:dyDescent="0.35">
      <c r="A871" s="1">
        <v>869</v>
      </c>
      <c r="B871" s="12">
        <v>42314</v>
      </c>
      <c r="C871" s="1">
        <v>98.325000000000003</v>
      </c>
      <c r="D871" s="1">
        <f t="shared" si="91"/>
        <v>2.6768642447419027E-3</v>
      </c>
      <c r="E871" s="1">
        <f t="shared" si="94"/>
        <v>1.7821909703670519E-4</v>
      </c>
      <c r="F871" s="1">
        <f t="shared" si="92"/>
        <v>29.288840020864328</v>
      </c>
      <c r="G871" s="1">
        <f t="shared" si="93"/>
        <v>3.3772065568073528</v>
      </c>
      <c r="H871" s="1">
        <f t="shared" si="95"/>
        <v>-3.055954445786889</v>
      </c>
      <c r="I871" s="22">
        <f t="shared" si="96"/>
        <v>0.26250000000000284</v>
      </c>
      <c r="J871" s="19">
        <f t="shared" si="97"/>
        <v>0</v>
      </c>
      <c r="K871" s="19">
        <f t="shared" si="98"/>
        <v>3.3184544457868919</v>
      </c>
      <c r="L871" s="19">
        <f t="shared" si="99"/>
        <v>0</v>
      </c>
      <c r="Q871" s="11"/>
      <c r="R871" s="11"/>
    </row>
    <row r="872" spans="1:18" x14ac:dyDescent="0.35">
      <c r="A872" s="1">
        <v>870</v>
      </c>
      <c r="B872" s="12">
        <v>42317</v>
      </c>
      <c r="C872" s="1">
        <v>97.424999999999997</v>
      </c>
      <c r="D872" s="1">
        <f t="shared" si="91"/>
        <v>-9.1533180778032609E-3</v>
      </c>
      <c r="E872" s="1">
        <f t="shared" si="94"/>
        <v>1.6041764591272204E-4</v>
      </c>
      <c r="F872" s="1">
        <f t="shared" si="92"/>
        <v>24.258945803036291</v>
      </c>
      <c r="G872" s="1">
        <f t="shared" si="93"/>
        <v>3.1887854484512306</v>
      </c>
      <c r="H872" s="1">
        <f t="shared" si="95"/>
        <v>-2.8893735213179204</v>
      </c>
      <c r="I872" s="22">
        <f t="shared" si="96"/>
        <v>-0.90000000000000568</v>
      </c>
      <c r="J872" s="19">
        <f t="shared" si="97"/>
        <v>0</v>
      </c>
      <c r="K872" s="19">
        <f t="shared" si="98"/>
        <v>1.9893735213179147</v>
      </c>
      <c r="L872" s="19">
        <f t="shared" si="99"/>
        <v>0</v>
      </c>
      <c r="Q872" s="11"/>
      <c r="R872" s="11"/>
    </row>
    <row r="873" spans="1:18" x14ac:dyDescent="0.35">
      <c r="A873" s="1">
        <v>871</v>
      </c>
      <c r="B873" s="12">
        <v>42318</v>
      </c>
      <c r="C873" s="1">
        <v>96.3</v>
      </c>
      <c r="D873" s="1">
        <f t="shared" si="91"/>
        <v>-1.1547344110854504E-2</v>
      </c>
      <c r="E873" s="1">
        <f t="shared" si="94"/>
        <v>1.5761040778998307E-4</v>
      </c>
      <c r="F873" s="1">
        <f t="shared" si="92"/>
        <v>20.816478554000632</v>
      </c>
      <c r="G873" s="1">
        <f t="shared" si="93"/>
        <v>3.0357449112253669</v>
      </c>
      <c r="H873" s="1">
        <f t="shared" si="95"/>
        <v>-2.8716470449641021</v>
      </c>
      <c r="I873" s="22">
        <f t="shared" si="96"/>
        <v>-1.125</v>
      </c>
      <c r="J873" s="19">
        <f t="shared" si="97"/>
        <v>0</v>
      </c>
      <c r="K873" s="19">
        <f t="shared" si="98"/>
        <v>1.7466470449641021</v>
      </c>
      <c r="L873" s="19">
        <f t="shared" si="99"/>
        <v>0</v>
      </c>
      <c r="Q873" s="11"/>
      <c r="R873" s="11"/>
    </row>
    <row r="874" spans="1:18" x14ac:dyDescent="0.35">
      <c r="A874" s="1">
        <v>872</v>
      </c>
      <c r="B874" s="12">
        <v>42319</v>
      </c>
      <c r="C874" s="1">
        <v>96.862499999999997</v>
      </c>
      <c r="D874" s="1">
        <f t="shared" si="91"/>
        <v>5.8411214953271026E-3</v>
      </c>
      <c r="E874" s="1">
        <f t="shared" si="94"/>
        <v>1.6245525272241769E-4</v>
      </c>
      <c r="F874" s="1">
        <f t="shared" si="92"/>
        <v>28.179814257324896</v>
      </c>
      <c r="G874" s="1">
        <f t="shared" si="93"/>
        <v>3.3386059151544503</v>
      </c>
      <c r="H874" s="1">
        <f t="shared" si="95"/>
        <v>-2.8887632578339217</v>
      </c>
      <c r="I874" s="22">
        <f t="shared" si="96"/>
        <v>0.5625</v>
      </c>
      <c r="J874" s="19">
        <f t="shared" si="97"/>
        <v>0</v>
      </c>
      <c r="K874" s="19">
        <f t="shared" si="98"/>
        <v>3.4512632578339217</v>
      </c>
      <c r="L874" s="19">
        <f t="shared" si="99"/>
        <v>0</v>
      </c>
      <c r="Q874" s="11"/>
      <c r="R874" s="11"/>
    </row>
    <row r="875" spans="1:18" x14ac:dyDescent="0.35">
      <c r="A875" s="1">
        <v>873</v>
      </c>
      <c r="B875" s="12">
        <v>42320</v>
      </c>
      <c r="C875" s="1">
        <v>96.862499999999997</v>
      </c>
      <c r="D875" s="1">
        <f t="shared" si="91"/>
        <v>0</v>
      </c>
      <c r="E875" s="1">
        <f t="shared" si="94"/>
        <v>1.5216178176790995E-4</v>
      </c>
      <c r="F875" s="1">
        <f t="shared" si="92"/>
        <v>32.341285131389384</v>
      </c>
      <c r="G875" s="1">
        <f t="shared" si="93"/>
        <v>3.4763445914976216</v>
      </c>
      <c r="H875" s="1">
        <f t="shared" si="95"/>
        <v>-2.7634635321031173</v>
      </c>
      <c r="I875" s="22">
        <f t="shared" si="96"/>
        <v>0</v>
      </c>
      <c r="J875" s="19">
        <f t="shared" si="97"/>
        <v>0</v>
      </c>
      <c r="K875" s="19">
        <f t="shared" si="98"/>
        <v>2.7634635321031173</v>
      </c>
      <c r="L875" s="19">
        <f t="shared" si="99"/>
        <v>0</v>
      </c>
      <c r="Q875" s="11"/>
      <c r="R875" s="11"/>
    </row>
    <row r="876" spans="1:18" x14ac:dyDescent="0.35">
      <c r="A876" s="1">
        <v>874</v>
      </c>
      <c r="B876" s="12">
        <v>42321</v>
      </c>
      <c r="C876" s="1">
        <v>97.5</v>
      </c>
      <c r="D876" s="1">
        <f t="shared" si="91"/>
        <v>6.5814943863724646E-3</v>
      </c>
      <c r="E876" s="1">
        <f t="shared" si="94"/>
        <v>1.3947374522862117E-4</v>
      </c>
      <c r="F876" s="1">
        <f t="shared" si="92"/>
        <v>28.921770222200429</v>
      </c>
      <c r="G876" s="1">
        <f t="shared" si="93"/>
        <v>3.3645946064200278</v>
      </c>
      <c r="H876" s="1">
        <f t="shared" si="95"/>
        <v>-2.6611941711904685</v>
      </c>
      <c r="I876" s="22">
        <f t="shared" si="96"/>
        <v>0.63750000000000284</v>
      </c>
      <c r="J876" s="19">
        <f t="shared" si="97"/>
        <v>0</v>
      </c>
      <c r="K876" s="19">
        <f t="shared" si="98"/>
        <v>3.2986941711904714</v>
      </c>
      <c r="L876" s="19">
        <f t="shared" si="99"/>
        <v>0</v>
      </c>
      <c r="Q876" s="11"/>
      <c r="R876" s="11"/>
    </row>
    <row r="877" spans="1:18" x14ac:dyDescent="0.35">
      <c r="A877" s="1">
        <v>875</v>
      </c>
      <c r="B877" s="12">
        <v>42324</v>
      </c>
      <c r="C877" s="1">
        <v>96.637500000000003</v>
      </c>
      <c r="D877" s="1">
        <f t="shared" si="91"/>
        <v>-8.8461538461538178E-3</v>
      </c>
      <c r="E877" s="1">
        <f t="shared" si="94"/>
        <v>1.3587946176063368E-4</v>
      </c>
      <c r="F877" s="1">
        <f t="shared" si="92"/>
        <v>25.661127484333832</v>
      </c>
      <c r="G877" s="1">
        <f t="shared" si="93"/>
        <v>3.2449772975960673</v>
      </c>
      <c r="H877" s="1">
        <f t="shared" si="95"/>
        <v>-2.6266804456980495</v>
      </c>
      <c r="I877" s="22">
        <f t="shared" si="96"/>
        <v>-0.86249999999999716</v>
      </c>
      <c r="J877" s="19">
        <f t="shared" si="97"/>
        <v>0</v>
      </c>
      <c r="K877" s="19">
        <f t="shared" si="98"/>
        <v>1.7641804456980523</v>
      </c>
      <c r="L877" s="19">
        <f t="shared" si="99"/>
        <v>0</v>
      </c>
      <c r="Q877" s="11"/>
      <c r="R877" s="11"/>
    </row>
    <row r="878" spans="1:18" x14ac:dyDescent="0.35">
      <c r="A878" s="1">
        <v>876</v>
      </c>
      <c r="B878" s="12">
        <v>42325</v>
      </c>
      <c r="C878" s="1">
        <v>98.1</v>
      </c>
      <c r="D878" s="1">
        <f t="shared" si="91"/>
        <v>1.5133876600698398E-2</v>
      </c>
      <c r="E878" s="1">
        <f t="shared" si="94"/>
        <v>1.3805952857488785E-4</v>
      </c>
      <c r="F878" s="1">
        <f t="shared" si="92"/>
        <v>14.81289286117962</v>
      </c>
      <c r="G878" s="1">
        <f t="shared" si="93"/>
        <v>2.6954979408173703</v>
      </c>
      <c r="H878" s="1">
        <f t="shared" si="95"/>
        <v>-2.6650936032382746</v>
      </c>
      <c r="I878" s="22">
        <f t="shared" si="96"/>
        <v>1.4624999999999915</v>
      </c>
      <c r="J878" s="19">
        <f t="shared" si="97"/>
        <v>0</v>
      </c>
      <c r="K878" s="19">
        <f t="shared" si="98"/>
        <v>4.1275936032382656</v>
      </c>
      <c r="L878" s="19">
        <f t="shared" si="99"/>
        <v>0</v>
      </c>
      <c r="Q878" s="11"/>
      <c r="R878" s="11"/>
    </row>
    <row r="879" spans="1:18" x14ac:dyDescent="0.35">
      <c r="A879" s="1">
        <v>877</v>
      </c>
      <c r="B879" s="12">
        <v>42326</v>
      </c>
      <c r="C879" s="1">
        <v>98.0625</v>
      </c>
      <c r="D879" s="1">
        <f t="shared" si="91"/>
        <v>-3.8226299694183808E-4</v>
      </c>
      <c r="E879" s="1">
        <f t="shared" si="94"/>
        <v>1.6100117796295264E-4</v>
      </c>
      <c r="F879" s="1">
        <f t="shared" si="92"/>
        <v>31.426676553648832</v>
      </c>
      <c r="G879" s="1">
        <f t="shared" si="93"/>
        <v>3.4476571040046342</v>
      </c>
      <c r="H879" s="1">
        <f t="shared" si="95"/>
        <v>-2.8525605463523851</v>
      </c>
      <c r="I879" s="22">
        <f t="shared" si="96"/>
        <v>-3.7499999999994316E-2</v>
      </c>
      <c r="J879" s="19">
        <f t="shared" si="97"/>
        <v>0</v>
      </c>
      <c r="K879" s="19">
        <f t="shared" si="98"/>
        <v>2.8150605463523908</v>
      </c>
      <c r="L879" s="19">
        <f t="shared" si="99"/>
        <v>0</v>
      </c>
      <c r="Q879" s="11"/>
      <c r="R879" s="11"/>
    </row>
    <row r="880" spans="1:18" x14ac:dyDescent="0.35">
      <c r="A880" s="1">
        <v>878</v>
      </c>
      <c r="B880" s="12">
        <v>42327</v>
      </c>
      <c r="C880" s="1">
        <v>98.662499999999994</v>
      </c>
      <c r="D880" s="1">
        <f t="shared" si="91"/>
        <v>6.1185468451242248E-3</v>
      </c>
      <c r="E880" s="1">
        <f t="shared" si="94"/>
        <v>1.4625617415640869E-4</v>
      </c>
      <c r="F880" s="1">
        <f t="shared" si="92"/>
        <v>29.024893806411985</v>
      </c>
      <c r="G880" s="1">
        <f t="shared" si="93"/>
        <v>3.368153868883446</v>
      </c>
      <c r="H880" s="1">
        <f t="shared" si="95"/>
        <v>-2.75994717556337</v>
      </c>
      <c r="I880" s="22">
        <f t="shared" si="96"/>
        <v>0.59999999999999432</v>
      </c>
      <c r="J880" s="19">
        <f t="shared" si="97"/>
        <v>0</v>
      </c>
      <c r="K880" s="19">
        <f t="shared" si="98"/>
        <v>3.3599471755633643</v>
      </c>
      <c r="L880" s="19">
        <f t="shared" si="99"/>
        <v>0</v>
      </c>
      <c r="Q880" s="11"/>
      <c r="R880" s="11"/>
    </row>
    <row r="881" spans="1:18" x14ac:dyDescent="0.35">
      <c r="A881" s="1">
        <v>879</v>
      </c>
      <c r="B881" s="12">
        <v>42328</v>
      </c>
      <c r="C881" s="1">
        <v>97.95</v>
      </c>
      <c r="D881" s="1">
        <f t="shared" si="91"/>
        <v>-7.2215887495248095E-3</v>
      </c>
      <c r="E881" s="1">
        <f t="shared" si="94"/>
        <v>1.4023821954940854E-4</v>
      </c>
      <c r="F881" s="1">
        <f t="shared" si="92"/>
        <v>27.972085320119039</v>
      </c>
      <c r="G881" s="1">
        <f t="shared" si="93"/>
        <v>3.3312070600342745</v>
      </c>
      <c r="H881" s="1">
        <f t="shared" si="95"/>
        <v>-2.7015363392984493</v>
      </c>
      <c r="I881" s="22">
        <f t="shared" si="96"/>
        <v>-0.71249999999999147</v>
      </c>
      <c r="J881" s="19">
        <f t="shared" si="97"/>
        <v>0</v>
      </c>
      <c r="K881" s="19">
        <f t="shared" si="98"/>
        <v>1.9890363392984578</v>
      </c>
      <c r="L881" s="19">
        <f t="shared" si="99"/>
        <v>0</v>
      </c>
      <c r="Q881" s="11"/>
      <c r="R881" s="11"/>
    </row>
    <row r="882" spans="1:18" x14ac:dyDescent="0.35">
      <c r="A882" s="1">
        <v>880</v>
      </c>
      <c r="B882" s="12">
        <v>42331</v>
      </c>
      <c r="C882" s="1">
        <v>98.55</v>
      </c>
      <c r="D882" s="1">
        <f t="shared" si="91"/>
        <v>6.1255742725879973E-3</v>
      </c>
      <c r="E882" s="1">
        <f t="shared" si="94"/>
        <v>1.3771085234504782E-4</v>
      </c>
      <c r="F882" s="1">
        <f t="shared" si="92"/>
        <v>29.665997288058602</v>
      </c>
      <c r="G882" s="1">
        <f t="shared" si="93"/>
        <v>3.3900015174856071</v>
      </c>
      <c r="H882" s="1">
        <f t="shared" si="95"/>
        <v>-2.6934620268051757</v>
      </c>
      <c r="I882" s="22">
        <f t="shared" si="96"/>
        <v>0.59999999999999432</v>
      </c>
      <c r="J882" s="19">
        <f t="shared" si="97"/>
        <v>0</v>
      </c>
      <c r="K882" s="19">
        <f t="shared" si="98"/>
        <v>3.29346202680517</v>
      </c>
      <c r="L882" s="19">
        <f t="shared" si="99"/>
        <v>0</v>
      </c>
      <c r="Q882" s="11"/>
      <c r="R882" s="11"/>
    </row>
    <row r="883" spans="1:18" x14ac:dyDescent="0.35">
      <c r="A883" s="1">
        <v>881</v>
      </c>
      <c r="B883" s="12">
        <v>42332</v>
      </c>
      <c r="C883" s="1">
        <v>98.55</v>
      </c>
      <c r="D883" s="1">
        <f t="shared" si="91"/>
        <v>0</v>
      </c>
      <c r="E883" s="1">
        <f t="shared" si="94"/>
        <v>1.3371350419288052E-4</v>
      </c>
      <c r="F883" s="1">
        <f t="shared" si="92"/>
        <v>34.500264974584091</v>
      </c>
      <c r="G883" s="1">
        <f t="shared" si="93"/>
        <v>3.5409670044305472</v>
      </c>
      <c r="H883" s="1">
        <f t="shared" si="95"/>
        <v>-2.6349157514184012</v>
      </c>
      <c r="I883" s="22">
        <f t="shared" si="96"/>
        <v>0</v>
      </c>
      <c r="J883" s="19">
        <f t="shared" si="97"/>
        <v>0</v>
      </c>
      <c r="K883" s="19">
        <f t="shared" si="98"/>
        <v>2.6349157514184012</v>
      </c>
      <c r="L883" s="19">
        <f t="shared" si="99"/>
        <v>0</v>
      </c>
      <c r="Q883" s="11"/>
      <c r="R883" s="11"/>
    </row>
    <row r="884" spans="1:18" x14ac:dyDescent="0.35">
      <c r="A884" s="1">
        <v>882</v>
      </c>
      <c r="B884" s="12">
        <v>42333</v>
      </c>
      <c r="C884" s="1">
        <v>98.55</v>
      </c>
      <c r="D884" s="1">
        <f t="shared" si="91"/>
        <v>0</v>
      </c>
      <c r="E884" s="1">
        <f t="shared" si="94"/>
        <v>1.2536149406091015E-4</v>
      </c>
      <c r="F884" s="1">
        <f t="shared" si="92"/>
        <v>35.630997942216929</v>
      </c>
      <c r="G884" s="1">
        <f t="shared" si="93"/>
        <v>3.5732159877076062</v>
      </c>
      <c r="H884" s="1">
        <f t="shared" si="95"/>
        <v>-2.5669261038798634</v>
      </c>
      <c r="I884" s="22">
        <f t="shared" si="96"/>
        <v>0</v>
      </c>
      <c r="J884" s="19">
        <f t="shared" si="97"/>
        <v>0</v>
      </c>
      <c r="K884" s="19">
        <f t="shared" si="98"/>
        <v>2.5669261038798634</v>
      </c>
      <c r="L884" s="19">
        <f t="shared" si="99"/>
        <v>0</v>
      </c>
      <c r="Q884" s="11"/>
      <c r="R884" s="11"/>
    </row>
    <row r="885" spans="1:18" x14ac:dyDescent="0.35">
      <c r="A885" s="1">
        <v>883</v>
      </c>
      <c r="B885" s="12">
        <v>42334</v>
      </c>
      <c r="C885" s="1">
        <v>100.2375</v>
      </c>
      <c r="D885" s="1">
        <f t="shared" si="91"/>
        <v>1.7123287671232876E-2</v>
      </c>
      <c r="E885" s="1">
        <f t="shared" si="94"/>
        <v>1.189725146963992E-4</v>
      </c>
      <c r="F885" s="1">
        <f t="shared" si="92"/>
        <v>10.666668464212933</v>
      </c>
      <c r="G885" s="1">
        <f t="shared" si="93"/>
        <v>2.3671237826515652</v>
      </c>
      <c r="H885" s="1">
        <f t="shared" si="95"/>
        <v>-2.5006597703470272</v>
      </c>
      <c r="I885" s="22">
        <f t="shared" si="96"/>
        <v>1.6875</v>
      </c>
      <c r="J885" s="19">
        <f t="shared" si="97"/>
        <v>0</v>
      </c>
      <c r="K885" s="19">
        <f t="shared" si="98"/>
        <v>4.1881597703470277</v>
      </c>
      <c r="L885" s="19">
        <f t="shared" si="99"/>
        <v>0</v>
      </c>
      <c r="Q885" s="11"/>
      <c r="R885" s="11"/>
    </row>
    <row r="886" spans="1:18" x14ac:dyDescent="0.35">
      <c r="A886" s="1">
        <v>884</v>
      </c>
      <c r="B886" s="12">
        <v>42335</v>
      </c>
      <c r="C886" s="1">
        <v>100.0125</v>
      </c>
      <c r="D886" s="1">
        <f t="shared" si="91"/>
        <v>-2.2446689113355214E-3</v>
      </c>
      <c r="E886" s="1">
        <f t="shared" si="94"/>
        <v>1.5545464720179012E-4</v>
      </c>
      <c r="F886" s="1">
        <f t="shared" si="92"/>
        <v>31.482565459308798</v>
      </c>
      <c r="G886" s="1">
        <f t="shared" si="93"/>
        <v>3.4494339151241249</v>
      </c>
      <c r="H886" s="1">
        <f t="shared" si="95"/>
        <v>-2.8584667282014942</v>
      </c>
      <c r="I886" s="22">
        <f t="shared" si="96"/>
        <v>-0.22499999999999432</v>
      </c>
      <c r="J886" s="19">
        <f t="shared" si="97"/>
        <v>0</v>
      </c>
      <c r="K886" s="19">
        <f t="shared" si="98"/>
        <v>2.6334667282014999</v>
      </c>
      <c r="L886" s="19">
        <f t="shared" si="99"/>
        <v>0</v>
      </c>
      <c r="Q886" s="11"/>
      <c r="R886" s="11"/>
    </row>
    <row r="887" spans="1:18" x14ac:dyDescent="0.35">
      <c r="A887" s="1">
        <v>885</v>
      </c>
      <c r="B887" s="12">
        <v>42338</v>
      </c>
      <c r="C887" s="1">
        <v>101.96250000000001</v>
      </c>
      <c r="D887" s="1">
        <f t="shared" si="91"/>
        <v>1.9497562804649447E-2</v>
      </c>
      <c r="E887" s="1">
        <f t="shared" si="94"/>
        <v>1.4270356844504152E-4</v>
      </c>
      <c r="F887" s="1">
        <f t="shared" si="92"/>
        <v>8.8150257466866204</v>
      </c>
      <c r="G887" s="1">
        <f t="shared" si="93"/>
        <v>2.1764577366268067</v>
      </c>
      <c r="H887" s="1">
        <f t="shared" si="95"/>
        <v>-2.7856227538380622</v>
      </c>
      <c r="I887" s="22">
        <f t="shared" si="96"/>
        <v>1.9500000000000028</v>
      </c>
      <c r="J887" s="19">
        <f t="shared" si="97"/>
        <v>0</v>
      </c>
      <c r="K887" s="19">
        <f t="shared" si="98"/>
        <v>4.7356227538380651</v>
      </c>
      <c r="L887" s="19">
        <f t="shared" si="99"/>
        <v>0</v>
      </c>
      <c r="Q887" s="11"/>
      <c r="R887" s="11"/>
    </row>
    <row r="888" spans="1:18" x14ac:dyDescent="0.35">
      <c r="A888" s="1">
        <v>886</v>
      </c>
      <c r="B888" s="12">
        <v>42339</v>
      </c>
      <c r="C888" s="1">
        <v>101.85</v>
      </c>
      <c r="D888" s="1">
        <f t="shared" si="91"/>
        <v>-1.103346818683451E-3</v>
      </c>
      <c r="E888" s="1">
        <f t="shared" si="94"/>
        <v>1.8587578161166304E-4</v>
      </c>
      <c r="F888" s="1">
        <f t="shared" si="92"/>
        <v>29.165973613739929</v>
      </c>
      <c r="G888" s="1">
        <f t="shared" si="93"/>
        <v>3.3730027425985116</v>
      </c>
      <c r="H888" s="1">
        <f t="shared" si="95"/>
        <v>-3.1720523452753566</v>
      </c>
      <c r="I888" s="22">
        <f t="shared" si="96"/>
        <v>-0.11250000000001137</v>
      </c>
      <c r="J888" s="19">
        <f t="shared" si="97"/>
        <v>0</v>
      </c>
      <c r="K888" s="19">
        <f t="shared" si="98"/>
        <v>3.0595523452753453</v>
      </c>
      <c r="L888" s="19">
        <f t="shared" si="99"/>
        <v>0</v>
      </c>
      <c r="Q888" s="11"/>
      <c r="R888" s="11"/>
    </row>
    <row r="889" spans="1:18" x14ac:dyDescent="0.35">
      <c r="A889" s="1">
        <v>887</v>
      </c>
      <c r="B889" s="12">
        <v>42340</v>
      </c>
      <c r="C889" s="1">
        <v>101.175</v>
      </c>
      <c r="D889" s="1">
        <f t="shared" si="91"/>
        <v>-6.6273932253313418E-3</v>
      </c>
      <c r="E889" s="1">
        <f t="shared" si="94"/>
        <v>1.6543547329968985E-4</v>
      </c>
      <c r="F889" s="1">
        <f t="shared" si="92"/>
        <v>27.160901111812159</v>
      </c>
      <c r="G889" s="1">
        <f t="shared" si="93"/>
        <v>3.3017784800418939</v>
      </c>
      <c r="H889" s="1">
        <f t="shared" si="95"/>
        <v>-3.0509103947332008</v>
      </c>
      <c r="I889" s="22">
        <f t="shared" si="96"/>
        <v>-0.67499999999999716</v>
      </c>
      <c r="J889" s="19">
        <f t="shared" si="97"/>
        <v>0</v>
      </c>
      <c r="K889" s="19">
        <f t="shared" si="98"/>
        <v>2.3759103947332036</v>
      </c>
      <c r="L889" s="19">
        <f t="shared" si="99"/>
        <v>0</v>
      </c>
      <c r="Q889" s="11"/>
      <c r="R889" s="11"/>
    </row>
    <row r="890" spans="1:18" x14ac:dyDescent="0.35">
      <c r="A890" s="1">
        <v>888</v>
      </c>
      <c r="B890" s="12">
        <v>42341</v>
      </c>
      <c r="C890" s="1">
        <v>100.35</v>
      </c>
      <c r="D890" s="1">
        <f t="shared" si="91"/>
        <v>-8.1541882876204879E-3</v>
      </c>
      <c r="E890" s="1">
        <f t="shared" si="94"/>
        <v>1.5582476598220962E-4</v>
      </c>
      <c r="F890" s="1">
        <f t="shared" si="92"/>
        <v>25.818713370423211</v>
      </c>
      <c r="G890" s="1">
        <f t="shared" si="93"/>
        <v>3.2510995534419393</v>
      </c>
      <c r="H890" s="1">
        <f t="shared" si="95"/>
        <v>-2.9576987184342998</v>
      </c>
      <c r="I890" s="22">
        <f t="shared" si="96"/>
        <v>-0.82500000000000284</v>
      </c>
      <c r="J890" s="19">
        <f t="shared" si="97"/>
        <v>0</v>
      </c>
      <c r="K890" s="19">
        <f t="shared" si="98"/>
        <v>2.1326987184342969</v>
      </c>
      <c r="L890" s="19">
        <f t="shared" si="99"/>
        <v>0</v>
      </c>
      <c r="Q890" s="11"/>
      <c r="R890" s="11"/>
    </row>
    <row r="891" spans="1:18" x14ac:dyDescent="0.35">
      <c r="A891" s="1">
        <v>889</v>
      </c>
      <c r="B891" s="12">
        <v>42342</v>
      </c>
      <c r="C891" s="1">
        <v>98.212500000000006</v>
      </c>
      <c r="D891" s="1">
        <f t="shared" si="91"/>
        <v>-2.1300448430493162E-2</v>
      </c>
      <c r="E891" s="1">
        <f t="shared" si="94"/>
        <v>1.5165718047393316E-4</v>
      </c>
      <c r="F891" s="1">
        <f t="shared" si="92"/>
        <v>7.2584593740732952</v>
      </c>
      <c r="G891" s="1">
        <f t="shared" si="93"/>
        <v>1.9821675988896019</v>
      </c>
      <c r="H891" s="1">
        <f t="shared" si="95"/>
        <v>-2.8985404135259789</v>
      </c>
      <c r="I891" s="22">
        <f t="shared" si="96"/>
        <v>-2.1374999999999886</v>
      </c>
      <c r="J891" s="19">
        <f t="shared" si="97"/>
        <v>0</v>
      </c>
      <c r="K891" s="19">
        <f t="shared" si="98"/>
        <v>0.76104041352599028</v>
      </c>
      <c r="L891" s="19">
        <f t="shared" si="99"/>
        <v>0</v>
      </c>
      <c r="Q891" s="11"/>
      <c r="R891" s="11"/>
    </row>
    <row r="892" spans="1:18" x14ac:dyDescent="0.35">
      <c r="A892" s="1">
        <v>890</v>
      </c>
      <c r="B892" s="12">
        <v>42345</v>
      </c>
      <c r="C892" s="1">
        <v>98.25</v>
      </c>
      <c r="D892" s="1">
        <f t="shared" si="91"/>
        <v>3.8182512409310745E-4</v>
      </c>
      <c r="E892" s="1">
        <f t="shared" si="94"/>
        <v>2.0310294295463184E-4</v>
      </c>
      <c r="F892" s="1">
        <f t="shared" si="92"/>
        <v>27.983116851772504</v>
      </c>
      <c r="G892" s="1">
        <f t="shared" si="93"/>
        <v>3.331601358736386</v>
      </c>
      <c r="H892" s="1">
        <f t="shared" si="95"/>
        <v>-3.3269796400961336</v>
      </c>
      <c r="I892" s="22">
        <f t="shared" si="96"/>
        <v>3.7499999999994316E-2</v>
      </c>
      <c r="J892" s="19">
        <f t="shared" si="97"/>
        <v>0</v>
      </c>
      <c r="K892" s="19">
        <f t="shared" si="98"/>
        <v>3.3644796400961279</v>
      </c>
      <c r="L892" s="19">
        <f t="shared" si="99"/>
        <v>0</v>
      </c>
      <c r="Q892" s="11"/>
      <c r="R892" s="11"/>
    </row>
    <row r="893" spans="1:18" x14ac:dyDescent="0.35">
      <c r="A893" s="1">
        <v>891</v>
      </c>
      <c r="B893" s="12">
        <v>42346</v>
      </c>
      <c r="C893" s="1">
        <v>97.35</v>
      </c>
      <c r="D893" s="1">
        <f t="shared" si="91"/>
        <v>-9.160305343511508E-3</v>
      </c>
      <c r="E893" s="1">
        <f t="shared" si="94"/>
        <v>1.7846242261949544E-4</v>
      </c>
      <c r="F893" s="1">
        <f t="shared" si="92"/>
        <v>23.606754108422294</v>
      </c>
      <c r="G893" s="1">
        <f t="shared" si="93"/>
        <v>3.161532862121565</v>
      </c>
      <c r="H893" s="1">
        <f t="shared" si="95"/>
        <v>-3.0522128498981282</v>
      </c>
      <c r="I893" s="22">
        <f t="shared" si="96"/>
        <v>-0.90000000000000568</v>
      </c>
      <c r="J893" s="19">
        <f t="shared" si="97"/>
        <v>0</v>
      </c>
      <c r="K893" s="19">
        <f t="shared" si="98"/>
        <v>2.1522128498981226</v>
      </c>
      <c r="L893" s="19">
        <f t="shared" si="99"/>
        <v>0</v>
      </c>
      <c r="Q893" s="11"/>
      <c r="R893" s="11"/>
    </row>
    <row r="894" spans="1:18" x14ac:dyDescent="0.35">
      <c r="A894" s="1">
        <v>892</v>
      </c>
      <c r="B894" s="12">
        <v>42347</v>
      </c>
      <c r="C894" s="1">
        <v>97.5</v>
      </c>
      <c r="D894" s="1">
        <f t="shared" si="91"/>
        <v>1.540832049306684E-3</v>
      </c>
      <c r="E894" s="1">
        <f t="shared" si="94"/>
        <v>1.7143205026203413E-4</v>
      </c>
      <c r="F894" s="1">
        <f t="shared" si="92"/>
        <v>30.259154088087335</v>
      </c>
      <c r="G894" s="1">
        <f t="shared" si="93"/>
        <v>3.4097987531805494</v>
      </c>
      <c r="H894" s="1">
        <f t="shared" si="95"/>
        <v>-2.9926313886054312</v>
      </c>
      <c r="I894" s="22">
        <f t="shared" si="96"/>
        <v>0.15000000000000568</v>
      </c>
      <c r="J894" s="19">
        <f t="shared" si="97"/>
        <v>0</v>
      </c>
      <c r="K894" s="19">
        <f t="shared" si="98"/>
        <v>3.1426313886054369</v>
      </c>
      <c r="L894" s="19">
        <f t="shared" si="99"/>
        <v>0</v>
      </c>
      <c r="Q894" s="11"/>
      <c r="R894" s="11"/>
    </row>
    <row r="895" spans="1:18" x14ac:dyDescent="0.35">
      <c r="A895" s="1">
        <v>893</v>
      </c>
      <c r="B895" s="12">
        <v>42348</v>
      </c>
      <c r="C895" s="1">
        <v>97.987499999999997</v>
      </c>
      <c r="D895" s="1">
        <f t="shared" si="91"/>
        <v>4.9999999999999706E-3</v>
      </c>
      <c r="E895" s="1">
        <f t="shared" si="94"/>
        <v>1.5454976704336502E-4</v>
      </c>
      <c r="F895" s="1">
        <f t="shared" si="92"/>
        <v>29.59716468636455</v>
      </c>
      <c r="G895" s="1">
        <f t="shared" si="93"/>
        <v>3.3876785691192679</v>
      </c>
      <c r="H895" s="1">
        <f t="shared" si="95"/>
        <v>-2.8154303723678886</v>
      </c>
      <c r="I895" s="22">
        <f t="shared" si="96"/>
        <v>0.48749999999999716</v>
      </c>
      <c r="J895" s="19">
        <f t="shared" si="97"/>
        <v>0</v>
      </c>
      <c r="K895" s="19">
        <f t="shared" si="98"/>
        <v>3.3029303723678858</v>
      </c>
      <c r="L895" s="19">
        <f t="shared" si="99"/>
        <v>0</v>
      </c>
      <c r="Q895" s="11"/>
      <c r="R895" s="11"/>
    </row>
    <row r="896" spans="1:18" x14ac:dyDescent="0.35">
      <c r="A896" s="1">
        <v>894</v>
      </c>
      <c r="B896" s="12">
        <v>42349</v>
      </c>
      <c r="C896" s="1">
        <v>96.037499999999994</v>
      </c>
      <c r="D896" s="1">
        <f t="shared" si="91"/>
        <v>-1.9900497512437842E-2</v>
      </c>
      <c r="E896" s="1">
        <f t="shared" si="94"/>
        <v>1.4482779192453386E-4</v>
      </c>
      <c r="F896" s="1">
        <f t="shared" si="92"/>
        <v>8.4469062334598313</v>
      </c>
      <c r="G896" s="1">
        <f t="shared" si="93"/>
        <v>2.1338002481107434</v>
      </c>
      <c r="H896" s="1">
        <f t="shared" si="95"/>
        <v>-2.7296390878644172</v>
      </c>
      <c r="I896" s="22">
        <f t="shared" si="96"/>
        <v>-1.9500000000000028</v>
      </c>
      <c r="J896" s="19">
        <f t="shared" si="97"/>
        <v>0</v>
      </c>
      <c r="K896" s="19">
        <f t="shared" si="98"/>
        <v>0.77963908786441438</v>
      </c>
      <c r="L896" s="19">
        <f t="shared" si="99"/>
        <v>0</v>
      </c>
      <c r="Q896" s="11"/>
      <c r="R896" s="11"/>
    </row>
    <row r="897" spans="1:18" x14ac:dyDescent="0.35">
      <c r="A897" s="1">
        <v>895</v>
      </c>
      <c r="B897" s="12">
        <v>42352</v>
      </c>
      <c r="C897" s="1">
        <v>96</v>
      </c>
      <c r="D897" s="1">
        <f t="shared" si="91"/>
        <v>-3.9047247169068662E-4</v>
      </c>
      <c r="E897" s="1">
        <f t="shared" si="94"/>
        <v>1.8974056449463467E-4</v>
      </c>
      <c r="F897" s="1">
        <f t="shared" si="92"/>
        <v>28.950460744693679</v>
      </c>
      <c r="G897" s="1">
        <f t="shared" si="93"/>
        <v>3.3655861190803962</v>
      </c>
      <c r="H897" s="1">
        <f t="shared" si="95"/>
        <v>-3.1399695012373456</v>
      </c>
      <c r="I897" s="22">
        <f t="shared" si="96"/>
        <v>-3.7499999999994316E-2</v>
      </c>
      <c r="J897" s="19">
        <f t="shared" si="97"/>
        <v>0</v>
      </c>
      <c r="K897" s="19">
        <f t="shared" si="98"/>
        <v>3.1024695012373513</v>
      </c>
      <c r="L897" s="19">
        <f t="shared" si="99"/>
        <v>0</v>
      </c>
      <c r="Q897" s="11"/>
      <c r="R897" s="11"/>
    </row>
    <row r="898" spans="1:18" x14ac:dyDescent="0.35">
      <c r="A898" s="1">
        <v>896</v>
      </c>
      <c r="B898" s="12">
        <v>42353</v>
      </c>
      <c r="C898" s="1">
        <v>97.162499999999994</v>
      </c>
      <c r="D898" s="1">
        <f t="shared" si="91"/>
        <v>1.2109374999999941E-2</v>
      </c>
      <c r="E898" s="1">
        <f t="shared" si="94"/>
        <v>1.6824163875029814E-4</v>
      </c>
      <c r="F898" s="1">
        <f t="shared" si="92"/>
        <v>19.892114349847382</v>
      </c>
      <c r="G898" s="1">
        <f t="shared" si="93"/>
        <v>2.9903233893704244</v>
      </c>
      <c r="H898" s="1">
        <f t="shared" si="95"/>
        <v>-2.8978923560579601</v>
      </c>
      <c r="I898" s="22">
        <f t="shared" si="96"/>
        <v>1.1624999999999943</v>
      </c>
      <c r="J898" s="19">
        <f t="shared" si="97"/>
        <v>0</v>
      </c>
      <c r="K898" s="19">
        <f t="shared" si="98"/>
        <v>4.0603923560579549</v>
      </c>
      <c r="L898" s="19">
        <f t="shared" si="99"/>
        <v>0</v>
      </c>
      <c r="Q898" s="11"/>
      <c r="R898" s="11"/>
    </row>
    <row r="899" spans="1:18" x14ac:dyDescent="0.35">
      <c r="A899" s="1">
        <v>897</v>
      </c>
      <c r="B899" s="12">
        <v>42354</v>
      </c>
      <c r="C899" s="1">
        <v>99.5625</v>
      </c>
      <c r="D899" s="1">
        <f t="shared" si="91"/>
        <v>2.4700887688151353E-2</v>
      </c>
      <c r="E899" s="1">
        <f t="shared" si="94"/>
        <v>1.7246369774580285E-4</v>
      </c>
      <c r="F899" s="1">
        <f t="shared" si="92"/>
        <v>5.1802182356696083</v>
      </c>
      <c r="G899" s="1">
        <f t="shared" si="93"/>
        <v>1.6448471858220781</v>
      </c>
      <c r="H899" s="1">
        <f t="shared" si="95"/>
        <v>-2.9328829978009838</v>
      </c>
      <c r="I899" s="22">
        <f t="shared" si="96"/>
        <v>2.4000000000000057</v>
      </c>
      <c r="J899" s="19">
        <f t="shared" si="97"/>
        <v>0</v>
      </c>
      <c r="K899" s="19">
        <f t="shared" si="98"/>
        <v>5.33288299780099</v>
      </c>
      <c r="L899" s="19">
        <f t="shared" si="99"/>
        <v>0</v>
      </c>
      <c r="Q899" s="11"/>
      <c r="R899" s="11"/>
    </row>
    <row r="900" spans="1:18" x14ac:dyDescent="0.35">
      <c r="A900" s="1">
        <v>898</v>
      </c>
      <c r="B900" s="12">
        <v>42355</v>
      </c>
      <c r="C900" s="1">
        <v>100.6125</v>
      </c>
      <c r="D900" s="1">
        <f t="shared" ref="D900:D963" si="100">(C900-C899)/C899</f>
        <v>1.0546139359698652E-2</v>
      </c>
      <c r="E900" s="1">
        <f t="shared" si="94"/>
        <v>2.4108960465129482E-4</v>
      </c>
      <c r="F900" s="1">
        <f t="shared" ref="F900:F963" si="101">_xlfn.NORM.DIST(D900,0,SQRT(E900),FALSE)</f>
        <v>20.400697586277808</v>
      </c>
      <c r="G900" s="1">
        <f t="shared" ref="G900:G963" si="102">LN(F900)</f>
        <v>3.0155690956712959</v>
      </c>
      <c r="H900" s="1">
        <f t="shared" si="95"/>
        <v>-3.5096400816000206</v>
      </c>
      <c r="I900" s="22">
        <f t="shared" si="96"/>
        <v>1.0499999999999972</v>
      </c>
      <c r="J900" s="19">
        <f t="shared" si="97"/>
        <v>0</v>
      </c>
      <c r="K900" s="19">
        <f t="shared" si="98"/>
        <v>4.5596400816000173</v>
      </c>
      <c r="L900" s="19">
        <f t="shared" si="99"/>
        <v>0</v>
      </c>
      <c r="Q900" s="11"/>
      <c r="R900" s="11"/>
    </row>
    <row r="901" spans="1:18" x14ac:dyDescent="0.35">
      <c r="A901" s="1">
        <v>899</v>
      </c>
      <c r="B901" s="12">
        <v>42356</v>
      </c>
      <c r="C901" s="1">
        <v>101.5125</v>
      </c>
      <c r="D901" s="1">
        <f t="shared" si="100"/>
        <v>8.945210585165916E-3</v>
      </c>
      <c r="E901" s="1">
        <f t="shared" ref="E901:E964" si="103">$O$3+$O$4*D900^2+$O$5*E900</f>
        <v>2.2319276360767382E-4</v>
      </c>
      <c r="F901" s="1">
        <f t="shared" si="101"/>
        <v>22.32135721421923</v>
      </c>
      <c r="G901" s="1">
        <f t="shared" si="102"/>
        <v>3.1055439427531093</v>
      </c>
      <c r="H901" s="1">
        <f t="shared" si="95"/>
        <v>-3.4602741324163406</v>
      </c>
      <c r="I901" s="22">
        <f t="shared" si="96"/>
        <v>0.90000000000000568</v>
      </c>
      <c r="J901" s="19">
        <f t="shared" si="97"/>
        <v>0</v>
      </c>
      <c r="K901" s="19">
        <f t="shared" si="98"/>
        <v>4.3602741324163468</v>
      </c>
      <c r="L901" s="19">
        <f t="shared" si="99"/>
        <v>0</v>
      </c>
      <c r="Q901" s="11"/>
      <c r="R901" s="11"/>
    </row>
    <row r="902" spans="1:18" x14ac:dyDescent="0.35">
      <c r="A902" s="1">
        <v>900</v>
      </c>
      <c r="B902" s="12">
        <v>42359</v>
      </c>
      <c r="C902" s="1">
        <v>104.58750000000001</v>
      </c>
      <c r="D902" s="1">
        <f t="shared" si="100"/>
        <v>3.029183598079057E-2</v>
      </c>
      <c r="E902" s="1">
        <f t="shared" si="103"/>
        <v>2.0509963653415891E-4</v>
      </c>
      <c r="F902" s="1">
        <f t="shared" si="101"/>
        <v>2.9746269769735916</v>
      </c>
      <c r="G902" s="1">
        <f t="shared" si="102"/>
        <v>1.0901186452448954</v>
      </c>
      <c r="H902" s="1">
        <f t="shared" si="95"/>
        <v>-3.3520388536495234</v>
      </c>
      <c r="I902" s="22">
        <f t="shared" si="96"/>
        <v>3.0750000000000028</v>
      </c>
      <c r="J902" s="19">
        <f t="shared" si="97"/>
        <v>0</v>
      </c>
      <c r="K902" s="19">
        <f t="shared" si="98"/>
        <v>6.4270388536495258</v>
      </c>
      <c r="L902" s="19">
        <f t="shared" si="99"/>
        <v>0</v>
      </c>
      <c r="Q902" s="11"/>
      <c r="R902" s="11"/>
    </row>
    <row r="903" spans="1:18" x14ac:dyDescent="0.35">
      <c r="A903" s="1">
        <v>901</v>
      </c>
      <c r="B903" s="12">
        <v>42360</v>
      </c>
      <c r="C903" s="1">
        <v>103.72499999999999</v>
      </c>
      <c r="D903" s="1">
        <f t="shared" si="100"/>
        <v>-8.2466833990678737E-3</v>
      </c>
      <c r="E903" s="1">
        <f t="shared" si="103"/>
        <v>3.0943556854687678E-4</v>
      </c>
      <c r="F903" s="1">
        <f t="shared" si="101"/>
        <v>20.318905112711221</v>
      </c>
      <c r="G903" s="1">
        <f t="shared" si="102"/>
        <v>3.011551739010117</v>
      </c>
      <c r="H903" s="1">
        <f t="shared" si="95"/>
        <v>-4.1541224893260953</v>
      </c>
      <c r="I903" s="22">
        <f t="shared" si="96"/>
        <v>-0.86250000000001137</v>
      </c>
      <c r="J903" s="19">
        <f t="shared" si="97"/>
        <v>0</v>
      </c>
      <c r="K903" s="19">
        <f t="shared" si="98"/>
        <v>3.2916224893260839</v>
      </c>
      <c r="L903" s="19">
        <f t="shared" si="99"/>
        <v>0</v>
      </c>
      <c r="Q903" s="11"/>
      <c r="R903" s="11"/>
    </row>
    <row r="904" spans="1:18" x14ac:dyDescent="0.35">
      <c r="A904" s="1">
        <v>902</v>
      </c>
      <c r="B904" s="12">
        <v>42361</v>
      </c>
      <c r="C904" s="1">
        <v>105</v>
      </c>
      <c r="D904" s="1">
        <f t="shared" si="100"/>
        <v>1.2292118582791089E-2</v>
      </c>
      <c r="E904" s="1">
        <f t="shared" si="103"/>
        <v>2.6937781078292957E-4</v>
      </c>
      <c r="F904" s="1">
        <f t="shared" si="101"/>
        <v>18.362403372772157</v>
      </c>
      <c r="G904" s="1">
        <f t="shared" si="102"/>
        <v>2.9103052792817747</v>
      </c>
      <c r="H904" s="1">
        <f t="shared" si="95"/>
        <v>-3.9933313689463747</v>
      </c>
      <c r="I904" s="22">
        <f t="shared" si="96"/>
        <v>1.2750000000000057</v>
      </c>
      <c r="J904" s="19">
        <f t="shared" si="97"/>
        <v>0</v>
      </c>
      <c r="K904" s="19">
        <f t="shared" si="98"/>
        <v>5.2683313689463809</v>
      </c>
      <c r="L904" s="19">
        <f t="shared" si="99"/>
        <v>0</v>
      </c>
      <c r="Q904" s="11"/>
      <c r="R904" s="11"/>
    </row>
    <row r="905" spans="1:18" x14ac:dyDescent="0.35">
      <c r="A905" s="1">
        <v>903</v>
      </c>
      <c r="B905" s="12">
        <v>42362</v>
      </c>
      <c r="C905" s="1">
        <v>105.22499999999999</v>
      </c>
      <c r="D905" s="1">
        <f t="shared" si="100"/>
        <v>2.1428571428570888E-3</v>
      </c>
      <c r="E905" s="1">
        <f t="shared" si="103"/>
        <v>2.5045829945361453E-4</v>
      </c>
      <c r="F905" s="1">
        <f t="shared" si="101"/>
        <v>24.9782053410066</v>
      </c>
      <c r="G905" s="1">
        <f t="shared" si="102"/>
        <v>3.2180036582817357</v>
      </c>
      <c r="H905" s="1">
        <f t="shared" si="95"/>
        <v>-3.818790340876312</v>
      </c>
      <c r="I905" s="22">
        <f t="shared" si="96"/>
        <v>0.22499999999999432</v>
      </c>
      <c r="J905" s="19">
        <f t="shared" si="97"/>
        <v>0</v>
      </c>
      <c r="K905" s="19">
        <f t="shared" si="98"/>
        <v>4.0437903408763063</v>
      </c>
      <c r="L905" s="19">
        <f t="shared" si="99"/>
        <v>0</v>
      </c>
      <c r="Q905" s="11"/>
      <c r="R905" s="11"/>
    </row>
    <row r="906" spans="1:18" x14ac:dyDescent="0.35">
      <c r="A906" s="1">
        <v>904</v>
      </c>
      <c r="B906" s="12">
        <v>42366</v>
      </c>
      <c r="C906" s="1">
        <v>106.2</v>
      </c>
      <c r="D906" s="1">
        <f t="shared" si="100"/>
        <v>9.2658588738418497E-3</v>
      </c>
      <c r="E906" s="1">
        <f t="shared" si="103"/>
        <v>2.1531482802349805E-4</v>
      </c>
      <c r="F906" s="1">
        <f t="shared" si="101"/>
        <v>22.273388198260438</v>
      </c>
      <c r="G906" s="1">
        <f t="shared" si="102"/>
        <v>3.1033926115136974</v>
      </c>
      <c r="H906" s="1">
        <f t="shared" si="95"/>
        <v>-3.5842717298928815</v>
      </c>
      <c r="I906" s="22">
        <f t="shared" si="96"/>
        <v>0.97500000000000853</v>
      </c>
      <c r="J906" s="19">
        <f t="shared" si="97"/>
        <v>0</v>
      </c>
      <c r="K906" s="19">
        <f t="shared" si="98"/>
        <v>4.55927172989289</v>
      </c>
      <c r="L906" s="19">
        <f t="shared" si="99"/>
        <v>0</v>
      </c>
      <c r="Q906" s="11"/>
      <c r="R906" s="11"/>
    </row>
    <row r="907" spans="1:18" x14ac:dyDescent="0.35">
      <c r="A907" s="1">
        <v>905</v>
      </c>
      <c r="B907" s="12">
        <v>42367</v>
      </c>
      <c r="C907" s="1">
        <v>105.6</v>
      </c>
      <c r="D907" s="1">
        <f t="shared" si="100"/>
        <v>-5.6497175141243736E-3</v>
      </c>
      <c r="E907" s="1">
        <f t="shared" si="103"/>
        <v>1.9989719812248352E-4</v>
      </c>
      <c r="F907" s="1">
        <f t="shared" si="101"/>
        <v>26.05151242730809</v>
      </c>
      <c r="G907" s="1">
        <f t="shared" si="102"/>
        <v>3.2600758251439079</v>
      </c>
      <c r="H907" s="1">
        <f t="shared" si="95"/>
        <v>-3.4609629168229508</v>
      </c>
      <c r="I907" s="22">
        <f t="shared" si="96"/>
        <v>-0.60000000000000853</v>
      </c>
      <c r="J907" s="19">
        <f t="shared" si="97"/>
        <v>0</v>
      </c>
      <c r="K907" s="19">
        <f t="shared" si="98"/>
        <v>2.8609629168229422</v>
      </c>
      <c r="L907" s="19">
        <f t="shared" si="99"/>
        <v>0</v>
      </c>
      <c r="Q907" s="11"/>
      <c r="R907" s="11"/>
    </row>
    <row r="908" spans="1:18" x14ac:dyDescent="0.35">
      <c r="A908" s="1">
        <v>906</v>
      </c>
      <c r="B908" s="12">
        <v>42368</v>
      </c>
      <c r="C908" s="1">
        <v>105.675</v>
      </c>
      <c r="D908" s="1">
        <f t="shared" si="100"/>
        <v>7.1022727272729964E-4</v>
      </c>
      <c r="E908" s="1">
        <f t="shared" si="103"/>
        <v>1.8049316854455824E-4</v>
      </c>
      <c r="F908" s="1">
        <f t="shared" si="101"/>
        <v>29.653285686748845</v>
      </c>
      <c r="G908" s="1">
        <f t="shared" si="102"/>
        <v>3.3895729350460746</v>
      </c>
      <c r="H908" s="1">
        <f t="shared" si="95"/>
        <v>-3.319170480656314</v>
      </c>
      <c r="I908" s="22">
        <f t="shared" si="96"/>
        <v>7.5000000000002842E-2</v>
      </c>
      <c r="J908" s="19">
        <f t="shared" si="97"/>
        <v>0</v>
      </c>
      <c r="K908" s="19">
        <f t="shared" si="98"/>
        <v>3.3941704806563169</v>
      </c>
      <c r="L908" s="19">
        <f t="shared" si="99"/>
        <v>0</v>
      </c>
      <c r="Q908" s="11"/>
      <c r="R908" s="11"/>
    </row>
    <row r="909" spans="1:18" x14ac:dyDescent="0.35">
      <c r="A909" s="1">
        <v>907</v>
      </c>
      <c r="B909" s="12">
        <v>42369</v>
      </c>
      <c r="C909" s="1">
        <v>105.9</v>
      </c>
      <c r="D909" s="1">
        <f t="shared" si="100"/>
        <v>2.1291696238467804E-3</v>
      </c>
      <c r="E909" s="1">
        <f t="shared" si="103"/>
        <v>1.6121738056141684E-4</v>
      </c>
      <c r="F909" s="1">
        <f t="shared" si="101"/>
        <v>30.981186684806847</v>
      </c>
      <c r="G909" s="1">
        <f t="shared" si="102"/>
        <v>3.4333801391229875</v>
      </c>
      <c r="H909" s="1">
        <f t="shared" si="95"/>
        <v>-3.1192092250305734</v>
      </c>
      <c r="I909" s="22">
        <f t="shared" si="96"/>
        <v>0.22500000000000853</v>
      </c>
      <c r="J909" s="19">
        <f t="shared" si="97"/>
        <v>0</v>
      </c>
      <c r="K909" s="19">
        <f t="shared" si="98"/>
        <v>3.3442092250305819</v>
      </c>
      <c r="L909" s="19">
        <f t="shared" si="99"/>
        <v>0</v>
      </c>
      <c r="Q909" s="11"/>
      <c r="R909" s="11"/>
    </row>
    <row r="910" spans="1:18" x14ac:dyDescent="0.35">
      <c r="A910" s="1">
        <v>908</v>
      </c>
      <c r="B910" s="12">
        <v>42370</v>
      </c>
      <c r="C910" s="1">
        <v>105.6375</v>
      </c>
      <c r="D910" s="1">
        <f t="shared" si="100"/>
        <v>-2.4787535410765141E-3</v>
      </c>
      <c r="E910" s="1">
        <f t="shared" si="103"/>
        <v>1.4704056997193318E-4</v>
      </c>
      <c r="F910" s="1">
        <f t="shared" si="101"/>
        <v>32.219425273073107</v>
      </c>
      <c r="G910" s="1">
        <f t="shared" si="102"/>
        <v>3.472569540006655</v>
      </c>
      <c r="H910" s="1">
        <f t="shared" si="95"/>
        <v>-2.9810242119531631</v>
      </c>
      <c r="I910" s="22">
        <f t="shared" si="96"/>
        <v>-0.26250000000000284</v>
      </c>
      <c r="J910" s="19">
        <f t="shared" si="97"/>
        <v>0</v>
      </c>
      <c r="K910" s="19">
        <f t="shared" si="98"/>
        <v>2.7185242119531603</v>
      </c>
      <c r="L910" s="19">
        <f t="shared" si="99"/>
        <v>0</v>
      </c>
      <c r="Q910" s="11"/>
      <c r="R910" s="11"/>
    </row>
    <row r="911" spans="1:18" x14ac:dyDescent="0.35">
      <c r="A911" s="1">
        <v>909</v>
      </c>
      <c r="B911" s="12">
        <v>42373</v>
      </c>
      <c r="C911" s="1">
        <v>105.675</v>
      </c>
      <c r="D911" s="1">
        <f t="shared" si="100"/>
        <v>3.5498757543480595E-4</v>
      </c>
      <c r="E911" s="1">
        <f t="shared" si="103"/>
        <v>1.3642311388482468E-4</v>
      </c>
      <c r="F911" s="1">
        <f t="shared" si="101"/>
        <v>34.14015624867919</v>
      </c>
      <c r="G911" s="1">
        <f t="shared" si="102"/>
        <v>3.5304742940599572</v>
      </c>
      <c r="H911" s="1">
        <f t="shared" si="95"/>
        <v>-2.8774951303686938</v>
      </c>
      <c r="I911" s="22">
        <f t="shared" si="96"/>
        <v>3.7499999999994316E-2</v>
      </c>
      <c r="J911" s="19">
        <f t="shared" si="97"/>
        <v>0</v>
      </c>
      <c r="K911" s="19">
        <f t="shared" si="98"/>
        <v>2.9149951303686881</v>
      </c>
      <c r="L911" s="19">
        <f t="shared" si="99"/>
        <v>0</v>
      </c>
      <c r="Q911" s="11"/>
      <c r="R911" s="11"/>
    </row>
    <row r="912" spans="1:18" x14ac:dyDescent="0.35">
      <c r="A912" s="1">
        <v>910</v>
      </c>
      <c r="B912" s="12">
        <v>42374</v>
      </c>
      <c r="C912" s="1">
        <v>104.325</v>
      </c>
      <c r="D912" s="1">
        <f t="shared" si="100"/>
        <v>-1.2775017743080146E-2</v>
      </c>
      <c r="E912" s="1">
        <f t="shared" si="103"/>
        <v>1.2745202543306493E-4</v>
      </c>
      <c r="F912" s="1">
        <f t="shared" si="101"/>
        <v>18.628666424902338</v>
      </c>
      <c r="G912" s="1">
        <f t="shared" si="102"/>
        <v>2.9247015999205281</v>
      </c>
      <c r="H912" s="1">
        <f t="shared" si="95"/>
        <v>-2.7743812685733191</v>
      </c>
      <c r="I912" s="22">
        <f t="shared" si="96"/>
        <v>-1.3499999999999943</v>
      </c>
      <c r="J912" s="19">
        <f t="shared" si="97"/>
        <v>0</v>
      </c>
      <c r="K912" s="19">
        <f t="shared" si="98"/>
        <v>1.4243812685733248</v>
      </c>
      <c r="L912" s="19">
        <f t="shared" si="99"/>
        <v>0</v>
      </c>
      <c r="Q912" s="11"/>
      <c r="R912" s="11"/>
    </row>
    <row r="913" spans="1:18" x14ac:dyDescent="0.35">
      <c r="A913" s="1">
        <v>911</v>
      </c>
      <c r="B913" s="12">
        <v>42375</v>
      </c>
      <c r="C913" s="1">
        <v>104.7375</v>
      </c>
      <c r="D913" s="1">
        <f t="shared" si="100"/>
        <v>3.9539899352982917E-3</v>
      </c>
      <c r="E913" s="1">
        <f t="shared" si="103"/>
        <v>1.4359823114967941E-4</v>
      </c>
      <c r="F913" s="1">
        <f t="shared" si="101"/>
        <v>31.527820483266336</v>
      </c>
      <c r="G913" s="1">
        <f t="shared" si="102"/>
        <v>3.4508703459937955</v>
      </c>
      <c r="H913" s="1">
        <f t="shared" si="95"/>
        <v>-2.9459234656241167</v>
      </c>
      <c r="I913" s="22">
        <f t="shared" si="96"/>
        <v>0.41249999999999432</v>
      </c>
      <c r="J913" s="19">
        <f t="shared" si="97"/>
        <v>0</v>
      </c>
      <c r="K913" s="19">
        <f t="shared" si="98"/>
        <v>3.358423465624111</v>
      </c>
      <c r="L913" s="19">
        <f t="shared" si="99"/>
        <v>0</v>
      </c>
      <c r="Q913" s="11"/>
      <c r="R913" s="11"/>
    </row>
    <row r="914" spans="1:18" x14ac:dyDescent="0.35">
      <c r="A914" s="1">
        <v>912</v>
      </c>
      <c r="B914" s="12">
        <v>42376</v>
      </c>
      <c r="C914" s="1">
        <v>103.53749999999999</v>
      </c>
      <c r="D914" s="1">
        <f t="shared" si="100"/>
        <v>-1.1457214464733289E-2</v>
      </c>
      <c r="E914" s="1">
        <f t="shared" si="103"/>
        <v>1.3512879901062853E-4</v>
      </c>
      <c r="F914" s="1">
        <f t="shared" si="101"/>
        <v>21.115113266119018</v>
      </c>
      <c r="G914" s="1">
        <f t="shared" si="102"/>
        <v>3.0499890526205848</v>
      </c>
      <c r="H914" s="1">
        <f t="shared" si="95"/>
        <v>-2.8212203639180244</v>
      </c>
      <c r="I914" s="22">
        <f t="shared" si="96"/>
        <v>-1.2000000000000028</v>
      </c>
      <c r="J914" s="19">
        <f t="shared" si="97"/>
        <v>0</v>
      </c>
      <c r="K914" s="19">
        <f t="shared" si="98"/>
        <v>1.6212203639180216</v>
      </c>
      <c r="L914" s="19">
        <f t="shared" si="99"/>
        <v>0</v>
      </c>
      <c r="Q914" s="11"/>
      <c r="R914" s="11"/>
    </row>
    <row r="915" spans="1:18" x14ac:dyDescent="0.35">
      <c r="A915" s="1">
        <v>913</v>
      </c>
      <c r="B915" s="12">
        <v>42377</v>
      </c>
      <c r="C915" s="1">
        <v>106.2</v>
      </c>
      <c r="D915" s="1">
        <f t="shared" si="100"/>
        <v>2.5715320536037752E-2</v>
      </c>
      <c r="E915" s="1">
        <f t="shared" si="103"/>
        <v>1.4496511081504897E-4</v>
      </c>
      <c r="F915" s="1">
        <f t="shared" si="101"/>
        <v>3.3863526619073361</v>
      </c>
      <c r="G915" s="1">
        <f t="shared" si="102"/>
        <v>1.219753431242905</v>
      </c>
      <c r="H915" s="1">
        <f t="shared" si="95"/>
        <v>-2.9336520842205749</v>
      </c>
      <c r="I915" s="22">
        <f t="shared" si="96"/>
        <v>2.6625000000000085</v>
      </c>
      <c r="J915" s="19">
        <f t="shared" si="97"/>
        <v>0</v>
      </c>
      <c r="K915" s="19">
        <f t="shared" si="98"/>
        <v>5.5961520842205834</v>
      </c>
      <c r="L915" s="19">
        <f t="shared" si="99"/>
        <v>0</v>
      </c>
      <c r="Q915" s="11"/>
      <c r="R915" s="11"/>
    </row>
    <row r="916" spans="1:18" x14ac:dyDescent="0.35">
      <c r="A916" s="1">
        <v>914</v>
      </c>
      <c r="B916" s="12">
        <v>42380</v>
      </c>
      <c r="C916" s="1">
        <v>107.4</v>
      </c>
      <c r="D916" s="1">
        <f t="shared" si="100"/>
        <v>1.1299435028248614E-2</v>
      </c>
      <c r="E916" s="1">
        <f t="shared" si="103"/>
        <v>2.2727024362783011E-4</v>
      </c>
      <c r="F916" s="1">
        <f t="shared" si="101"/>
        <v>19.982439460376725</v>
      </c>
      <c r="G916" s="1">
        <f t="shared" si="102"/>
        <v>2.994853860881356</v>
      </c>
      <c r="H916" s="1">
        <f t="shared" ref="H916:H979" si="104">_xlfn.NORM.S.INV(1%)*SQRT(E916)*C914</f>
        <v>-3.6311452477015349</v>
      </c>
      <c r="I916" s="22">
        <f t="shared" ref="I916:I979" si="105">C916-C915</f>
        <v>1.2000000000000028</v>
      </c>
      <c r="J916" s="19">
        <f t="shared" ref="J916:J979" si="106">IF(I916&lt;=H916,1,0)</f>
        <v>0</v>
      </c>
      <c r="K916" s="19">
        <f t="shared" ref="K916:K979" si="107">IF(J916=0,I916-H916,0)</f>
        <v>4.8311452477015377</v>
      </c>
      <c r="L916" s="19">
        <f t="shared" ref="L916:L979" si="108">IF(J916=1,I916-H916,0)</f>
        <v>0</v>
      </c>
      <c r="Q916" s="11"/>
      <c r="R916" s="11"/>
    </row>
    <row r="917" spans="1:18" x14ac:dyDescent="0.35">
      <c r="A917" s="1">
        <v>915</v>
      </c>
      <c r="B917" s="12">
        <v>42381</v>
      </c>
      <c r="C917" s="1">
        <v>106.95</v>
      </c>
      <c r="D917" s="1">
        <f t="shared" si="100"/>
        <v>-4.1899441340782382E-3</v>
      </c>
      <c r="E917" s="1">
        <f t="shared" si="103"/>
        <v>2.1494331475137708E-4</v>
      </c>
      <c r="F917" s="1">
        <f t="shared" si="101"/>
        <v>26.122362740641535</v>
      </c>
      <c r="G917" s="1">
        <f t="shared" si="102"/>
        <v>3.2627917574627707</v>
      </c>
      <c r="H917" s="1">
        <f t="shared" si="104"/>
        <v>-3.6221059186737734</v>
      </c>
      <c r="I917" s="22">
        <f t="shared" si="105"/>
        <v>-0.45000000000000284</v>
      </c>
      <c r="J917" s="19">
        <f t="shared" si="106"/>
        <v>0</v>
      </c>
      <c r="K917" s="19">
        <f t="shared" si="107"/>
        <v>3.1721059186737706</v>
      </c>
      <c r="L917" s="19">
        <f t="shared" si="108"/>
        <v>0</v>
      </c>
      <c r="Q917" s="11"/>
      <c r="R917" s="11"/>
    </row>
    <row r="918" spans="1:18" x14ac:dyDescent="0.35">
      <c r="A918" s="1">
        <v>916</v>
      </c>
      <c r="B918" s="12">
        <v>42382</v>
      </c>
      <c r="C918" s="1">
        <v>105.78749999999999</v>
      </c>
      <c r="D918" s="1">
        <f t="shared" si="100"/>
        <v>-1.0869565217391384E-2</v>
      </c>
      <c r="E918" s="1">
        <f t="shared" si="103"/>
        <v>1.8997627739946412E-4</v>
      </c>
      <c r="F918" s="1">
        <f t="shared" si="101"/>
        <v>21.208753137425671</v>
      </c>
      <c r="G918" s="1">
        <f t="shared" si="102"/>
        <v>3.0544139803057218</v>
      </c>
      <c r="H918" s="1">
        <f t="shared" si="104"/>
        <v>-3.4437262908638893</v>
      </c>
      <c r="I918" s="22">
        <f t="shared" si="105"/>
        <v>-1.1625000000000085</v>
      </c>
      <c r="J918" s="19">
        <f t="shared" si="106"/>
        <v>0</v>
      </c>
      <c r="K918" s="19">
        <f t="shared" si="107"/>
        <v>2.2812262908638807</v>
      </c>
      <c r="L918" s="19">
        <f t="shared" si="108"/>
        <v>0</v>
      </c>
      <c r="Q918" s="11"/>
      <c r="R918" s="11"/>
    </row>
    <row r="919" spans="1:18" x14ac:dyDescent="0.35">
      <c r="A919" s="1">
        <v>917</v>
      </c>
      <c r="B919" s="12">
        <v>42383</v>
      </c>
      <c r="C919" s="1">
        <v>107.02500000000001</v>
      </c>
      <c r="D919" s="1">
        <f t="shared" si="100"/>
        <v>1.1697979439915032E-2</v>
      </c>
      <c r="E919" s="1">
        <f t="shared" si="103"/>
        <v>1.8507022137712322E-4</v>
      </c>
      <c r="F919" s="1">
        <f t="shared" si="101"/>
        <v>20.261939307416736</v>
      </c>
      <c r="G919" s="1">
        <f t="shared" si="102"/>
        <v>3.0087442152374395</v>
      </c>
      <c r="H919" s="1">
        <f t="shared" si="104"/>
        <v>-3.3847275727834845</v>
      </c>
      <c r="I919" s="22">
        <f t="shared" si="105"/>
        <v>1.2375000000000114</v>
      </c>
      <c r="J919" s="19">
        <f t="shared" si="106"/>
        <v>0</v>
      </c>
      <c r="K919" s="19">
        <f t="shared" si="107"/>
        <v>4.6222275727834958</v>
      </c>
      <c r="L919" s="19">
        <f t="shared" si="108"/>
        <v>0</v>
      </c>
      <c r="Q919" s="11"/>
      <c r="R919" s="11"/>
    </row>
    <row r="920" spans="1:18" x14ac:dyDescent="0.35">
      <c r="A920" s="1">
        <v>918</v>
      </c>
      <c r="B920" s="12">
        <v>42384</v>
      </c>
      <c r="C920" s="1">
        <v>104.5125</v>
      </c>
      <c r="D920" s="1">
        <f t="shared" si="100"/>
        <v>-2.3475823405746346E-2</v>
      </c>
      <c r="E920" s="1">
        <f t="shared" si="103"/>
        <v>1.8395504294698627E-4</v>
      </c>
      <c r="F920" s="1">
        <f t="shared" si="101"/>
        <v>6.5765604724518596</v>
      </c>
      <c r="G920" s="1">
        <f t="shared" si="102"/>
        <v>1.8835118841177299</v>
      </c>
      <c r="H920" s="1">
        <f t="shared" si="104"/>
        <v>-3.3378349752876848</v>
      </c>
      <c r="I920" s="22">
        <f t="shared" si="105"/>
        <v>-2.5125000000000028</v>
      </c>
      <c r="J920" s="19">
        <f t="shared" si="106"/>
        <v>0</v>
      </c>
      <c r="K920" s="19">
        <f t="shared" si="107"/>
        <v>0.82533497528768196</v>
      </c>
      <c r="L920" s="19">
        <f t="shared" si="108"/>
        <v>0</v>
      </c>
      <c r="Q920" s="11"/>
      <c r="R920" s="11"/>
    </row>
    <row r="921" spans="1:18" x14ac:dyDescent="0.35">
      <c r="A921" s="1">
        <v>919</v>
      </c>
      <c r="B921" s="12">
        <v>42387</v>
      </c>
      <c r="C921" s="1">
        <v>103.6125</v>
      </c>
      <c r="D921" s="1">
        <f t="shared" si="100"/>
        <v>-8.6114101184069439E-3</v>
      </c>
      <c r="E921" s="1">
        <f t="shared" si="103"/>
        <v>2.4155280884427012E-4</v>
      </c>
      <c r="F921" s="1">
        <f t="shared" si="101"/>
        <v>22.016085939042778</v>
      </c>
      <c r="G921" s="1">
        <f t="shared" si="102"/>
        <v>3.0917733652245456</v>
      </c>
      <c r="H921" s="1">
        <f t="shared" si="104"/>
        <v>-3.8695988082719124</v>
      </c>
      <c r="I921" s="22">
        <f t="shared" si="105"/>
        <v>-0.90000000000000568</v>
      </c>
      <c r="J921" s="19">
        <f t="shared" si="106"/>
        <v>0</v>
      </c>
      <c r="K921" s="19">
        <f t="shared" si="107"/>
        <v>2.9695988082719067</v>
      </c>
      <c r="L921" s="19">
        <f t="shared" si="108"/>
        <v>0</v>
      </c>
      <c r="Q921" s="11"/>
      <c r="R921" s="11"/>
    </row>
    <row r="922" spans="1:18" x14ac:dyDescent="0.35">
      <c r="A922" s="1">
        <v>920</v>
      </c>
      <c r="B922" s="12">
        <v>42388</v>
      </c>
      <c r="C922" s="1">
        <v>102.1875</v>
      </c>
      <c r="D922" s="1">
        <f t="shared" si="100"/>
        <v>-1.3753166847629361E-2</v>
      </c>
      <c r="E922" s="1">
        <f t="shared" si="103"/>
        <v>2.1831753038304802E-4</v>
      </c>
      <c r="F922" s="1">
        <f t="shared" si="101"/>
        <v>17.507740363106358</v>
      </c>
      <c r="G922" s="1">
        <f t="shared" si="102"/>
        <v>2.8626430896040191</v>
      </c>
      <c r="H922" s="1">
        <f t="shared" si="104"/>
        <v>-3.5924207775004842</v>
      </c>
      <c r="I922" s="22">
        <f t="shared" si="105"/>
        <v>-1.4249999999999972</v>
      </c>
      <c r="J922" s="19">
        <f t="shared" si="106"/>
        <v>0</v>
      </c>
      <c r="K922" s="19">
        <f t="shared" si="107"/>
        <v>2.167420777500487</v>
      </c>
      <c r="L922" s="19">
        <f t="shared" si="108"/>
        <v>0</v>
      </c>
      <c r="Q922" s="11"/>
      <c r="R922" s="11"/>
    </row>
    <row r="923" spans="1:18" x14ac:dyDescent="0.35">
      <c r="A923" s="1">
        <v>921</v>
      </c>
      <c r="B923" s="12">
        <v>42389</v>
      </c>
      <c r="C923" s="1">
        <v>101.02500000000001</v>
      </c>
      <c r="D923" s="1">
        <f t="shared" si="100"/>
        <v>-1.137614678899077E-2</v>
      </c>
      <c r="E923" s="1">
        <f t="shared" si="103"/>
        <v>2.1676814306205195E-4</v>
      </c>
      <c r="F923" s="1">
        <f t="shared" si="101"/>
        <v>20.103389598936602</v>
      </c>
      <c r="G923" s="1">
        <f t="shared" si="102"/>
        <v>3.0008884376104645</v>
      </c>
      <c r="H923" s="1">
        <f t="shared" si="104"/>
        <v>-3.5488246364889804</v>
      </c>
      <c r="I923" s="22">
        <f t="shared" si="105"/>
        <v>-1.1624999999999943</v>
      </c>
      <c r="J923" s="19">
        <f t="shared" si="106"/>
        <v>0</v>
      </c>
      <c r="K923" s="19">
        <f t="shared" si="107"/>
        <v>2.3863246364889861</v>
      </c>
      <c r="L923" s="19">
        <f t="shared" si="108"/>
        <v>0</v>
      </c>
      <c r="Q923" s="11"/>
      <c r="R923" s="11"/>
    </row>
    <row r="924" spans="1:18" x14ac:dyDescent="0.35">
      <c r="A924" s="1">
        <v>922</v>
      </c>
      <c r="B924" s="12">
        <v>42390</v>
      </c>
      <c r="C924" s="1">
        <v>99.15</v>
      </c>
      <c r="D924" s="1">
        <f t="shared" si="100"/>
        <v>-1.855976243504083E-2</v>
      </c>
      <c r="E924" s="1">
        <f t="shared" si="103"/>
        <v>2.0715502466176416E-4</v>
      </c>
      <c r="F924" s="1">
        <f t="shared" si="101"/>
        <v>12.069301425962298</v>
      </c>
      <c r="G924" s="1">
        <f t="shared" si="102"/>
        <v>2.4906651565465463</v>
      </c>
      <c r="H924" s="1">
        <f t="shared" si="104"/>
        <v>-3.4215285515784397</v>
      </c>
      <c r="I924" s="22">
        <f t="shared" si="105"/>
        <v>-1.875</v>
      </c>
      <c r="J924" s="19">
        <f t="shared" si="106"/>
        <v>0</v>
      </c>
      <c r="K924" s="19">
        <f t="shared" si="107"/>
        <v>1.5465285515784397</v>
      </c>
      <c r="L924" s="19">
        <f t="shared" si="108"/>
        <v>0</v>
      </c>
      <c r="Q924" s="11"/>
      <c r="R924" s="11"/>
    </row>
    <row r="925" spans="1:18" x14ac:dyDescent="0.35">
      <c r="A925" s="1">
        <v>923</v>
      </c>
      <c r="B925" s="12">
        <v>42391</v>
      </c>
      <c r="C925" s="1">
        <v>99.9</v>
      </c>
      <c r="D925" s="1">
        <f t="shared" si="100"/>
        <v>7.5642965204235999E-3</v>
      </c>
      <c r="E925" s="1">
        <f t="shared" si="103"/>
        <v>2.3014313054407629E-4</v>
      </c>
      <c r="F925" s="1">
        <f t="shared" si="101"/>
        <v>23.223278815108429</v>
      </c>
      <c r="G925" s="1">
        <f t="shared" si="102"/>
        <v>3.145155172808729</v>
      </c>
      <c r="H925" s="1">
        <f t="shared" si="104"/>
        <v>-3.5653529203426504</v>
      </c>
      <c r="I925" s="22">
        <f t="shared" si="105"/>
        <v>0.75</v>
      </c>
      <c r="J925" s="19">
        <f t="shared" si="106"/>
        <v>0</v>
      </c>
      <c r="K925" s="19">
        <f t="shared" si="107"/>
        <v>4.3153529203426508</v>
      </c>
      <c r="L925" s="19">
        <f t="shared" si="108"/>
        <v>0</v>
      </c>
      <c r="Q925" s="11"/>
      <c r="R925" s="11"/>
    </row>
    <row r="926" spans="1:18" x14ac:dyDescent="0.35">
      <c r="A926" s="1">
        <v>924</v>
      </c>
      <c r="B926" s="12">
        <v>42394</v>
      </c>
      <c r="C926" s="1">
        <v>99.9375</v>
      </c>
      <c r="D926" s="1">
        <f t="shared" si="100"/>
        <v>3.7537537537531845E-4</v>
      </c>
      <c r="E926" s="1">
        <f t="shared" si="103"/>
        <v>2.0719974165124143E-4</v>
      </c>
      <c r="F926" s="1">
        <f t="shared" si="101"/>
        <v>27.705614656550914</v>
      </c>
      <c r="G926" s="1">
        <f t="shared" si="102"/>
        <v>3.3216350878357432</v>
      </c>
      <c r="H926" s="1">
        <f t="shared" si="104"/>
        <v>-3.3201826935034111</v>
      </c>
      <c r="I926" s="22">
        <f t="shared" si="105"/>
        <v>3.7499999999994316E-2</v>
      </c>
      <c r="J926" s="19">
        <f t="shared" si="106"/>
        <v>0</v>
      </c>
      <c r="K926" s="19">
        <f t="shared" si="107"/>
        <v>3.3576826935034054</v>
      </c>
      <c r="L926" s="19">
        <f t="shared" si="108"/>
        <v>0</v>
      </c>
      <c r="Q926" s="11"/>
      <c r="R926" s="11"/>
    </row>
    <row r="927" spans="1:18" x14ac:dyDescent="0.35">
      <c r="A927" s="1">
        <v>925</v>
      </c>
      <c r="B927" s="12">
        <v>42396</v>
      </c>
      <c r="C927" s="1">
        <v>103.8</v>
      </c>
      <c r="D927" s="1">
        <f t="shared" si="100"/>
        <v>3.8649155722326425E-2</v>
      </c>
      <c r="E927" s="1">
        <f t="shared" si="103"/>
        <v>1.8159563329018803E-4</v>
      </c>
      <c r="F927" s="1">
        <f t="shared" si="101"/>
        <v>0.48435310271906096</v>
      </c>
      <c r="G927" s="1">
        <f t="shared" si="102"/>
        <v>-0.72494108718608652</v>
      </c>
      <c r="H927" s="1">
        <f t="shared" si="104"/>
        <v>-3.1317915423768823</v>
      </c>
      <c r="I927" s="22">
        <f t="shared" si="105"/>
        <v>3.8624999999999972</v>
      </c>
      <c r="J927" s="19">
        <f t="shared" si="106"/>
        <v>0</v>
      </c>
      <c r="K927" s="19">
        <f t="shared" si="107"/>
        <v>6.9942915423768799</v>
      </c>
      <c r="L927" s="19">
        <f t="shared" si="108"/>
        <v>0</v>
      </c>
      <c r="Q927" s="11"/>
      <c r="R927" s="11"/>
    </row>
    <row r="928" spans="1:18" x14ac:dyDescent="0.35">
      <c r="A928" s="1">
        <v>926</v>
      </c>
      <c r="B928" s="12">
        <v>42397</v>
      </c>
      <c r="C928" s="1">
        <v>107.8125</v>
      </c>
      <c r="D928" s="1">
        <f t="shared" si="100"/>
        <v>3.8656069364161876E-2</v>
      </c>
      <c r="E928" s="1">
        <f t="shared" si="103"/>
        <v>3.727483125388288E-4</v>
      </c>
      <c r="F928" s="1">
        <f t="shared" si="101"/>
        <v>2.7841441919451282</v>
      </c>
      <c r="G928" s="1">
        <f t="shared" si="102"/>
        <v>1.0239405342146963</v>
      </c>
      <c r="H928" s="1">
        <f t="shared" si="104"/>
        <v>-4.4886007972035458</v>
      </c>
      <c r="I928" s="22">
        <f t="shared" si="105"/>
        <v>4.0125000000000028</v>
      </c>
      <c r="J928" s="19">
        <f t="shared" si="106"/>
        <v>0</v>
      </c>
      <c r="K928" s="19">
        <f t="shared" si="107"/>
        <v>8.5011007972035486</v>
      </c>
      <c r="L928" s="19">
        <f t="shared" si="108"/>
        <v>0</v>
      </c>
      <c r="Q928" s="11"/>
      <c r="R928" s="11"/>
    </row>
    <row r="929" spans="1:18" x14ac:dyDescent="0.35">
      <c r="A929" s="1">
        <v>927</v>
      </c>
      <c r="B929" s="12">
        <v>42398</v>
      </c>
      <c r="C929" s="1">
        <v>110.7</v>
      </c>
      <c r="D929" s="1">
        <f t="shared" si="100"/>
        <v>2.6782608695652202E-2</v>
      </c>
      <c r="E929" s="1">
        <f t="shared" si="103"/>
        <v>5.1904846279425413E-4</v>
      </c>
      <c r="F929" s="1">
        <f t="shared" si="101"/>
        <v>8.7743645126507435</v>
      </c>
      <c r="G929" s="1">
        <f t="shared" si="102"/>
        <v>2.1718343465187178</v>
      </c>
      <c r="H929" s="1">
        <f t="shared" si="104"/>
        <v>-5.5014347486476112</v>
      </c>
      <c r="I929" s="22">
        <f t="shared" si="105"/>
        <v>2.8875000000000028</v>
      </c>
      <c r="J929" s="19">
        <f t="shared" si="106"/>
        <v>0</v>
      </c>
      <c r="K929" s="19">
        <f t="shared" si="107"/>
        <v>8.388934748647614</v>
      </c>
      <c r="L929" s="19">
        <f t="shared" si="108"/>
        <v>0</v>
      </c>
      <c r="Q929" s="11"/>
      <c r="R929" s="11"/>
    </row>
    <row r="930" spans="1:18" x14ac:dyDescent="0.35">
      <c r="A930" s="1">
        <v>928</v>
      </c>
      <c r="B930" s="12">
        <v>42401</v>
      </c>
      <c r="C930" s="1">
        <v>110.175</v>
      </c>
      <c r="D930" s="1">
        <f t="shared" si="100"/>
        <v>-4.7425474254743057E-3</v>
      </c>
      <c r="E930" s="1">
        <f t="shared" si="103"/>
        <v>5.2133569772576111E-4</v>
      </c>
      <c r="F930" s="1">
        <f t="shared" si="101"/>
        <v>17.099485621440813</v>
      </c>
      <c r="G930" s="1">
        <f t="shared" si="102"/>
        <v>2.839048382438687</v>
      </c>
      <c r="H930" s="1">
        <f t="shared" si="104"/>
        <v>-5.7266746040576786</v>
      </c>
      <c r="I930" s="22">
        <f t="shared" si="105"/>
        <v>-0.52500000000000568</v>
      </c>
      <c r="J930" s="19">
        <f t="shared" si="106"/>
        <v>0</v>
      </c>
      <c r="K930" s="19">
        <f t="shared" si="107"/>
        <v>5.2016746040576729</v>
      </c>
      <c r="L930" s="19">
        <f t="shared" si="108"/>
        <v>0</v>
      </c>
      <c r="Q930" s="11"/>
      <c r="R930" s="11"/>
    </row>
    <row r="931" spans="1:18" x14ac:dyDescent="0.35">
      <c r="A931" s="1">
        <v>929</v>
      </c>
      <c r="B931" s="12">
        <v>42402</v>
      </c>
      <c r="C931" s="1">
        <v>109.53749999999999</v>
      </c>
      <c r="D931" s="1">
        <f t="shared" si="100"/>
        <v>-5.7862491490810334E-3</v>
      </c>
      <c r="E931" s="1">
        <f t="shared" si="103"/>
        <v>4.2505159005962965E-4</v>
      </c>
      <c r="F931" s="1">
        <f t="shared" si="101"/>
        <v>18.603081094277368</v>
      </c>
      <c r="G931" s="1">
        <f t="shared" si="102"/>
        <v>2.923327217230637</v>
      </c>
      <c r="H931" s="1">
        <f t="shared" si="104"/>
        <v>-5.3093713453005451</v>
      </c>
      <c r="I931" s="22">
        <f t="shared" si="105"/>
        <v>-0.63750000000000284</v>
      </c>
      <c r="J931" s="19">
        <f t="shared" si="106"/>
        <v>0</v>
      </c>
      <c r="K931" s="19">
        <f t="shared" si="107"/>
        <v>4.6718713453005423</v>
      </c>
      <c r="L931" s="19">
        <f t="shared" si="108"/>
        <v>0</v>
      </c>
      <c r="Q931" s="11"/>
      <c r="R931" s="11"/>
    </row>
    <row r="932" spans="1:18" x14ac:dyDescent="0.35">
      <c r="A932" s="1">
        <v>930</v>
      </c>
      <c r="B932" s="12">
        <v>42403</v>
      </c>
      <c r="C932" s="1">
        <v>107.4</v>
      </c>
      <c r="D932" s="1">
        <f t="shared" si="100"/>
        <v>-1.9513865114686647E-2</v>
      </c>
      <c r="E932" s="1">
        <f t="shared" si="103"/>
        <v>3.5294826348246291E-4</v>
      </c>
      <c r="F932" s="1">
        <f t="shared" si="101"/>
        <v>12.381618773818124</v>
      </c>
      <c r="G932" s="1">
        <f t="shared" si="102"/>
        <v>2.5162130158827991</v>
      </c>
      <c r="H932" s="1">
        <f t="shared" si="104"/>
        <v>-4.8151879342544159</v>
      </c>
      <c r="I932" s="22">
        <f t="shared" si="105"/>
        <v>-2.1374999999999886</v>
      </c>
      <c r="J932" s="19">
        <f t="shared" si="106"/>
        <v>0</v>
      </c>
      <c r="K932" s="19">
        <f t="shared" si="107"/>
        <v>2.6776879342544273</v>
      </c>
      <c r="L932" s="19">
        <f t="shared" si="108"/>
        <v>0</v>
      </c>
      <c r="Q932" s="11"/>
      <c r="R932" s="11"/>
    </row>
    <row r="933" spans="1:18" x14ac:dyDescent="0.35">
      <c r="A933" s="1">
        <v>931</v>
      </c>
      <c r="B933" s="12">
        <v>42404</v>
      </c>
      <c r="C933" s="1">
        <v>110.1375</v>
      </c>
      <c r="D933" s="1">
        <f t="shared" si="100"/>
        <v>2.5488826815642431E-2</v>
      </c>
      <c r="E933" s="1">
        <f t="shared" si="103"/>
        <v>3.4679494216615059E-4</v>
      </c>
      <c r="F933" s="1">
        <f t="shared" si="101"/>
        <v>8.3960187252364751</v>
      </c>
      <c r="G933" s="1">
        <f t="shared" si="102"/>
        <v>2.1277576322127452</v>
      </c>
      <c r="H933" s="1">
        <f t="shared" si="104"/>
        <v>-4.7454113021856656</v>
      </c>
      <c r="I933" s="22">
        <f t="shared" si="105"/>
        <v>2.7374999999999972</v>
      </c>
      <c r="J933" s="19">
        <f t="shared" si="106"/>
        <v>0</v>
      </c>
      <c r="K933" s="19">
        <f t="shared" si="107"/>
        <v>7.4829113021856628</v>
      </c>
      <c r="L933" s="19">
        <f t="shared" si="108"/>
        <v>0</v>
      </c>
      <c r="Q933" s="11"/>
      <c r="R933" s="11"/>
    </row>
    <row r="934" spans="1:18" x14ac:dyDescent="0.35">
      <c r="A934" s="1">
        <v>932</v>
      </c>
      <c r="B934" s="12">
        <v>42405</v>
      </c>
      <c r="C934" s="1">
        <v>108.97499999999999</v>
      </c>
      <c r="D934" s="1">
        <f t="shared" si="100"/>
        <v>-1.0554988083078047E-2</v>
      </c>
      <c r="E934" s="1">
        <f t="shared" si="103"/>
        <v>3.8002629732340087E-4</v>
      </c>
      <c r="F934" s="1">
        <f t="shared" si="101"/>
        <v>17.674403925962057</v>
      </c>
      <c r="G934" s="1">
        <f t="shared" si="102"/>
        <v>2.8721174870816912</v>
      </c>
      <c r="H934" s="1">
        <f t="shared" si="104"/>
        <v>-4.870637012007931</v>
      </c>
      <c r="I934" s="22">
        <f t="shared" si="105"/>
        <v>-1.1625000000000085</v>
      </c>
      <c r="J934" s="19">
        <f t="shared" si="106"/>
        <v>0</v>
      </c>
      <c r="K934" s="19">
        <f t="shared" si="107"/>
        <v>3.7081370120079225</v>
      </c>
      <c r="L934" s="19">
        <f t="shared" si="108"/>
        <v>0</v>
      </c>
      <c r="Q934" s="11"/>
      <c r="R934" s="11"/>
    </row>
    <row r="935" spans="1:18" x14ac:dyDescent="0.35">
      <c r="A935" s="1">
        <v>933</v>
      </c>
      <c r="B935" s="12">
        <v>42408</v>
      </c>
      <c r="C935" s="1">
        <v>106.875</v>
      </c>
      <c r="D935" s="1">
        <f t="shared" si="100"/>
        <v>-1.927047487955948E-2</v>
      </c>
      <c r="E935" s="1">
        <f t="shared" si="103"/>
        <v>3.2950054807306755E-4</v>
      </c>
      <c r="F935" s="1">
        <f t="shared" si="101"/>
        <v>12.509915117195433</v>
      </c>
      <c r="G935" s="1">
        <f t="shared" si="102"/>
        <v>2.5265215392595919</v>
      </c>
      <c r="H935" s="1">
        <f t="shared" si="104"/>
        <v>-4.6509100804993491</v>
      </c>
      <c r="I935" s="22">
        <f t="shared" si="105"/>
        <v>-2.0999999999999943</v>
      </c>
      <c r="J935" s="19">
        <f t="shared" si="106"/>
        <v>0</v>
      </c>
      <c r="K935" s="19">
        <f t="shared" si="107"/>
        <v>2.5509100804993547</v>
      </c>
      <c r="L935" s="19">
        <f t="shared" si="108"/>
        <v>0</v>
      </c>
      <c r="Q935" s="11"/>
      <c r="R935" s="11"/>
    </row>
    <row r="936" spans="1:18" x14ac:dyDescent="0.35">
      <c r="A936" s="1">
        <v>934</v>
      </c>
      <c r="B936" s="12">
        <v>42409</v>
      </c>
      <c r="C936" s="1">
        <v>106.425</v>
      </c>
      <c r="D936" s="1">
        <f t="shared" si="100"/>
        <v>-4.2105263157895005E-3</v>
      </c>
      <c r="E936" s="1">
        <f t="shared" si="103"/>
        <v>3.2752642545183904E-4</v>
      </c>
      <c r="F936" s="1">
        <f t="shared" si="101"/>
        <v>21.455222707212009</v>
      </c>
      <c r="G936" s="1">
        <f t="shared" si="102"/>
        <v>3.0659680985905933</v>
      </c>
      <c r="H936" s="1">
        <f t="shared" si="104"/>
        <v>-4.5880137264777163</v>
      </c>
      <c r="I936" s="22">
        <f t="shared" si="105"/>
        <v>-0.45000000000000284</v>
      </c>
      <c r="J936" s="19">
        <f t="shared" si="106"/>
        <v>0</v>
      </c>
      <c r="K936" s="19">
        <f t="shared" si="107"/>
        <v>4.1380137264777135</v>
      </c>
      <c r="L936" s="19">
        <f t="shared" si="108"/>
        <v>0</v>
      </c>
      <c r="Q936" s="11"/>
      <c r="R936" s="11"/>
    </row>
    <row r="937" spans="1:18" x14ac:dyDescent="0.35">
      <c r="A937" s="1">
        <v>935</v>
      </c>
      <c r="B937" s="12">
        <v>42410</v>
      </c>
      <c r="C937" s="1">
        <v>107.7375</v>
      </c>
      <c r="D937" s="1">
        <f t="shared" si="100"/>
        <v>1.2332628611698379E-2</v>
      </c>
      <c r="E937" s="1">
        <f t="shared" si="103"/>
        <v>2.7612259509819008E-4</v>
      </c>
      <c r="F937" s="1">
        <f t="shared" si="101"/>
        <v>18.228466868635728</v>
      </c>
      <c r="G937" s="1">
        <f t="shared" si="102"/>
        <v>2.9029844857922957</v>
      </c>
      <c r="H937" s="1">
        <f t="shared" si="104"/>
        <v>-4.131442940510067</v>
      </c>
      <c r="I937" s="22">
        <f t="shared" si="105"/>
        <v>1.3125</v>
      </c>
      <c r="J937" s="19">
        <f t="shared" si="106"/>
        <v>0</v>
      </c>
      <c r="K937" s="19">
        <f t="shared" si="107"/>
        <v>5.443942940510067</v>
      </c>
      <c r="L937" s="19">
        <f t="shared" si="108"/>
        <v>0</v>
      </c>
      <c r="Q937" s="11"/>
      <c r="R937" s="11"/>
    </row>
    <row r="938" spans="1:18" x14ac:dyDescent="0.35">
      <c r="A938" s="1">
        <v>936</v>
      </c>
      <c r="B938" s="12">
        <v>42411</v>
      </c>
      <c r="C938" s="1">
        <v>102.33750000000001</v>
      </c>
      <c r="D938" s="1">
        <f t="shared" si="100"/>
        <v>-5.0121823877479911E-2</v>
      </c>
      <c r="E938" s="1">
        <f t="shared" si="103"/>
        <v>2.5575855767035014E-4</v>
      </c>
      <c r="F938" s="1">
        <f t="shared" si="101"/>
        <v>0.18367867436350943</v>
      </c>
      <c r="G938" s="1">
        <f t="shared" si="102"/>
        <v>-1.6945673829745973</v>
      </c>
      <c r="H938" s="1">
        <f t="shared" si="104"/>
        <v>-3.9594366982715488</v>
      </c>
      <c r="I938" s="22">
        <f t="shared" si="105"/>
        <v>-5.3999999999999915</v>
      </c>
      <c r="J938" s="19">
        <f t="shared" si="106"/>
        <v>1</v>
      </c>
      <c r="K938" s="19">
        <f t="shared" si="107"/>
        <v>0</v>
      </c>
      <c r="L938" s="19">
        <f t="shared" si="108"/>
        <v>-1.4405633017284427</v>
      </c>
      <c r="Q938" s="11"/>
      <c r="R938" s="11"/>
    </row>
    <row r="939" spans="1:18" x14ac:dyDescent="0.35">
      <c r="A939" s="1">
        <v>937</v>
      </c>
      <c r="B939" s="12">
        <v>42412</v>
      </c>
      <c r="C939" s="1">
        <v>103.65</v>
      </c>
      <c r="D939" s="1">
        <f t="shared" si="100"/>
        <v>1.282521069989007E-2</v>
      </c>
      <c r="E939" s="1">
        <f t="shared" si="103"/>
        <v>5.7317501110771727E-4</v>
      </c>
      <c r="F939" s="1">
        <f t="shared" si="101"/>
        <v>14.436135230394672</v>
      </c>
      <c r="G939" s="1">
        <f t="shared" si="102"/>
        <v>2.6697344543173451</v>
      </c>
      <c r="H939" s="1">
        <f t="shared" si="104"/>
        <v>-6.0004687166346047</v>
      </c>
      <c r="I939" s="22">
        <f t="shared" si="105"/>
        <v>1.3125</v>
      </c>
      <c r="J939" s="19">
        <f t="shared" si="106"/>
        <v>0</v>
      </c>
      <c r="K939" s="19">
        <f t="shared" si="107"/>
        <v>7.3129687166346047</v>
      </c>
      <c r="L939" s="19">
        <f t="shared" si="108"/>
        <v>0</v>
      </c>
      <c r="Q939" s="11"/>
      <c r="R939" s="11"/>
    </row>
    <row r="940" spans="1:18" x14ac:dyDescent="0.35">
      <c r="A940" s="1">
        <v>938</v>
      </c>
      <c r="B940" s="12">
        <v>42415</v>
      </c>
      <c r="C940" s="1">
        <v>104.02500000000001</v>
      </c>
      <c r="D940" s="1">
        <f t="shared" si="100"/>
        <v>3.6179450072358899E-3</v>
      </c>
      <c r="E940" s="1">
        <f t="shared" si="103"/>
        <v>4.8474115515708928E-4</v>
      </c>
      <c r="F940" s="1">
        <f t="shared" si="101"/>
        <v>17.876869299791284</v>
      </c>
      <c r="G940" s="1">
        <f t="shared" si="102"/>
        <v>2.8835076593244602</v>
      </c>
      <c r="H940" s="1">
        <f t="shared" si="104"/>
        <v>-5.2416064272289535</v>
      </c>
      <c r="I940" s="22">
        <f t="shared" si="105"/>
        <v>0.375</v>
      </c>
      <c r="J940" s="19">
        <f t="shared" si="106"/>
        <v>0</v>
      </c>
      <c r="K940" s="19">
        <f t="shared" si="107"/>
        <v>5.6166064272289535</v>
      </c>
      <c r="L940" s="19">
        <f t="shared" si="108"/>
        <v>0</v>
      </c>
      <c r="Q940" s="11"/>
      <c r="R940" s="11"/>
    </row>
    <row r="941" spans="1:18" x14ac:dyDescent="0.35">
      <c r="A941" s="1">
        <v>939</v>
      </c>
      <c r="B941" s="12">
        <v>42416</v>
      </c>
      <c r="C941" s="1">
        <v>104.55</v>
      </c>
      <c r="D941" s="1">
        <f t="shared" si="100"/>
        <v>5.0468637346790819E-3</v>
      </c>
      <c r="E941" s="1">
        <f t="shared" si="103"/>
        <v>3.9573152693292109E-4</v>
      </c>
      <c r="F941" s="1">
        <f t="shared" si="101"/>
        <v>19.419287529329726</v>
      </c>
      <c r="G941" s="1">
        <f t="shared" si="102"/>
        <v>2.9662667747200291</v>
      </c>
      <c r="H941" s="1">
        <f t="shared" si="104"/>
        <v>-4.7967191377903529</v>
      </c>
      <c r="I941" s="22">
        <f t="shared" si="105"/>
        <v>0.52499999999999147</v>
      </c>
      <c r="J941" s="19">
        <f t="shared" si="106"/>
        <v>0</v>
      </c>
      <c r="K941" s="19">
        <f t="shared" si="107"/>
        <v>5.3217191377903443</v>
      </c>
      <c r="L941" s="19">
        <f t="shared" si="108"/>
        <v>0</v>
      </c>
      <c r="Q941" s="11"/>
      <c r="R941" s="11"/>
    </row>
    <row r="942" spans="1:18" x14ac:dyDescent="0.35">
      <c r="A942" s="1">
        <v>940</v>
      </c>
      <c r="B942" s="12">
        <v>42417</v>
      </c>
      <c r="C942" s="1">
        <v>104.4375</v>
      </c>
      <c r="D942" s="1">
        <f t="shared" si="100"/>
        <v>-1.0760401721664004E-3</v>
      </c>
      <c r="E942" s="1">
        <f t="shared" si="103"/>
        <v>3.2938936427676676E-4</v>
      </c>
      <c r="F942" s="1">
        <f t="shared" si="101"/>
        <v>21.942796147973201</v>
      </c>
      <c r="G942" s="1">
        <f t="shared" si="102"/>
        <v>3.0884388919396319</v>
      </c>
      <c r="H942" s="1">
        <f t="shared" si="104"/>
        <v>-4.3920489185279763</v>
      </c>
      <c r="I942" s="22">
        <f t="shared" si="105"/>
        <v>-0.11249999999999716</v>
      </c>
      <c r="J942" s="19">
        <f t="shared" si="106"/>
        <v>0</v>
      </c>
      <c r="K942" s="19">
        <f t="shared" si="107"/>
        <v>4.2795489185279791</v>
      </c>
      <c r="L942" s="19">
        <f t="shared" si="108"/>
        <v>0</v>
      </c>
      <c r="Q942" s="11"/>
      <c r="R942" s="11"/>
    </row>
    <row r="943" spans="1:18" x14ac:dyDescent="0.35">
      <c r="A943" s="1">
        <v>941</v>
      </c>
      <c r="B943" s="12">
        <v>42418</v>
      </c>
      <c r="C943" s="1">
        <v>104.8875</v>
      </c>
      <c r="D943" s="1">
        <f t="shared" si="100"/>
        <v>4.3087971274686091E-3</v>
      </c>
      <c r="E943" s="1">
        <f t="shared" si="103"/>
        <v>2.7520966830347067E-4</v>
      </c>
      <c r="F943" s="1">
        <f t="shared" si="101"/>
        <v>23.250344901134856</v>
      </c>
      <c r="G943" s="1">
        <f t="shared" si="102"/>
        <v>3.1463199663807488</v>
      </c>
      <c r="H943" s="1">
        <f t="shared" si="104"/>
        <v>-4.034879216828938</v>
      </c>
      <c r="I943" s="22">
        <f t="shared" si="105"/>
        <v>0.45000000000000284</v>
      </c>
      <c r="J943" s="19">
        <f t="shared" si="106"/>
        <v>0</v>
      </c>
      <c r="K943" s="19">
        <f t="shared" si="107"/>
        <v>4.4848792168289409</v>
      </c>
      <c r="L943" s="19">
        <f t="shared" si="108"/>
        <v>0</v>
      </c>
      <c r="Q943" s="11"/>
      <c r="R943" s="11"/>
    </row>
    <row r="944" spans="1:18" x14ac:dyDescent="0.35">
      <c r="A944" s="1">
        <v>942</v>
      </c>
      <c r="B944" s="12">
        <v>42419</v>
      </c>
      <c r="C944" s="1">
        <v>105.75</v>
      </c>
      <c r="D944" s="1">
        <f t="shared" si="100"/>
        <v>8.2230961744726213E-3</v>
      </c>
      <c r="E944" s="1">
        <f t="shared" si="103"/>
        <v>2.3622033081835536E-4</v>
      </c>
      <c r="F944" s="1">
        <f t="shared" si="101"/>
        <v>22.495305245251114</v>
      </c>
      <c r="G944" s="1">
        <f t="shared" si="102"/>
        <v>3.1133066316721143</v>
      </c>
      <c r="H944" s="1">
        <f t="shared" si="104"/>
        <v>-3.7341328260054629</v>
      </c>
      <c r="I944" s="22">
        <f t="shared" si="105"/>
        <v>0.86249999999999716</v>
      </c>
      <c r="J944" s="19">
        <f t="shared" si="106"/>
        <v>0</v>
      </c>
      <c r="K944" s="19">
        <f t="shared" si="107"/>
        <v>4.5966328260054601</v>
      </c>
      <c r="L944" s="19">
        <f t="shared" si="108"/>
        <v>0</v>
      </c>
      <c r="Q944" s="11"/>
      <c r="R944" s="11"/>
    </row>
    <row r="945" spans="1:18" x14ac:dyDescent="0.35">
      <c r="A945" s="1">
        <v>943</v>
      </c>
      <c r="B945" s="12">
        <v>42422</v>
      </c>
      <c r="C945" s="1">
        <v>104.7</v>
      </c>
      <c r="D945" s="1">
        <f t="shared" si="100"/>
        <v>-9.9290780141843699E-3</v>
      </c>
      <c r="E945" s="1">
        <f t="shared" si="103"/>
        <v>2.1331604597532887E-4</v>
      </c>
      <c r="F945" s="1">
        <f t="shared" si="101"/>
        <v>21.679091581646979</v>
      </c>
      <c r="G945" s="1">
        <f t="shared" si="102"/>
        <v>3.0763482744780197</v>
      </c>
      <c r="H945" s="1">
        <f t="shared" si="104"/>
        <v>-3.5637739975025315</v>
      </c>
      <c r="I945" s="22">
        <f t="shared" si="105"/>
        <v>-1.0499999999999972</v>
      </c>
      <c r="J945" s="19">
        <f t="shared" si="106"/>
        <v>0</v>
      </c>
      <c r="K945" s="19">
        <f t="shared" si="107"/>
        <v>2.5137739975025344</v>
      </c>
      <c r="L945" s="19">
        <f t="shared" si="108"/>
        <v>0</v>
      </c>
      <c r="Q945" s="11"/>
      <c r="R945" s="11"/>
    </row>
    <row r="946" spans="1:18" x14ac:dyDescent="0.35">
      <c r="A946" s="1">
        <v>944</v>
      </c>
      <c r="B946" s="12">
        <v>42423</v>
      </c>
      <c r="C946" s="1">
        <v>102.8625</v>
      </c>
      <c r="D946" s="1">
        <f t="shared" si="100"/>
        <v>-1.75501432664757E-2</v>
      </c>
      <c r="E946" s="1">
        <f t="shared" si="103"/>
        <v>2.0016438155217564E-4</v>
      </c>
      <c r="F946" s="1">
        <f t="shared" si="101"/>
        <v>13.064006071639225</v>
      </c>
      <c r="G946" s="1">
        <f t="shared" si="102"/>
        <v>2.5698608204291724</v>
      </c>
      <c r="H946" s="1">
        <f t="shared" si="104"/>
        <v>-3.4805544615920323</v>
      </c>
      <c r="I946" s="22">
        <f t="shared" si="105"/>
        <v>-1.8375000000000057</v>
      </c>
      <c r="J946" s="19">
        <f t="shared" si="106"/>
        <v>0</v>
      </c>
      <c r="K946" s="19">
        <f t="shared" si="107"/>
        <v>1.6430544615920266</v>
      </c>
      <c r="L946" s="19">
        <f t="shared" si="108"/>
        <v>0</v>
      </c>
      <c r="Q946" s="11"/>
      <c r="R946" s="11"/>
    </row>
    <row r="947" spans="1:18" x14ac:dyDescent="0.35">
      <c r="A947" s="1">
        <v>945</v>
      </c>
      <c r="B947" s="12">
        <v>42424</v>
      </c>
      <c r="C947" s="1">
        <v>104.77500000000001</v>
      </c>
      <c r="D947" s="1">
        <f t="shared" si="100"/>
        <v>1.8592781625957063E-2</v>
      </c>
      <c r="E947" s="1">
        <f t="shared" si="103"/>
        <v>2.1965168183899809E-4</v>
      </c>
      <c r="F947" s="1">
        <f t="shared" si="101"/>
        <v>12.254421161761986</v>
      </c>
      <c r="G947" s="1">
        <f t="shared" si="102"/>
        <v>2.5058867830422118</v>
      </c>
      <c r="H947" s="1">
        <f t="shared" si="104"/>
        <v>-3.6098454304320491</v>
      </c>
      <c r="I947" s="22">
        <f t="shared" si="105"/>
        <v>1.9125000000000085</v>
      </c>
      <c r="J947" s="19">
        <f t="shared" si="106"/>
        <v>0</v>
      </c>
      <c r="K947" s="19">
        <f t="shared" si="107"/>
        <v>5.5223454304320576</v>
      </c>
      <c r="L947" s="19">
        <f t="shared" si="108"/>
        <v>0</v>
      </c>
      <c r="Q947" s="11"/>
      <c r="R947" s="11"/>
    </row>
    <row r="948" spans="1:18" x14ac:dyDescent="0.35">
      <c r="A948" s="1">
        <v>946</v>
      </c>
      <c r="B948" s="12">
        <v>42425</v>
      </c>
      <c r="C948" s="1">
        <v>98.8125</v>
      </c>
      <c r="D948" s="1">
        <f t="shared" si="100"/>
        <v>-5.6907659269864047E-2</v>
      </c>
      <c r="E948" s="1">
        <f t="shared" si="103"/>
        <v>2.3987569732521441E-4</v>
      </c>
      <c r="F948" s="1">
        <f t="shared" si="101"/>
        <v>3.0149808394759423E-2</v>
      </c>
      <c r="G948" s="1">
        <f t="shared" si="102"/>
        <v>-3.5015767108951588</v>
      </c>
      <c r="H948" s="1">
        <f t="shared" si="104"/>
        <v>-3.706165923546179</v>
      </c>
      <c r="I948" s="22">
        <f t="shared" si="105"/>
        <v>-5.9625000000000057</v>
      </c>
      <c r="J948" s="19">
        <f t="shared" si="106"/>
        <v>1</v>
      </c>
      <c r="K948" s="19">
        <f t="shared" si="107"/>
        <v>0</v>
      </c>
      <c r="L948" s="19">
        <f t="shared" si="108"/>
        <v>-2.2563340764538267</v>
      </c>
      <c r="Q948" s="11"/>
      <c r="R948" s="11"/>
    </row>
    <row r="949" spans="1:18" x14ac:dyDescent="0.35">
      <c r="A949" s="1">
        <v>947</v>
      </c>
      <c r="B949" s="12">
        <v>42426</v>
      </c>
      <c r="C949" s="1">
        <v>100.08750000000001</v>
      </c>
      <c r="D949" s="1">
        <f t="shared" si="100"/>
        <v>1.290322580645167E-2</v>
      </c>
      <c r="E949" s="1">
        <f t="shared" si="103"/>
        <v>6.6349889489569574E-4</v>
      </c>
      <c r="F949" s="1">
        <f t="shared" si="101"/>
        <v>13.661573701109459</v>
      </c>
      <c r="G949" s="1">
        <f t="shared" si="102"/>
        <v>2.6145870525663084</v>
      </c>
      <c r="H949" s="1">
        <f t="shared" si="104"/>
        <v>-6.2784498495150709</v>
      </c>
      <c r="I949" s="22">
        <f t="shared" si="105"/>
        <v>1.2750000000000057</v>
      </c>
      <c r="J949" s="19">
        <f t="shared" si="106"/>
        <v>0</v>
      </c>
      <c r="K949" s="19">
        <f t="shared" si="107"/>
        <v>7.5534498495150766</v>
      </c>
      <c r="L949" s="19">
        <f t="shared" si="108"/>
        <v>0</v>
      </c>
      <c r="Q949" s="11"/>
      <c r="R949" s="11"/>
    </row>
    <row r="950" spans="1:18" x14ac:dyDescent="0.35">
      <c r="A950" s="1">
        <v>948</v>
      </c>
      <c r="B950" s="12">
        <v>42429</v>
      </c>
      <c r="C950" s="1">
        <v>97.575000000000003</v>
      </c>
      <c r="D950" s="1">
        <f t="shared" si="100"/>
        <v>-2.5103034844511079E-2</v>
      </c>
      <c r="E950" s="1">
        <f t="shared" si="103"/>
        <v>5.5411879407827789E-4</v>
      </c>
      <c r="F950" s="1">
        <f t="shared" si="101"/>
        <v>9.5975757134380579</v>
      </c>
      <c r="G950" s="1">
        <f t="shared" si="102"/>
        <v>2.2615105367325565</v>
      </c>
      <c r="H950" s="1">
        <f t="shared" si="104"/>
        <v>-5.4111302222054904</v>
      </c>
      <c r="I950" s="22">
        <f t="shared" si="105"/>
        <v>-2.5125000000000028</v>
      </c>
      <c r="J950" s="19">
        <f t="shared" si="106"/>
        <v>0</v>
      </c>
      <c r="K950" s="19">
        <f t="shared" si="107"/>
        <v>2.8986302222054876</v>
      </c>
      <c r="L950" s="19">
        <f t="shared" si="108"/>
        <v>0</v>
      </c>
      <c r="Q950" s="11"/>
      <c r="R950" s="11"/>
    </row>
    <row r="951" spans="1:18" x14ac:dyDescent="0.35">
      <c r="A951" s="1">
        <v>949</v>
      </c>
      <c r="B951" s="12">
        <v>42430</v>
      </c>
      <c r="C951" s="1">
        <v>100.05</v>
      </c>
      <c r="D951" s="1">
        <f t="shared" si="100"/>
        <v>2.5365103766333531E-2</v>
      </c>
      <c r="E951" s="1">
        <f t="shared" si="103"/>
        <v>5.358675441378256E-4</v>
      </c>
      <c r="F951" s="1">
        <f t="shared" si="101"/>
        <v>9.4550506506885696</v>
      </c>
      <c r="G951" s="1">
        <f t="shared" si="102"/>
        <v>2.2465490591228905</v>
      </c>
      <c r="H951" s="1">
        <f t="shared" si="104"/>
        <v>-5.3899312618724018</v>
      </c>
      <c r="I951" s="22">
        <f t="shared" si="105"/>
        <v>2.4749999999999943</v>
      </c>
      <c r="J951" s="19">
        <f t="shared" si="106"/>
        <v>0</v>
      </c>
      <c r="K951" s="19">
        <f t="shared" si="107"/>
        <v>7.8649312618723961</v>
      </c>
      <c r="L951" s="19">
        <f t="shared" si="108"/>
        <v>0</v>
      </c>
      <c r="Q951" s="11"/>
      <c r="R951" s="11"/>
    </row>
    <row r="952" spans="1:18" x14ac:dyDescent="0.35">
      <c r="A952" s="1">
        <v>950</v>
      </c>
      <c r="B952" s="12">
        <v>42431</v>
      </c>
      <c r="C952" s="1">
        <v>101.5125</v>
      </c>
      <c r="D952" s="1">
        <f t="shared" si="100"/>
        <v>1.4617691154422846E-2</v>
      </c>
      <c r="E952" s="1">
        <f t="shared" si="103"/>
        <v>5.2377212689005601E-4</v>
      </c>
      <c r="F952" s="1">
        <f t="shared" si="101"/>
        <v>14.215167318983031</v>
      </c>
      <c r="G952" s="1">
        <f t="shared" si="102"/>
        <v>2.654309515626939</v>
      </c>
      <c r="H952" s="1">
        <f t="shared" si="104"/>
        <v>-5.1949863374727556</v>
      </c>
      <c r="I952" s="22">
        <f t="shared" si="105"/>
        <v>1.4625000000000057</v>
      </c>
      <c r="J952" s="19">
        <f t="shared" si="106"/>
        <v>0</v>
      </c>
      <c r="K952" s="19">
        <f t="shared" si="107"/>
        <v>6.6574863374727613</v>
      </c>
      <c r="L952" s="19">
        <f t="shared" si="108"/>
        <v>0</v>
      </c>
      <c r="Q952" s="11"/>
      <c r="R952" s="11"/>
    </row>
    <row r="953" spans="1:18" x14ac:dyDescent="0.35">
      <c r="A953" s="1">
        <v>951</v>
      </c>
      <c r="B953" s="12">
        <v>42432</v>
      </c>
      <c r="C953" s="1">
        <v>101.625</v>
      </c>
      <c r="D953" s="1">
        <f t="shared" si="100"/>
        <v>1.1082379017362113E-3</v>
      </c>
      <c r="E953" s="1">
        <f t="shared" si="103"/>
        <v>4.538902618358968E-4</v>
      </c>
      <c r="F953" s="1">
        <f t="shared" si="101"/>
        <v>18.700234386383332</v>
      </c>
      <c r="G953" s="1">
        <f t="shared" si="102"/>
        <v>2.9285360578131847</v>
      </c>
      <c r="H953" s="1">
        <f t="shared" si="104"/>
        <v>-4.9586925702460825</v>
      </c>
      <c r="I953" s="22">
        <f t="shared" si="105"/>
        <v>0.11249999999999716</v>
      </c>
      <c r="J953" s="19">
        <f t="shared" si="106"/>
        <v>0</v>
      </c>
      <c r="K953" s="19">
        <f t="shared" si="107"/>
        <v>5.0711925702460796</v>
      </c>
      <c r="L953" s="19">
        <f t="shared" si="108"/>
        <v>0</v>
      </c>
      <c r="Q953" s="11"/>
      <c r="R953" s="11"/>
    </row>
    <row r="954" spans="1:18" x14ac:dyDescent="0.35">
      <c r="A954" s="1">
        <v>952</v>
      </c>
      <c r="B954" s="12">
        <v>42433</v>
      </c>
      <c r="C954" s="1">
        <v>103.95</v>
      </c>
      <c r="D954" s="1">
        <f t="shared" si="100"/>
        <v>2.287822878228785E-2</v>
      </c>
      <c r="E954" s="1">
        <f t="shared" si="103"/>
        <v>3.7045818081622603E-4</v>
      </c>
      <c r="F954" s="1">
        <f t="shared" si="101"/>
        <v>10.226740688951821</v>
      </c>
      <c r="G954" s="1">
        <f t="shared" si="102"/>
        <v>2.325005925968227</v>
      </c>
      <c r="H954" s="1">
        <f t="shared" si="104"/>
        <v>-4.5453128061398349</v>
      </c>
      <c r="I954" s="22">
        <f t="shared" si="105"/>
        <v>2.3250000000000028</v>
      </c>
      <c r="J954" s="19">
        <f t="shared" si="106"/>
        <v>0</v>
      </c>
      <c r="K954" s="19">
        <f t="shared" si="107"/>
        <v>6.8703128061398377</v>
      </c>
      <c r="L954" s="19">
        <f t="shared" si="108"/>
        <v>0</v>
      </c>
      <c r="Q954" s="11"/>
      <c r="R954" s="11"/>
    </row>
    <row r="955" spans="1:18" x14ac:dyDescent="0.35">
      <c r="A955" s="1">
        <v>953</v>
      </c>
      <c r="B955" s="12">
        <v>42436</v>
      </c>
      <c r="C955" s="1">
        <v>103.95</v>
      </c>
      <c r="D955" s="1">
        <f t="shared" si="100"/>
        <v>0</v>
      </c>
      <c r="E955" s="1">
        <f t="shared" si="103"/>
        <v>3.8031241403770327E-4</v>
      </c>
      <c r="F955" s="1">
        <f t="shared" si="101"/>
        <v>20.456899658564399</v>
      </c>
      <c r="G955" s="1">
        <f t="shared" si="102"/>
        <v>3.0183202172018992</v>
      </c>
      <c r="H955" s="1">
        <f t="shared" si="104"/>
        <v>-4.6104728363739031</v>
      </c>
      <c r="I955" s="22">
        <f t="shared" si="105"/>
        <v>0</v>
      </c>
      <c r="J955" s="19">
        <f t="shared" si="106"/>
        <v>0</v>
      </c>
      <c r="K955" s="19">
        <f t="shared" si="107"/>
        <v>4.6104728363739031</v>
      </c>
      <c r="L955" s="19">
        <f t="shared" si="108"/>
        <v>0</v>
      </c>
      <c r="Q955" s="11"/>
      <c r="R955" s="11"/>
    </row>
    <row r="956" spans="1:18" x14ac:dyDescent="0.35">
      <c r="A956" s="1">
        <v>954</v>
      </c>
      <c r="B956" s="12">
        <v>42437</v>
      </c>
      <c r="C956" s="1">
        <v>103.05</v>
      </c>
      <c r="D956" s="1">
        <f t="shared" si="100"/>
        <v>-8.6580086580087118E-3</v>
      </c>
      <c r="E956" s="1">
        <f t="shared" si="103"/>
        <v>3.1400055476781815E-4</v>
      </c>
      <c r="F956" s="1">
        <f t="shared" si="101"/>
        <v>19.980459066150093</v>
      </c>
      <c r="G956" s="1">
        <f t="shared" si="102"/>
        <v>2.9947547492402453</v>
      </c>
      <c r="H956" s="1">
        <f t="shared" si="104"/>
        <v>-4.2851335288694745</v>
      </c>
      <c r="I956" s="22">
        <f t="shared" si="105"/>
        <v>-0.90000000000000568</v>
      </c>
      <c r="J956" s="19">
        <f t="shared" si="106"/>
        <v>0</v>
      </c>
      <c r="K956" s="19">
        <f t="shared" si="107"/>
        <v>3.3851335288694688</v>
      </c>
      <c r="L956" s="19">
        <f t="shared" si="108"/>
        <v>0</v>
      </c>
      <c r="Q956" s="11"/>
      <c r="R956" s="11"/>
    </row>
    <row r="957" spans="1:18" x14ac:dyDescent="0.35">
      <c r="A957" s="1">
        <v>955</v>
      </c>
      <c r="B957" s="12">
        <v>42438</v>
      </c>
      <c r="C957" s="1">
        <v>104.66249999999999</v>
      </c>
      <c r="D957" s="1">
        <f t="shared" si="100"/>
        <v>1.5647743813682651E-2</v>
      </c>
      <c r="E957" s="1">
        <f t="shared" si="103"/>
        <v>2.7385092274483905E-4</v>
      </c>
      <c r="F957" s="1">
        <f t="shared" si="101"/>
        <v>15.417011798544891</v>
      </c>
      <c r="G957" s="1">
        <f t="shared" si="102"/>
        <v>2.7354715619723824</v>
      </c>
      <c r="H957" s="1">
        <f t="shared" si="104"/>
        <v>-4.0018080741499888</v>
      </c>
      <c r="I957" s="22">
        <f t="shared" si="105"/>
        <v>1.6124999999999972</v>
      </c>
      <c r="J957" s="19">
        <f t="shared" si="106"/>
        <v>0</v>
      </c>
      <c r="K957" s="19">
        <f t="shared" si="107"/>
        <v>5.614308074149986</v>
      </c>
      <c r="L957" s="19">
        <f t="shared" si="108"/>
        <v>0</v>
      </c>
      <c r="Q957" s="11"/>
      <c r="R957" s="11"/>
    </row>
    <row r="958" spans="1:18" x14ac:dyDescent="0.35">
      <c r="A958" s="1">
        <v>956</v>
      </c>
      <c r="B958" s="12">
        <v>42439</v>
      </c>
      <c r="C958" s="1">
        <v>104.625</v>
      </c>
      <c r="D958" s="1">
        <f t="shared" si="100"/>
        <v>-3.5829451809381887E-4</v>
      </c>
      <c r="E958" s="1">
        <f t="shared" si="103"/>
        <v>2.6710834318764562E-4</v>
      </c>
      <c r="F958" s="1">
        <f t="shared" si="101"/>
        <v>24.404053921608192</v>
      </c>
      <c r="G958" s="1">
        <f t="shared" si="102"/>
        <v>3.1947492628269205</v>
      </c>
      <c r="H958" s="1">
        <f t="shared" si="104"/>
        <v>-3.918017586272621</v>
      </c>
      <c r="I958" s="22">
        <f t="shared" si="105"/>
        <v>-3.7499999999994316E-2</v>
      </c>
      <c r="J958" s="19">
        <f t="shared" si="106"/>
        <v>0</v>
      </c>
      <c r="K958" s="19">
        <f t="shared" si="107"/>
        <v>3.8805175862726267</v>
      </c>
      <c r="L958" s="19">
        <f t="shared" si="108"/>
        <v>0</v>
      </c>
      <c r="Q958" s="11"/>
      <c r="R958" s="11"/>
    </row>
    <row r="959" spans="1:18" x14ac:dyDescent="0.35">
      <c r="A959" s="1">
        <v>957</v>
      </c>
      <c r="B959" s="12">
        <v>42440</v>
      </c>
      <c r="C959" s="1">
        <v>103.575</v>
      </c>
      <c r="D959" s="1">
        <f t="shared" si="100"/>
        <v>-1.0035842293906782E-2</v>
      </c>
      <c r="E959" s="1">
        <f t="shared" si="103"/>
        <v>2.274217332858817E-4</v>
      </c>
      <c r="F959" s="1">
        <f t="shared" si="101"/>
        <v>21.199528951916868</v>
      </c>
      <c r="G959" s="1">
        <f t="shared" si="102"/>
        <v>3.0539789621819113</v>
      </c>
      <c r="H959" s="1">
        <f t="shared" si="104"/>
        <v>-3.6718230596314156</v>
      </c>
      <c r="I959" s="22">
        <f t="shared" si="105"/>
        <v>-1.0499999999999972</v>
      </c>
      <c r="J959" s="19">
        <f t="shared" si="106"/>
        <v>0</v>
      </c>
      <c r="K959" s="19">
        <f t="shared" si="107"/>
        <v>2.6218230596314185</v>
      </c>
      <c r="L959" s="19">
        <f t="shared" si="108"/>
        <v>0</v>
      </c>
      <c r="Q959" s="11"/>
      <c r="R959" s="11"/>
    </row>
    <row r="960" spans="1:18" x14ac:dyDescent="0.35">
      <c r="A960" s="1">
        <v>958</v>
      </c>
      <c r="B960" s="12">
        <v>42443</v>
      </c>
      <c r="C960" s="1">
        <v>103.83750000000001</v>
      </c>
      <c r="D960" s="1">
        <f t="shared" si="100"/>
        <v>2.5343953656770729E-3</v>
      </c>
      <c r="E960" s="1">
        <f t="shared" si="103"/>
        <v>2.1125545702902141E-4</v>
      </c>
      <c r="F960" s="1">
        <f t="shared" si="101"/>
        <v>27.033594795117875</v>
      </c>
      <c r="G960" s="1">
        <f t="shared" si="102"/>
        <v>3.2970803442357535</v>
      </c>
      <c r="H960" s="1">
        <f t="shared" si="104"/>
        <v>-3.537643758733791</v>
      </c>
      <c r="I960" s="22">
        <f t="shared" si="105"/>
        <v>0.26250000000000284</v>
      </c>
      <c r="J960" s="19">
        <f t="shared" si="106"/>
        <v>0</v>
      </c>
      <c r="K960" s="19">
        <f t="shared" si="107"/>
        <v>3.8001437587337938</v>
      </c>
      <c r="L960" s="19">
        <f t="shared" si="108"/>
        <v>0</v>
      </c>
      <c r="Q960" s="11"/>
      <c r="R960" s="11"/>
    </row>
    <row r="961" spans="1:18" x14ac:dyDescent="0.35">
      <c r="A961" s="1">
        <v>959</v>
      </c>
      <c r="B961" s="12">
        <v>42444</v>
      </c>
      <c r="C961" s="1">
        <v>104.02500000000001</v>
      </c>
      <c r="D961" s="1">
        <f t="shared" si="100"/>
        <v>1.8057060310581437E-3</v>
      </c>
      <c r="E961" s="1">
        <f t="shared" si="103"/>
        <v>1.8558448803761404E-4</v>
      </c>
      <c r="F961" s="1">
        <f t="shared" si="101"/>
        <v>29.028468393133004</v>
      </c>
      <c r="G961" s="1">
        <f t="shared" si="102"/>
        <v>3.3682770171935559</v>
      </c>
      <c r="H961" s="1">
        <f t="shared" si="104"/>
        <v>-3.2824675144235669</v>
      </c>
      <c r="I961" s="22">
        <f t="shared" si="105"/>
        <v>0.1875</v>
      </c>
      <c r="J961" s="19">
        <f t="shared" si="106"/>
        <v>0</v>
      </c>
      <c r="K961" s="19">
        <f t="shared" si="107"/>
        <v>3.4699675144235669</v>
      </c>
      <c r="L961" s="19">
        <f t="shared" si="108"/>
        <v>0</v>
      </c>
      <c r="Q961" s="11"/>
      <c r="R961" s="11"/>
    </row>
    <row r="962" spans="1:18" x14ac:dyDescent="0.35">
      <c r="A962" s="1">
        <v>960</v>
      </c>
      <c r="B962" s="12">
        <v>42445</v>
      </c>
      <c r="C962" s="1">
        <v>103.9875</v>
      </c>
      <c r="D962" s="1">
        <f t="shared" si="100"/>
        <v>-3.6049026676287935E-4</v>
      </c>
      <c r="E962" s="1">
        <f t="shared" si="103"/>
        <v>1.6550092579101057E-4</v>
      </c>
      <c r="F962" s="1">
        <f t="shared" si="101"/>
        <v>30.998404817720299</v>
      </c>
      <c r="G962" s="1">
        <f t="shared" si="102"/>
        <v>3.4339357456682706</v>
      </c>
      <c r="H962" s="1">
        <f t="shared" si="104"/>
        <v>-3.1076284976678181</v>
      </c>
      <c r="I962" s="22">
        <f t="shared" si="105"/>
        <v>-3.7500000000008527E-2</v>
      </c>
      <c r="J962" s="19">
        <f t="shared" si="106"/>
        <v>0</v>
      </c>
      <c r="K962" s="19">
        <f t="shared" si="107"/>
        <v>3.0701284976678096</v>
      </c>
      <c r="L962" s="19">
        <f t="shared" si="108"/>
        <v>0</v>
      </c>
      <c r="Q962" s="11"/>
      <c r="R962" s="11"/>
    </row>
    <row r="963" spans="1:18" x14ac:dyDescent="0.35">
      <c r="A963" s="1">
        <v>961</v>
      </c>
      <c r="B963" s="12">
        <v>42446</v>
      </c>
      <c r="C963" s="1">
        <v>103.575</v>
      </c>
      <c r="D963" s="1">
        <f t="shared" si="100"/>
        <v>-3.966822935448918E-3</v>
      </c>
      <c r="E963" s="1">
        <f t="shared" si="103"/>
        <v>1.4969603337412537E-4</v>
      </c>
      <c r="F963" s="1">
        <f t="shared" si="101"/>
        <v>30.937052039817761</v>
      </c>
      <c r="G963" s="1">
        <f t="shared" si="102"/>
        <v>3.4319545607030375</v>
      </c>
      <c r="H963" s="1">
        <f t="shared" si="104"/>
        <v>-2.9608576549806958</v>
      </c>
      <c r="I963" s="22">
        <f t="shared" si="105"/>
        <v>-0.41249999999999432</v>
      </c>
      <c r="J963" s="19">
        <f t="shared" si="106"/>
        <v>0</v>
      </c>
      <c r="K963" s="19">
        <f t="shared" si="107"/>
        <v>2.5483576549807014</v>
      </c>
      <c r="L963" s="19">
        <f t="shared" si="108"/>
        <v>0</v>
      </c>
      <c r="Q963" s="11"/>
      <c r="R963" s="11"/>
    </row>
    <row r="964" spans="1:18" x14ac:dyDescent="0.35">
      <c r="A964" s="1">
        <v>962</v>
      </c>
      <c r="B964" s="12">
        <v>42447</v>
      </c>
      <c r="C964" s="1">
        <v>102.6</v>
      </c>
      <c r="D964" s="1">
        <f t="shared" ref="D964:D1027" si="109">(C964-C963)/C963</f>
        <v>-9.4134685010862518E-3</v>
      </c>
      <c r="E964" s="1">
        <f t="shared" si="103"/>
        <v>1.3980773435603102E-4</v>
      </c>
      <c r="F964" s="1">
        <f t="shared" ref="F964:F1027" si="110">_xlfn.NORM.DIST(D964,0,SQRT(E964),FALSE)</f>
        <v>24.57601718890967</v>
      </c>
      <c r="G964" s="1">
        <f t="shared" ref="G964:G1027" si="111">LN(F964)</f>
        <v>3.2017710563835422</v>
      </c>
      <c r="H964" s="1">
        <f t="shared" si="104"/>
        <v>-2.8603645988177813</v>
      </c>
      <c r="I964" s="22">
        <f t="shared" si="105"/>
        <v>-0.97500000000000853</v>
      </c>
      <c r="J964" s="19">
        <f t="shared" si="106"/>
        <v>0</v>
      </c>
      <c r="K964" s="19">
        <f t="shared" si="107"/>
        <v>1.8853645988177727</v>
      </c>
      <c r="L964" s="19">
        <f t="shared" si="108"/>
        <v>0</v>
      </c>
      <c r="Q964" s="11"/>
      <c r="R964" s="11"/>
    </row>
    <row r="965" spans="1:18" x14ac:dyDescent="0.35">
      <c r="A965" s="1">
        <v>963</v>
      </c>
      <c r="B965" s="12">
        <v>42450</v>
      </c>
      <c r="C965" s="1">
        <v>103.53749999999999</v>
      </c>
      <c r="D965" s="1">
        <f t="shared" si="109"/>
        <v>9.1374269005847965E-3</v>
      </c>
      <c r="E965" s="1">
        <f t="shared" ref="E965:E1028" si="112">$O$3+$O$4*D964^2+$O$5*E964</f>
        <v>1.4252608805687811E-4</v>
      </c>
      <c r="F965" s="1">
        <f t="shared" si="110"/>
        <v>24.931983394731859</v>
      </c>
      <c r="G965" s="1">
        <f t="shared" si="111"/>
        <v>3.216151452924076</v>
      </c>
      <c r="H965" s="1">
        <f t="shared" si="104"/>
        <v>-2.8765821597914867</v>
      </c>
      <c r="I965" s="22">
        <f t="shared" si="105"/>
        <v>0.9375</v>
      </c>
      <c r="J965" s="19">
        <f t="shared" si="106"/>
        <v>0</v>
      </c>
      <c r="K965" s="19">
        <f t="shared" si="107"/>
        <v>3.8140821597914867</v>
      </c>
      <c r="L965" s="19">
        <f t="shared" si="108"/>
        <v>0</v>
      </c>
      <c r="Q965" s="11"/>
      <c r="R965" s="11"/>
    </row>
    <row r="966" spans="1:18" x14ac:dyDescent="0.35">
      <c r="A966" s="1">
        <v>964</v>
      </c>
      <c r="B966" s="12">
        <v>42451</v>
      </c>
      <c r="C966" s="1">
        <v>103.91249999999999</v>
      </c>
      <c r="D966" s="1">
        <f t="shared" si="109"/>
        <v>3.6218761318362915E-3</v>
      </c>
      <c r="E966" s="1">
        <f t="shared" si="112"/>
        <v>1.4388301633939211E-4</v>
      </c>
      <c r="F966" s="1">
        <f t="shared" si="110"/>
        <v>31.776621810567509</v>
      </c>
      <c r="G966" s="1">
        <f t="shared" si="111"/>
        <v>3.458730856231456</v>
      </c>
      <c r="H966" s="1">
        <f t="shared" si="104"/>
        <v>-2.8630358475862634</v>
      </c>
      <c r="I966" s="22">
        <f t="shared" si="105"/>
        <v>0.375</v>
      </c>
      <c r="J966" s="19">
        <f t="shared" si="106"/>
        <v>0</v>
      </c>
      <c r="K966" s="19">
        <f t="shared" si="107"/>
        <v>3.2380358475862634</v>
      </c>
      <c r="L966" s="19">
        <f t="shared" si="108"/>
        <v>0</v>
      </c>
      <c r="Q966" s="11"/>
      <c r="R966" s="11"/>
    </row>
    <row r="967" spans="1:18" x14ac:dyDescent="0.35">
      <c r="A967" s="1">
        <v>965</v>
      </c>
      <c r="B967" s="12">
        <v>42453</v>
      </c>
      <c r="C967" s="1">
        <v>103.91249999999999</v>
      </c>
      <c r="D967" s="1">
        <f t="shared" si="109"/>
        <v>0</v>
      </c>
      <c r="E967" s="1">
        <f t="shared" si="112"/>
        <v>1.3499165205192008E-4</v>
      </c>
      <c r="F967" s="1">
        <f t="shared" si="110"/>
        <v>34.336546269234802</v>
      </c>
      <c r="G967" s="1">
        <f t="shared" si="111"/>
        <v>3.5362102758404537</v>
      </c>
      <c r="H967" s="1">
        <f t="shared" si="104"/>
        <v>-2.7985030765622967</v>
      </c>
      <c r="I967" s="22">
        <f t="shared" si="105"/>
        <v>0</v>
      </c>
      <c r="J967" s="19">
        <f t="shared" si="106"/>
        <v>0</v>
      </c>
      <c r="K967" s="19">
        <f t="shared" si="107"/>
        <v>2.7985030765622967</v>
      </c>
      <c r="L967" s="19">
        <f t="shared" si="108"/>
        <v>0</v>
      </c>
      <c r="Q967" s="11"/>
      <c r="R967" s="11"/>
    </row>
    <row r="968" spans="1:18" x14ac:dyDescent="0.35">
      <c r="A968" s="1">
        <v>966</v>
      </c>
      <c r="B968" s="12">
        <v>42457</v>
      </c>
      <c r="C968" s="1">
        <v>104.25</v>
      </c>
      <c r="D968" s="1">
        <f t="shared" si="109"/>
        <v>3.247924936845959E-3</v>
      </c>
      <c r="E968" s="1">
        <f t="shared" si="112"/>
        <v>1.2633922997922986E-4</v>
      </c>
      <c r="F968" s="1">
        <f t="shared" si="110"/>
        <v>34.04157850127234</v>
      </c>
      <c r="G968" s="1">
        <f t="shared" si="111"/>
        <v>3.5275826745827992</v>
      </c>
      <c r="H968" s="1">
        <f t="shared" si="104"/>
        <v>-2.7171371754806604</v>
      </c>
      <c r="I968" s="22">
        <f t="shared" si="105"/>
        <v>0.33750000000000568</v>
      </c>
      <c r="J968" s="19">
        <f t="shared" si="106"/>
        <v>0</v>
      </c>
      <c r="K968" s="19">
        <f t="shared" si="107"/>
        <v>3.054637175480666</v>
      </c>
      <c r="L968" s="19">
        <f t="shared" si="108"/>
        <v>0</v>
      </c>
      <c r="Q968" s="11"/>
      <c r="R968" s="11"/>
    </row>
    <row r="969" spans="1:18" x14ac:dyDescent="0.35">
      <c r="A969" s="1">
        <v>967</v>
      </c>
      <c r="B969" s="12">
        <v>42458</v>
      </c>
      <c r="C969" s="1">
        <v>103.72499999999999</v>
      </c>
      <c r="D969" s="1">
        <f t="shared" si="109"/>
        <v>-5.0359712230216369E-3</v>
      </c>
      <c r="E969" s="1">
        <f t="shared" si="112"/>
        <v>1.2120883942082554E-4</v>
      </c>
      <c r="F969" s="1">
        <f t="shared" si="110"/>
        <v>32.636857932658771</v>
      </c>
      <c r="G969" s="1">
        <f t="shared" si="111"/>
        <v>3.4854422611441471</v>
      </c>
      <c r="H969" s="1">
        <f t="shared" si="104"/>
        <v>-2.6613966022555675</v>
      </c>
      <c r="I969" s="22">
        <f t="shared" si="105"/>
        <v>-0.52500000000000568</v>
      </c>
      <c r="J969" s="19">
        <f t="shared" si="106"/>
        <v>0</v>
      </c>
      <c r="K969" s="19">
        <f t="shared" si="107"/>
        <v>2.1363966022555618</v>
      </c>
      <c r="L969" s="19">
        <f t="shared" si="108"/>
        <v>0</v>
      </c>
      <c r="Q969" s="11"/>
      <c r="R969" s="11"/>
    </row>
    <row r="970" spans="1:18" x14ac:dyDescent="0.35">
      <c r="A970" s="1">
        <v>968</v>
      </c>
      <c r="B970" s="12">
        <v>42459</v>
      </c>
      <c r="C970" s="1">
        <v>104.8125</v>
      </c>
      <c r="D970" s="1">
        <f t="shared" si="109"/>
        <v>1.048445408532182E-2</v>
      </c>
      <c r="E970" s="1">
        <f t="shared" si="112"/>
        <v>1.1937414881939592E-4</v>
      </c>
      <c r="F970" s="1">
        <f t="shared" si="110"/>
        <v>23.040842477370358</v>
      </c>
      <c r="G970" s="1">
        <f t="shared" si="111"/>
        <v>3.1372684010172645</v>
      </c>
      <c r="H970" s="1">
        <f t="shared" si="104"/>
        <v>-2.6497558873152358</v>
      </c>
      <c r="I970" s="22">
        <f t="shared" si="105"/>
        <v>1.0875000000000057</v>
      </c>
      <c r="J970" s="19">
        <f t="shared" si="106"/>
        <v>0</v>
      </c>
      <c r="K970" s="19">
        <f t="shared" si="107"/>
        <v>3.7372558873152415</v>
      </c>
      <c r="L970" s="19">
        <f t="shared" si="108"/>
        <v>0</v>
      </c>
      <c r="Q970" s="11"/>
      <c r="R970" s="11"/>
    </row>
    <row r="971" spans="1:18" x14ac:dyDescent="0.35">
      <c r="A971" s="1">
        <v>969</v>
      </c>
      <c r="B971" s="12">
        <v>42460</v>
      </c>
      <c r="C971" s="1">
        <v>104.325</v>
      </c>
      <c r="D971" s="1">
        <f t="shared" si="109"/>
        <v>-4.6511627906976475E-3</v>
      </c>
      <c r="E971" s="1">
        <f t="shared" si="112"/>
        <v>1.2990189717812701E-4</v>
      </c>
      <c r="F971" s="1">
        <f t="shared" si="110"/>
        <v>32.206203382502721</v>
      </c>
      <c r="G971" s="1">
        <f t="shared" si="111"/>
        <v>3.4721590856259397</v>
      </c>
      <c r="H971" s="1">
        <f t="shared" si="104"/>
        <v>-2.7502099474965389</v>
      </c>
      <c r="I971" s="22">
        <f t="shared" si="105"/>
        <v>-0.48749999999999716</v>
      </c>
      <c r="J971" s="19">
        <f t="shared" si="106"/>
        <v>0</v>
      </c>
      <c r="K971" s="19">
        <f t="shared" si="107"/>
        <v>2.2627099474965418</v>
      </c>
      <c r="L971" s="19">
        <f t="shared" si="108"/>
        <v>0</v>
      </c>
      <c r="Q971" s="11"/>
      <c r="R971" s="11"/>
    </row>
    <row r="972" spans="1:18" x14ac:dyDescent="0.35">
      <c r="A972" s="1">
        <v>970</v>
      </c>
      <c r="B972" s="12">
        <v>42461</v>
      </c>
      <c r="C972" s="1">
        <v>103.7625</v>
      </c>
      <c r="D972" s="1">
        <f t="shared" si="109"/>
        <v>-5.3918044572250174E-3</v>
      </c>
      <c r="E972" s="1">
        <f t="shared" si="112"/>
        <v>1.2549806576999875E-4</v>
      </c>
      <c r="F972" s="1">
        <f t="shared" si="110"/>
        <v>31.716811071648269</v>
      </c>
      <c r="G972" s="1">
        <f t="shared" si="111"/>
        <v>3.4568468580321006</v>
      </c>
      <c r="H972" s="1">
        <f t="shared" si="104"/>
        <v>-2.7315317585407399</v>
      </c>
      <c r="I972" s="22">
        <f t="shared" si="105"/>
        <v>-0.5625</v>
      </c>
      <c r="J972" s="19">
        <f t="shared" si="106"/>
        <v>0</v>
      </c>
      <c r="K972" s="19">
        <f t="shared" si="107"/>
        <v>2.1690317585407399</v>
      </c>
      <c r="L972" s="19">
        <f t="shared" si="108"/>
        <v>0</v>
      </c>
      <c r="Q972" s="11"/>
      <c r="R972" s="11"/>
    </row>
    <row r="973" spans="1:18" x14ac:dyDescent="0.35">
      <c r="A973" s="1">
        <v>971</v>
      </c>
      <c r="B973" s="12">
        <v>42464</v>
      </c>
      <c r="C973" s="1">
        <v>103.95</v>
      </c>
      <c r="D973" s="1">
        <f t="shared" si="109"/>
        <v>1.8070112034694614E-3</v>
      </c>
      <c r="E973" s="1">
        <f t="shared" si="112"/>
        <v>1.2317878128158515E-4</v>
      </c>
      <c r="F973" s="1">
        <f t="shared" si="110"/>
        <v>35.472014910791778</v>
      </c>
      <c r="G973" s="1">
        <f t="shared" si="111"/>
        <v>3.5687440732277178</v>
      </c>
      <c r="H973" s="1">
        <f t="shared" si="104"/>
        <v>-2.6935869728817181</v>
      </c>
      <c r="I973" s="22">
        <f t="shared" si="105"/>
        <v>0.1875</v>
      </c>
      <c r="J973" s="19">
        <f t="shared" si="106"/>
        <v>0</v>
      </c>
      <c r="K973" s="19">
        <f t="shared" si="107"/>
        <v>2.8810869728817181</v>
      </c>
      <c r="L973" s="19">
        <f t="shared" si="108"/>
        <v>0</v>
      </c>
      <c r="Q973" s="11"/>
      <c r="R973" s="11"/>
    </row>
    <row r="974" spans="1:18" x14ac:dyDescent="0.35">
      <c r="A974" s="1">
        <v>972</v>
      </c>
      <c r="B974" s="12">
        <v>42465</v>
      </c>
      <c r="C974" s="1">
        <v>104.25</v>
      </c>
      <c r="D974" s="1">
        <f t="shared" si="109"/>
        <v>2.8860028860028587E-3</v>
      </c>
      <c r="E974" s="1">
        <f t="shared" si="112"/>
        <v>1.1776352965182482E-4</v>
      </c>
      <c r="F974" s="1">
        <f t="shared" si="110"/>
        <v>35.485144276570786</v>
      </c>
      <c r="G974" s="1">
        <f t="shared" si="111"/>
        <v>3.5691141378153985</v>
      </c>
      <c r="H974" s="1">
        <f t="shared" si="104"/>
        <v>-2.619512601560114</v>
      </c>
      <c r="I974" s="22">
        <f t="shared" si="105"/>
        <v>0.29999999999999716</v>
      </c>
      <c r="J974" s="19">
        <f t="shared" si="106"/>
        <v>0</v>
      </c>
      <c r="K974" s="19">
        <f t="shared" si="107"/>
        <v>2.9195126015601112</v>
      </c>
      <c r="L974" s="19">
        <f t="shared" si="108"/>
        <v>0</v>
      </c>
      <c r="Q974" s="11"/>
      <c r="R974" s="11"/>
    </row>
    <row r="975" spans="1:18" x14ac:dyDescent="0.35">
      <c r="A975" s="1">
        <v>973</v>
      </c>
      <c r="B975" s="12">
        <v>42466</v>
      </c>
      <c r="C975" s="1">
        <v>104.77500000000001</v>
      </c>
      <c r="D975" s="1">
        <f t="shared" si="109"/>
        <v>5.0359712230216369E-3</v>
      </c>
      <c r="E975" s="1">
        <f t="shared" si="112"/>
        <v>1.1433551822830942E-4</v>
      </c>
      <c r="F975" s="1">
        <f t="shared" si="110"/>
        <v>33.39285786989808</v>
      </c>
      <c r="G975" s="1">
        <f t="shared" si="111"/>
        <v>3.5083420408858319</v>
      </c>
      <c r="H975" s="1">
        <f t="shared" si="104"/>
        <v>-2.5857690569666238</v>
      </c>
      <c r="I975" s="22">
        <f t="shared" si="105"/>
        <v>0.52500000000000568</v>
      </c>
      <c r="J975" s="19">
        <f t="shared" si="106"/>
        <v>0</v>
      </c>
      <c r="K975" s="19">
        <f t="shared" si="107"/>
        <v>3.1107690569666295</v>
      </c>
      <c r="L975" s="19">
        <f t="shared" si="108"/>
        <v>0</v>
      </c>
      <c r="Q975" s="11"/>
      <c r="R975" s="11"/>
    </row>
    <row r="976" spans="1:18" x14ac:dyDescent="0.35">
      <c r="A976" s="1">
        <v>974</v>
      </c>
      <c r="B976" s="12">
        <v>42467</v>
      </c>
      <c r="C976" s="1">
        <v>105.075</v>
      </c>
      <c r="D976" s="1">
        <f t="shared" si="109"/>
        <v>2.8632784538296075E-3</v>
      </c>
      <c r="E976" s="1">
        <f t="shared" si="112"/>
        <v>1.1411631189501932E-4</v>
      </c>
      <c r="F976" s="1">
        <f t="shared" si="110"/>
        <v>36.027644863795111</v>
      </c>
      <c r="G976" s="1">
        <f t="shared" si="111"/>
        <v>3.5842865566450661</v>
      </c>
      <c r="H976" s="1">
        <f t="shared" si="104"/>
        <v>-2.5907445036443328</v>
      </c>
      <c r="I976" s="22">
        <f t="shared" si="105"/>
        <v>0.29999999999999716</v>
      </c>
      <c r="J976" s="19">
        <f t="shared" si="106"/>
        <v>0</v>
      </c>
      <c r="K976" s="19">
        <f t="shared" si="107"/>
        <v>2.89074450364433</v>
      </c>
      <c r="L976" s="19">
        <f t="shared" si="108"/>
        <v>0</v>
      </c>
      <c r="Q976" s="11"/>
      <c r="R976" s="11"/>
    </row>
    <row r="977" spans="1:18" x14ac:dyDescent="0.35">
      <c r="A977" s="1">
        <v>975</v>
      </c>
      <c r="B977" s="12">
        <v>42468</v>
      </c>
      <c r="C977" s="1">
        <v>105.675</v>
      </c>
      <c r="D977" s="1">
        <f t="shared" si="109"/>
        <v>5.7102069950035143E-3</v>
      </c>
      <c r="E977" s="1">
        <f t="shared" si="112"/>
        <v>1.1152709762584811E-4</v>
      </c>
      <c r="F977" s="1">
        <f t="shared" si="110"/>
        <v>32.638779947166448</v>
      </c>
      <c r="G977" s="1">
        <f t="shared" si="111"/>
        <v>3.4855011503276359</v>
      </c>
      <c r="H977" s="1">
        <f t="shared" si="104"/>
        <v>-2.5740828897710282</v>
      </c>
      <c r="I977" s="22">
        <f t="shared" si="105"/>
        <v>0.59999999999999432</v>
      </c>
      <c r="J977" s="19">
        <f t="shared" si="106"/>
        <v>0</v>
      </c>
      <c r="K977" s="19">
        <f t="shared" si="107"/>
        <v>3.1740828897710225</v>
      </c>
      <c r="L977" s="19">
        <f t="shared" si="108"/>
        <v>0</v>
      </c>
      <c r="Q977" s="11"/>
      <c r="R977" s="11"/>
    </row>
    <row r="978" spans="1:18" x14ac:dyDescent="0.35">
      <c r="A978" s="1">
        <v>976</v>
      </c>
      <c r="B978" s="12">
        <v>42471</v>
      </c>
      <c r="C978" s="1">
        <v>106.575</v>
      </c>
      <c r="D978" s="1">
        <f t="shared" si="109"/>
        <v>8.5166784953868528E-3</v>
      </c>
      <c r="E978" s="1">
        <f t="shared" si="112"/>
        <v>1.1299025753230234E-4</v>
      </c>
      <c r="F978" s="1">
        <f t="shared" si="110"/>
        <v>27.226539101581906</v>
      </c>
      <c r="G978" s="1">
        <f t="shared" si="111"/>
        <v>3.3041921998779329</v>
      </c>
      <c r="H978" s="1">
        <f t="shared" si="104"/>
        <v>-2.5983314862609683</v>
      </c>
      <c r="I978" s="22">
        <f t="shared" si="105"/>
        <v>0.90000000000000568</v>
      </c>
      <c r="J978" s="19">
        <f t="shared" si="106"/>
        <v>0</v>
      </c>
      <c r="K978" s="19">
        <f t="shared" si="107"/>
        <v>3.498331486260974</v>
      </c>
      <c r="L978" s="19">
        <f t="shared" si="108"/>
        <v>0</v>
      </c>
      <c r="Q978" s="11"/>
      <c r="R978" s="11"/>
    </row>
    <row r="979" spans="1:18" x14ac:dyDescent="0.35">
      <c r="A979" s="1">
        <v>977</v>
      </c>
      <c r="B979" s="12">
        <v>42472</v>
      </c>
      <c r="C979" s="1">
        <v>107.25</v>
      </c>
      <c r="D979" s="1">
        <f t="shared" si="109"/>
        <v>6.3335679099225627E-3</v>
      </c>
      <c r="E979" s="1">
        <f t="shared" si="112"/>
        <v>1.1974299205110017E-4</v>
      </c>
      <c r="F979" s="1">
        <f t="shared" si="110"/>
        <v>30.834744953322335</v>
      </c>
      <c r="G979" s="1">
        <f t="shared" si="111"/>
        <v>3.4286421370722073</v>
      </c>
      <c r="H979" s="1">
        <f t="shared" si="104"/>
        <v>-2.6901219464624453</v>
      </c>
      <c r="I979" s="22">
        <f t="shared" si="105"/>
        <v>0.67499999999999716</v>
      </c>
      <c r="J979" s="19">
        <f t="shared" si="106"/>
        <v>0</v>
      </c>
      <c r="K979" s="19">
        <f t="shared" si="107"/>
        <v>3.3651219464624424</v>
      </c>
      <c r="L979" s="19">
        <f t="shared" si="108"/>
        <v>0</v>
      </c>
      <c r="Q979" s="11"/>
      <c r="R979" s="11"/>
    </row>
    <row r="980" spans="1:18" x14ac:dyDescent="0.35">
      <c r="A980" s="1">
        <v>978</v>
      </c>
      <c r="B980" s="12">
        <v>42473</v>
      </c>
      <c r="C980" s="1">
        <v>108.75</v>
      </c>
      <c r="D980" s="1">
        <f t="shared" si="109"/>
        <v>1.3986013986013986E-2</v>
      </c>
      <c r="E980" s="1">
        <f t="shared" si="112"/>
        <v>1.2033438617058103E-4</v>
      </c>
      <c r="F980" s="1">
        <f t="shared" si="110"/>
        <v>16.133673092338146</v>
      </c>
      <c r="G980" s="1">
        <f t="shared" si="111"/>
        <v>2.7809085842751764</v>
      </c>
      <c r="H980" s="1">
        <f t="shared" ref="H980:H1043" si="113">_xlfn.NORM.S.INV(1%)*SQRT(E980)*C978</f>
        <v>-2.7197242458951978</v>
      </c>
      <c r="I980" s="22">
        <f t="shared" ref="I980:I1043" si="114">C980-C979</f>
        <v>1.5</v>
      </c>
      <c r="J980" s="19">
        <f t="shared" ref="J980:J1043" si="115">IF(I980&lt;=H980,1,0)</f>
        <v>0</v>
      </c>
      <c r="K980" s="19">
        <f t="shared" ref="K980:K1043" si="116">IF(J980=0,I980-H980,0)</f>
        <v>4.2197242458951978</v>
      </c>
      <c r="L980" s="19">
        <f t="shared" ref="L980:L1043" si="117">IF(J980=1,I980-H980,0)</f>
        <v>0</v>
      </c>
      <c r="Q980" s="11"/>
      <c r="R980" s="11"/>
    </row>
    <row r="981" spans="1:18" x14ac:dyDescent="0.35">
      <c r="A981" s="1">
        <v>979</v>
      </c>
      <c r="B981" s="12">
        <v>42475</v>
      </c>
      <c r="C981" s="1">
        <v>108.75</v>
      </c>
      <c r="D981" s="1">
        <f t="shared" si="109"/>
        <v>0</v>
      </c>
      <c r="E981" s="1">
        <f t="shared" si="112"/>
        <v>1.4272597404245944E-4</v>
      </c>
      <c r="F981" s="1">
        <f t="shared" si="110"/>
        <v>33.3932399422483</v>
      </c>
      <c r="G981" s="1">
        <f t="shared" si="111"/>
        <v>3.5083534825589564</v>
      </c>
      <c r="H981" s="1">
        <f t="shared" si="113"/>
        <v>-2.9807356840018429</v>
      </c>
      <c r="I981" s="22">
        <f t="shared" si="114"/>
        <v>0</v>
      </c>
      <c r="J981" s="19">
        <f t="shared" si="115"/>
        <v>0</v>
      </c>
      <c r="K981" s="19">
        <f t="shared" si="116"/>
        <v>2.9807356840018429</v>
      </c>
      <c r="L981" s="19">
        <f t="shared" si="117"/>
        <v>0</v>
      </c>
      <c r="Q981" s="11"/>
      <c r="R981" s="11"/>
    </row>
    <row r="982" spans="1:18" x14ac:dyDescent="0.35">
      <c r="A982" s="1">
        <v>980</v>
      </c>
      <c r="B982" s="12">
        <v>42478</v>
      </c>
      <c r="C982" s="1">
        <v>109.27500000000001</v>
      </c>
      <c r="D982" s="1">
        <f t="shared" si="109"/>
        <v>4.827586206896604E-3</v>
      </c>
      <c r="E982" s="1">
        <f t="shared" si="112"/>
        <v>1.3225570072282816E-4</v>
      </c>
      <c r="F982" s="1">
        <f t="shared" si="110"/>
        <v>31.764207002295187</v>
      </c>
      <c r="G982" s="1">
        <f t="shared" si="111"/>
        <v>3.4583400898954721</v>
      </c>
      <c r="H982" s="1">
        <f t="shared" si="113"/>
        <v>-2.9094515148512508</v>
      </c>
      <c r="I982" s="22">
        <f t="shared" si="114"/>
        <v>0.52500000000000568</v>
      </c>
      <c r="J982" s="19">
        <f t="shared" si="115"/>
        <v>0</v>
      </c>
      <c r="K982" s="19">
        <f t="shared" si="116"/>
        <v>3.4344515148512564</v>
      </c>
      <c r="L982" s="19">
        <f t="shared" si="117"/>
        <v>0</v>
      </c>
      <c r="Q982" s="11"/>
      <c r="R982" s="11"/>
    </row>
    <row r="983" spans="1:18" x14ac:dyDescent="0.35">
      <c r="A983" s="1">
        <v>981</v>
      </c>
      <c r="B983" s="12">
        <v>42480</v>
      </c>
      <c r="C983" s="1">
        <v>110.96250000000001</v>
      </c>
      <c r="D983" s="1">
        <f t="shared" si="109"/>
        <v>1.5442690459849005E-2</v>
      </c>
      <c r="E983" s="1">
        <f t="shared" si="112"/>
        <v>1.2753458470036934E-4</v>
      </c>
      <c r="F983" s="1">
        <f t="shared" si="110"/>
        <v>13.869245881557445</v>
      </c>
      <c r="G983" s="1">
        <f t="shared" si="111"/>
        <v>2.6296738623769071</v>
      </c>
      <c r="H983" s="1">
        <f t="shared" si="113"/>
        <v>-2.8570504543588751</v>
      </c>
      <c r="I983" s="22">
        <f t="shared" si="114"/>
        <v>1.6875</v>
      </c>
      <c r="J983" s="19">
        <f t="shared" si="115"/>
        <v>0</v>
      </c>
      <c r="K983" s="19">
        <f t="shared" si="116"/>
        <v>4.5445504543588751</v>
      </c>
      <c r="L983" s="19">
        <f t="shared" si="117"/>
        <v>0</v>
      </c>
      <c r="Q983" s="11"/>
      <c r="R983" s="11"/>
    </row>
    <row r="984" spans="1:18" x14ac:dyDescent="0.35">
      <c r="A984" s="1">
        <v>982</v>
      </c>
      <c r="B984" s="12">
        <v>42481</v>
      </c>
      <c r="C984" s="1">
        <v>109.425</v>
      </c>
      <c r="D984" s="1">
        <f t="shared" si="109"/>
        <v>-1.3856032443393115E-2</v>
      </c>
      <c r="E984" s="1">
        <f t="shared" si="112"/>
        <v>1.5428225103746216E-4</v>
      </c>
      <c r="F984" s="1">
        <f t="shared" si="110"/>
        <v>17.239827943559416</v>
      </c>
      <c r="G984" s="1">
        <f t="shared" si="111"/>
        <v>2.8472222851137863</v>
      </c>
      <c r="H984" s="1">
        <f t="shared" si="113"/>
        <v>-3.1575734135845734</v>
      </c>
      <c r="I984" s="22">
        <f t="shared" si="114"/>
        <v>-1.5375000000000085</v>
      </c>
      <c r="J984" s="19">
        <f t="shared" si="115"/>
        <v>0</v>
      </c>
      <c r="K984" s="19">
        <f t="shared" si="116"/>
        <v>1.6200734135845649</v>
      </c>
      <c r="L984" s="19">
        <f t="shared" si="117"/>
        <v>0</v>
      </c>
      <c r="Q984" s="11"/>
      <c r="R984" s="11"/>
    </row>
    <row r="985" spans="1:18" x14ac:dyDescent="0.35">
      <c r="A985" s="1">
        <v>983</v>
      </c>
      <c r="B985" s="12">
        <v>42482</v>
      </c>
      <c r="C985" s="1">
        <v>109.65</v>
      </c>
      <c r="D985" s="1">
        <f t="shared" si="109"/>
        <v>2.0562028786841081E-3</v>
      </c>
      <c r="E985" s="1">
        <f t="shared" si="112"/>
        <v>1.681842282085819E-4</v>
      </c>
      <c r="F985" s="1">
        <f t="shared" si="110"/>
        <v>30.377958527453469</v>
      </c>
      <c r="G985" s="1">
        <f t="shared" si="111"/>
        <v>3.4137172969984051</v>
      </c>
      <c r="H985" s="1">
        <f t="shared" si="113"/>
        <v>-3.3476768135598545</v>
      </c>
      <c r="I985" s="22">
        <f t="shared" si="114"/>
        <v>0.22500000000000853</v>
      </c>
      <c r="J985" s="19">
        <f t="shared" si="115"/>
        <v>0</v>
      </c>
      <c r="K985" s="19">
        <f t="shared" si="116"/>
        <v>3.572676813559863</v>
      </c>
      <c r="L985" s="19">
        <f t="shared" si="117"/>
        <v>0</v>
      </c>
      <c r="Q985" s="11"/>
      <c r="R985" s="11"/>
    </row>
    <row r="986" spans="1:18" x14ac:dyDescent="0.35">
      <c r="A986" s="1">
        <v>984</v>
      </c>
      <c r="B986" s="12">
        <v>42485</v>
      </c>
      <c r="C986" s="1">
        <v>107.625</v>
      </c>
      <c r="D986" s="1">
        <f t="shared" si="109"/>
        <v>-1.8467852257181994E-2</v>
      </c>
      <c r="E986" s="1">
        <f t="shared" si="112"/>
        <v>1.5232686235114646E-4</v>
      </c>
      <c r="F986" s="1">
        <f t="shared" si="110"/>
        <v>10.551803379127778</v>
      </c>
      <c r="G986" s="1">
        <f t="shared" si="111"/>
        <v>2.3562967817243279</v>
      </c>
      <c r="H986" s="1">
        <f t="shared" si="113"/>
        <v>-3.1418067013282638</v>
      </c>
      <c r="I986" s="22">
        <f t="shared" si="114"/>
        <v>-2.0250000000000057</v>
      </c>
      <c r="J986" s="19">
        <f t="shared" si="115"/>
        <v>0</v>
      </c>
      <c r="K986" s="19">
        <f t="shared" si="116"/>
        <v>1.1168067013282581</v>
      </c>
      <c r="L986" s="19">
        <f t="shared" si="117"/>
        <v>0</v>
      </c>
      <c r="Q986" s="11"/>
      <c r="R986" s="11"/>
    </row>
    <row r="987" spans="1:18" x14ac:dyDescent="0.35">
      <c r="A987" s="1">
        <v>985</v>
      </c>
      <c r="B987" s="12">
        <v>42486</v>
      </c>
      <c r="C987" s="1">
        <v>108.78749999999999</v>
      </c>
      <c r="D987" s="1">
        <f t="shared" si="109"/>
        <v>1.0801393728222943E-2</v>
      </c>
      <c r="E987" s="1">
        <f t="shared" si="112"/>
        <v>1.8772144091150177E-4</v>
      </c>
      <c r="F987" s="1">
        <f t="shared" si="110"/>
        <v>21.340013612332207</v>
      </c>
      <c r="G987" s="1">
        <f t="shared" si="111"/>
        <v>3.0605838837521389</v>
      </c>
      <c r="H987" s="1">
        <f t="shared" si="113"/>
        <v>-3.4949440993287157</v>
      </c>
      <c r="I987" s="22">
        <f t="shared" si="114"/>
        <v>1.1624999999999943</v>
      </c>
      <c r="J987" s="19">
        <f t="shared" si="115"/>
        <v>0</v>
      </c>
      <c r="K987" s="19">
        <f t="shared" si="116"/>
        <v>4.6574440993287105</v>
      </c>
      <c r="L987" s="19">
        <f t="shared" si="117"/>
        <v>0</v>
      </c>
      <c r="Q987" s="11"/>
      <c r="R987" s="11"/>
    </row>
    <row r="988" spans="1:18" x14ac:dyDescent="0.35">
      <c r="A988" s="1">
        <v>986</v>
      </c>
      <c r="B988" s="12">
        <v>42487</v>
      </c>
      <c r="C988" s="1">
        <v>108.15</v>
      </c>
      <c r="D988" s="1">
        <f t="shared" si="109"/>
        <v>-5.8600482592208545E-3</v>
      </c>
      <c r="E988" s="1">
        <f t="shared" si="112"/>
        <v>1.8313691210325843E-4</v>
      </c>
      <c r="F988" s="1">
        <f t="shared" si="110"/>
        <v>26.841368196659051</v>
      </c>
      <c r="G988" s="1">
        <f t="shared" si="111"/>
        <v>3.2899442868347633</v>
      </c>
      <c r="H988" s="1">
        <f t="shared" si="113"/>
        <v>-3.3882524904468734</v>
      </c>
      <c r="I988" s="22">
        <f t="shared" si="114"/>
        <v>-0.63749999999998863</v>
      </c>
      <c r="J988" s="19">
        <f t="shared" si="115"/>
        <v>0</v>
      </c>
      <c r="K988" s="19">
        <f t="shared" si="116"/>
        <v>2.7507524904468847</v>
      </c>
      <c r="L988" s="19">
        <f t="shared" si="117"/>
        <v>0</v>
      </c>
      <c r="Q988" s="11"/>
      <c r="R988" s="11"/>
    </row>
    <row r="989" spans="1:18" x14ac:dyDescent="0.35">
      <c r="A989" s="1">
        <v>987</v>
      </c>
      <c r="B989" s="12">
        <v>42488</v>
      </c>
      <c r="C989" s="1">
        <v>106.125</v>
      </c>
      <c r="D989" s="1">
        <f t="shared" si="109"/>
        <v>-1.8723994452149843E-2</v>
      </c>
      <c r="E989" s="1">
        <f t="shared" si="112"/>
        <v>1.6801373476292458E-4</v>
      </c>
      <c r="F989" s="1">
        <f t="shared" si="110"/>
        <v>10.842380827086354</v>
      </c>
      <c r="G989" s="1">
        <f t="shared" si="111"/>
        <v>2.3834626053906462</v>
      </c>
      <c r="H989" s="1">
        <f t="shared" si="113"/>
        <v>-3.2803942923889915</v>
      </c>
      <c r="I989" s="22">
        <f t="shared" si="114"/>
        <v>-2.0250000000000057</v>
      </c>
      <c r="J989" s="19">
        <f t="shared" si="115"/>
        <v>0</v>
      </c>
      <c r="K989" s="19">
        <f t="shared" si="116"/>
        <v>1.2553942923889858</v>
      </c>
      <c r="L989" s="19">
        <f t="shared" si="117"/>
        <v>0</v>
      </c>
      <c r="Q989" s="11"/>
      <c r="R989" s="11"/>
    </row>
    <row r="990" spans="1:18" x14ac:dyDescent="0.35">
      <c r="A990" s="1">
        <v>988</v>
      </c>
      <c r="B990" s="12">
        <v>42489</v>
      </c>
      <c r="C990" s="1">
        <v>107.58750000000001</v>
      </c>
      <c r="D990" s="1">
        <f t="shared" si="109"/>
        <v>1.3780918727915249E-2</v>
      </c>
      <c r="E990" s="1">
        <f t="shared" si="112"/>
        <v>2.0106542805394402E-4</v>
      </c>
      <c r="F990" s="1">
        <f t="shared" si="110"/>
        <v>17.544369983041676</v>
      </c>
      <c r="G990" s="1">
        <f t="shared" si="111"/>
        <v>2.8647330997578848</v>
      </c>
      <c r="H990" s="1">
        <f t="shared" si="113"/>
        <v>-3.5675484782928781</v>
      </c>
      <c r="I990" s="22">
        <f t="shared" si="114"/>
        <v>1.4625000000000057</v>
      </c>
      <c r="J990" s="19">
        <f t="shared" si="115"/>
        <v>0</v>
      </c>
      <c r="K990" s="19">
        <f t="shared" si="116"/>
        <v>5.0300484782928834</v>
      </c>
      <c r="L990" s="19">
        <f t="shared" si="117"/>
        <v>0</v>
      </c>
      <c r="Q990" s="11"/>
      <c r="R990" s="11"/>
    </row>
    <row r="991" spans="1:18" x14ac:dyDescent="0.35">
      <c r="A991" s="1">
        <v>989</v>
      </c>
      <c r="B991" s="12">
        <v>42492</v>
      </c>
      <c r="C991" s="1">
        <v>107.175</v>
      </c>
      <c r="D991" s="1">
        <f t="shared" si="109"/>
        <v>-3.8340885325898314E-3</v>
      </c>
      <c r="E991" s="1">
        <f t="shared" si="112"/>
        <v>2.0367873418157876E-4</v>
      </c>
      <c r="F991" s="1">
        <f t="shared" si="110"/>
        <v>26.962795400213068</v>
      </c>
      <c r="G991" s="1">
        <f t="shared" si="111"/>
        <v>3.294457967620509</v>
      </c>
      <c r="H991" s="1">
        <f t="shared" si="113"/>
        <v>-3.5234264079591888</v>
      </c>
      <c r="I991" s="22">
        <f t="shared" si="114"/>
        <v>-0.41250000000000853</v>
      </c>
      <c r="J991" s="19">
        <f t="shared" si="115"/>
        <v>0</v>
      </c>
      <c r="K991" s="19">
        <f t="shared" si="116"/>
        <v>3.1109264079591803</v>
      </c>
      <c r="L991" s="19">
        <f t="shared" si="117"/>
        <v>0</v>
      </c>
      <c r="Q991" s="11"/>
      <c r="R991" s="11"/>
    </row>
    <row r="992" spans="1:18" x14ac:dyDescent="0.35">
      <c r="A992" s="1">
        <v>990</v>
      </c>
      <c r="B992" s="12">
        <v>42493</v>
      </c>
      <c r="C992" s="1">
        <v>108.71250000000001</v>
      </c>
      <c r="D992" s="1">
        <f t="shared" si="109"/>
        <v>1.4345696291112747E-2</v>
      </c>
      <c r="E992" s="1">
        <f t="shared" si="112"/>
        <v>1.809564125383994E-4</v>
      </c>
      <c r="F992" s="1">
        <f t="shared" si="110"/>
        <v>16.794411528051537</v>
      </c>
      <c r="G992" s="1">
        <f t="shared" si="111"/>
        <v>2.8210461839300911</v>
      </c>
      <c r="H992" s="1">
        <f t="shared" si="113"/>
        <v>-3.3668476346615304</v>
      </c>
      <c r="I992" s="22">
        <f t="shared" si="114"/>
        <v>1.5375000000000085</v>
      </c>
      <c r="J992" s="19">
        <f t="shared" si="115"/>
        <v>0</v>
      </c>
      <c r="K992" s="19">
        <f t="shared" si="116"/>
        <v>4.9043476346615389</v>
      </c>
      <c r="L992" s="19">
        <f t="shared" si="117"/>
        <v>0</v>
      </c>
      <c r="Q992" s="11"/>
      <c r="R992" s="11"/>
    </row>
    <row r="993" spans="1:18" x14ac:dyDescent="0.35">
      <c r="A993" s="1">
        <v>991</v>
      </c>
      <c r="B993" s="12">
        <v>42494</v>
      </c>
      <c r="C993" s="1">
        <v>107.175</v>
      </c>
      <c r="D993" s="1">
        <f t="shared" si="109"/>
        <v>-1.4142807864781037E-2</v>
      </c>
      <c r="E993" s="1">
        <f t="shared" si="112"/>
        <v>1.9053738249494426E-4</v>
      </c>
      <c r="F993" s="1">
        <f t="shared" si="110"/>
        <v>17.098850707505235</v>
      </c>
      <c r="G993" s="1">
        <f t="shared" si="111"/>
        <v>2.8390112511625021</v>
      </c>
      <c r="H993" s="1">
        <f t="shared" si="113"/>
        <v>-3.4415829993761862</v>
      </c>
      <c r="I993" s="22">
        <f t="shared" si="114"/>
        <v>-1.5375000000000085</v>
      </c>
      <c r="J993" s="19">
        <f t="shared" si="115"/>
        <v>0</v>
      </c>
      <c r="K993" s="19">
        <f t="shared" si="116"/>
        <v>1.9040829993761776</v>
      </c>
      <c r="L993" s="19">
        <f t="shared" si="117"/>
        <v>0</v>
      </c>
      <c r="Q993" s="11"/>
      <c r="R993" s="11"/>
    </row>
    <row r="994" spans="1:18" x14ac:dyDescent="0.35">
      <c r="A994" s="1">
        <v>992</v>
      </c>
      <c r="B994" s="12">
        <v>42495</v>
      </c>
      <c r="C994" s="1">
        <v>107.4</v>
      </c>
      <c r="D994" s="1">
        <f t="shared" si="109"/>
        <v>2.0993701889433967E-3</v>
      </c>
      <c r="E994" s="1">
        <f t="shared" si="112"/>
        <v>1.9705095467021993E-4</v>
      </c>
      <c r="F994" s="1">
        <f t="shared" si="110"/>
        <v>28.10372931762998</v>
      </c>
      <c r="G994" s="1">
        <f t="shared" si="111"/>
        <v>3.3359022834636125</v>
      </c>
      <c r="H994" s="1">
        <f t="shared" si="113"/>
        <v>-3.5501231037012562</v>
      </c>
      <c r="I994" s="22">
        <f t="shared" si="114"/>
        <v>0.22500000000000853</v>
      </c>
      <c r="J994" s="19">
        <f t="shared" si="115"/>
        <v>0</v>
      </c>
      <c r="K994" s="19">
        <f t="shared" si="116"/>
        <v>3.7751231037012647</v>
      </c>
      <c r="L994" s="19">
        <f t="shared" si="117"/>
        <v>0</v>
      </c>
      <c r="Q994" s="11"/>
      <c r="R994" s="11"/>
    </row>
    <row r="995" spans="1:18" x14ac:dyDescent="0.35">
      <c r="A995" s="1">
        <v>993</v>
      </c>
      <c r="B995" s="12">
        <v>42496</v>
      </c>
      <c r="C995" s="1">
        <v>106.6125</v>
      </c>
      <c r="D995" s="1">
        <f t="shared" si="109"/>
        <v>-7.3324022346369505E-3</v>
      </c>
      <c r="E995" s="1">
        <f t="shared" si="112"/>
        <v>1.7443415219377625E-4</v>
      </c>
      <c r="F995" s="1">
        <f t="shared" si="110"/>
        <v>25.891973198642692</v>
      </c>
      <c r="G995" s="1">
        <f t="shared" si="111"/>
        <v>3.2539330055615592</v>
      </c>
      <c r="H995" s="1">
        <f t="shared" si="113"/>
        <v>-3.2929406985089926</v>
      </c>
      <c r="I995" s="22">
        <f t="shared" si="114"/>
        <v>-0.78750000000000853</v>
      </c>
      <c r="J995" s="19">
        <f t="shared" si="115"/>
        <v>0</v>
      </c>
      <c r="K995" s="19">
        <f t="shared" si="116"/>
        <v>2.5054406985089841</v>
      </c>
      <c r="L995" s="19">
        <f t="shared" si="117"/>
        <v>0</v>
      </c>
      <c r="Q995" s="11"/>
      <c r="R995" s="11"/>
    </row>
    <row r="996" spans="1:18" x14ac:dyDescent="0.35">
      <c r="A996" s="1">
        <v>994</v>
      </c>
      <c r="B996" s="12">
        <v>42499</v>
      </c>
      <c r="C996" s="1">
        <v>107.58750000000001</v>
      </c>
      <c r="D996" s="1">
        <f t="shared" si="109"/>
        <v>9.1452690819557609E-3</v>
      </c>
      <c r="E996" s="1">
        <f t="shared" si="112"/>
        <v>1.6409703000519664E-4</v>
      </c>
      <c r="F996" s="1">
        <f t="shared" si="110"/>
        <v>24.137120554090121</v>
      </c>
      <c r="G996" s="1">
        <f t="shared" si="111"/>
        <v>3.1837509274483713</v>
      </c>
      <c r="H996" s="1">
        <f t="shared" si="113"/>
        <v>-3.2005845165438087</v>
      </c>
      <c r="I996" s="22">
        <f t="shared" si="114"/>
        <v>0.97500000000000853</v>
      </c>
      <c r="J996" s="19">
        <f t="shared" si="115"/>
        <v>0</v>
      </c>
      <c r="K996" s="19">
        <f t="shared" si="116"/>
        <v>4.1755845165438172</v>
      </c>
      <c r="L996" s="19">
        <f t="shared" si="117"/>
        <v>0</v>
      </c>
      <c r="Q996" s="11"/>
      <c r="R996" s="11"/>
    </row>
    <row r="997" spans="1:18" x14ac:dyDescent="0.35">
      <c r="A997" s="1">
        <v>995</v>
      </c>
      <c r="B997" s="12">
        <v>42500</v>
      </c>
      <c r="C997" s="1">
        <v>106.2</v>
      </c>
      <c r="D997" s="1">
        <f t="shared" si="109"/>
        <v>-1.2896479609620103E-2</v>
      </c>
      <c r="E997" s="1">
        <f t="shared" si="112"/>
        <v>1.6040421983980104E-4</v>
      </c>
      <c r="F997" s="1">
        <f t="shared" si="110"/>
        <v>18.75631610012023</v>
      </c>
      <c r="G997" s="1">
        <f t="shared" si="111"/>
        <v>2.9315305543653545</v>
      </c>
      <c r="H997" s="1">
        <f t="shared" si="113"/>
        <v>-3.1411644972034964</v>
      </c>
      <c r="I997" s="22">
        <f t="shared" si="114"/>
        <v>-1.3875000000000028</v>
      </c>
      <c r="J997" s="19">
        <f t="shared" si="115"/>
        <v>0</v>
      </c>
      <c r="K997" s="19">
        <f t="shared" si="116"/>
        <v>1.7536644972034936</v>
      </c>
      <c r="L997" s="19">
        <f t="shared" si="117"/>
        <v>0</v>
      </c>
      <c r="Q997" s="11"/>
      <c r="R997" s="11"/>
    </row>
    <row r="998" spans="1:18" x14ac:dyDescent="0.35">
      <c r="A998" s="1">
        <v>996</v>
      </c>
      <c r="B998" s="12">
        <v>42501</v>
      </c>
      <c r="C998" s="1">
        <v>105.8625</v>
      </c>
      <c r="D998" s="1">
        <f t="shared" si="109"/>
        <v>-3.1779661016949688E-3</v>
      </c>
      <c r="E998" s="1">
        <f t="shared" si="112"/>
        <v>1.6924538650785453E-4</v>
      </c>
      <c r="F998" s="1">
        <f t="shared" si="110"/>
        <v>29.764165131778899</v>
      </c>
      <c r="G998" s="1">
        <f t="shared" si="111"/>
        <v>3.3933051575568136</v>
      </c>
      <c r="H998" s="1">
        <f t="shared" si="113"/>
        <v>-3.256078702283062</v>
      </c>
      <c r="I998" s="22">
        <f t="shared" si="114"/>
        <v>-0.33750000000000568</v>
      </c>
      <c r="J998" s="19">
        <f t="shared" si="115"/>
        <v>0</v>
      </c>
      <c r="K998" s="19">
        <f t="shared" si="116"/>
        <v>2.9185787022830563</v>
      </c>
      <c r="L998" s="19">
        <f t="shared" si="117"/>
        <v>0</v>
      </c>
      <c r="Q998" s="11"/>
      <c r="R998" s="11"/>
    </row>
    <row r="999" spans="1:18" x14ac:dyDescent="0.35">
      <c r="A999" s="1">
        <v>997</v>
      </c>
      <c r="B999" s="12">
        <v>42502</v>
      </c>
      <c r="C999" s="1">
        <v>107.77500000000001</v>
      </c>
      <c r="D999" s="1">
        <f t="shared" si="109"/>
        <v>1.8065887353878932E-2</v>
      </c>
      <c r="E999" s="1">
        <f t="shared" si="112"/>
        <v>1.5396703683917323E-4</v>
      </c>
      <c r="F999" s="1">
        <f t="shared" si="110"/>
        <v>11.140168361770572</v>
      </c>
      <c r="G999" s="1">
        <f t="shared" si="111"/>
        <v>2.4105573476497963</v>
      </c>
      <c r="H999" s="1">
        <f t="shared" si="113"/>
        <v>-3.0655828000815268</v>
      </c>
      <c r="I999" s="22">
        <f t="shared" si="114"/>
        <v>1.9125000000000085</v>
      </c>
      <c r="J999" s="19">
        <f t="shared" si="115"/>
        <v>0</v>
      </c>
      <c r="K999" s="19">
        <f t="shared" si="116"/>
        <v>4.9780828000815358</v>
      </c>
      <c r="L999" s="19">
        <f t="shared" si="117"/>
        <v>0</v>
      </c>
      <c r="Q999" s="11"/>
      <c r="R999" s="11"/>
    </row>
    <row r="1000" spans="1:18" x14ac:dyDescent="0.35">
      <c r="A1000" s="1">
        <v>998</v>
      </c>
      <c r="B1000" s="12">
        <v>42503</v>
      </c>
      <c r="C1000" s="1">
        <v>108.375</v>
      </c>
      <c r="D1000" s="1">
        <f t="shared" si="109"/>
        <v>5.5671537926234678E-3</v>
      </c>
      <c r="E1000" s="1">
        <f t="shared" si="112"/>
        <v>1.8690412280031776E-4</v>
      </c>
      <c r="F1000" s="1">
        <f t="shared" si="110"/>
        <v>26.859157570749684</v>
      </c>
      <c r="G1000" s="1">
        <f t="shared" si="111"/>
        <v>3.2906068268932507</v>
      </c>
      <c r="H1000" s="1">
        <f t="shared" si="113"/>
        <v>-3.366869199488749</v>
      </c>
      <c r="I1000" s="22">
        <f t="shared" si="114"/>
        <v>0.59999999999999432</v>
      </c>
      <c r="J1000" s="19">
        <f t="shared" si="115"/>
        <v>0</v>
      </c>
      <c r="K1000" s="19">
        <f t="shared" si="116"/>
        <v>3.9668691994887433</v>
      </c>
      <c r="L1000" s="19">
        <f t="shared" si="117"/>
        <v>0</v>
      </c>
      <c r="Q1000" s="11"/>
      <c r="R1000" s="11"/>
    </row>
    <row r="1001" spans="1:18" x14ac:dyDescent="0.35">
      <c r="A1001" s="1">
        <v>999</v>
      </c>
      <c r="B1001" s="12">
        <v>42506</v>
      </c>
      <c r="C1001" s="1">
        <v>108.22499999999999</v>
      </c>
      <c r="D1001" s="1">
        <f t="shared" si="109"/>
        <v>-1.3840830449827514E-3</v>
      </c>
      <c r="E1001" s="1">
        <f t="shared" si="112"/>
        <v>1.7042327846852225E-4</v>
      </c>
      <c r="F1001" s="1">
        <f t="shared" si="110"/>
        <v>30.388181357394917</v>
      </c>
      <c r="G1001" s="1">
        <f t="shared" si="111"/>
        <v>3.4140537616827595</v>
      </c>
      <c r="H1001" s="1">
        <f t="shared" si="113"/>
        <v>-3.2730839727083425</v>
      </c>
      <c r="I1001" s="22">
        <f t="shared" si="114"/>
        <v>-0.15000000000000568</v>
      </c>
      <c r="J1001" s="19">
        <f t="shared" si="115"/>
        <v>0</v>
      </c>
      <c r="K1001" s="19">
        <f t="shared" si="116"/>
        <v>3.1230839727083368</v>
      </c>
      <c r="L1001" s="19">
        <f t="shared" si="117"/>
        <v>0</v>
      </c>
      <c r="Q1001" s="11"/>
      <c r="R1001" s="11"/>
    </row>
    <row r="1002" spans="1:18" x14ac:dyDescent="0.35">
      <c r="A1002" s="1">
        <v>1000</v>
      </c>
      <c r="B1002" s="12">
        <v>42507</v>
      </c>
      <c r="C1002" s="1">
        <v>108.375</v>
      </c>
      <c r="D1002" s="1">
        <f t="shared" si="109"/>
        <v>1.3860013860014387E-3</v>
      </c>
      <c r="E1002" s="1">
        <f t="shared" si="112"/>
        <v>1.5371340587808617E-4</v>
      </c>
      <c r="F1002" s="1">
        <f t="shared" si="110"/>
        <v>31.977200697805245</v>
      </c>
      <c r="G1002" s="1">
        <f t="shared" si="111"/>
        <v>3.4650231706729304</v>
      </c>
      <c r="H1002" s="1">
        <f t="shared" si="113"/>
        <v>-3.1257888766339219</v>
      </c>
      <c r="I1002" s="22">
        <f t="shared" si="114"/>
        <v>0.15000000000000568</v>
      </c>
      <c r="J1002" s="19">
        <f t="shared" si="115"/>
        <v>0</v>
      </c>
      <c r="K1002" s="19">
        <f t="shared" si="116"/>
        <v>3.2757888766339276</v>
      </c>
      <c r="L1002" s="19">
        <f t="shared" si="117"/>
        <v>0</v>
      </c>
      <c r="Q1002" s="11"/>
      <c r="R1002" s="11"/>
    </row>
    <row r="1003" spans="1:18" x14ac:dyDescent="0.35">
      <c r="A1003" s="1">
        <v>1001</v>
      </c>
      <c r="B1003" s="12">
        <v>42508</v>
      </c>
      <c r="C1003" s="1">
        <v>107.25</v>
      </c>
      <c r="D1003" s="1">
        <f t="shared" si="109"/>
        <v>-1.0380622837370242E-2</v>
      </c>
      <c r="E1003" s="1">
        <f t="shared" si="112"/>
        <v>1.4093172009911324E-4</v>
      </c>
      <c r="F1003" s="1">
        <f t="shared" si="110"/>
        <v>22.928384966003375</v>
      </c>
      <c r="G1003" s="1">
        <f t="shared" si="111"/>
        <v>3.1323756611578495</v>
      </c>
      <c r="H1003" s="1">
        <f t="shared" si="113"/>
        <v>-2.9888672677673509</v>
      </c>
      <c r="I1003" s="22">
        <f t="shared" si="114"/>
        <v>-1.125</v>
      </c>
      <c r="J1003" s="19">
        <f t="shared" si="115"/>
        <v>0</v>
      </c>
      <c r="K1003" s="19">
        <f t="shared" si="116"/>
        <v>1.8638672677673509</v>
      </c>
      <c r="L1003" s="19">
        <f t="shared" si="117"/>
        <v>0</v>
      </c>
      <c r="Q1003" s="11"/>
      <c r="R1003" s="11"/>
    </row>
    <row r="1004" spans="1:18" x14ac:dyDescent="0.35">
      <c r="A1004" s="1">
        <v>1002</v>
      </c>
      <c r="B1004" s="12">
        <v>42509</v>
      </c>
      <c r="C1004" s="1">
        <v>107.96250000000001</v>
      </c>
      <c r="D1004" s="1">
        <f t="shared" si="109"/>
        <v>6.6433566433566965E-3</v>
      </c>
      <c r="E1004" s="1">
        <f t="shared" si="112"/>
        <v>1.4608697262222812E-4</v>
      </c>
      <c r="F1004" s="1">
        <f t="shared" si="110"/>
        <v>28.379333257089876</v>
      </c>
      <c r="G1004" s="1">
        <f t="shared" si="111"/>
        <v>3.3456611780482364</v>
      </c>
      <c r="H1004" s="1">
        <f t="shared" si="113"/>
        <v>-3.0472600163737034</v>
      </c>
      <c r="I1004" s="22">
        <f t="shared" si="114"/>
        <v>0.71250000000000568</v>
      </c>
      <c r="J1004" s="19">
        <f t="shared" si="115"/>
        <v>0</v>
      </c>
      <c r="K1004" s="19">
        <f t="shared" si="116"/>
        <v>3.759760016373709</v>
      </c>
      <c r="L1004" s="19">
        <f t="shared" si="117"/>
        <v>0</v>
      </c>
      <c r="Q1004" s="11"/>
      <c r="R1004" s="11"/>
    </row>
    <row r="1005" spans="1:18" x14ac:dyDescent="0.35">
      <c r="A1005" s="1">
        <v>1003</v>
      </c>
      <c r="B1005" s="12">
        <v>42510</v>
      </c>
      <c r="C1005" s="1">
        <v>108.2625</v>
      </c>
      <c r="D1005" s="1">
        <f t="shared" si="109"/>
        <v>2.7787426189648918E-3</v>
      </c>
      <c r="E1005" s="1">
        <f t="shared" si="112"/>
        <v>1.4105376745236406E-4</v>
      </c>
      <c r="F1005" s="1">
        <f t="shared" si="110"/>
        <v>32.683675102904914</v>
      </c>
      <c r="G1005" s="1">
        <f t="shared" si="111"/>
        <v>3.4868757209181922</v>
      </c>
      <c r="H1005" s="1">
        <f t="shared" si="113"/>
        <v>-2.9632227834119056</v>
      </c>
      <c r="I1005" s="22">
        <f t="shared" si="114"/>
        <v>0.29999999999999716</v>
      </c>
      <c r="J1005" s="19">
        <f t="shared" si="115"/>
        <v>0</v>
      </c>
      <c r="K1005" s="19">
        <f t="shared" si="116"/>
        <v>3.2632227834119027</v>
      </c>
      <c r="L1005" s="19">
        <f t="shared" si="117"/>
        <v>0</v>
      </c>
      <c r="Q1005" s="11"/>
      <c r="R1005" s="11"/>
    </row>
    <row r="1006" spans="1:18" x14ac:dyDescent="0.35">
      <c r="A1006" s="1">
        <v>1004</v>
      </c>
      <c r="B1006" s="12">
        <v>42513</v>
      </c>
      <c r="C1006" s="1">
        <v>111.03749999999999</v>
      </c>
      <c r="D1006" s="1">
        <f t="shared" si="109"/>
        <v>2.5632144094215371E-2</v>
      </c>
      <c r="E1006" s="1">
        <f t="shared" si="112"/>
        <v>1.3206596175300317E-4</v>
      </c>
      <c r="F1006" s="1">
        <f t="shared" si="110"/>
        <v>2.8856403053104542</v>
      </c>
      <c r="G1006" s="1">
        <f t="shared" si="111"/>
        <v>1.059746818249613</v>
      </c>
      <c r="H1006" s="1">
        <f t="shared" si="113"/>
        <v>-2.8863104380719702</v>
      </c>
      <c r="I1006" s="22">
        <f t="shared" si="114"/>
        <v>2.7749999999999915</v>
      </c>
      <c r="J1006" s="19">
        <f t="shared" si="115"/>
        <v>0</v>
      </c>
      <c r="K1006" s="19">
        <f t="shared" si="116"/>
        <v>5.6613104380719612</v>
      </c>
      <c r="L1006" s="19">
        <f t="shared" si="117"/>
        <v>0</v>
      </c>
      <c r="Q1006" s="11"/>
      <c r="R1006" s="11"/>
    </row>
    <row r="1007" spans="1:18" x14ac:dyDescent="0.35">
      <c r="A1007" s="1">
        <v>1005</v>
      </c>
      <c r="B1007" s="12">
        <v>42514</v>
      </c>
      <c r="C1007" s="1">
        <v>109.95</v>
      </c>
      <c r="D1007" s="1">
        <f t="shared" si="109"/>
        <v>-9.7939885173926964E-3</v>
      </c>
      <c r="E1007" s="1">
        <f t="shared" si="112"/>
        <v>2.1680027667535497E-4</v>
      </c>
      <c r="F1007" s="1">
        <f t="shared" si="110"/>
        <v>21.717229760945528</v>
      </c>
      <c r="G1007" s="1">
        <f t="shared" si="111"/>
        <v>3.0781059436968525</v>
      </c>
      <c r="H1007" s="1">
        <f t="shared" si="113"/>
        <v>-3.7083663005361269</v>
      </c>
      <c r="I1007" s="22">
        <f t="shared" si="114"/>
        <v>-1.0874999999999915</v>
      </c>
      <c r="J1007" s="19">
        <f t="shared" si="115"/>
        <v>0</v>
      </c>
      <c r="K1007" s="19">
        <f t="shared" si="116"/>
        <v>2.6208663005361355</v>
      </c>
      <c r="L1007" s="19">
        <f t="shared" si="117"/>
        <v>0</v>
      </c>
      <c r="Q1007" s="11"/>
      <c r="R1007" s="11"/>
    </row>
    <row r="1008" spans="1:18" x14ac:dyDescent="0.35">
      <c r="A1008" s="1">
        <v>1006</v>
      </c>
      <c r="B1008" s="12">
        <v>42515</v>
      </c>
      <c r="C1008" s="1">
        <v>112.08750000000001</v>
      </c>
      <c r="D1008" s="1">
        <f t="shared" si="109"/>
        <v>1.9440654843110531E-2</v>
      </c>
      <c r="E1008" s="1">
        <f t="shared" si="112"/>
        <v>2.0245376402150598E-4</v>
      </c>
      <c r="F1008" s="1">
        <f t="shared" si="110"/>
        <v>11.024995289190322</v>
      </c>
      <c r="G1008" s="1">
        <f t="shared" si="111"/>
        <v>2.4001649940484939</v>
      </c>
      <c r="H1008" s="1">
        <f t="shared" si="113"/>
        <v>-3.6754224273349152</v>
      </c>
      <c r="I1008" s="22">
        <f t="shared" si="114"/>
        <v>2.1375000000000028</v>
      </c>
      <c r="J1008" s="19">
        <f t="shared" si="115"/>
        <v>0</v>
      </c>
      <c r="K1008" s="19">
        <f t="shared" si="116"/>
        <v>5.812922427334918</v>
      </c>
      <c r="L1008" s="19">
        <f t="shared" si="117"/>
        <v>0</v>
      </c>
      <c r="Q1008" s="11"/>
      <c r="R1008" s="11"/>
    </row>
    <row r="1009" spans="1:18" x14ac:dyDescent="0.35">
      <c r="A1009" s="1">
        <v>1007</v>
      </c>
      <c r="B1009" s="12">
        <v>42516</v>
      </c>
      <c r="C1009" s="1">
        <v>113.0625</v>
      </c>
      <c r="D1009" s="1">
        <f t="shared" si="109"/>
        <v>8.6985613917697716E-3</v>
      </c>
      <c r="E1009" s="1">
        <f t="shared" si="112"/>
        <v>2.3126982771799921E-4</v>
      </c>
      <c r="F1009" s="1">
        <f t="shared" si="110"/>
        <v>22.274405391617094</v>
      </c>
      <c r="G1009" s="1">
        <f t="shared" si="111"/>
        <v>3.1034382790215518</v>
      </c>
      <c r="H1009" s="1">
        <f t="shared" si="113"/>
        <v>-3.8898188831673237</v>
      </c>
      <c r="I1009" s="22">
        <f t="shared" si="114"/>
        <v>0.97499999999999432</v>
      </c>
      <c r="J1009" s="19">
        <f t="shared" si="115"/>
        <v>0</v>
      </c>
      <c r="K1009" s="19">
        <f t="shared" si="116"/>
        <v>4.8648188831673185</v>
      </c>
      <c r="L1009" s="19">
        <f t="shared" si="117"/>
        <v>0</v>
      </c>
      <c r="Q1009" s="11"/>
      <c r="R1009" s="11"/>
    </row>
    <row r="1010" spans="1:18" x14ac:dyDescent="0.35">
      <c r="A1010" s="1">
        <v>1008</v>
      </c>
      <c r="B1010" s="12">
        <v>42517</v>
      </c>
      <c r="C1010" s="1">
        <v>113.02500000000001</v>
      </c>
      <c r="D1010" s="1">
        <f t="shared" si="109"/>
        <v>-3.3167495854057993E-4</v>
      </c>
      <c r="E1010" s="1">
        <f t="shared" si="112"/>
        <v>2.1066428050754064E-4</v>
      </c>
      <c r="F1010" s="1">
        <f t="shared" si="110"/>
        <v>27.479018720850117</v>
      </c>
      <c r="G1010" s="1">
        <f t="shared" si="111"/>
        <v>3.3134227578683233</v>
      </c>
      <c r="H1010" s="1">
        <f t="shared" si="113"/>
        <v>-3.7846636858687543</v>
      </c>
      <c r="I1010" s="22">
        <f t="shared" si="114"/>
        <v>-3.7499999999994316E-2</v>
      </c>
      <c r="J1010" s="19">
        <f t="shared" si="115"/>
        <v>0</v>
      </c>
      <c r="K1010" s="19">
        <f t="shared" si="116"/>
        <v>3.74716368586876</v>
      </c>
      <c r="L1010" s="19">
        <f t="shared" si="117"/>
        <v>0</v>
      </c>
      <c r="Q1010" s="11"/>
      <c r="R1010" s="11"/>
    </row>
    <row r="1011" spans="1:18" x14ac:dyDescent="0.35">
      <c r="A1011" s="1">
        <v>1009</v>
      </c>
      <c r="B1011" s="12">
        <v>42520</v>
      </c>
      <c r="C1011" s="1">
        <v>113.625</v>
      </c>
      <c r="D1011" s="1">
        <f t="shared" si="109"/>
        <v>5.3085600530855502E-3</v>
      </c>
      <c r="E1011" s="1">
        <f t="shared" si="112"/>
        <v>1.8424151804339179E-4</v>
      </c>
      <c r="F1011" s="1">
        <f t="shared" si="110"/>
        <v>27.227162475629221</v>
      </c>
      <c r="G1011" s="1">
        <f t="shared" si="111"/>
        <v>3.3042150954398246</v>
      </c>
      <c r="H1011" s="1">
        <f t="shared" si="113"/>
        <v>-3.570154361911873</v>
      </c>
      <c r="I1011" s="22">
        <f t="shared" si="114"/>
        <v>0.59999999999999432</v>
      </c>
      <c r="J1011" s="19">
        <f t="shared" si="115"/>
        <v>0</v>
      </c>
      <c r="K1011" s="19">
        <f t="shared" si="116"/>
        <v>4.1701543619118677</v>
      </c>
      <c r="L1011" s="19">
        <f t="shared" si="117"/>
        <v>0</v>
      </c>
      <c r="Q1011" s="11"/>
      <c r="R1011" s="11"/>
    </row>
    <row r="1012" spans="1:18" x14ac:dyDescent="0.35">
      <c r="A1012" s="1">
        <v>1010</v>
      </c>
      <c r="B1012" s="12">
        <v>42521</v>
      </c>
      <c r="C1012" s="1">
        <v>112.5</v>
      </c>
      <c r="D1012" s="1">
        <f t="shared" si="109"/>
        <v>-9.9009900990099011E-3</v>
      </c>
      <c r="E1012" s="1">
        <f t="shared" si="112"/>
        <v>1.6798967525917869E-4</v>
      </c>
      <c r="F1012" s="1">
        <f t="shared" si="110"/>
        <v>22.990768766655613</v>
      </c>
      <c r="G1012" s="1">
        <f t="shared" si="111"/>
        <v>3.1350927773919861</v>
      </c>
      <c r="H1012" s="1">
        <f t="shared" si="113"/>
        <v>-3.4079284580523517</v>
      </c>
      <c r="I1012" s="22">
        <f t="shared" si="114"/>
        <v>-1.125</v>
      </c>
      <c r="J1012" s="19">
        <f t="shared" si="115"/>
        <v>0</v>
      </c>
      <c r="K1012" s="19">
        <f t="shared" si="116"/>
        <v>2.2829284580523517</v>
      </c>
      <c r="L1012" s="19">
        <f t="shared" si="117"/>
        <v>0</v>
      </c>
      <c r="Q1012" s="11"/>
      <c r="R1012" s="11"/>
    </row>
    <row r="1013" spans="1:18" x14ac:dyDescent="0.35">
      <c r="A1013" s="1">
        <v>1011</v>
      </c>
      <c r="B1013" s="12">
        <v>42522</v>
      </c>
      <c r="C1013" s="1">
        <v>111.71250000000001</v>
      </c>
      <c r="D1013" s="1">
        <f t="shared" si="109"/>
        <v>-6.9999999999999498E-3</v>
      </c>
      <c r="E1013" s="1">
        <f t="shared" si="112"/>
        <v>1.6541279481989955E-4</v>
      </c>
      <c r="F1013" s="1">
        <f t="shared" si="110"/>
        <v>26.748553028115655</v>
      </c>
      <c r="G1013" s="1">
        <f t="shared" si="111"/>
        <v>3.2864803794720769</v>
      </c>
      <c r="H1013" s="1">
        <f t="shared" si="113"/>
        <v>-3.3996413595074113</v>
      </c>
      <c r="I1013" s="22">
        <f t="shared" si="114"/>
        <v>-0.78749999999999432</v>
      </c>
      <c r="J1013" s="19">
        <f t="shared" si="115"/>
        <v>0</v>
      </c>
      <c r="K1013" s="19">
        <f t="shared" si="116"/>
        <v>2.612141359507417</v>
      </c>
      <c r="L1013" s="19">
        <f t="shared" si="117"/>
        <v>0</v>
      </c>
      <c r="Q1013" s="11"/>
      <c r="R1013" s="11"/>
    </row>
    <row r="1014" spans="1:18" x14ac:dyDescent="0.35">
      <c r="A1014" s="1">
        <v>1012</v>
      </c>
      <c r="B1014" s="12">
        <v>42523</v>
      </c>
      <c r="C1014" s="1">
        <v>112.6125</v>
      </c>
      <c r="D1014" s="1">
        <f t="shared" si="109"/>
        <v>8.0563947633433275E-3</v>
      </c>
      <c r="E1014" s="1">
        <f t="shared" si="112"/>
        <v>1.5652384015919554E-4</v>
      </c>
      <c r="F1014" s="1">
        <f t="shared" si="110"/>
        <v>25.916461865631518</v>
      </c>
      <c r="G1014" s="1">
        <f t="shared" si="111"/>
        <v>3.2548783600692652</v>
      </c>
      <c r="H1014" s="1">
        <f t="shared" si="113"/>
        <v>-3.274292156560044</v>
      </c>
      <c r="I1014" s="22">
        <f t="shared" si="114"/>
        <v>0.89999999999999147</v>
      </c>
      <c r="J1014" s="19">
        <f t="shared" si="115"/>
        <v>0</v>
      </c>
      <c r="K1014" s="19">
        <f t="shared" si="116"/>
        <v>4.1742921565600355</v>
      </c>
      <c r="L1014" s="19">
        <f t="shared" si="117"/>
        <v>0</v>
      </c>
      <c r="Q1014" s="11"/>
      <c r="R1014" s="11"/>
    </row>
    <row r="1015" spans="1:18" x14ac:dyDescent="0.35">
      <c r="A1015" s="1">
        <v>1013</v>
      </c>
      <c r="B1015" s="12">
        <v>42524</v>
      </c>
      <c r="C1015" s="1">
        <v>112.7625</v>
      </c>
      <c r="D1015" s="1">
        <f t="shared" si="109"/>
        <v>1.3320013320013825E-3</v>
      </c>
      <c r="E1015" s="1">
        <f t="shared" si="112"/>
        <v>1.5196827300649579E-4</v>
      </c>
      <c r="F1015" s="1">
        <f t="shared" si="110"/>
        <v>32.173507583861316</v>
      </c>
      <c r="G1015" s="1">
        <f t="shared" si="111"/>
        <v>3.471143368066429</v>
      </c>
      <c r="H1015" s="1">
        <f t="shared" si="113"/>
        <v>-3.2037077597291166</v>
      </c>
      <c r="I1015" s="22">
        <f t="shared" si="114"/>
        <v>0.15000000000000568</v>
      </c>
      <c r="J1015" s="19">
        <f t="shared" si="115"/>
        <v>0</v>
      </c>
      <c r="K1015" s="19">
        <f t="shared" si="116"/>
        <v>3.3537077597291223</v>
      </c>
      <c r="L1015" s="19">
        <f t="shared" si="117"/>
        <v>0</v>
      </c>
      <c r="Q1015" s="11"/>
      <c r="R1015" s="11"/>
    </row>
    <row r="1016" spans="1:18" x14ac:dyDescent="0.35">
      <c r="A1016" s="1">
        <v>1014</v>
      </c>
      <c r="B1016" s="12">
        <v>42527</v>
      </c>
      <c r="C1016" s="1">
        <v>111.8625</v>
      </c>
      <c r="D1016" s="1">
        <f t="shared" si="109"/>
        <v>-7.9813767874958932E-3</v>
      </c>
      <c r="E1016" s="1">
        <f t="shared" si="112"/>
        <v>1.3957604933910293E-4</v>
      </c>
      <c r="F1016" s="1">
        <f t="shared" si="110"/>
        <v>26.878115877523605</v>
      </c>
      <c r="G1016" s="1">
        <f t="shared" si="111"/>
        <v>3.2913124193561329</v>
      </c>
      <c r="H1016" s="1">
        <f t="shared" si="113"/>
        <v>-3.0950431548905324</v>
      </c>
      <c r="I1016" s="22">
        <f t="shared" si="114"/>
        <v>-0.90000000000000568</v>
      </c>
      <c r="J1016" s="19">
        <f t="shared" si="115"/>
        <v>0</v>
      </c>
      <c r="K1016" s="19">
        <f t="shared" si="116"/>
        <v>2.1950431548905267</v>
      </c>
      <c r="L1016" s="19">
        <f t="shared" si="117"/>
        <v>0</v>
      </c>
      <c r="Q1016" s="11"/>
      <c r="R1016" s="11"/>
    </row>
    <row r="1017" spans="1:18" x14ac:dyDescent="0.35">
      <c r="A1017" s="1">
        <v>1015</v>
      </c>
      <c r="B1017" s="12">
        <v>42528</v>
      </c>
      <c r="C1017" s="1">
        <v>112.46250000000001</v>
      </c>
      <c r="D1017" s="1">
        <f t="shared" si="109"/>
        <v>5.3637277908146928E-3</v>
      </c>
      <c r="E1017" s="1">
        <f t="shared" si="112"/>
        <v>1.3883408677470627E-4</v>
      </c>
      <c r="F1017" s="1">
        <f t="shared" si="110"/>
        <v>30.525597393542249</v>
      </c>
      <c r="G1017" s="1">
        <f t="shared" si="111"/>
        <v>3.4185655904372809</v>
      </c>
      <c r="H1017" s="1">
        <f t="shared" si="113"/>
        <v>-3.0909174609470842</v>
      </c>
      <c r="I1017" s="22">
        <f t="shared" si="114"/>
        <v>0.60000000000000853</v>
      </c>
      <c r="J1017" s="19">
        <f t="shared" si="115"/>
        <v>0</v>
      </c>
      <c r="K1017" s="19">
        <f t="shared" si="116"/>
        <v>3.6909174609470927</v>
      </c>
      <c r="L1017" s="19">
        <f t="shared" si="117"/>
        <v>0</v>
      </c>
      <c r="Q1017" s="11"/>
      <c r="R1017" s="11"/>
    </row>
    <row r="1018" spans="1:18" x14ac:dyDescent="0.35">
      <c r="A1018" s="1">
        <v>1016</v>
      </c>
      <c r="B1018" s="12">
        <v>42529</v>
      </c>
      <c r="C1018" s="1">
        <v>114.375</v>
      </c>
      <c r="D1018" s="1">
        <f t="shared" si="109"/>
        <v>1.7005668556185342E-2</v>
      </c>
      <c r="E1018" s="1">
        <f t="shared" si="112"/>
        <v>1.3333773773000615E-4</v>
      </c>
      <c r="F1018" s="1">
        <f t="shared" si="110"/>
        <v>11.680690118163803</v>
      </c>
      <c r="G1018" s="1">
        <f t="shared" si="111"/>
        <v>2.4579370611138338</v>
      </c>
      <c r="H1018" s="1">
        <f t="shared" si="113"/>
        <v>-3.0049394162195937</v>
      </c>
      <c r="I1018" s="22">
        <f t="shared" si="114"/>
        <v>1.9124999999999943</v>
      </c>
      <c r="J1018" s="19">
        <f t="shared" si="115"/>
        <v>0</v>
      </c>
      <c r="K1018" s="19">
        <f t="shared" si="116"/>
        <v>4.9174394162195885</v>
      </c>
      <c r="L1018" s="19">
        <f t="shared" si="117"/>
        <v>0</v>
      </c>
      <c r="Q1018" s="11"/>
      <c r="R1018" s="11"/>
    </row>
    <row r="1019" spans="1:18" x14ac:dyDescent="0.35">
      <c r="A1019" s="1">
        <v>1017</v>
      </c>
      <c r="B1019" s="12">
        <v>42530</v>
      </c>
      <c r="C1019" s="1">
        <v>114.675</v>
      </c>
      <c r="D1019" s="1">
        <f t="shared" si="109"/>
        <v>2.6229508196721064E-3</v>
      </c>
      <c r="E1019" s="1">
        <f t="shared" si="112"/>
        <v>1.6587713421657832E-4</v>
      </c>
      <c r="F1019" s="1">
        <f t="shared" si="110"/>
        <v>30.339643207149649</v>
      </c>
      <c r="G1019" s="1">
        <f t="shared" si="111"/>
        <v>3.4124552140341544</v>
      </c>
      <c r="H1019" s="1">
        <f t="shared" si="113"/>
        <v>-3.3695790820142495</v>
      </c>
      <c r="I1019" s="22">
        <f t="shared" si="114"/>
        <v>0.29999999999999716</v>
      </c>
      <c r="J1019" s="19">
        <f t="shared" si="115"/>
        <v>0</v>
      </c>
      <c r="K1019" s="19">
        <f t="shared" si="116"/>
        <v>3.6695790820142467</v>
      </c>
      <c r="L1019" s="19">
        <f t="shared" si="117"/>
        <v>0</v>
      </c>
      <c r="Q1019" s="11"/>
      <c r="R1019" s="11"/>
    </row>
    <row r="1020" spans="1:18" x14ac:dyDescent="0.35">
      <c r="A1020" s="1">
        <v>1018</v>
      </c>
      <c r="B1020" s="12">
        <v>42531</v>
      </c>
      <c r="C1020" s="1">
        <v>115.53749999999999</v>
      </c>
      <c r="D1020" s="1">
        <f t="shared" si="109"/>
        <v>7.5212557226945467E-3</v>
      </c>
      <c r="E1020" s="1">
        <f t="shared" si="112"/>
        <v>1.509361853826025E-4</v>
      </c>
      <c r="F1020" s="1">
        <f t="shared" si="110"/>
        <v>26.923337113603683</v>
      </c>
      <c r="G1020" s="1">
        <f t="shared" si="111"/>
        <v>3.2929934611947895</v>
      </c>
      <c r="H1020" s="1">
        <f t="shared" si="113"/>
        <v>-3.2689061345177608</v>
      </c>
      <c r="I1020" s="22">
        <f t="shared" si="114"/>
        <v>0.86249999999999716</v>
      </c>
      <c r="J1020" s="19">
        <f t="shared" si="115"/>
        <v>0</v>
      </c>
      <c r="K1020" s="19">
        <f t="shared" si="116"/>
        <v>4.131406134517758</v>
      </c>
      <c r="L1020" s="19">
        <f t="shared" si="117"/>
        <v>0</v>
      </c>
      <c r="Q1020" s="11"/>
      <c r="R1020" s="11"/>
    </row>
    <row r="1021" spans="1:18" x14ac:dyDescent="0.35">
      <c r="A1021" s="1">
        <v>1019</v>
      </c>
      <c r="B1021" s="12">
        <v>42534</v>
      </c>
      <c r="C1021" s="1">
        <v>113.96250000000001</v>
      </c>
      <c r="D1021" s="1">
        <f t="shared" si="109"/>
        <v>-1.3631937682570497E-2</v>
      </c>
      <c r="E1021" s="1">
        <f t="shared" si="112"/>
        <v>1.4651774231346193E-4</v>
      </c>
      <c r="F1021" s="1">
        <f t="shared" si="110"/>
        <v>17.480555328541584</v>
      </c>
      <c r="G1021" s="1">
        <f t="shared" si="111"/>
        <v>2.8610891390901214</v>
      </c>
      <c r="H1021" s="1">
        <f t="shared" si="113"/>
        <v>-3.2291522060169466</v>
      </c>
      <c r="I1021" s="22">
        <f t="shared" si="114"/>
        <v>-1.5749999999999886</v>
      </c>
      <c r="J1021" s="19">
        <f t="shared" si="115"/>
        <v>0</v>
      </c>
      <c r="K1021" s="19">
        <f t="shared" si="116"/>
        <v>1.654152206016958</v>
      </c>
      <c r="L1021" s="19">
        <f t="shared" si="117"/>
        <v>0</v>
      </c>
      <c r="Q1021" s="11"/>
      <c r="R1021" s="11"/>
    </row>
    <row r="1022" spans="1:18" x14ac:dyDescent="0.35">
      <c r="A1022" s="1">
        <v>1020</v>
      </c>
      <c r="B1022" s="12">
        <v>42535</v>
      </c>
      <c r="C1022" s="1">
        <v>113.0625</v>
      </c>
      <c r="D1022" s="1">
        <f t="shared" si="109"/>
        <v>-7.8973346495558247E-3</v>
      </c>
      <c r="E1022" s="1">
        <f t="shared" si="112"/>
        <v>1.613755452548087E-4</v>
      </c>
      <c r="F1022" s="1">
        <f t="shared" si="110"/>
        <v>25.88623245777984</v>
      </c>
      <c r="G1022" s="1">
        <f t="shared" si="111"/>
        <v>3.2537112620378661</v>
      </c>
      <c r="H1022" s="1">
        <f t="shared" si="113"/>
        <v>-3.4144164140763471</v>
      </c>
      <c r="I1022" s="22">
        <f t="shared" si="114"/>
        <v>-0.90000000000000568</v>
      </c>
      <c r="J1022" s="19">
        <f t="shared" si="115"/>
        <v>0</v>
      </c>
      <c r="K1022" s="19">
        <f t="shared" si="116"/>
        <v>2.5144164140763414</v>
      </c>
      <c r="L1022" s="19">
        <f t="shared" si="117"/>
        <v>0</v>
      </c>
      <c r="Q1022" s="11"/>
      <c r="R1022" s="11"/>
    </row>
    <row r="1023" spans="1:18" x14ac:dyDescent="0.35">
      <c r="A1023" s="1">
        <v>1021</v>
      </c>
      <c r="B1023" s="12">
        <v>42536</v>
      </c>
      <c r="C1023" s="1">
        <v>115.91249999999999</v>
      </c>
      <c r="D1023" s="1">
        <f t="shared" si="109"/>
        <v>2.5207296849087842E-2</v>
      </c>
      <c r="E1023" s="1">
        <f t="shared" si="112"/>
        <v>1.5532161026588789E-4</v>
      </c>
      <c r="F1023" s="1">
        <f t="shared" si="110"/>
        <v>4.1396420153976541</v>
      </c>
      <c r="G1023" s="1">
        <f t="shared" si="111"/>
        <v>1.4206093143877905</v>
      </c>
      <c r="H1023" s="1">
        <f t="shared" si="113"/>
        <v>-3.3040953224684517</v>
      </c>
      <c r="I1023" s="22">
        <f t="shared" si="114"/>
        <v>2.8499999999999943</v>
      </c>
      <c r="J1023" s="19">
        <f t="shared" si="115"/>
        <v>0</v>
      </c>
      <c r="K1023" s="19">
        <f t="shared" si="116"/>
        <v>6.1540953224684465</v>
      </c>
      <c r="L1023" s="19">
        <f t="shared" si="117"/>
        <v>0</v>
      </c>
      <c r="Q1023" s="11"/>
      <c r="R1023" s="11"/>
    </row>
    <row r="1024" spans="1:18" x14ac:dyDescent="0.35">
      <c r="A1024" s="1">
        <v>1022</v>
      </c>
      <c r="B1024" s="12">
        <v>42537</v>
      </c>
      <c r="C1024" s="1">
        <v>115.9875</v>
      </c>
      <c r="D1024" s="1">
        <f t="shared" si="109"/>
        <v>6.4703979294729081E-4</v>
      </c>
      <c r="E1024" s="1">
        <f t="shared" si="112"/>
        <v>2.3154252092280782E-4</v>
      </c>
      <c r="F1024" s="1">
        <f t="shared" si="110"/>
        <v>26.194013998649456</v>
      </c>
      <c r="G1024" s="1">
        <f t="shared" si="111"/>
        <v>3.2655309113290527</v>
      </c>
      <c r="H1024" s="1">
        <f t="shared" si="113"/>
        <v>-4.0022906198584129</v>
      </c>
      <c r="I1024" s="22">
        <f t="shared" si="114"/>
        <v>7.5000000000002842E-2</v>
      </c>
      <c r="J1024" s="19">
        <f t="shared" si="115"/>
        <v>0</v>
      </c>
      <c r="K1024" s="19">
        <f t="shared" si="116"/>
        <v>4.0772906198584158</v>
      </c>
      <c r="L1024" s="19">
        <f t="shared" si="117"/>
        <v>0</v>
      </c>
      <c r="Q1024" s="11"/>
      <c r="R1024" s="11"/>
    </row>
    <row r="1025" spans="1:18" x14ac:dyDescent="0.35">
      <c r="A1025" s="1">
        <v>1023</v>
      </c>
      <c r="B1025" s="12">
        <v>42538</v>
      </c>
      <c r="C1025" s="1">
        <v>117.675</v>
      </c>
      <c r="D1025" s="1">
        <f t="shared" si="109"/>
        <v>1.4548981571290011E-2</v>
      </c>
      <c r="E1025" s="1">
        <f t="shared" si="112"/>
        <v>2.0025614974189835E-4</v>
      </c>
      <c r="F1025" s="1">
        <f t="shared" si="110"/>
        <v>16.618438275379223</v>
      </c>
      <c r="G1025" s="1">
        <f t="shared" si="111"/>
        <v>2.8105128184284851</v>
      </c>
      <c r="H1025" s="1">
        <f t="shared" si="113"/>
        <v>-3.8159077046232861</v>
      </c>
      <c r="I1025" s="22">
        <f t="shared" si="114"/>
        <v>1.6875</v>
      </c>
      <c r="J1025" s="19">
        <f t="shared" si="115"/>
        <v>0</v>
      </c>
      <c r="K1025" s="19">
        <f t="shared" si="116"/>
        <v>5.5034077046232861</v>
      </c>
      <c r="L1025" s="19">
        <f t="shared" si="117"/>
        <v>0</v>
      </c>
      <c r="Q1025" s="11"/>
      <c r="R1025" s="11"/>
    </row>
    <row r="1026" spans="1:18" x14ac:dyDescent="0.35">
      <c r="A1026" s="1">
        <v>1024</v>
      </c>
      <c r="B1026" s="12">
        <v>42541</v>
      </c>
      <c r="C1026" s="1">
        <v>117.41249999999999</v>
      </c>
      <c r="D1026" s="1">
        <f t="shared" si="109"/>
        <v>-2.2307202039515859E-3</v>
      </c>
      <c r="E1026" s="1">
        <f t="shared" si="112"/>
        <v>2.0612973001352431E-4</v>
      </c>
      <c r="F1026" s="1">
        <f t="shared" si="110"/>
        <v>27.453496583375205</v>
      </c>
      <c r="G1026" s="1">
        <f t="shared" si="111"/>
        <v>3.3124935399299136</v>
      </c>
      <c r="H1026" s="1">
        <f t="shared" si="113"/>
        <v>-3.8739691960284626</v>
      </c>
      <c r="I1026" s="22">
        <f t="shared" si="114"/>
        <v>-0.26250000000000284</v>
      </c>
      <c r="J1026" s="19">
        <f t="shared" si="115"/>
        <v>0</v>
      </c>
      <c r="K1026" s="19">
        <f t="shared" si="116"/>
        <v>3.6114691960284597</v>
      </c>
      <c r="L1026" s="19">
        <f t="shared" si="117"/>
        <v>0</v>
      </c>
      <c r="Q1026" s="11"/>
      <c r="R1026" s="11"/>
    </row>
    <row r="1027" spans="1:18" x14ac:dyDescent="0.35">
      <c r="A1027" s="1">
        <v>1025</v>
      </c>
      <c r="B1027" s="12">
        <v>42542</v>
      </c>
      <c r="C1027" s="1">
        <v>116.7375</v>
      </c>
      <c r="D1027" s="1">
        <f t="shared" si="109"/>
        <v>-5.7489619929734668E-3</v>
      </c>
      <c r="E1027" s="1">
        <f t="shared" si="112"/>
        <v>1.8145932782915011E-4</v>
      </c>
      <c r="F1027" s="1">
        <f t="shared" si="110"/>
        <v>27.037699850049464</v>
      </c>
      <c r="G1027" s="1">
        <f t="shared" si="111"/>
        <v>3.2972321828394495</v>
      </c>
      <c r="H1027" s="1">
        <f t="shared" si="113"/>
        <v>-3.6876399735874248</v>
      </c>
      <c r="I1027" s="22">
        <f t="shared" si="114"/>
        <v>-0.67499999999999716</v>
      </c>
      <c r="J1027" s="19">
        <f t="shared" si="115"/>
        <v>0</v>
      </c>
      <c r="K1027" s="19">
        <f t="shared" si="116"/>
        <v>3.0126399735874276</v>
      </c>
      <c r="L1027" s="19">
        <f t="shared" si="117"/>
        <v>0</v>
      </c>
      <c r="Q1027" s="11"/>
      <c r="R1027" s="11"/>
    </row>
    <row r="1028" spans="1:18" x14ac:dyDescent="0.35">
      <c r="A1028" s="1">
        <v>1026</v>
      </c>
      <c r="B1028" s="12">
        <v>42543</v>
      </c>
      <c r="C1028" s="1">
        <v>116.7375</v>
      </c>
      <c r="D1028" s="1">
        <f t="shared" ref="D1028:D1091" si="118">(C1028-C1027)/C1027</f>
        <v>0</v>
      </c>
      <c r="E1028" s="1">
        <f t="shared" si="112"/>
        <v>1.6654849091818087E-4</v>
      </c>
      <c r="F1028" s="1">
        <f t="shared" ref="F1028:F1091" si="119">_xlfn.NORM.DIST(D1028,0,SQRT(E1028),FALSE)</f>
        <v>30.912897569683075</v>
      </c>
      <c r="G1028" s="1">
        <f t="shared" ref="G1028:G1091" si="120">LN(F1028)</f>
        <v>3.4311734938948941</v>
      </c>
      <c r="H1028" s="1">
        <f t="shared" si="113"/>
        <v>-3.5250018111012071</v>
      </c>
      <c r="I1028" s="22">
        <f t="shared" si="114"/>
        <v>0</v>
      </c>
      <c r="J1028" s="19">
        <f t="shared" si="115"/>
        <v>0</v>
      </c>
      <c r="K1028" s="19">
        <f t="shared" si="116"/>
        <v>3.5250018111012071</v>
      </c>
      <c r="L1028" s="19">
        <f t="shared" si="117"/>
        <v>0</v>
      </c>
      <c r="Q1028" s="11"/>
      <c r="R1028" s="11"/>
    </row>
    <row r="1029" spans="1:18" x14ac:dyDescent="0.35">
      <c r="A1029" s="1">
        <v>1027</v>
      </c>
      <c r="B1029" s="12">
        <v>42544</v>
      </c>
      <c r="C1029" s="1">
        <v>117.41249999999999</v>
      </c>
      <c r="D1029" s="1">
        <f t="shared" si="118"/>
        <v>5.7822036620622953E-3</v>
      </c>
      <c r="E1029" s="1">
        <f t="shared" ref="E1029:E1092" si="121">$O$3+$O$4*D1028^2+$O$5*E1028</f>
        <v>1.5047904651920011E-4</v>
      </c>
      <c r="F1029" s="1">
        <f t="shared" si="119"/>
        <v>29.102187524856287</v>
      </c>
      <c r="G1029" s="1">
        <f t="shared" si="120"/>
        <v>3.3708133440275967</v>
      </c>
      <c r="H1029" s="1">
        <f t="shared" si="113"/>
        <v>-3.331371468608312</v>
      </c>
      <c r="I1029" s="22">
        <f t="shared" si="114"/>
        <v>0.67499999999999716</v>
      </c>
      <c r="J1029" s="19">
        <f t="shared" si="115"/>
        <v>0</v>
      </c>
      <c r="K1029" s="19">
        <f t="shared" si="116"/>
        <v>4.0063714686083092</v>
      </c>
      <c r="L1029" s="19">
        <f t="shared" si="117"/>
        <v>0</v>
      </c>
      <c r="Q1029" s="11"/>
      <c r="R1029" s="11"/>
    </row>
    <row r="1030" spans="1:18" x14ac:dyDescent="0.35">
      <c r="A1030" s="1">
        <v>1028</v>
      </c>
      <c r="B1030" s="12">
        <v>42545</v>
      </c>
      <c r="C1030" s="1">
        <v>116.77500000000001</v>
      </c>
      <c r="D1030" s="1">
        <f t="shared" si="118"/>
        <v>-5.4295752155859777E-3</v>
      </c>
      <c r="E1030" s="1">
        <f t="shared" si="121"/>
        <v>1.4290380272808577E-4</v>
      </c>
      <c r="F1030" s="1">
        <f t="shared" si="119"/>
        <v>30.101758236955231</v>
      </c>
      <c r="G1030" s="1">
        <f t="shared" si="120"/>
        <v>3.4045835832367275</v>
      </c>
      <c r="H1030" s="1">
        <f t="shared" si="113"/>
        <v>-3.2464367008971147</v>
      </c>
      <c r="I1030" s="22">
        <f t="shared" si="114"/>
        <v>-0.63749999999998863</v>
      </c>
      <c r="J1030" s="19">
        <f t="shared" si="115"/>
        <v>0</v>
      </c>
      <c r="K1030" s="19">
        <f t="shared" si="116"/>
        <v>2.608936700897126</v>
      </c>
      <c r="L1030" s="19">
        <f t="shared" si="117"/>
        <v>0</v>
      </c>
      <c r="Q1030" s="11"/>
      <c r="R1030" s="11"/>
    </row>
    <row r="1031" spans="1:18" x14ac:dyDescent="0.35">
      <c r="A1031" s="1">
        <v>1029</v>
      </c>
      <c r="B1031" s="12">
        <v>42548</v>
      </c>
      <c r="C1031" s="1">
        <v>115.72499999999999</v>
      </c>
      <c r="D1031" s="1">
        <f t="shared" si="118"/>
        <v>-8.9916506101478163E-3</v>
      </c>
      <c r="E1031" s="1">
        <f t="shared" si="121"/>
        <v>1.3655119657434833E-4</v>
      </c>
      <c r="F1031" s="1">
        <f t="shared" si="119"/>
        <v>25.391765612506905</v>
      </c>
      <c r="G1031" s="1">
        <f t="shared" si="120"/>
        <v>3.2344249329800641</v>
      </c>
      <c r="H1031" s="1">
        <f t="shared" si="113"/>
        <v>-3.1918079239026498</v>
      </c>
      <c r="I1031" s="22">
        <f t="shared" si="114"/>
        <v>-1.0500000000000114</v>
      </c>
      <c r="J1031" s="19">
        <f t="shared" si="115"/>
        <v>0</v>
      </c>
      <c r="K1031" s="19">
        <f t="shared" si="116"/>
        <v>2.1418079239026384</v>
      </c>
      <c r="L1031" s="19">
        <f t="shared" si="117"/>
        <v>0</v>
      </c>
      <c r="Q1031" s="11"/>
      <c r="R1031" s="11"/>
    </row>
    <row r="1032" spans="1:18" x14ac:dyDescent="0.35">
      <c r="A1032" s="1">
        <v>1030</v>
      </c>
      <c r="B1032" s="12">
        <v>42549</v>
      </c>
      <c r="C1032" s="1">
        <v>116.625</v>
      </c>
      <c r="D1032" s="1">
        <f t="shared" si="118"/>
        <v>7.7770576798445084E-3</v>
      </c>
      <c r="E1032" s="1">
        <f t="shared" si="121"/>
        <v>1.3893956572737443E-4</v>
      </c>
      <c r="F1032" s="1">
        <f t="shared" si="119"/>
        <v>27.225095575353642</v>
      </c>
      <c r="G1032" s="1">
        <f t="shared" si="120"/>
        <v>3.3041391793859987</v>
      </c>
      <c r="H1032" s="1">
        <f t="shared" si="113"/>
        <v>-3.2021192590640908</v>
      </c>
      <c r="I1032" s="22">
        <f t="shared" si="114"/>
        <v>0.90000000000000568</v>
      </c>
      <c r="J1032" s="19">
        <f t="shared" si="115"/>
        <v>0</v>
      </c>
      <c r="K1032" s="19">
        <f t="shared" si="116"/>
        <v>4.1021192590640965</v>
      </c>
      <c r="L1032" s="19">
        <f t="shared" si="117"/>
        <v>0</v>
      </c>
      <c r="Q1032" s="11"/>
      <c r="R1032" s="11"/>
    </row>
    <row r="1033" spans="1:18" x14ac:dyDescent="0.35">
      <c r="A1033" s="1">
        <v>1031</v>
      </c>
      <c r="B1033" s="12">
        <v>42550</v>
      </c>
      <c r="C1033" s="1">
        <v>119.66249999999999</v>
      </c>
      <c r="D1033" s="1">
        <f t="shared" si="118"/>
        <v>2.6045016077170368E-2</v>
      </c>
      <c r="E1033" s="1">
        <f t="shared" si="121"/>
        <v>1.3789291608354233E-4</v>
      </c>
      <c r="F1033" s="1">
        <f t="shared" si="119"/>
        <v>2.9034666261672899</v>
      </c>
      <c r="G1033" s="1">
        <f t="shared" si="120"/>
        <v>1.0659054114182174</v>
      </c>
      <c r="H1033" s="1">
        <f t="shared" si="113"/>
        <v>-3.1613517860720428</v>
      </c>
      <c r="I1033" s="22">
        <f t="shared" si="114"/>
        <v>3.0374999999999943</v>
      </c>
      <c r="J1033" s="19">
        <f t="shared" si="115"/>
        <v>0</v>
      </c>
      <c r="K1033" s="19">
        <f t="shared" si="116"/>
        <v>6.1988517860720371</v>
      </c>
      <c r="L1033" s="19">
        <f t="shared" si="117"/>
        <v>0</v>
      </c>
      <c r="Q1033" s="11"/>
      <c r="R1033" s="11"/>
    </row>
    <row r="1034" spans="1:18" x14ac:dyDescent="0.35">
      <c r="A1034" s="1">
        <v>1032</v>
      </c>
      <c r="B1034" s="12">
        <v>42551</v>
      </c>
      <c r="C1034" s="1">
        <v>122.21250000000001</v>
      </c>
      <c r="D1034" s="1">
        <f t="shared" si="118"/>
        <v>2.1309934189909216E-2</v>
      </c>
      <c r="E1034" s="1">
        <f t="shared" si="121"/>
        <v>2.2426805008060816E-4</v>
      </c>
      <c r="F1034" s="1">
        <f t="shared" si="119"/>
        <v>9.6790285020906452</v>
      </c>
      <c r="G1034" s="1">
        <f t="shared" si="120"/>
        <v>2.2699615348976758</v>
      </c>
      <c r="H1034" s="1">
        <f t="shared" si="113"/>
        <v>-4.0630299009538371</v>
      </c>
      <c r="I1034" s="22">
        <f t="shared" si="114"/>
        <v>2.5500000000000114</v>
      </c>
      <c r="J1034" s="19">
        <f t="shared" si="115"/>
        <v>0</v>
      </c>
      <c r="K1034" s="19">
        <f t="shared" si="116"/>
        <v>6.6130299009538485</v>
      </c>
      <c r="L1034" s="19">
        <f t="shared" si="117"/>
        <v>0</v>
      </c>
      <c r="Q1034" s="11"/>
      <c r="R1034" s="11"/>
    </row>
    <row r="1035" spans="1:18" x14ac:dyDescent="0.35">
      <c r="A1035" s="1">
        <v>1033</v>
      </c>
      <c r="B1035" s="12">
        <v>42552</v>
      </c>
      <c r="C1035" s="1">
        <v>123.825</v>
      </c>
      <c r="D1035" s="1">
        <f t="shared" si="118"/>
        <v>1.3194231359312648E-2</v>
      </c>
      <c r="E1035" s="1">
        <f t="shared" si="121"/>
        <v>2.5870460580494203E-4</v>
      </c>
      <c r="F1035" s="1">
        <f t="shared" si="119"/>
        <v>17.716791103107088</v>
      </c>
      <c r="G1035" s="1">
        <f t="shared" si="120"/>
        <v>2.8745128397889022</v>
      </c>
      <c r="H1035" s="1">
        <f t="shared" si="113"/>
        <v>-4.4774919159316084</v>
      </c>
      <c r="I1035" s="22">
        <f t="shared" si="114"/>
        <v>1.6124999999999972</v>
      </c>
      <c r="J1035" s="19">
        <f t="shared" si="115"/>
        <v>0</v>
      </c>
      <c r="K1035" s="19">
        <f t="shared" si="116"/>
        <v>6.0899919159316056</v>
      </c>
      <c r="L1035" s="19">
        <f t="shared" si="117"/>
        <v>0</v>
      </c>
      <c r="Q1035" s="11"/>
      <c r="R1035" s="11"/>
    </row>
    <row r="1036" spans="1:18" x14ac:dyDescent="0.35">
      <c r="A1036" s="1">
        <v>1034</v>
      </c>
      <c r="B1036" s="12">
        <v>42555</v>
      </c>
      <c r="C1036" s="1">
        <v>123.75</v>
      </c>
      <c r="D1036" s="1">
        <f t="shared" si="118"/>
        <v>-6.0569351907936882E-4</v>
      </c>
      <c r="E1036" s="1">
        <f t="shared" si="121"/>
        <v>2.4553764122554498E-4</v>
      </c>
      <c r="F1036" s="1">
        <f t="shared" si="119"/>
        <v>25.440554934964545</v>
      </c>
      <c r="G1036" s="1">
        <f t="shared" si="120"/>
        <v>3.2363445517153218</v>
      </c>
      <c r="H1036" s="1">
        <f t="shared" si="113"/>
        <v>-4.4550165943360076</v>
      </c>
      <c r="I1036" s="22">
        <f t="shared" si="114"/>
        <v>-7.5000000000002842E-2</v>
      </c>
      <c r="J1036" s="19">
        <f t="shared" si="115"/>
        <v>0</v>
      </c>
      <c r="K1036" s="19">
        <f t="shared" si="116"/>
        <v>4.3800165943360048</v>
      </c>
      <c r="L1036" s="19">
        <f t="shared" si="117"/>
        <v>0</v>
      </c>
      <c r="Q1036" s="11"/>
      <c r="R1036" s="11"/>
    </row>
    <row r="1037" spans="1:18" x14ac:dyDescent="0.35">
      <c r="A1037" s="1">
        <v>1035</v>
      </c>
      <c r="B1037" s="12">
        <v>42556</v>
      </c>
      <c r="C1037" s="1">
        <v>120.825</v>
      </c>
      <c r="D1037" s="1">
        <f t="shared" si="118"/>
        <v>-2.3636363636363615E-2</v>
      </c>
      <c r="E1037" s="1">
        <f t="shared" si="121"/>
        <v>2.1095459198813032E-4</v>
      </c>
      <c r="F1037" s="1">
        <f t="shared" si="119"/>
        <v>7.3069763383492354</v>
      </c>
      <c r="G1037" s="1">
        <f t="shared" si="120"/>
        <v>1.9888295545869548</v>
      </c>
      <c r="H1037" s="1">
        <f t="shared" si="113"/>
        <v>-4.1838633017252667</v>
      </c>
      <c r="I1037" s="22">
        <f t="shared" si="114"/>
        <v>-2.9249999999999972</v>
      </c>
      <c r="J1037" s="19">
        <f t="shared" si="115"/>
        <v>0</v>
      </c>
      <c r="K1037" s="19">
        <f t="shared" si="116"/>
        <v>1.2588633017252695</v>
      </c>
      <c r="L1037" s="19">
        <f t="shared" si="117"/>
        <v>0</v>
      </c>
      <c r="Q1037" s="11"/>
      <c r="R1037" s="11"/>
    </row>
    <row r="1038" spans="1:18" x14ac:dyDescent="0.35">
      <c r="A1038" s="1">
        <v>1036</v>
      </c>
      <c r="B1038" s="12">
        <v>42558</v>
      </c>
      <c r="C1038" s="1">
        <v>122.47499999999999</v>
      </c>
      <c r="D1038" s="1">
        <f t="shared" si="118"/>
        <v>1.3656114214773361E-2</v>
      </c>
      <c r="E1038" s="1">
        <f t="shared" si="121"/>
        <v>2.6327361027237936E-4</v>
      </c>
      <c r="F1038" s="1">
        <f t="shared" si="119"/>
        <v>17.254027599613369</v>
      </c>
      <c r="G1038" s="1">
        <f t="shared" si="120"/>
        <v>2.8480456002597712</v>
      </c>
      <c r="H1038" s="1">
        <f t="shared" si="113"/>
        <v>-4.6711469524184688</v>
      </c>
      <c r="I1038" s="22">
        <f t="shared" si="114"/>
        <v>1.6499999999999915</v>
      </c>
      <c r="J1038" s="19">
        <f t="shared" si="115"/>
        <v>0</v>
      </c>
      <c r="K1038" s="19">
        <f t="shared" si="116"/>
        <v>6.3211469524184603</v>
      </c>
      <c r="L1038" s="19">
        <f t="shared" si="117"/>
        <v>0</v>
      </c>
      <c r="Q1038" s="11"/>
      <c r="R1038" s="11"/>
    </row>
    <row r="1039" spans="1:18" x14ac:dyDescent="0.35">
      <c r="A1039" s="1">
        <v>1037</v>
      </c>
      <c r="B1039" s="12">
        <v>42559</v>
      </c>
      <c r="C1039" s="1">
        <v>123.75</v>
      </c>
      <c r="D1039" s="1">
        <f t="shared" si="118"/>
        <v>1.0410287813839606E-2</v>
      </c>
      <c r="E1039" s="1">
        <f t="shared" si="121"/>
        <v>2.5078255657457404E-4</v>
      </c>
      <c r="F1039" s="1">
        <f t="shared" si="119"/>
        <v>20.296567583004855</v>
      </c>
      <c r="G1039" s="1">
        <f t="shared" si="120"/>
        <v>3.0104517871702905</v>
      </c>
      <c r="H1039" s="1">
        <f t="shared" si="113"/>
        <v>-4.451230915621351</v>
      </c>
      <c r="I1039" s="22">
        <f t="shared" si="114"/>
        <v>1.2750000000000057</v>
      </c>
      <c r="J1039" s="19">
        <f t="shared" si="115"/>
        <v>0</v>
      </c>
      <c r="K1039" s="19">
        <f t="shared" si="116"/>
        <v>5.7262309156213567</v>
      </c>
      <c r="L1039" s="19">
        <f t="shared" si="117"/>
        <v>0</v>
      </c>
      <c r="Q1039" s="11"/>
      <c r="R1039" s="11"/>
    </row>
    <row r="1040" spans="1:18" x14ac:dyDescent="0.35">
      <c r="A1040" s="1">
        <v>1038</v>
      </c>
      <c r="B1040" s="12">
        <v>42562</v>
      </c>
      <c r="C1040" s="1">
        <v>124.91249999999999</v>
      </c>
      <c r="D1040" s="1">
        <f t="shared" si="118"/>
        <v>9.3939393939393486E-3</v>
      </c>
      <c r="E1040" s="1">
        <f t="shared" si="121"/>
        <v>2.3020582724666056E-4</v>
      </c>
      <c r="F1040" s="1">
        <f t="shared" si="119"/>
        <v>21.707591163416119</v>
      </c>
      <c r="G1040" s="1">
        <f t="shared" si="120"/>
        <v>3.0776620225714444</v>
      </c>
      <c r="H1040" s="1">
        <f t="shared" si="113"/>
        <v>-4.3229505001731425</v>
      </c>
      <c r="I1040" s="22">
        <f t="shared" si="114"/>
        <v>1.1624999999999943</v>
      </c>
      <c r="J1040" s="19">
        <f t="shared" si="115"/>
        <v>0</v>
      </c>
      <c r="K1040" s="19">
        <f t="shared" si="116"/>
        <v>5.4854505001731368</v>
      </c>
      <c r="L1040" s="19">
        <f t="shared" si="117"/>
        <v>0</v>
      </c>
      <c r="Q1040" s="11"/>
      <c r="R1040" s="11"/>
    </row>
    <row r="1041" spans="1:18" x14ac:dyDescent="0.35">
      <c r="A1041" s="1">
        <v>1039</v>
      </c>
      <c r="B1041" s="12">
        <v>42563</v>
      </c>
      <c r="C1041" s="1">
        <v>124.91249999999999</v>
      </c>
      <c r="D1041" s="1">
        <f t="shared" si="118"/>
        <v>0</v>
      </c>
      <c r="E1041" s="1">
        <f t="shared" si="121"/>
        <v>2.1162546896297068E-4</v>
      </c>
      <c r="F1041" s="1">
        <f t="shared" si="119"/>
        <v>27.423703140427168</v>
      </c>
      <c r="G1041" s="1">
        <f t="shared" si="120"/>
        <v>3.3114077175473864</v>
      </c>
      <c r="H1041" s="1">
        <f t="shared" si="113"/>
        <v>-4.1879726085553992</v>
      </c>
      <c r="I1041" s="22">
        <f t="shared" si="114"/>
        <v>0</v>
      </c>
      <c r="J1041" s="19">
        <f t="shared" si="115"/>
        <v>0</v>
      </c>
      <c r="K1041" s="19">
        <f t="shared" si="116"/>
        <v>4.1879726085553992</v>
      </c>
      <c r="L1041" s="19">
        <f t="shared" si="117"/>
        <v>0</v>
      </c>
      <c r="Q1041" s="11"/>
      <c r="R1041" s="11"/>
    </row>
    <row r="1042" spans="1:18" x14ac:dyDescent="0.35">
      <c r="A1042" s="1">
        <v>1040</v>
      </c>
      <c r="B1042" s="12">
        <v>42564</v>
      </c>
      <c r="C1042" s="1">
        <v>121.35</v>
      </c>
      <c r="D1042" s="1">
        <f t="shared" si="118"/>
        <v>-2.8519963974782347E-2</v>
      </c>
      <c r="E1042" s="1">
        <f t="shared" si="121"/>
        <v>1.8496127031826686E-4</v>
      </c>
      <c r="F1042" s="1">
        <f t="shared" si="119"/>
        <v>3.2541669736270045</v>
      </c>
      <c r="G1042" s="1">
        <f t="shared" si="120"/>
        <v>1.1799363208260911</v>
      </c>
      <c r="H1042" s="1">
        <f t="shared" si="113"/>
        <v>-3.9520366032618539</v>
      </c>
      <c r="I1042" s="22">
        <f t="shared" si="114"/>
        <v>-3.5625</v>
      </c>
      <c r="J1042" s="19">
        <f t="shared" si="115"/>
        <v>0</v>
      </c>
      <c r="K1042" s="19">
        <f t="shared" si="116"/>
        <v>0.38953660326185391</v>
      </c>
      <c r="L1042" s="19">
        <f t="shared" si="117"/>
        <v>0</v>
      </c>
      <c r="Q1042" s="11"/>
      <c r="R1042" s="11"/>
    </row>
    <row r="1043" spans="1:18" x14ac:dyDescent="0.35">
      <c r="A1043" s="1">
        <v>1041</v>
      </c>
      <c r="B1043" s="12">
        <v>42565</v>
      </c>
      <c r="C1043" s="1">
        <v>123.5625</v>
      </c>
      <c r="D1043" s="1">
        <f t="shared" si="118"/>
        <v>1.8232385661310309E-2</v>
      </c>
      <c r="E1043" s="1">
        <f t="shared" si="121"/>
        <v>2.7932758154311423E-4</v>
      </c>
      <c r="F1043" s="1">
        <f t="shared" si="119"/>
        <v>13.165347905833199</v>
      </c>
      <c r="G1043" s="1">
        <f t="shared" si="120"/>
        <v>2.5775882191720707</v>
      </c>
      <c r="H1043" s="1">
        <f t="shared" si="113"/>
        <v>-4.856657408563084</v>
      </c>
      <c r="I1043" s="22">
        <f t="shared" si="114"/>
        <v>2.2125000000000057</v>
      </c>
      <c r="J1043" s="19">
        <f t="shared" si="115"/>
        <v>0</v>
      </c>
      <c r="K1043" s="19">
        <f t="shared" si="116"/>
        <v>7.0691574085630897</v>
      </c>
      <c r="L1043" s="19">
        <f t="shared" si="117"/>
        <v>0</v>
      </c>
      <c r="Q1043" s="11"/>
      <c r="R1043" s="11"/>
    </row>
    <row r="1044" spans="1:18" x14ac:dyDescent="0.35">
      <c r="A1044" s="1">
        <v>1042</v>
      </c>
      <c r="B1044" s="12">
        <v>42566</v>
      </c>
      <c r="C1044" s="1">
        <v>123.22499999999999</v>
      </c>
      <c r="D1044" s="1">
        <f t="shared" si="118"/>
        <v>-2.7314112291350989E-3</v>
      </c>
      <c r="E1044" s="1">
        <f t="shared" si="121"/>
        <v>2.8365302080637705E-4</v>
      </c>
      <c r="F1044" s="1">
        <f t="shared" si="119"/>
        <v>23.377872136182852</v>
      </c>
      <c r="G1044" s="1">
        <f t="shared" si="120"/>
        <v>3.1517899397627529</v>
      </c>
      <c r="H1044" s="1">
        <f t="shared" ref="H1044:H1107" si="122">_xlfn.NORM.S.INV(1%)*SQRT(E1044)*C1042</f>
        <v>-4.7545360571478792</v>
      </c>
      <c r="I1044" s="22">
        <f t="shared" ref="I1044:I1107" si="123">C1044-C1043</f>
        <v>-0.33750000000000568</v>
      </c>
      <c r="J1044" s="19">
        <f t="shared" ref="J1044:J1107" si="124">IF(I1044&lt;=H1044,1,0)</f>
        <v>0</v>
      </c>
      <c r="K1044" s="19">
        <f t="shared" ref="K1044:K1107" si="125">IF(J1044=0,I1044-H1044,0)</f>
        <v>4.4170360571478735</v>
      </c>
      <c r="L1044" s="19">
        <f t="shared" ref="L1044:L1107" si="126">IF(J1044=1,I1044-H1044,0)</f>
        <v>0</v>
      </c>
      <c r="Q1044" s="11"/>
      <c r="R1044" s="11"/>
    </row>
    <row r="1045" spans="1:18" x14ac:dyDescent="0.35">
      <c r="A1045" s="1">
        <v>1043</v>
      </c>
      <c r="B1045" s="12">
        <v>42569</v>
      </c>
      <c r="C1045" s="1">
        <v>122.5125</v>
      </c>
      <c r="D1045" s="1">
        <f t="shared" si="118"/>
        <v>-5.7821059038343807E-3</v>
      </c>
      <c r="E1045" s="1">
        <f t="shared" si="121"/>
        <v>2.4111232776487736E-4</v>
      </c>
      <c r="F1045" s="1">
        <f t="shared" si="119"/>
        <v>23.971246586013887</v>
      </c>
      <c r="G1045" s="1">
        <f t="shared" si="120"/>
        <v>3.1768550531855495</v>
      </c>
      <c r="H1045" s="1">
        <f t="shared" si="122"/>
        <v>-4.4634538911651775</v>
      </c>
      <c r="I1045" s="22">
        <f t="shared" si="123"/>
        <v>-0.71249999999999147</v>
      </c>
      <c r="J1045" s="19">
        <f t="shared" si="124"/>
        <v>0</v>
      </c>
      <c r="K1045" s="19">
        <f t="shared" si="125"/>
        <v>3.7509538911651861</v>
      </c>
      <c r="L1045" s="19">
        <f t="shared" si="126"/>
        <v>0</v>
      </c>
      <c r="Q1045" s="11"/>
      <c r="R1045" s="11"/>
    </row>
    <row r="1046" spans="1:18" x14ac:dyDescent="0.35">
      <c r="A1046" s="1">
        <v>1044</v>
      </c>
      <c r="B1046" s="12">
        <v>42570</v>
      </c>
      <c r="C1046" s="1">
        <v>124.83750000000001</v>
      </c>
      <c r="D1046" s="1">
        <f t="shared" si="118"/>
        <v>1.8977655341291727E-2</v>
      </c>
      <c r="E1046" s="1">
        <f t="shared" si="121"/>
        <v>2.1223475686562202E-4</v>
      </c>
      <c r="F1046" s="1">
        <f t="shared" si="119"/>
        <v>11.722336341730315</v>
      </c>
      <c r="G1046" s="1">
        <f t="shared" si="120"/>
        <v>2.4614961108460007</v>
      </c>
      <c r="H1046" s="1">
        <f t="shared" si="122"/>
        <v>-4.1762043271659213</v>
      </c>
      <c r="I1046" s="22">
        <f t="shared" si="123"/>
        <v>2.3250000000000028</v>
      </c>
      <c r="J1046" s="19">
        <f t="shared" si="124"/>
        <v>0</v>
      </c>
      <c r="K1046" s="19">
        <f t="shared" si="125"/>
        <v>6.5012043271659241</v>
      </c>
      <c r="L1046" s="19">
        <f t="shared" si="126"/>
        <v>0</v>
      </c>
      <c r="Q1046" s="11"/>
      <c r="R1046" s="11"/>
    </row>
    <row r="1047" spans="1:18" x14ac:dyDescent="0.35">
      <c r="A1047" s="1">
        <v>1045</v>
      </c>
      <c r="B1047" s="12">
        <v>42571</v>
      </c>
      <c r="C1047" s="1">
        <v>126</v>
      </c>
      <c r="D1047" s="1">
        <f t="shared" si="118"/>
        <v>9.3121057374586508E-3</v>
      </c>
      <c r="E1047" s="1">
        <f t="shared" si="121"/>
        <v>2.3624221119040463E-4</v>
      </c>
      <c r="F1047" s="1">
        <f t="shared" si="119"/>
        <v>21.603545049129995</v>
      </c>
      <c r="G1047" s="1">
        <f t="shared" si="120"/>
        <v>3.0728574238683786</v>
      </c>
      <c r="H1047" s="1">
        <f t="shared" si="122"/>
        <v>-4.3806021280867542</v>
      </c>
      <c r="I1047" s="22">
        <f t="shared" si="123"/>
        <v>1.1624999999999943</v>
      </c>
      <c r="J1047" s="19">
        <f t="shared" si="124"/>
        <v>0</v>
      </c>
      <c r="K1047" s="19">
        <f t="shared" si="125"/>
        <v>5.5431021280867485</v>
      </c>
      <c r="L1047" s="19">
        <f t="shared" si="126"/>
        <v>0</v>
      </c>
      <c r="Q1047" s="11"/>
      <c r="R1047" s="11"/>
    </row>
    <row r="1048" spans="1:18" x14ac:dyDescent="0.35">
      <c r="A1048" s="1">
        <v>1046</v>
      </c>
      <c r="B1048" s="12">
        <v>42572</v>
      </c>
      <c r="C1048" s="1">
        <v>122.0625</v>
      </c>
      <c r="D1048" s="1">
        <f t="shared" si="118"/>
        <v>-3.125E-2</v>
      </c>
      <c r="E1048" s="1">
        <f t="shared" si="121"/>
        <v>2.1602709680841359E-4</v>
      </c>
      <c r="F1048" s="1">
        <f t="shared" si="119"/>
        <v>2.8315861365685588</v>
      </c>
      <c r="G1048" s="1">
        <f t="shared" si="120"/>
        <v>1.0408370269349267</v>
      </c>
      <c r="H1048" s="1">
        <f t="shared" si="122"/>
        <v>-4.2684857472937825</v>
      </c>
      <c r="I1048" s="22">
        <f t="shared" si="123"/>
        <v>-3.9375</v>
      </c>
      <c r="J1048" s="19">
        <f t="shared" si="124"/>
        <v>0</v>
      </c>
      <c r="K1048" s="19">
        <f t="shared" si="125"/>
        <v>0.3309857472937825</v>
      </c>
      <c r="L1048" s="19">
        <f t="shared" si="126"/>
        <v>0</v>
      </c>
      <c r="Q1048" s="11"/>
      <c r="R1048" s="11"/>
    </row>
    <row r="1049" spans="1:18" x14ac:dyDescent="0.35">
      <c r="A1049" s="1">
        <v>1047</v>
      </c>
      <c r="B1049" s="12">
        <v>42573</v>
      </c>
      <c r="C1049" s="1">
        <v>125.1375</v>
      </c>
      <c r="D1049" s="1">
        <f t="shared" si="118"/>
        <v>2.5192012288786505E-2</v>
      </c>
      <c r="E1049" s="1">
        <f t="shared" si="121"/>
        <v>3.2611453017607244E-4</v>
      </c>
      <c r="F1049" s="1">
        <f t="shared" si="119"/>
        <v>8.349184731709256</v>
      </c>
      <c r="G1049" s="1">
        <f t="shared" si="120"/>
        <v>2.1221638971749224</v>
      </c>
      <c r="H1049" s="1">
        <f t="shared" si="122"/>
        <v>-5.2933459434580836</v>
      </c>
      <c r="I1049" s="22">
        <f t="shared" si="123"/>
        <v>3.0750000000000028</v>
      </c>
      <c r="J1049" s="19">
        <f t="shared" si="124"/>
        <v>0</v>
      </c>
      <c r="K1049" s="19">
        <f t="shared" si="125"/>
        <v>8.3683459434580865</v>
      </c>
      <c r="L1049" s="19">
        <f t="shared" si="126"/>
        <v>0</v>
      </c>
      <c r="Q1049" s="11"/>
      <c r="R1049" s="11"/>
    </row>
    <row r="1050" spans="1:18" x14ac:dyDescent="0.35">
      <c r="A1050" s="1">
        <v>1048</v>
      </c>
      <c r="B1050" s="12">
        <v>42576</v>
      </c>
      <c r="C1050" s="1">
        <v>126.4875</v>
      </c>
      <c r="D1050" s="1">
        <f t="shared" si="118"/>
        <v>1.0788133053640949E-2</v>
      </c>
      <c r="E1050" s="1">
        <f t="shared" si="121"/>
        <v>3.6208410997510512E-4</v>
      </c>
      <c r="F1050" s="1">
        <f t="shared" si="119"/>
        <v>17.852877424654018</v>
      </c>
      <c r="G1050" s="1">
        <f t="shared" si="120"/>
        <v>2.8821646954950113</v>
      </c>
      <c r="H1050" s="1">
        <f t="shared" si="122"/>
        <v>-5.4033319869483902</v>
      </c>
      <c r="I1050" s="22">
        <f t="shared" si="123"/>
        <v>1.3499999999999943</v>
      </c>
      <c r="J1050" s="19">
        <f t="shared" si="124"/>
        <v>0</v>
      </c>
      <c r="K1050" s="19">
        <f t="shared" si="125"/>
        <v>6.7533319869483845</v>
      </c>
      <c r="L1050" s="19">
        <f t="shared" si="126"/>
        <v>0</v>
      </c>
      <c r="Q1050" s="11"/>
      <c r="R1050" s="11"/>
    </row>
    <row r="1051" spans="1:18" x14ac:dyDescent="0.35">
      <c r="A1051" s="1">
        <v>1049</v>
      </c>
      <c r="B1051" s="12">
        <v>42577</v>
      </c>
      <c r="C1051" s="1">
        <v>128.55000000000001</v>
      </c>
      <c r="D1051" s="1">
        <f t="shared" si="118"/>
        <v>1.6305959086866405E-2</v>
      </c>
      <c r="E1051" s="1">
        <f t="shared" si="121"/>
        <v>3.1647752206976298E-4</v>
      </c>
      <c r="F1051" s="1">
        <f t="shared" si="119"/>
        <v>14.733479359547326</v>
      </c>
      <c r="G1051" s="1">
        <f t="shared" si="120"/>
        <v>2.690122411647919</v>
      </c>
      <c r="H1051" s="1">
        <f t="shared" si="122"/>
        <v>-5.1788528020941191</v>
      </c>
      <c r="I1051" s="22">
        <f t="shared" si="123"/>
        <v>2.0625000000000142</v>
      </c>
      <c r="J1051" s="19">
        <f t="shared" si="124"/>
        <v>0</v>
      </c>
      <c r="K1051" s="19">
        <f t="shared" si="125"/>
        <v>7.2413528020941333</v>
      </c>
      <c r="L1051" s="19">
        <f t="shared" si="126"/>
        <v>0</v>
      </c>
      <c r="Q1051" s="11"/>
      <c r="R1051" s="11"/>
    </row>
    <row r="1052" spans="1:18" x14ac:dyDescent="0.35">
      <c r="A1052" s="1">
        <v>1050</v>
      </c>
      <c r="B1052" s="12">
        <v>42578</v>
      </c>
      <c r="C1052" s="1">
        <v>129.11250000000001</v>
      </c>
      <c r="D1052" s="1">
        <f t="shared" si="118"/>
        <v>4.3757292882147022E-3</v>
      </c>
      <c r="E1052" s="1">
        <f t="shared" si="121"/>
        <v>3.0268364526592022E-4</v>
      </c>
      <c r="F1052" s="1">
        <f t="shared" si="119"/>
        <v>22.216692253938742</v>
      </c>
      <c r="G1052" s="1">
        <f t="shared" si="120"/>
        <v>3.1008439096711169</v>
      </c>
      <c r="H1052" s="1">
        <f t="shared" si="122"/>
        <v>-5.1193726611798533</v>
      </c>
      <c r="I1052" s="22">
        <f t="shared" si="123"/>
        <v>0.5625</v>
      </c>
      <c r="J1052" s="19">
        <f t="shared" si="124"/>
        <v>0</v>
      </c>
      <c r="K1052" s="19">
        <f t="shared" si="125"/>
        <v>5.6818726611798533</v>
      </c>
      <c r="L1052" s="19">
        <f t="shared" si="126"/>
        <v>0</v>
      </c>
      <c r="Q1052" s="11"/>
      <c r="R1052" s="11"/>
    </row>
    <row r="1053" spans="1:18" x14ac:dyDescent="0.35">
      <c r="A1053" s="1">
        <v>1051</v>
      </c>
      <c r="B1053" s="12">
        <v>42579</v>
      </c>
      <c r="C1053" s="1">
        <v>131.32499999999999</v>
      </c>
      <c r="D1053" s="1">
        <f t="shared" si="118"/>
        <v>1.713621841417351E-2</v>
      </c>
      <c r="E1053" s="1">
        <f t="shared" si="121"/>
        <v>2.5731892249143885E-4</v>
      </c>
      <c r="F1053" s="1">
        <f t="shared" si="119"/>
        <v>14.056195042088371</v>
      </c>
      <c r="G1053" s="1">
        <f t="shared" si="120"/>
        <v>2.6430632268619711</v>
      </c>
      <c r="H1053" s="1">
        <f t="shared" si="122"/>
        <v>-4.7971422983721972</v>
      </c>
      <c r="I1053" s="22">
        <f t="shared" si="123"/>
        <v>2.2124999999999773</v>
      </c>
      <c r="J1053" s="19">
        <f t="shared" si="124"/>
        <v>0</v>
      </c>
      <c r="K1053" s="19">
        <f t="shared" si="125"/>
        <v>7.0096422983721745</v>
      </c>
      <c r="L1053" s="19">
        <f t="shared" si="126"/>
        <v>0</v>
      </c>
      <c r="Q1053" s="11"/>
      <c r="R1053" s="11"/>
    </row>
    <row r="1054" spans="1:18" x14ac:dyDescent="0.35">
      <c r="A1054" s="1">
        <v>1052</v>
      </c>
      <c r="B1054" s="12">
        <v>42580</v>
      </c>
      <c r="C1054" s="1">
        <v>131.92500000000001</v>
      </c>
      <c r="D1054" s="1">
        <f t="shared" si="118"/>
        <v>4.5688178183896653E-3</v>
      </c>
      <c r="E1054" s="1">
        <f t="shared" si="121"/>
        <v>2.6134704525617141E-4</v>
      </c>
      <c r="F1054" s="1">
        <f t="shared" si="119"/>
        <v>23.711414514847739</v>
      </c>
      <c r="G1054" s="1">
        <f t="shared" si="120"/>
        <v>3.1659565572960044</v>
      </c>
      <c r="H1054" s="1">
        <f t="shared" si="122"/>
        <v>-4.8556988699514525</v>
      </c>
      <c r="I1054" s="22">
        <f t="shared" si="123"/>
        <v>0.60000000000002274</v>
      </c>
      <c r="J1054" s="19">
        <f t="shared" si="124"/>
        <v>0</v>
      </c>
      <c r="K1054" s="19">
        <f t="shared" si="125"/>
        <v>5.4556988699514752</v>
      </c>
      <c r="L1054" s="19">
        <f t="shared" si="126"/>
        <v>0</v>
      </c>
      <c r="Q1054" s="11"/>
      <c r="R1054" s="11"/>
    </row>
    <row r="1055" spans="1:18" x14ac:dyDescent="0.35">
      <c r="A1055" s="1">
        <v>1053</v>
      </c>
      <c r="B1055" s="12">
        <v>42583</v>
      </c>
      <c r="C1055" s="1">
        <v>132.9375</v>
      </c>
      <c r="D1055" s="1">
        <f t="shared" si="118"/>
        <v>7.674815235929419E-3</v>
      </c>
      <c r="E1055" s="1">
        <f t="shared" si="121"/>
        <v>2.2594163009148949E-4</v>
      </c>
      <c r="F1055" s="1">
        <f t="shared" si="119"/>
        <v>23.297098600440425</v>
      </c>
      <c r="G1055" s="1">
        <f t="shared" si="120"/>
        <v>3.1483288292317018</v>
      </c>
      <c r="H1055" s="1">
        <f t="shared" si="122"/>
        <v>-4.592193679318159</v>
      </c>
      <c r="I1055" s="22">
        <f t="shared" si="123"/>
        <v>1.0124999999999886</v>
      </c>
      <c r="J1055" s="19">
        <f t="shared" si="124"/>
        <v>0</v>
      </c>
      <c r="K1055" s="19">
        <f t="shared" si="125"/>
        <v>5.6046936793181477</v>
      </c>
      <c r="L1055" s="19">
        <f t="shared" si="126"/>
        <v>0</v>
      </c>
      <c r="Q1055" s="11"/>
      <c r="R1055" s="11"/>
    </row>
    <row r="1056" spans="1:18" x14ac:dyDescent="0.35">
      <c r="A1056" s="1">
        <v>1054</v>
      </c>
      <c r="B1056" s="12">
        <v>42584</v>
      </c>
      <c r="C1056" s="1">
        <v>133.98750000000001</v>
      </c>
      <c r="D1056" s="1">
        <f t="shared" si="118"/>
        <v>7.8984485190409879E-3</v>
      </c>
      <c r="E1056" s="1">
        <f t="shared" si="121"/>
        <v>2.0422337884222247E-4</v>
      </c>
      <c r="F1056" s="1">
        <f t="shared" si="119"/>
        <v>23.962046638161585</v>
      </c>
      <c r="G1056" s="1">
        <f t="shared" si="120"/>
        <v>3.1764711885542485</v>
      </c>
      <c r="H1056" s="1">
        <f t="shared" si="122"/>
        <v>-4.3858572235256705</v>
      </c>
      <c r="I1056" s="22">
        <f t="shared" si="123"/>
        <v>1.0500000000000114</v>
      </c>
      <c r="J1056" s="19">
        <f t="shared" si="124"/>
        <v>0</v>
      </c>
      <c r="K1056" s="19">
        <f t="shared" si="125"/>
        <v>5.4358572235256819</v>
      </c>
      <c r="L1056" s="19">
        <f t="shared" si="126"/>
        <v>0</v>
      </c>
      <c r="Q1056" s="11"/>
      <c r="R1056" s="11"/>
    </row>
    <row r="1057" spans="1:18" x14ac:dyDescent="0.35">
      <c r="A1057" s="1">
        <v>1055</v>
      </c>
      <c r="B1057" s="12">
        <v>42585</v>
      </c>
      <c r="C1057" s="1">
        <v>131.92500000000001</v>
      </c>
      <c r="D1057" s="1">
        <f t="shared" si="118"/>
        <v>-1.5393226980128741E-2</v>
      </c>
      <c r="E1057" s="1">
        <f t="shared" si="121"/>
        <v>1.8810110331638695E-4</v>
      </c>
      <c r="F1057" s="1">
        <f t="shared" si="119"/>
        <v>15.494353649288708</v>
      </c>
      <c r="G1057" s="1">
        <f t="shared" si="120"/>
        <v>2.7404756768678213</v>
      </c>
      <c r="H1057" s="1">
        <f t="shared" si="122"/>
        <v>-4.2414840370610785</v>
      </c>
      <c r="I1057" s="22">
        <f t="shared" si="123"/>
        <v>-2.0625</v>
      </c>
      <c r="J1057" s="19">
        <f t="shared" si="124"/>
        <v>0</v>
      </c>
      <c r="K1057" s="19">
        <f t="shared" si="125"/>
        <v>2.1789840370610785</v>
      </c>
      <c r="L1057" s="19">
        <f t="shared" si="126"/>
        <v>0</v>
      </c>
      <c r="Q1057" s="11"/>
      <c r="R1057" s="11"/>
    </row>
    <row r="1058" spans="1:18" x14ac:dyDescent="0.35">
      <c r="A1058" s="1">
        <v>1056</v>
      </c>
      <c r="B1058" s="12">
        <v>42586</v>
      </c>
      <c r="C1058" s="1">
        <v>133.35</v>
      </c>
      <c r="D1058" s="1">
        <f t="shared" si="118"/>
        <v>1.0801591813530284E-2</v>
      </c>
      <c r="E1058" s="1">
        <f t="shared" si="121"/>
        <v>2.0039819902550724E-4</v>
      </c>
      <c r="F1058" s="1">
        <f t="shared" si="119"/>
        <v>21.063826423925743</v>
      </c>
      <c r="G1058" s="1">
        <f t="shared" si="120"/>
        <v>3.047557181746352</v>
      </c>
      <c r="H1058" s="1">
        <f t="shared" si="122"/>
        <v>-4.4125114890288515</v>
      </c>
      <c r="I1058" s="22">
        <f t="shared" si="123"/>
        <v>1.4249999999999829</v>
      </c>
      <c r="J1058" s="19">
        <f t="shared" si="124"/>
        <v>0</v>
      </c>
      <c r="K1058" s="19">
        <f t="shared" si="125"/>
        <v>5.8375114890288344</v>
      </c>
      <c r="L1058" s="19">
        <f t="shared" si="126"/>
        <v>0</v>
      </c>
      <c r="Q1058" s="11"/>
      <c r="R1058" s="11"/>
    </row>
    <row r="1059" spans="1:18" x14ac:dyDescent="0.35">
      <c r="A1059" s="1">
        <v>1057</v>
      </c>
      <c r="B1059" s="12">
        <v>42587</v>
      </c>
      <c r="C1059" s="1">
        <v>132.44999999999999</v>
      </c>
      <c r="D1059" s="1">
        <f t="shared" si="118"/>
        <v>-6.7491563554556112E-3</v>
      </c>
      <c r="E1059" s="1">
        <f t="shared" si="121"/>
        <v>1.9283476775883721E-4</v>
      </c>
      <c r="F1059" s="1">
        <f t="shared" si="119"/>
        <v>25.52837861608797</v>
      </c>
      <c r="G1059" s="1">
        <f t="shared" si="120"/>
        <v>3.2397907202702192</v>
      </c>
      <c r="H1059" s="1">
        <f t="shared" si="122"/>
        <v>-4.2618133999709764</v>
      </c>
      <c r="I1059" s="22">
        <f t="shared" si="123"/>
        <v>-0.90000000000000568</v>
      </c>
      <c r="J1059" s="19">
        <f t="shared" si="124"/>
        <v>0</v>
      </c>
      <c r="K1059" s="19">
        <f t="shared" si="125"/>
        <v>3.3618133999709707</v>
      </c>
      <c r="L1059" s="19">
        <f t="shared" si="126"/>
        <v>0</v>
      </c>
      <c r="Q1059" s="11"/>
      <c r="R1059" s="11"/>
    </row>
    <row r="1060" spans="1:18" x14ac:dyDescent="0.35">
      <c r="A1060" s="1">
        <v>1058</v>
      </c>
      <c r="B1060" s="12">
        <v>42590</v>
      </c>
      <c r="C1060" s="1">
        <v>133.76249999999999</v>
      </c>
      <c r="D1060" s="1">
        <f t="shared" si="118"/>
        <v>9.9093997734994339E-3</v>
      </c>
      <c r="E1060" s="1">
        <f t="shared" si="121"/>
        <v>1.7701402275897786E-4</v>
      </c>
      <c r="F1060" s="1">
        <f t="shared" si="119"/>
        <v>22.722004966884718</v>
      </c>
      <c r="G1060" s="1">
        <f t="shared" si="120"/>
        <v>3.1233338367413301</v>
      </c>
      <c r="H1060" s="1">
        <f t="shared" si="122"/>
        <v>-4.1273520470308354</v>
      </c>
      <c r="I1060" s="22">
        <f t="shared" si="123"/>
        <v>1.3125</v>
      </c>
      <c r="J1060" s="19">
        <f t="shared" si="124"/>
        <v>0</v>
      </c>
      <c r="K1060" s="19">
        <f t="shared" si="125"/>
        <v>5.4398520470308354</v>
      </c>
      <c r="L1060" s="19">
        <f t="shared" si="126"/>
        <v>0</v>
      </c>
      <c r="Q1060" s="11"/>
      <c r="R1060" s="11"/>
    </row>
    <row r="1061" spans="1:18" x14ac:dyDescent="0.35">
      <c r="A1061" s="1">
        <v>1059</v>
      </c>
      <c r="B1061" s="12">
        <v>42591</v>
      </c>
      <c r="C1061" s="1">
        <v>131.96250000000001</v>
      </c>
      <c r="D1061" s="1">
        <f t="shared" si="118"/>
        <v>-1.3456686291000716E-2</v>
      </c>
      <c r="E1061" s="1">
        <f t="shared" si="121"/>
        <v>1.7233959339610038E-4</v>
      </c>
      <c r="F1061" s="1">
        <f t="shared" si="119"/>
        <v>17.970260877831663</v>
      </c>
      <c r="G1061" s="1">
        <f t="shared" si="120"/>
        <v>2.8887182180986422</v>
      </c>
      <c r="H1061" s="1">
        <f t="shared" si="122"/>
        <v>-4.0450058381701588</v>
      </c>
      <c r="I1061" s="22">
        <f t="shared" si="123"/>
        <v>-1.7999999999999829</v>
      </c>
      <c r="J1061" s="19">
        <f t="shared" si="124"/>
        <v>0</v>
      </c>
      <c r="K1061" s="19">
        <f t="shared" si="125"/>
        <v>2.2450058381701758</v>
      </c>
      <c r="L1061" s="19">
        <f t="shared" si="126"/>
        <v>0</v>
      </c>
      <c r="Q1061" s="11"/>
      <c r="R1061" s="11"/>
    </row>
    <row r="1062" spans="1:18" x14ac:dyDescent="0.35">
      <c r="A1062" s="1">
        <v>1060</v>
      </c>
      <c r="B1062" s="12">
        <v>42592</v>
      </c>
      <c r="C1062" s="1">
        <v>130.80000000000001</v>
      </c>
      <c r="D1062" s="1">
        <f t="shared" si="118"/>
        <v>-8.8093208297811438E-3</v>
      </c>
      <c r="E1062" s="1">
        <f t="shared" si="121"/>
        <v>1.8045849419531069E-4</v>
      </c>
      <c r="F1062" s="1">
        <f t="shared" si="119"/>
        <v>23.951884422922713</v>
      </c>
      <c r="G1062" s="1">
        <f t="shared" si="120"/>
        <v>3.1760470023033522</v>
      </c>
      <c r="H1062" s="1">
        <f t="shared" si="122"/>
        <v>-4.1802061493156328</v>
      </c>
      <c r="I1062" s="22">
        <f t="shared" si="123"/>
        <v>-1.1624999999999943</v>
      </c>
      <c r="J1062" s="19">
        <f t="shared" si="124"/>
        <v>0</v>
      </c>
      <c r="K1062" s="19">
        <f t="shared" si="125"/>
        <v>3.0177061493156385</v>
      </c>
      <c r="L1062" s="19">
        <f t="shared" si="126"/>
        <v>0</v>
      </c>
      <c r="Q1062" s="11"/>
      <c r="R1062" s="11"/>
    </row>
    <row r="1063" spans="1:18" x14ac:dyDescent="0.35">
      <c r="A1063" s="1">
        <v>1061</v>
      </c>
      <c r="B1063" s="12">
        <v>42593</v>
      </c>
      <c r="C1063" s="1">
        <v>130.5</v>
      </c>
      <c r="D1063" s="1">
        <f t="shared" si="118"/>
        <v>-2.293577981651463E-3</v>
      </c>
      <c r="E1063" s="1">
        <f t="shared" si="121"/>
        <v>1.7206908894170568E-4</v>
      </c>
      <c r="F1063" s="1">
        <f t="shared" si="119"/>
        <v>29.95159854098133</v>
      </c>
      <c r="G1063" s="1">
        <f t="shared" si="120"/>
        <v>3.3995826967926055</v>
      </c>
      <c r="H1063" s="1">
        <f t="shared" si="122"/>
        <v>-4.0269535702568833</v>
      </c>
      <c r="I1063" s="22">
        <f t="shared" si="123"/>
        <v>-0.30000000000001137</v>
      </c>
      <c r="J1063" s="19">
        <f t="shared" si="124"/>
        <v>0</v>
      </c>
      <c r="K1063" s="19">
        <f t="shared" si="125"/>
        <v>3.7269535702568719</v>
      </c>
      <c r="L1063" s="19">
        <f t="shared" si="126"/>
        <v>0</v>
      </c>
      <c r="Q1063" s="11"/>
      <c r="R1063" s="11"/>
    </row>
    <row r="1064" spans="1:18" x14ac:dyDescent="0.35">
      <c r="A1064" s="1">
        <v>1062</v>
      </c>
      <c r="B1064" s="12">
        <v>42594</v>
      </c>
      <c r="C1064" s="1">
        <v>133.42500000000001</v>
      </c>
      <c r="D1064" s="1">
        <f t="shared" si="118"/>
        <v>2.2413793103448362E-2</v>
      </c>
      <c r="E1064" s="1">
        <f t="shared" si="121"/>
        <v>1.5544432012575503E-4</v>
      </c>
      <c r="F1064" s="1">
        <f t="shared" si="119"/>
        <v>6.3581063709034993</v>
      </c>
      <c r="G1064" s="1">
        <f t="shared" si="120"/>
        <v>1.8497305925945726</v>
      </c>
      <c r="H1064" s="1">
        <f t="shared" si="122"/>
        <v>-3.7937598062075155</v>
      </c>
      <c r="I1064" s="22">
        <f t="shared" si="123"/>
        <v>2.9250000000000114</v>
      </c>
      <c r="J1064" s="19">
        <f t="shared" si="124"/>
        <v>0</v>
      </c>
      <c r="K1064" s="19">
        <f t="shared" si="125"/>
        <v>6.7187598062075269</v>
      </c>
      <c r="L1064" s="19">
        <f t="shared" si="126"/>
        <v>0</v>
      </c>
      <c r="Q1064" s="11"/>
      <c r="R1064" s="11"/>
    </row>
    <row r="1065" spans="1:18" x14ac:dyDescent="0.35">
      <c r="A1065" s="1">
        <v>1063</v>
      </c>
      <c r="B1065" s="12">
        <v>42598</v>
      </c>
      <c r="C1065" s="1">
        <v>133.16249999999999</v>
      </c>
      <c r="D1065" s="1">
        <f t="shared" si="118"/>
        <v>-1.9673974142778118E-3</v>
      </c>
      <c r="E1065" s="1">
        <f t="shared" si="121"/>
        <v>2.1286682490832305E-4</v>
      </c>
      <c r="F1065" s="1">
        <f t="shared" si="119"/>
        <v>27.096150095051335</v>
      </c>
      <c r="G1065" s="1">
        <f t="shared" si="120"/>
        <v>3.2993916548805289</v>
      </c>
      <c r="H1065" s="1">
        <f t="shared" si="122"/>
        <v>-4.429341454374808</v>
      </c>
      <c r="I1065" s="22">
        <f t="shared" si="123"/>
        <v>-0.26250000000001705</v>
      </c>
      <c r="J1065" s="19">
        <f t="shared" si="124"/>
        <v>0</v>
      </c>
      <c r="K1065" s="19">
        <f t="shared" si="125"/>
        <v>4.1668414543747909</v>
      </c>
      <c r="L1065" s="19">
        <f t="shared" si="126"/>
        <v>0</v>
      </c>
      <c r="Q1065" s="11"/>
      <c r="R1065" s="11"/>
    </row>
    <row r="1066" spans="1:18" x14ac:dyDescent="0.35">
      <c r="A1066" s="1">
        <v>1064</v>
      </c>
      <c r="B1066" s="12">
        <v>42599</v>
      </c>
      <c r="C1066" s="1">
        <v>130.91249999999999</v>
      </c>
      <c r="D1066" s="1">
        <f t="shared" si="118"/>
        <v>-1.6896648831315125E-2</v>
      </c>
      <c r="E1066" s="1">
        <f t="shared" si="121"/>
        <v>1.8645698394183834E-4</v>
      </c>
      <c r="F1066" s="1">
        <f t="shared" si="119"/>
        <v>13.587266517546828</v>
      </c>
      <c r="G1066" s="1">
        <f t="shared" si="120"/>
        <v>2.6091330686784793</v>
      </c>
      <c r="H1066" s="1">
        <f t="shared" si="122"/>
        <v>-4.2383927405604727</v>
      </c>
      <c r="I1066" s="22">
        <f t="shared" si="123"/>
        <v>-2.25</v>
      </c>
      <c r="J1066" s="19">
        <f t="shared" si="124"/>
        <v>0</v>
      </c>
      <c r="K1066" s="19">
        <f t="shared" si="125"/>
        <v>1.9883927405604727</v>
      </c>
      <c r="L1066" s="19">
        <f t="shared" si="126"/>
        <v>0</v>
      </c>
      <c r="Q1066" s="11"/>
      <c r="R1066" s="11"/>
    </row>
    <row r="1067" spans="1:18" x14ac:dyDescent="0.35">
      <c r="A1067" s="1">
        <v>1065</v>
      </c>
      <c r="B1067" s="12">
        <v>42600</v>
      </c>
      <c r="C1067" s="1">
        <v>136.46250000000001</v>
      </c>
      <c r="D1067" s="1">
        <f t="shared" si="118"/>
        <v>4.2394729303924468E-2</v>
      </c>
      <c r="E1067" s="1">
        <f t="shared" si="121"/>
        <v>2.0598991331097704E-4</v>
      </c>
      <c r="F1067" s="1">
        <f t="shared" si="119"/>
        <v>0.35426118035730136</v>
      </c>
      <c r="G1067" s="1">
        <f t="shared" si="120"/>
        <v>-1.0377208402677327</v>
      </c>
      <c r="H1067" s="1">
        <f t="shared" si="122"/>
        <v>-4.446103574263252</v>
      </c>
      <c r="I1067" s="22">
        <f t="shared" si="123"/>
        <v>5.5500000000000114</v>
      </c>
      <c r="J1067" s="19">
        <f t="shared" si="124"/>
        <v>0</v>
      </c>
      <c r="K1067" s="19">
        <f t="shared" si="125"/>
        <v>9.9961035742632625</v>
      </c>
      <c r="L1067" s="19">
        <f t="shared" si="126"/>
        <v>0</v>
      </c>
      <c r="Q1067" s="11"/>
      <c r="R1067" s="11"/>
    </row>
    <row r="1068" spans="1:18" x14ac:dyDescent="0.35">
      <c r="A1068" s="1">
        <v>1066</v>
      </c>
      <c r="B1068" s="12">
        <v>42601</v>
      </c>
      <c r="C1068" s="1">
        <v>135.67500000000001</v>
      </c>
      <c r="D1068" s="1">
        <f t="shared" si="118"/>
        <v>-5.7708161582852016E-3</v>
      </c>
      <c r="E1068" s="1">
        <f t="shared" si="121"/>
        <v>4.3423865317574449E-4</v>
      </c>
      <c r="F1068" s="1">
        <f t="shared" si="119"/>
        <v>18.424364883113814</v>
      </c>
      <c r="G1068" s="1">
        <f t="shared" si="120"/>
        <v>2.9136739670939731</v>
      </c>
      <c r="H1068" s="1">
        <f t="shared" si="122"/>
        <v>-6.3462914678393236</v>
      </c>
      <c r="I1068" s="22">
        <f t="shared" si="123"/>
        <v>-0.78749999999999432</v>
      </c>
      <c r="J1068" s="19">
        <f t="shared" si="124"/>
        <v>0</v>
      </c>
      <c r="K1068" s="19">
        <f t="shared" si="125"/>
        <v>5.5587914678393293</v>
      </c>
      <c r="L1068" s="19">
        <f t="shared" si="126"/>
        <v>0</v>
      </c>
      <c r="Q1068" s="11"/>
      <c r="R1068" s="11"/>
    </row>
    <row r="1069" spans="1:18" x14ac:dyDescent="0.35">
      <c r="A1069" s="1">
        <v>1067</v>
      </c>
      <c r="B1069" s="12">
        <v>42604</v>
      </c>
      <c r="C1069" s="1">
        <v>135.97499999999999</v>
      </c>
      <c r="D1069" s="1">
        <f t="shared" si="118"/>
        <v>2.211166390270742E-3</v>
      </c>
      <c r="E1069" s="1">
        <f t="shared" si="121"/>
        <v>3.5995086217945808E-4</v>
      </c>
      <c r="F1069" s="1">
        <f t="shared" si="119"/>
        <v>20.885213493309607</v>
      </c>
      <c r="G1069" s="1">
        <f t="shared" si="120"/>
        <v>3.0390414202243798</v>
      </c>
      <c r="H1069" s="1">
        <f t="shared" si="122"/>
        <v>-6.0229546137780492</v>
      </c>
      <c r="I1069" s="22">
        <f t="shared" si="123"/>
        <v>0.29999999999998295</v>
      </c>
      <c r="J1069" s="19">
        <f t="shared" si="124"/>
        <v>0</v>
      </c>
      <c r="K1069" s="19">
        <f t="shared" si="125"/>
        <v>6.3229546137780321</v>
      </c>
      <c r="L1069" s="19">
        <f t="shared" si="126"/>
        <v>0</v>
      </c>
      <c r="Q1069" s="11"/>
      <c r="R1069" s="11"/>
    </row>
    <row r="1070" spans="1:18" x14ac:dyDescent="0.35">
      <c r="A1070" s="1">
        <v>1068</v>
      </c>
      <c r="B1070" s="12">
        <v>42605</v>
      </c>
      <c r="C1070" s="1">
        <v>136.5</v>
      </c>
      <c r="D1070" s="1">
        <f t="shared" si="118"/>
        <v>3.8610038610039032E-3</v>
      </c>
      <c r="E1070" s="1">
        <f t="shared" si="121"/>
        <v>2.9911455955054241E-4</v>
      </c>
      <c r="F1070" s="1">
        <f t="shared" si="119"/>
        <v>22.499302121327318</v>
      </c>
      <c r="G1070" s="1">
        <f t="shared" si="120"/>
        <v>3.1134842918994456</v>
      </c>
      <c r="H1070" s="1">
        <f t="shared" si="122"/>
        <v>-5.4587507540732378</v>
      </c>
      <c r="I1070" s="22">
        <f t="shared" si="123"/>
        <v>0.52500000000000568</v>
      </c>
      <c r="J1070" s="19">
        <f t="shared" si="124"/>
        <v>0</v>
      </c>
      <c r="K1070" s="19">
        <f t="shared" si="125"/>
        <v>5.9837507540732435</v>
      </c>
      <c r="L1070" s="19">
        <f t="shared" si="126"/>
        <v>0</v>
      </c>
      <c r="Q1070" s="11"/>
      <c r="R1070" s="11"/>
    </row>
    <row r="1071" spans="1:18" x14ac:dyDescent="0.35">
      <c r="A1071" s="1">
        <v>1069</v>
      </c>
      <c r="B1071" s="12">
        <v>42606</v>
      </c>
      <c r="C1071" s="1">
        <v>136.83750000000001</v>
      </c>
      <c r="D1071" s="1">
        <f t="shared" si="118"/>
        <v>2.4725274725275141E-3</v>
      </c>
      <c r="E1071" s="1">
        <f t="shared" si="121"/>
        <v>2.5399051772809168E-4</v>
      </c>
      <c r="F1071" s="1">
        <f t="shared" si="119"/>
        <v>24.732881491680637</v>
      </c>
      <c r="G1071" s="1">
        <f t="shared" si="120"/>
        <v>3.2081335928079211</v>
      </c>
      <c r="H1071" s="1">
        <f t="shared" si="122"/>
        <v>-5.0412992442963098</v>
      </c>
      <c r="I1071" s="22">
        <f t="shared" si="123"/>
        <v>0.33750000000000568</v>
      </c>
      <c r="J1071" s="19">
        <f t="shared" si="124"/>
        <v>0</v>
      </c>
      <c r="K1071" s="19">
        <f t="shared" si="125"/>
        <v>5.3787992442963155</v>
      </c>
      <c r="L1071" s="19">
        <f t="shared" si="126"/>
        <v>0</v>
      </c>
      <c r="Q1071" s="11"/>
      <c r="R1071" s="11"/>
    </row>
    <row r="1072" spans="1:18" x14ac:dyDescent="0.35">
      <c r="A1072" s="1">
        <v>1070</v>
      </c>
      <c r="B1072" s="12">
        <v>42607</v>
      </c>
      <c r="C1072" s="1">
        <v>136.53749999999999</v>
      </c>
      <c r="D1072" s="1">
        <f t="shared" si="118"/>
        <v>-2.1923814743766245E-3</v>
      </c>
      <c r="E1072" s="1">
        <f t="shared" si="121"/>
        <v>2.1823152546165695E-4</v>
      </c>
      <c r="F1072" s="1">
        <f t="shared" si="119"/>
        <v>26.709678859987577</v>
      </c>
      <c r="G1072" s="1">
        <f t="shared" si="120"/>
        <v>3.2850260038368448</v>
      </c>
      <c r="H1072" s="1">
        <f t="shared" si="122"/>
        <v>-4.6910067054994133</v>
      </c>
      <c r="I1072" s="22">
        <f t="shared" si="123"/>
        <v>-0.30000000000001137</v>
      </c>
      <c r="J1072" s="19">
        <f t="shared" si="124"/>
        <v>0</v>
      </c>
      <c r="K1072" s="19">
        <f t="shared" si="125"/>
        <v>4.391006705499402</v>
      </c>
      <c r="L1072" s="19">
        <f t="shared" si="126"/>
        <v>0</v>
      </c>
      <c r="Q1072" s="11"/>
      <c r="R1072" s="11"/>
    </row>
    <row r="1073" spans="1:18" x14ac:dyDescent="0.35">
      <c r="A1073" s="1">
        <v>1071</v>
      </c>
      <c r="B1073" s="12">
        <v>42608</v>
      </c>
      <c r="C1073" s="1">
        <v>135.71250000000001</v>
      </c>
      <c r="D1073" s="1">
        <f t="shared" si="118"/>
        <v>-6.0422960725074696E-3</v>
      </c>
      <c r="E1073" s="1">
        <f t="shared" si="121"/>
        <v>1.9069282849663684E-4</v>
      </c>
      <c r="F1073" s="1">
        <f t="shared" si="119"/>
        <v>26.252379879430862</v>
      </c>
      <c r="G1073" s="1">
        <f t="shared" si="120"/>
        <v>3.2677566470016322</v>
      </c>
      <c r="H1073" s="1">
        <f t="shared" si="122"/>
        <v>-4.3958915501921485</v>
      </c>
      <c r="I1073" s="22">
        <f t="shared" si="123"/>
        <v>-0.82499999999998863</v>
      </c>
      <c r="J1073" s="19">
        <f t="shared" si="124"/>
        <v>0</v>
      </c>
      <c r="K1073" s="19">
        <f t="shared" si="125"/>
        <v>3.5708915501921599</v>
      </c>
      <c r="L1073" s="19">
        <f t="shared" si="126"/>
        <v>0</v>
      </c>
      <c r="Q1073" s="11"/>
      <c r="R1073" s="11"/>
    </row>
    <row r="1074" spans="1:18" x14ac:dyDescent="0.35">
      <c r="A1074" s="1">
        <v>1072</v>
      </c>
      <c r="B1074" s="12">
        <v>42611</v>
      </c>
      <c r="C1074" s="1">
        <v>135.1875</v>
      </c>
      <c r="D1074" s="1">
        <f t="shared" si="118"/>
        <v>-3.8684719535783782E-3</v>
      </c>
      <c r="E1074" s="1">
        <f t="shared" si="121"/>
        <v>1.7409978749186237E-4</v>
      </c>
      <c r="F1074" s="1">
        <f t="shared" si="119"/>
        <v>28.963140103986603</v>
      </c>
      <c r="G1074" s="1">
        <f t="shared" si="120"/>
        <v>3.3660239906445781</v>
      </c>
      <c r="H1074" s="1">
        <f t="shared" si="122"/>
        <v>-4.191077824059886</v>
      </c>
      <c r="I1074" s="22">
        <f t="shared" si="123"/>
        <v>-0.52500000000000568</v>
      </c>
      <c r="J1074" s="19">
        <f t="shared" si="124"/>
        <v>0</v>
      </c>
      <c r="K1074" s="19">
        <f t="shared" si="125"/>
        <v>3.6660778240598804</v>
      </c>
      <c r="L1074" s="19">
        <f t="shared" si="126"/>
        <v>0</v>
      </c>
      <c r="Q1074" s="11"/>
      <c r="R1074" s="11"/>
    </row>
    <row r="1075" spans="1:18" x14ac:dyDescent="0.35">
      <c r="A1075" s="1">
        <v>1073</v>
      </c>
      <c r="B1075" s="12">
        <v>42612</v>
      </c>
      <c r="C1075" s="1">
        <v>137.28749999999999</v>
      </c>
      <c r="D1075" s="1">
        <f t="shared" si="118"/>
        <v>1.553398058252423E-2</v>
      </c>
      <c r="E1075" s="1">
        <f t="shared" si="121"/>
        <v>1.5836697761827139E-4</v>
      </c>
      <c r="F1075" s="1">
        <f t="shared" si="119"/>
        <v>14.798217930310912</v>
      </c>
      <c r="G1075" s="1">
        <f t="shared" si="120"/>
        <v>2.694506763406062</v>
      </c>
      <c r="H1075" s="1">
        <f t="shared" si="122"/>
        <v>-3.9730755476356898</v>
      </c>
      <c r="I1075" s="22">
        <f t="shared" si="123"/>
        <v>2.0999999999999943</v>
      </c>
      <c r="J1075" s="19">
        <f t="shared" si="124"/>
        <v>0</v>
      </c>
      <c r="K1075" s="19">
        <f t="shared" si="125"/>
        <v>6.0730755476356837</v>
      </c>
      <c r="L1075" s="19">
        <f t="shared" si="126"/>
        <v>0</v>
      </c>
      <c r="Q1075" s="11"/>
      <c r="R1075" s="11"/>
    </row>
    <row r="1076" spans="1:18" x14ac:dyDescent="0.35">
      <c r="A1076" s="1">
        <v>1074</v>
      </c>
      <c r="B1076" s="12">
        <v>42613</v>
      </c>
      <c r="C1076" s="1">
        <v>138</v>
      </c>
      <c r="D1076" s="1">
        <f t="shared" si="118"/>
        <v>5.1898388418465313E-3</v>
      </c>
      <c r="E1076" s="1">
        <f t="shared" si="121"/>
        <v>1.7826688513368651E-4</v>
      </c>
      <c r="F1076" s="1">
        <f t="shared" si="119"/>
        <v>27.705490885504435</v>
      </c>
      <c r="G1076" s="1">
        <f t="shared" si="120"/>
        <v>3.3216306204624515</v>
      </c>
      <c r="H1076" s="1">
        <f t="shared" si="122"/>
        <v>-4.1990063652377625</v>
      </c>
      <c r="I1076" s="22">
        <f t="shared" si="123"/>
        <v>0.71250000000000568</v>
      </c>
      <c r="J1076" s="19">
        <f t="shared" si="124"/>
        <v>0</v>
      </c>
      <c r="K1076" s="19">
        <f t="shared" si="125"/>
        <v>4.9115063652377682</v>
      </c>
      <c r="L1076" s="19">
        <f t="shared" si="126"/>
        <v>0</v>
      </c>
      <c r="Q1076" s="11"/>
      <c r="R1076" s="11"/>
    </row>
    <row r="1077" spans="1:18" x14ac:dyDescent="0.35">
      <c r="A1077" s="1">
        <v>1075</v>
      </c>
      <c r="B1077" s="12">
        <v>42614</v>
      </c>
      <c r="C1077" s="1">
        <v>138.03749999999999</v>
      </c>
      <c r="D1077" s="1">
        <f t="shared" si="118"/>
        <v>2.7173913043474141E-4</v>
      </c>
      <c r="E1077" s="1">
        <f t="shared" si="121"/>
        <v>1.6324344576700895E-4</v>
      </c>
      <c r="F1077" s="1">
        <f t="shared" si="119"/>
        <v>31.217201232241312</v>
      </c>
      <c r="G1077" s="1">
        <f t="shared" si="120"/>
        <v>3.4409692644397447</v>
      </c>
      <c r="H1077" s="1">
        <f t="shared" si="122"/>
        <v>-4.0805953603205189</v>
      </c>
      <c r="I1077" s="22">
        <f t="shared" si="123"/>
        <v>3.7499999999994316E-2</v>
      </c>
      <c r="J1077" s="19">
        <f t="shared" si="124"/>
        <v>0</v>
      </c>
      <c r="K1077" s="19">
        <f t="shared" si="125"/>
        <v>4.1180953603205133</v>
      </c>
      <c r="L1077" s="19">
        <f t="shared" si="126"/>
        <v>0</v>
      </c>
      <c r="Q1077" s="11"/>
      <c r="R1077" s="11"/>
    </row>
    <row r="1078" spans="1:18" x14ac:dyDescent="0.35">
      <c r="A1078" s="1">
        <v>1076</v>
      </c>
      <c r="B1078" s="12">
        <v>42615</v>
      </c>
      <c r="C1078" s="1">
        <v>137.55000000000001</v>
      </c>
      <c r="D1078" s="1">
        <f t="shared" si="118"/>
        <v>-3.5316490084215013E-3</v>
      </c>
      <c r="E1078" s="1">
        <f t="shared" si="121"/>
        <v>1.4796122762730806E-4</v>
      </c>
      <c r="F1078" s="1">
        <f t="shared" si="119"/>
        <v>31.443541258082924</v>
      </c>
      <c r="G1078" s="1">
        <f t="shared" si="120"/>
        <v>3.448193596653319</v>
      </c>
      <c r="H1078" s="1">
        <f t="shared" si="122"/>
        <v>-3.9050599683338034</v>
      </c>
      <c r="I1078" s="22">
        <f t="shared" si="123"/>
        <v>-0.48749999999998295</v>
      </c>
      <c r="J1078" s="19">
        <f t="shared" si="124"/>
        <v>0</v>
      </c>
      <c r="K1078" s="19">
        <f t="shared" si="125"/>
        <v>3.4175599683338205</v>
      </c>
      <c r="L1078" s="19">
        <f t="shared" si="126"/>
        <v>0</v>
      </c>
      <c r="Q1078" s="11"/>
      <c r="R1078" s="11"/>
    </row>
    <row r="1079" spans="1:18" x14ac:dyDescent="0.35">
      <c r="A1079" s="1">
        <v>1077</v>
      </c>
      <c r="B1079" s="12">
        <v>42618</v>
      </c>
      <c r="C1079" s="1">
        <v>137.55000000000001</v>
      </c>
      <c r="D1079" s="1">
        <f t="shared" si="118"/>
        <v>0</v>
      </c>
      <c r="E1079" s="1">
        <f t="shared" si="121"/>
        <v>1.3802026572809839E-4</v>
      </c>
      <c r="F1079" s="1">
        <f t="shared" si="119"/>
        <v>33.957728851372764</v>
      </c>
      <c r="G1079" s="1">
        <f t="shared" si="120"/>
        <v>3.5251164820387113</v>
      </c>
      <c r="H1079" s="1">
        <f t="shared" si="122"/>
        <v>-3.7726209569681104</v>
      </c>
      <c r="I1079" s="22">
        <f t="shared" si="123"/>
        <v>0</v>
      </c>
      <c r="J1079" s="19">
        <f t="shared" si="124"/>
        <v>0</v>
      </c>
      <c r="K1079" s="19">
        <f t="shared" si="125"/>
        <v>3.7726209569681104</v>
      </c>
      <c r="L1079" s="19">
        <f t="shared" si="126"/>
        <v>0</v>
      </c>
      <c r="Q1079" s="11"/>
      <c r="R1079" s="11"/>
    </row>
    <row r="1080" spans="1:18" x14ac:dyDescent="0.35">
      <c r="A1080" s="1">
        <v>1078</v>
      </c>
      <c r="B1080" s="12">
        <v>42619</v>
      </c>
      <c r="C1080" s="1">
        <v>139.98750000000001</v>
      </c>
      <c r="D1080" s="1">
        <f t="shared" si="118"/>
        <v>1.7720828789531077E-2</v>
      </c>
      <c r="E1080" s="1">
        <f t="shared" si="121"/>
        <v>1.2865600761412647E-4</v>
      </c>
      <c r="F1080" s="1">
        <f t="shared" si="119"/>
        <v>10.379465115307291</v>
      </c>
      <c r="G1080" s="1">
        <f t="shared" si="120"/>
        <v>2.3398293460927935</v>
      </c>
      <c r="H1080" s="1">
        <f t="shared" si="122"/>
        <v>-3.6295291448939326</v>
      </c>
      <c r="I1080" s="22">
        <f t="shared" si="123"/>
        <v>2.4375</v>
      </c>
      <c r="J1080" s="19">
        <f t="shared" si="124"/>
        <v>0</v>
      </c>
      <c r="K1080" s="19">
        <f t="shared" si="125"/>
        <v>6.0670291448939331</v>
      </c>
      <c r="L1080" s="19">
        <f t="shared" si="126"/>
        <v>0</v>
      </c>
      <c r="Q1080" s="11"/>
      <c r="R1080" s="11"/>
    </row>
    <row r="1081" spans="1:18" x14ac:dyDescent="0.35">
      <c r="A1081" s="1">
        <v>1079</v>
      </c>
      <c r="B1081" s="12">
        <v>42620</v>
      </c>
      <c r="C1081" s="1">
        <v>138.5625</v>
      </c>
      <c r="D1081" s="1">
        <f t="shared" si="118"/>
        <v>-1.017948031074211E-2</v>
      </c>
      <c r="E1081" s="1">
        <f t="shared" si="121"/>
        <v>1.6579983072829979E-4</v>
      </c>
      <c r="F1081" s="1">
        <f t="shared" si="119"/>
        <v>22.667573148390076</v>
      </c>
      <c r="G1081" s="1">
        <f t="shared" si="120"/>
        <v>3.1209354075490832</v>
      </c>
      <c r="H1081" s="1">
        <f t="shared" si="122"/>
        <v>-4.1202853517635658</v>
      </c>
      <c r="I1081" s="22">
        <f t="shared" si="123"/>
        <v>-1.4250000000000114</v>
      </c>
      <c r="J1081" s="19">
        <f t="shared" si="124"/>
        <v>0</v>
      </c>
      <c r="K1081" s="19">
        <f t="shared" si="125"/>
        <v>2.6952853517635544</v>
      </c>
      <c r="L1081" s="19">
        <f t="shared" si="126"/>
        <v>0</v>
      </c>
      <c r="Q1081" s="11"/>
      <c r="R1081" s="11"/>
    </row>
    <row r="1082" spans="1:18" x14ac:dyDescent="0.35">
      <c r="A1082" s="1">
        <v>1080</v>
      </c>
      <c r="B1082" s="12">
        <v>42621</v>
      </c>
      <c r="C1082" s="1">
        <v>139.35</v>
      </c>
      <c r="D1082" s="1">
        <f t="shared" si="118"/>
        <v>5.6833558863328415E-3</v>
      </c>
      <c r="E1082" s="1">
        <f t="shared" si="121"/>
        <v>1.6452666717851273E-4</v>
      </c>
      <c r="F1082" s="1">
        <f t="shared" si="119"/>
        <v>28.194259962354611</v>
      </c>
      <c r="G1082" s="1">
        <f t="shared" si="120"/>
        <v>3.3391184097912436</v>
      </c>
      <c r="H1082" s="1">
        <f t="shared" si="122"/>
        <v>-4.1771691887578335</v>
      </c>
      <c r="I1082" s="22">
        <f t="shared" si="123"/>
        <v>0.78749999999999432</v>
      </c>
      <c r="J1082" s="19">
        <f t="shared" si="124"/>
        <v>0</v>
      </c>
      <c r="K1082" s="19">
        <f t="shared" si="125"/>
        <v>4.9646691887578278</v>
      </c>
      <c r="L1082" s="19">
        <f t="shared" si="126"/>
        <v>0</v>
      </c>
      <c r="Q1082" s="11"/>
      <c r="R1082" s="11"/>
    </row>
    <row r="1083" spans="1:18" x14ac:dyDescent="0.35">
      <c r="A1083" s="1">
        <v>1081</v>
      </c>
      <c r="B1083" s="12">
        <v>42622</v>
      </c>
      <c r="C1083" s="1">
        <v>137.73750000000001</v>
      </c>
      <c r="D1083" s="1">
        <f t="shared" si="118"/>
        <v>-1.1571582346609136E-2</v>
      </c>
      <c r="E1083" s="1">
        <f t="shared" si="121"/>
        <v>1.5348980673769293E-4</v>
      </c>
      <c r="F1083" s="1">
        <f t="shared" si="119"/>
        <v>20.817821115170716</v>
      </c>
      <c r="G1083" s="1">
        <f t="shared" si="120"/>
        <v>3.0358094042602546</v>
      </c>
      <c r="H1083" s="1">
        <f t="shared" si="122"/>
        <v>-3.9935593057205336</v>
      </c>
      <c r="I1083" s="22">
        <f t="shared" si="123"/>
        <v>-1.6124999999999829</v>
      </c>
      <c r="J1083" s="19">
        <f t="shared" si="124"/>
        <v>0</v>
      </c>
      <c r="K1083" s="19">
        <f t="shared" si="125"/>
        <v>2.3810593057205507</v>
      </c>
      <c r="L1083" s="19">
        <f t="shared" si="126"/>
        <v>0</v>
      </c>
      <c r="Q1083" s="11"/>
      <c r="R1083" s="11"/>
    </row>
    <row r="1084" spans="1:18" x14ac:dyDescent="0.35">
      <c r="A1084" s="1">
        <v>1082</v>
      </c>
      <c r="B1084" s="12">
        <v>42625</v>
      </c>
      <c r="C1084" s="1">
        <v>135.26249999999999</v>
      </c>
      <c r="D1084" s="1">
        <f t="shared" si="118"/>
        <v>-1.7968962700789709E-2</v>
      </c>
      <c r="E1084" s="1">
        <f t="shared" si="121"/>
        <v>1.5938220824456012E-4</v>
      </c>
      <c r="F1084" s="1">
        <f t="shared" si="119"/>
        <v>11.475814864485663</v>
      </c>
      <c r="G1084" s="1">
        <f t="shared" si="120"/>
        <v>2.4402417655809785</v>
      </c>
      <c r="H1084" s="1">
        <f t="shared" si="122"/>
        <v>-4.0926212137007711</v>
      </c>
      <c r="I1084" s="22">
        <f t="shared" si="123"/>
        <v>-2.4750000000000227</v>
      </c>
      <c r="J1084" s="19">
        <f t="shared" si="124"/>
        <v>0</v>
      </c>
      <c r="K1084" s="19">
        <f t="shared" si="125"/>
        <v>1.6176212137007484</v>
      </c>
      <c r="L1084" s="19">
        <f t="shared" si="126"/>
        <v>0</v>
      </c>
      <c r="Q1084" s="11"/>
      <c r="R1084" s="11"/>
    </row>
    <row r="1085" spans="1:18" x14ac:dyDescent="0.35">
      <c r="A1085" s="1">
        <v>1083</v>
      </c>
      <c r="B1085" s="12">
        <v>42627</v>
      </c>
      <c r="C1085" s="1">
        <v>134.4375</v>
      </c>
      <c r="D1085" s="1">
        <f t="shared" si="118"/>
        <v>-6.0992514555031048E-3</v>
      </c>
      <c r="E1085" s="1">
        <f t="shared" si="121"/>
        <v>1.9055373818847502E-4</v>
      </c>
      <c r="F1085" s="1">
        <f t="shared" si="119"/>
        <v>26.212518041053762</v>
      </c>
      <c r="G1085" s="1">
        <f t="shared" si="120"/>
        <v>3.2662370844892705</v>
      </c>
      <c r="H1085" s="1">
        <f t="shared" si="122"/>
        <v>-4.4231899554916279</v>
      </c>
      <c r="I1085" s="22">
        <f t="shared" si="123"/>
        <v>-0.82499999999998863</v>
      </c>
      <c r="J1085" s="19">
        <f t="shared" si="124"/>
        <v>0</v>
      </c>
      <c r="K1085" s="19">
        <f t="shared" si="125"/>
        <v>3.5981899554916392</v>
      </c>
      <c r="L1085" s="19">
        <f t="shared" si="126"/>
        <v>0</v>
      </c>
      <c r="Q1085" s="11"/>
      <c r="R1085" s="11"/>
    </row>
    <row r="1086" spans="1:18" x14ac:dyDescent="0.35">
      <c r="A1086" s="1">
        <v>1084</v>
      </c>
      <c r="B1086" s="12">
        <v>42628</v>
      </c>
      <c r="C1086" s="1">
        <v>131.21250000000001</v>
      </c>
      <c r="D1086" s="1">
        <f t="shared" si="118"/>
        <v>-2.3988842398884196E-2</v>
      </c>
      <c r="E1086" s="1">
        <f t="shared" si="121"/>
        <v>1.740909581201827E-4</v>
      </c>
      <c r="F1086" s="1">
        <f t="shared" si="119"/>
        <v>5.7907277833967106</v>
      </c>
      <c r="G1086" s="1">
        <f t="shared" si="120"/>
        <v>1.7562579803000316</v>
      </c>
      <c r="H1086" s="1">
        <f t="shared" si="122"/>
        <v>-4.1518358626684035</v>
      </c>
      <c r="I1086" s="22">
        <f t="shared" si="123"/>
        <v>-3.2249999999999943</v>
      </c>
      <c r="J1086" s="19">
        <f t="shared" si="124"/>
        <v>0</v>
      </c>
      <c r="K1086" s="19">
        <f t="shared" si="125"/>
        <v>0.92683586266840923</v>
      </c>
      <c r="L1086" s="19">
        <f t="shared" si="126"/>
        <v>0</v>
      </c>
      <c r="Q1086" s="11"/>
      <c r="R1086" s="11"/>
    </row>
    <row r="1087" spans="1:18" x14ac:dyDescent="0.35">
      <c r="A1087" s="1">
        <v>1085</v>
      </c>
      <c r="B1087" s="12">
        <v>42629</v>
      </c>
      <c r="C1087" s="1">
        <v>131.66249999999999</v>
      </c>
      <c r="D1087" s="1">
        <f t="shared" si="118"/>
        <v>3.4295513003714481E-3</v>
      </c>
      <c r="E1087" s="1">
        <f t="shared" si="121"/>
        <v>2.3744280263242237E-4</v>
      </c>
      <c r="F1087" s="1">
        <f t="shared" si="119"/>
        <v>25.256553546490522</v>
      </c>
      <c r="G1087" s="1">
        <f t="shared" si="120"/>
        <v>3.2290856684406943</v>
      </c>
      <c r="H1087" s="1">
        <f t="shared" si="122"/>
        <v>-4.8191960117159356</v>
      </c>
      <c r="I1087" s="22">
        <f t="shared" si="123"/>
        <v>0.44999999999998863</v>
      </c>
      <c r="J1087" s="19">
        <f t="shared" si="124"/>
        <v>0</v>
      </c>
      <c r="K1087" s="19">
        <f t="shared" si="125"/>
        <v>5.2691960117159242</v>
      </c>
      <c r="L1087" s="19">
        <f t="shared" si="126"/>
        <v>0</v>
      </c>
      <c r="Q1087" s="11"/>
      <c r="R1087" s="11"/>
    </row>
    <row r="1088" spans="1:18" x14ac:dyDescent="0.35">
      <c r="A1088" s="1">
        <v>1086</v>
      </c>
      <c r="B1088" s="12">
        <v>42632</v>
      </c>
      <c r="C1088" s="1">
        <v>132.9375</v>
      </c>
      <c r="D1088" s="1">
        <f t="shared" si="118"/>
        <v>9.683850754770764E-3</v>
      </c>
      <c r="E1088" s="1">
        <f t="shared" si="121"/>
        <v>2.0637008860779137E-4</v>
      </c>
      <c r="F1088" s="1">
        <f t="shared" si="119"/>
        <v>22.126486742454205</v>
      </c>
      <c r="G1088" s="1">
        <f t="shared" si="120"/>
        <v>3.096775386035409</v>
      </c>
      <c r="H1088" s="1">
        <f t="shared" si="122"/>
        <v>-4.3850368129796813</v>
      </c>
      <c r="I1088" s="22">
        <f t="shared" si="123"/>
        <v>1.2750000000000057</v>
      </c>
      <c r="J1088" s="19">
        <f t="shared" si="124"/>
        <v>0</v>
      </c>
      <c r="K1088" s="19">
        <f t="shared" si="125"/>
        <v>5.660036812979687</v>
      </c>
      <c r="L1088" s="19">
        <f t="shared" si="126"/>
        <v>0</v>
      </c>
      <c r="Q1088" s="11"/>
      <c r="R1088" s="11"/>
    </row>
    <row r="1089" spans="1:18" x14ac:dyDescent="0.35">
      <c r="A1089" s="1">
        <v>1087</v>
      </c>
      <c r="B1089" s="12">
        <v>42633</v>
      </c>
      <c r="C1089" s="1">
        <v>133.46250000000001</v>
      </c>
      <c r="D1089" s="1">
        <f t="shared" si="118"/>
        <v>3.9492242595204939E-3</v>
      </c>
      <c r="E1089" s="1">
        <f t="shared" si="121"/>
        <v>1.9417237603005122E-4</v>
      </c>
      <c r="F1089" s="1">
        <f t="shared" si="119"/>
        <v>27.502652218234132</v>
      </c>
      <c r="G1089" s="1">
        <f t="shared" si="120"/>
        <v>3.314282444321496</v>
      </c>
      <c r="H1089" s="1">
        <f t="shared" si="122"/>
        <v>-4.2680596242256215</v>
      </c>
      <c r="I1089" s="22">
        <f t="shared" si="123"/>
        <v>0.52500000000000568</v>
      </c>
      <c r="J1089" s="19">
        <f t="shared" si="124"/>
        <v>0</v>
      </c>
      <c r="K1089" s="19">
        <f t="shared" si="125"/>
        <v>4.7930596242256271</v>
      </c>
      <c r="L1089" s="19">
        <f t="shared" si="126"/>
        <v>0</v>
      </c>
      <c r="Q1089" s="11"/>
      <c r="R1089" s="11"/>
    </row>
    <row r="1090" spans="1:18" x14ac:dyDescent="0.35">
      <c r="A1090" s="1">
        <v>1088</v>
      </c>
      <c r="B1090" s="12">
        <v>42634</v>
      </c>
      <c r="C1090" s="1">
        <v>131.51249999999999</v>
      </c>
      <c r="D1090" s="1">
        <f t="shared" si="118"/>
        <v>-1.4610845743186416E-2</v>
      </c>
      <c r="E1090" s="1">
        <f t="shared" si="121"/>
        <v>1.7381083831308349E-4</v>
      </c>
      <c r="F1090" s="1">
        <f t="shared" si="119"/>
        <v>16.374515994995814</v>
      </c>
      <c r="G1090" s="1">
        <f t="shared" si="120"/>
        <v>2.7957262235269749</v>
      </c>
      <c r="H1090" s="1">
        <f t="shared" si="122"/>
        <v>-4.0771866404957455</v>
      </c>
      <c r="I1090" s="22">
        <f t="shared" si="123"/>
        <v>-1.9500000000000171</v>
      </c>
      <c r="J1090" s="19">
        <f t="shared" si="124"/>
        <v>0</v>
      </c>
      <c r="K1090" s="19">
        <f t="shared" si="125"/>
        <v>2.1271866404957285</v>
      </c>
      <c r="L1090" s="19">
        <f t="shared" si="126"/>
        <v>0</v>
      </c>
      <c r="Q1090" s="11"/>
      <c r="R1090" s="11"/>
    </row>
    <row r="1091" spans="1:18" x14ac:dyDescent="0.35">
      <c r="A1091" s="1">
        <v>1089</v>
      </c>
      <c r="B1091" s="12">
        <v>42635</v>
      </c>
      <c r="C1091" s="1">
        <v>133.80000000000001</v>
      </c>
      <c r="D1091" s="1">
        <f t="shared" si="118"/>
        <v>1.7393783860849905E-2</v>
      </c>
      <c r="E1091" s="1">
        <f t="shared" si="121"/>
        <v>1.861545678243874E-4</v>
      </c>
      <c r="F1091" s="1">
        <f t="shared" si="119"/>
        <v>12.973564734558561</v>
      </c>
      <c r="G1091" s="1">
        <f t="shared" si="120"/>
        <v>2.5629138051729377</v>
      </c>
      <c r="H1091" s="1">
        <f t="shared" si="122"/>
        <v>-4.2361444662697627</v>
      </c>
      <c r="I1091" s="22">
        <f t="shared" si="123"/>
        <v>2.2875000000000227</v>
      </c>
      <c r="J1091" s="19">
        <f t="shared" si="124"/>
        <v>0</v>
      </c>
      <c r="K1091" s="19">
        <f t="shared" si="125"/>
        <v>6.5236444662697854</v>
      </c>
      <c r="L1091" s="19">
        <f t="shared" si="126"/>
        <v>0</v>
      </c>
      <c r="Q1091" s="11"/>
      <c r="R1091" s="11"/>
    </row>
    <row r="1092" spans="1:18" x14ac:dyDescent="0.35">
      <c r="A1092" s="1">
        <v>1090</v>
      </c>
      <c r="B1092" s="12">
        <v>42636</v>
      </c>
      <c r="C1092" s="1">
        <v>131.85</v>
      </c>
      <c r="D1092" s="1">
        <f t="shared" ref="D1092:D1155" si="127">(C1092-C1091)/C1091</f>
        <v>-1.4573991031390262E-2</v>
      </c>
      <c r="E1092" s="1">
        <f t="shared" si="121"/>
        <v>2.081637858018185E-4</v>
      </c>
      <c r="F1092" s="1">
        <f t="shared" ref="F1092:F1155" si="128">_xlfn.NORM.DIST(D1092,0,SQRT(E1092),FALSE)</f>
        <v>16.601217444089535</v>
      </c>
      <c r="G1092" s="1">
        <f t="shared" ref="G1092:G1155" si="129">LN(F1092)</f>
        <v>2.8094760326786443</v>
      </c>
      <c r="H1092" s="1">
        <f t="shared" si="122"/>
        <v>-4.4141214746773221</v>
      </c>
      <c r="I1092" s="22">
        <f t="shared" si="123"/>
        <v>-1.9500000000000171</v>
      </c>
      <c r="J1092" s="19">
        <f t="shared" si="124"/>
        <v>0</v>
      </c>
      <c r="K1092" s="19">
        <f t="shared" si="125"/>
        <v>2.464121474677305</v>
      </c>
      <c r="L1092" s="19">
        <f t="shared" si="126"/>
        <v>0</v>
      </c>
      <c r="Q1092" s="11"/>
      <c r="R1092" s="11"/>
    </row>
    <row r="1093" spans="1:18" x14ac:dyDescent="0.35">
      <c r="A1093" s="1">
        <v>1091</v>
      </c>
      <c r="B1093" s="12">
        <v>42639</v>
      </c>
      <c r="C1093" s="1">
        <v>131.4</v>
      </c>
      <c r="D1093" s="1">
        <f t="shared" si="127"/>
        <v>-3.4129692832763642E-3</v>
      </c>
      <c r="E1093" s="1">
        <f t="shared" ref="E1093:E1156" si="130">$O$3+$O$4*D1092^2+$O$5*E1092</f>
        <v>2.1228154471516992E-4</v>
      </c>
      <c r="F1093" s="1">
        <f t="shared" si="128"/>
        <v>26.640268357864553</v>
      </c>
      <c r="G1093" s="1">
        <f t="shared" si="129"/>
        <v>3.2824239191148652</v>
      </c>
      <c r="H1093" s="1">
        <f t="shared" si="122"/>
        <v>-4.5351002442573574</v>
      </c>
      <c r="I1093" s="22">
        <f t="shared" si="123"/>
        <v>-0.44999999999998863</v>
      </c>
      <c r="J1093" s="19">
        <f t="shared" si="124"/>
        <v>0</v>
      </c>
      <c r="K1093" s="19">
        <f t="shared" si="125"/>
        <v>4.0851002442573687</v>
      </c>
      <c r="L1093" s="19">
        <f t="shared" si="126"/>
        <v>0</v>
      </c>
      <c r="Q1093" s="11"/>
      <c r="R1093" s="11"/>
    </row>
    <row r="1094" spans="1:18" x14ac:dyDescent="0.35">
      <c r="A1094" s="1">
        <v>1092</v>
      </c>
      <c r="B1094" s="12">
        <v>42640</v>
      </c>
      <c r="C1094" s="1">
        <v>132.03749999999999</v>
      </c>
      <c r="D1094" s="1">
        <f t="shared" si="127"/>
        <v>4.8515981735158947E-3</v>
      </c>
      <c r="E1094" s="1">
        <f t="shared" si="130"/>
        <v>1.8710664653477624E-4</v>
      </c>
      <c r="F1094" s="1">
        <f t="shared" si="128"/>
        <v>27.387245098453171</v>
      </c>
      <c r="G1094" s="1">
        <f t="shared" si="129"/>
        <v>3.3100773976561153</v>
      </c>
      <c r="H1094" s="1">
        <f t="shared" si="122"/>
        <v>-4.1956514251632742</v>
      </c>
      <c r="I1094" s="22">
        <f t="shared" si="123"/>
        <v>0.63749999999998863</v>
      </c>
      <c r="J1094" s="19">
        <f t="shared" si="124"/>
        <v>0</v>
      </c>
      <c r="K1094" s="19">
        <f t="shared" si="125"/>
        <v>4.8331514251632628</v>
      </c>
      <c r="L1094" s="19">
        <f t="shared" si="126"/>
        <v>0</v>
      </c>
      <c r="Q1094" s="11"/>
      <c r="R1094" s="11"/>
    </row>
    <row r="1095" spans="1:18" x14ac:dyDescent="0.35">
      <c r="A1095" s="1">
        <v>1093</v>
      </c>
      <c r="B1095" s="12">
        <v>42641</v>
      </c>
      <c r="C1095" s="1">
        <v>133.72499999999999</v>
      </c>
      <c r="D1095" s="1">
        <f t="shared" si="127"/>
        <v>1.2780460096563476E-2</v>
      </c>
      <c r="E1095" s="1">
        <f t="shared" si="130"/>
        <v>1.6952632526785611E-4</v>
      </c>
      <c r="F1095" s="1">
        <f t="shared" si="128"/>
        <v>18.926405687531588</v>
      </c>
      <c r="G1095" s="1">
        <f t="shared" si="129"/>
        <v>2.9405580733171304</v>
      </c>
      <c r="H1095" s="1">
        <f t="shared" si="122"/>
        <v>-3.9800506364313217</v>
      </c>
      <c r="I1095" s="22">
        <f t="shared" si="123"/>
        <v>1.6875</v>
      </c>
      <c r="J1095" s="19">
        <f t="shared" si="124"/>
        <v>0</v>
      </c>
      <c r="K1095" s="19">
        <f t="shared" si="125"/>
        <v>5.6675506364313222</v>
      </c>
      <c r="L1095" s="19">
        <f t="shared" si="126"/>
        <v>0</v>
      </c>
      <c r="Q1095" s="11"/>
      <c r="R1095" s="11"/>
    </row>
    <row r="1096" spans="1:18" x14ac:dyDescent="0.35">
      <c r="A1096" s="1">
        <v>1094</v>
      </c>
      <c r="B1096" s="12">
        <v>42642</v>
      </c>
      <c r="C1096" s="1">
        <v>130.19999999999999</v>
      </c>
      <c r="D1096" s="1">
        <f t="shared" si="127"/>
        <v>-2.636006730229954E-2</v>
      </c>
      <c r="E1096" s="1">
        <f t="shared" si="130"/>
        <v>1.7580314048285236E-4</v>
      </c>
      <c r="F1096" s="1">
        <f t="shared" si="128"/>
        <v>4.1699716970217819</v>
      </c>
      <c r="G1096" s="1">
        <f t="shared" si="129"/>
        <v>1.427909248502732</v>
      </c>
      <c r="H1096" s="1">
        <f t="shared" si="122"/>
        <v>-4.0727266776904623</v>
      </c>
      <c r="I1096" s="22">
        <f t="shared" si="123"/>
        <v>-3.5250000000000057</v>
      </c>
      <c r="J1096" s="19">
        <f t="shared" si="124"/>
        <v>0</v>
      </c>
      <c r="K1096" s="19">
        <f t="shared" si="125"/>
        <v>0.54772667769045658</v>
      </c>
      <c r="L1096" s="19">
        <f t="shared" si="126"/>
        <v>0</v>
      </c>
      <c r="Q1096" s="11"/>
      <c r="R1096" s="11"/>
    </row>
    <row r="1097" spans="1:18" x14ac:dyDescent="0.35">
      <c r="A1097" s="1">
        <v>1095</v>
      </c>
      <c r="B1097" s="12">
        <v>42643</v>
      </c>
      <c r="C1097" s="1">
        <v>132.26249999999999</v>
      </c>
      <c r="D1097" s="1">
        <f t="shared" si="127"/>
        <v>1.5841013824884793E-2</v>
      </c>
      <c r="E1097" s="1">
        <f t="shared" si="130"/>
        <v>2.5559745845511224E-4</v>
      </c>
      <c r="F1097" s="1">
        <f t="shared" si="128"/>
        <v>15.27366713305555</v>
      </c>
      <c r="G1097" s="1">
        <f t="shared" si="129"/>
        <v>2.7261302431853496</v>
      </c>
      <c r="H1097" s="1">
        <f t="shared" si="122"/>
        <v>-4.9735390279996583</v>
      </c>
      <c r="I1097" s="22">
        <f t="shared" si="123"/>
        <v>2.0625</v>
      </c>
      <c r="J1097" s="19">
        <f t="shared" si="124"/>
        <v>0</v>
      </c>
      <c r="K1097" s="19">
        <f t="shared" si="125"/>
        <v>7.0360390279996583</v>
      </c>
      <c r="L1097" s="19">
        <f t="shared" si="126"/>
        <v>0</v>
      </c>
      <c r="Q1097" s="11"/>
      <c r="R1097" s="11"/>
    </row>
    <row r="1098" spans="1:18" x14ac:dyDescent="0.35">
      <c r="A1098" s="1">
        <v>1096</v>
      </c>
      <c r="B1098" s="12">
        <v>42646</v>
      </c>
      <c r="C1098" s="1">
        <v>135.86250000000001</v>
      </c>
      <c r="D1098" s="1">
        <f t="shared" si="127"/>
        <v>2.7218599376240604E-2</v>
      </c>
      <c r="E1098" s="1">
        <f t="shared" si="130"/>
        <v>2.5400378563663478E-4</v>
      </c>
      <c r="F1098" s="1">
        <f t="shared" si="128"/>
        <v>5.822871457608275</v>
      </c>
      <c r="G1098" s="1">
        <f t="shared" si="129"/>
        <v>1.761793517668562</v>
      </c>
      <c r="H1098" s="1">
        <f t="shared" si="122"/>
        <v>-4.8273160892546443</v>
      </c>
      <c r="I1098" s="22">
        <f t="shared" si="123"/>
        <v>3.6000000000000227</v>
      </c>
      <c r="J1098" s="19">
        <f t="shared" si="124"/>
        <v>0</v>
      </c>
      <c r="K1098" s="19">
        <f t="shared" si="125"/>
        <v>8.427316089254667</v>
      </c>
      <c r="L1098" s="19">
        <f t="shared" si="126"/>
        <v>0</v>
      </c>
      <c r="Q1098" s="11"/>
      <c r="R1098" s="11"/>
    </row>
    <row r="1099" spans="1:18" x14ac:dyDescent="0.35">
      <c r="A1099" s="1">
        <v>1097</v>
      </c>
      <c r="B1099" s="12">
        <v>42647</v>
      </c>
      <c r="C1099" s="1">
        <v>135.52500000000001</v>
      </c>
      <c r="D1099" s="1">
        <f t="shared" si="127"/>
        <v>-2.4841291747171269E-3</v>
      </c>
      <c r="E1099" s="1">
        <f t="shared" si="130"/>
        <v>3.2190820407833483E-4</v>
      </c>
      <c r="F1099" s="1">
        <f t="shared" si="128"/>
        <v>22.023248860145923</v>
      </c>
      <c r="G1099" s="1">
        <f t="shared" si="129"/>
        <v>3.092098661744076</v>
      </c>
      <c r="H1099" s="1">
        <f t="shared" si="122"/>
        <v>-5.5204872111211882</v>
      </c>
      <c r="I1099" s="22">
        <f t="shared" si="123"/>
        <v>-0.33750000000000568</v>
      </c>
      <c r="J1099" s="19">
        <f t="shared" si="124"/>
        <v>0</v>
      </c>
      <c r="K1099" s="19">
        <f t="shared" si="125"/>
        <v>5.1829872111211825</v>
      </c>
      <c r="L1099" s="19">
        <f t="shared" si="126"/>
        <v>0</v>
      </c>
      <c r="Q1099" s="11"/>
      <c r="R1099" s="11"/>
    </row>
    <row r="1100" spans="1:18" x14ac:dyDescent="0.35">
      <c r="A1100" s="1">
        <v>1098</v>
      </c>
      <c r="B1100" s="12">
        <v>42648</v>
      </c>
      <c r="C1100" s="1">
        <v>135.6</v>
      </c>
      <c r="D1100" s="1">
        <f t="shared" si="127"/>
        <v>5.5340343110118887E-4</v>
      </c>
      <c r="E1100" s="1">
        <f t="shared" si="130"/>
        <v>2.7019416140065258E-4</v>
      </c>
      <c r="F1100" s="1">
        <f t="shared" si="128"/>
        <v>24.256378296718804</v>
      </c>
      <c r="G1100" s="1">
        <f t="shared" si="129"/>
        <v>3.1886796053442321</v>
      </c>
      <c r="H1100" s="1">
        <f t="shared" si="122"/>
        <v>-5.1953192509491402</v>
      </c>
      <c r="I1100" s="22">
        <f t="shared" si="123"/>
        <v>7.4999999999988631E-2</v>
      </c>
      <c r="J1100" s="19">
        <f t="shared" si="124"/>
        <v>0</v>
      </c>
      <c r="K1100" s="19">
        <f t="shared" si="125"/>
        <v>5.2703192509491288</v>
      </c>
      <c r="L1100" s="19">
        <f t="shared" si="126"/>
        <v>0</v>
      </c>
      <c r="Q1100" s="11"/>
      <c r="R1100" s="11"/>
    </row>
    <row r="1101" spans="1:18" x14ac:dyDescent="0.35">
      <c r="A1101" s="1">
        <v>1099</v>
      </c>
      <c r="B1101" s="12">
        <v>42649</v>
      </c>
      <c r="C1101" s="1">
        <v>133.42500000000001</v>
      </c>
      <c r="D1101" s="1">
        <f t="shared" si="127"/>
        <v>-1.6039823008849433E-2</v>
      </c>
      <c r="E1101" s="1">
        <f t="shared" si="130"/>
        <v>2.2980736796600985E-4</v>
      </c>
      <c r="F1101" s="1">
        <f t="shared" si="128"/>
        <v>15.035765495845803</v>
      </c>
      <c r="G1101" s="1">
        <f t="shared" si="129"/>
        <v>2.7104317294008609</v>
      </c>
      <c r="H1101" s="1">
        <f t="shared" si="122"/>
        <v>-4.7794293747161758</v>
      </c>
      <c r="I1101" s="22">
        <f t="shared" si="123"/>
        <v>-2.1749999999999829</v>
      </c>
      <c r="J1101" s="19">
        <f t="shared" si="124"/>
        <v>0</v>
      </c>
      <c r="K1101" s="19">
        <f t="shared" si="125"/>
        <v>2.6044293747161928</v>
      </c>
      <c r="L1101" s="19">
        <f t="shared" si="126"/>
        <v>0</v>
      </c>
      <c r="Q1101" s="11"/>
      <c r="R1101" s="11"/>
    </row>
    <row r="1102" spans="1:18" x14ac:dyDescent="0.35">
      <c r="A1102" s="1">
        <v>1100</v>
      </c>
      <c r="B1102" s="12">
        <v>42650</v>
      </c>
      <c r="C1102" s="1">
        <v>132.75</v>
      </c>
      <c r="D1102" s="1">
        <f t="shared" si="127"/>
        <v>-5.0590219224284153E-3</v>
      </c>
      <c r="E1102" s="1">
        <f t="shared" si="130"/>
        <v>2.3516959506102893E-4</v>
      </c>
      <c r="F1102" s="1">
        <f t="shared" si="128"/>
        <v>24.636962651126964</v>
      </c>
      <c r="G1102" s="1">
        <f t="shared" si="129"/>
        <v>3.2042478620381298</v>
      </c>
      <c r="H1102" s="1">
        <f t="shared" si="122"/>
        <v>-4.8375440576497937</v>
      </c>
      <c r="I1102" s="22">
        <f t="shared" si="123"/>
        <v>-0.67500000000001137</v>
      </c>
      <c r="J1102" s="19">
        <f t="shared" si="124"/>
        <v>0</v>
      </c>
      <c r="K1102" s="19">
        <f t="shared" si="125"/>
        <v>4.1625440576497823</v>
      </c>
      <c r="L1102" s="19">
        <f t="shared" si="126"/>
        <v>0</v>
      </c>
      <c r="Q1102" s="11"/>
      <c r="R1102" s="11"/>
    </row>
    <row r="1103" spans="1:18" x14ac:dyDescent="0.35">
      <c r="A1103" s="1">
        <v>1101</v>
      </c>
      <c r="B1103" s="12">
        <v>42653</v>
      </c>
      <c r="C1103" s="1">
        <v>133.5</v>
      </c>
      <c r="D1103" s="1">
        <f t="shared" si="127"/>
        <v>5.6497175141242938E-3</v>
      </c>
      <c r="E1103" s="1">
        <f t="shared" si="130"/>
        <v>2.0658275091988283E-4</v>
      </c>
      <c r="F1103" s="1">
        <f t="shared" si="128"/>
        <v>25.692797839763564</v>
      </c>
      <c r="G1103" s="1">
        <f t="shared" si="129"/>
        <v>3.2462107129287765</v>
      </c>
      <c r="H1103" s="1">
        <f t="shared" si="122"/>
        <v>-4.4612740048670654</v>
      </c>
      <c r="I1103" s="22">
        <f t="shared" si="123"/>
        <v>0.75</v>
      </c>
      <c r="J1103" s="19">
        <f t="shared" si="124"/>
        <v>0</v>
      </c>
      <c r="K1103" s="19">
        <f t="shared" si="125"/>
        <v>5.2112740048670654</v>
      </c>
      <c r="L1103" s="19">
        <f t="shared" si="126"/>
        <v>0</v>
      </c>
      <c r="Q1103" s="11"/>
      <c r="R1103" s="11"/>
    </row>
    <row r="1104" spans="1:18" x14ac:dyDescent="0.35">
      <c r="A1104" s="1">
        <v>1102</v>
      </c>
      <c r="B1104" s="12">
        <v>42655</v>
      </c>
      <c r="C1104" s="1">
        <v>133.5</v>
      </c>
      <c r="D1104" s="1">
        <f t="shared" si="127"/>
        <v>0</v>
      </c>
      <c r="E1104" s="1">
        <f t="shared" si="130"/>
        <v>1.856073695797592E-4</v>
      </c>
      <c r="F1104" s="1">
        <f t="shared" si="128"/>
        <v>29.282790326882715</v>
      </c>
      <c r="G1104" s="1">
        <f t="shared" si="129"/>
        <v>3.3769999826018133</v>
      </c>
      <c r="H1104" s="1">
        <f t="shared" si="122"/>
        <v>-4.2073321201583385</v>
      </c>
      <c r="I1104" s="22">
        <f t="shared" si="123"/>
        <v>0</v>
      </c>
      <c r="J1104" s="19">
        <f t="shared" si="124"/>
        <v>0</v>
      </c>
      <c r="K1104" s="19">
        <f t="shared" si="125"/>
        <v>4.2073321201583385</v>
      </c>
      <c r="L1104" s="19">
        <f t="shared" si="126"/>
        <v>0</v>
      </c>
      <c r="Q1104" s="11"/>
      <c r="R1104" s="11"/>
    </row>
    <row r="1105" spans="1:18" x14ac:dyDescent="0.35">
      <c r="A1105" s="1">
        <v>1103</v>
      </c>
      <c r="B1105" s="12">
        <v>42656</v>
      </c>
      <c r="C1105" s="1">
        <v>130.83750000000001</v>
      </c>
      <c r="D1105" s="1">
        <f t="shared" si="127"/>
        <v>-1.9943820224719057E-2</v>
      </c>
      <c r="E1105" s="1">
        <f t="shared" si="130"/>
        <v>1.650583849725187E-4</v>
      </c>
      <c r="F1105" s="1">
        <f t="shared" si="128"/>
        <v>9.307051693171255</v>
      </c>
      <c r="G1105" s="1">
        <f t="shared" si="129"/>
        <v>2.2307723594130606</v>
      </c>
      <c r="H1105" s="1">
        <f t="shared" si="122"/>
        <v>-3.9900167564458338</v>
      </c>
      <c r="I1105" s="22">
        <f t="shared" si="123"/>
        <v>-2.6624999999999943</v>
      </c>
      <c r="J1105" s="19">
        <f t="shared" si="124"/>
        <v>0</v>
      </c>
      <c r="K1105" s="19">
        <f t="shared" si="125"/>
        <v>1.3275167564458394</v>
      </c>
      <c r="L1105" s="19">
        <f t="shared" si="126"/>
        <v>0</v>
      </c>
      <c r="Q1105" s="11"/>
      <c r="R1105" s="11"/>
    </row>
    <row r="1106" spans="1:18" x14ac:dyDescent="0.35">
      <c r="A1106" s="1">
        <v>1104</v>
      </c>
      <c r="B1106" s="12">
        <v>42657</v>
      </c>
      <c r="C1106" s="1">
        <v>133.05000000000001</v>
      </c>
      <c r="D1106" s="1">
        <f t="shared" si="127"/>
        <v>1.6910289481226755E-2</v>
      </c>
      <c r="E1106" s="1">
        <f t="shared" si="130"/>
        <v>2.0545977091289359E-4</v>
      </c>
      <c r="F1106" s="1">
        <f t="shared" si="128"/>
        <v>13.877850760466991</v>
      </c>
      <c r="G1106" s="1">
        <f t="shared" si="129"/>
        <v>2.6302940987422763</v>
      </c>
      <c r="H1106" s="1">
        <f t="shared" si="122"/>
        <v>-4.4516326969766133</v>
      </c>
      <c r="I1106" s="22">
        <f t="shared" si="123"/>
        <v>2.2125000000000057</v>
      </c>
      <c r="J1106" s="19">
        <f t="shared" si="124"/>
        <v>0</v>
      </c>
      <c r="K1106" s="19">
        <f t="shared" si="125"/>
        <v>6.664132696976619</v>
      </c>
      <c r="L1106" s="19">
        <f t="shared" si="126"/>
        <v>0</v>
      </c>
      <c r="Q1106" s="11"/>
      <c r="R1106" s="11"/>
    </row>
    <row r="1107" spans="1:18" x14ac:dyDescent="0.35">
      <c r="A1107" s="1">
        <v>1105</v>
      </c>
      <c r="B1107" s="12">
        <v>42660</v>
      </c>
      <c r="C1107" s="1">
        <v>131.8125</v>
      </c>
      <c r="D1107" s="1">
        <f t="shared" si="127"/>
        <v>-9.3010146561443921E-3</v>
      </c>
      <c r="E1107" s="1">
        <f t="shared" si="130"/>
        <v>2.2059140855390318E-4</v>
      </c>
      <c r="F1107" s="1">
        <f t="shared" si="128"/>
        <v>22.07789112426698</v>
      </c>
      <c r="G1107" s="1">
        <f t="shared" si="129"/>
        <v>3.0945767061711451</v>
      </c>
      <c r="H1107" s="1">
        <f t="shared" si="122"/>
        <v>-4.5206532066752052</v>
      </c>
      <c r="I1107" s="22">
        <f t="shared" si="123"/>
        <v>-1.2375000000000114</v>
      </c>
      <c r="J1107" s="19">
        <f t="shared" si="124"/>
        <v>0</v>
      </c>
      <c r="K1107" s="19">
        <f t="shared" si="125"/>
        <v>3.2831532066751938</v>
      </c>
      <c r="L1107" s="19">
        <f t="shared" si="126"/>
        <v>0</v>
      </c>
      <c r="Q1107" s="11"/>
      <c r="R1107" s="11"/>
    </row>
    <row r="1108" spans="1:18" x14ac:dyDescent="0.35">
      <c r="A1108" s="1">
        <v>1106</v>
      </c>
      <c r="B1108" s="12">
        <v>42661</v>
      </c>
      <c r="C1108" s="1">
        <v>132.26249999999999</v>
      </c>
      <c r="D1108" s="1">
        <f t="shared" si="127"/>
        <v>3.413940256045433E-3</v>
      </c>
      <c r="E1108" s="1">
        <f t="shared" si="130"/>
        <v>2.0402568347944842E-4</v>
      </c>
      <c r="F1108" s="1">
        <f t="shared" si="128"/>
        <v>27.143327499570095</v>
      </c>
      <c r="G1108" s="1">
        <f t="shared" si="129"/>
        <v>3.3011312518865585</v>
      </c>
      <c r="H1108" s="1">
        <f t="shared" ref="H1108:H1171" si="131">_xlfn.NORM.S.INV(1%)*SQRT(E1108)*C1106</f>
        <v>-4.42111648645096</v>
      </c>
      <c r="I1108" s="22">
        <f t="shared" ref="I1108:I1171" si="132">C1108-C1107</f>
        <v>0.44999999999998863</v>
      </c>
      <c r="J1108" s="19">
        <f t="shared" ref="J1108:J1171" si="133">IF(I1108&lt;=H1108,1,0)</f>
        <v>0</v>
      </c>
      <c r="K1108" s="19">
        <f t="shared" ref="K1108:K1171" si="134">IF(J1108=0,I1108-H1108,0)</f>
        <v>4.8711164864509486</v>
      </c>
      <c r="L1108" s="19">
        <f t="shared" ref="L1108:L1171" si="135">IF(J1108=1,I1108-H1108,0)</f>
        <v>0</v>
      </c>
      <c r="Q1108" s="11"/>
      <c r="R1108" s="11"/>
    </row>
    <row r="1109" spans="1:18" x14ac:dyDescent="0.35">
      <c r="A1109" s="1">
        <v>1107</v>
      </c>
      <c r="B1109" s="12">
        <v>42662</v>
      </c>
      <c r="C1109" s="1">
        <v>133.53749999999999</v>
      </c>
      <c r="D1109" s="1">
        <f t="shared" si="127"/>
        <v>9.6399206124185306E-3</v>
      </c>
      <c r="E1109" s="1">
        <f t="shared" si="130"/>
        <v>1.8079215279530358E-4</v>
      </c>
      <c r="F1109" s="1">
        <f t="shared" si="128"/>
        <v>22.945921920178705</v>
      </c>
      <c r="G1109" s="1">
        <f t="shared" si="129"/>
        <v>3.133140226607225</v>
      </c>
      <c r="H1109" s="1">
        <f t="shared" si="131"/>
        <v>-4.123073181963135</v>
      </c>
      <c r="I1109" s="22">
        <f t="shared" si="132"/>
        <v>1.2750000000000057</v>
      </c>
      <c r="J1109" s="19">
        <f t="shared" si="133"/>
        <v>0</v>
      </c>
      <c r="K1109" s="19">
        <f t="shared" si="134"/>
        <v>5.3980731819631407</v>
      </c>
      <c r="L1109" s="19">
        <f t="shared" si="135"/>
        <v>0</v>
      </c>
      <c r="Q1109" s="11"/>
      <c r="R1109" s="11"/>
    </row>
    <row r="1110" spans="1:18" x14ac:dyDescent="0.35">
      <c r="A1110" s="1">
        <v>1108</v>
      </c>
      <c r="B1110" s="12">
        <v>42663</v>
      </c>
      <c r="C1110" s="1">
        <v>133.57499999999999</v>
      </c>
      <c r="D1110" s="1">
        <f t="shared" si="127"/>
        <v>2.8081999438355756E-4</v>
      </c>
      <c r="E1110" s="1">
        <f t="shared" si="130"/>
        <v>1.7448642623786446E-4</v>
      </c>
      <c r="F1110" s="1">
        <f t="shared" si="128"/>
        <v>30.19472658314719</v>
      </c>
      <c r="G1110" s="1">
        <f t="shared" si="129"/>
        <v>3.4076672926815164</v>
      </c>
      <c r="H1110" s="1">
        <f t="shared" si="131"/>
        <v>-4.0643603822768339</v>
      </c>
      <c r="I1110" s="22">
        <f t="shared" si="132"/>
        <v>3.7499999999994316E-2</v>
      </c>
      <c r="J1110" s="19">
        <f t="shared" si="133"/>
        <v>0</v>
      </c>
      <c r="K1110" s="19">
        <f t="shared" si="134"/>
        <v>4.1018603822768283</v>
      </c>
      <c r="L1110" s="19">
        <f t="shared" si="135"/>
        <v>0</v>
      </c>
      <c r="Q1110" s="11"/>
      <c r="R1110" s="11"/>
    </row>
    <row r="1111" spans="1:18" x14ac:dyDescent="0.35">
      <c r="A1111" s="1">
        <v>1109</v>
      </c>
      <c r="B1111" s="12">
        <v>42664</v>
      </c>
      <c r="C1111" s="1">
        <v>132.15</v>
      </c>
      <c r="D1111" s="1">
        <f t="shared" si="127"/>
        <v>-1.0668163952835359E-2</v>
      </c>
      <c r="E1111" s="1">
        <f t="shared" si="130"/>
        <v>1.5656240052055879E-4</v>
      </c>
      <c r="F1111" s="1">
        <f t="shared" si="128"/>
        <v>22.167450171651605</v>
      </c>
      <c r="G1111" s="1">
        <f t="shared" si="129"/>
        <v>3.0986250044585866</v>
      </c>
      <c r="H1111" s="1">
        <f t="shared" si="131"/>
        <v>-3.887063499293351</v>
      </c>
      <c r="I1111" s="22">
        <f t="shared" si="132"/>
        <v>-1.4249999999999829</v>
      </c>
      <c r="J1111" s="19">
        <f t="shared" si="133"/>
        <v>0</v>
      </c>
      <c r="K1111" s="19">
        <f t="shared" si="134"/>
        <v>2.4620634992933681</v>
      </c>
      <c r="L1111" s="19">
        <f t="shared" si="135"/>
        <v>0</v>
      </c>
      <c r="Q1111" s="11"/>
      <c r="R1111" s="11"/>
    </row>
    <row r="1112" spans="1:18" x14ac:dyDescent="0.35">
      <c r="A1112" s="1">
        <v>1110</v>
      </c>
      <c r="B1112" s="12">
        <v>42667</v>
      </c>
      <c r="C1112" s="1">
        <v>132.03749999999999</v>
      </c>
      <c r="D1112" s="1">
        <f t="shared" si="127"/>
        <v>-8.5130533484685099E-4</v>
      </c>
      <c r="E1112" s="1">
        <f t="shared" si="130"/>
        <v>1.5889781637034103E-4</v>
      </c>
      <c r="F1112" s="1">
        <f t="shared" si="128"/>
        <v>31.576261452282314</v>
      </c>
      <c r="G1112" s="1">
        <f t="shared" si="129"/>
        <v>3.4524056184213485</v>
      </c>
      <c r="H1112" s="1">
        <f t="shared" si="131"/>
        <v>-3.9170472066028639</v>
      </c>
      <c r="I1112" s="22">
        <f t="shared" si="132"/>
        <v>-0.11250000000001137</v>
      </c>
      <c r="J1112" s="19">
        <f t="shared" si="133"/>
        <v>0</v>
      </c>
      <c r="K1112" s="19">
        <f t="shared" si="134"/>
        <v>3.8045472066028525</v>
      </c>
      <c r="L1112" s="19">
        <f t="shared" si="135"/>
        <v>0</v>
      </c>
      <c r="Q1112" s="11"/>
      <c r="R1112" s="11"/>
    </row>
    <row r="1113" spans="1:18" x14ac:dyDescent="0.35">
      <c r="A1113" s="1">
        <v>1111</v>
      </c>
      <c r="B1113" s="12">
        <v>42668</v>
      </c>
      <c r="C1113" s="1">
        <v>133.53749999999999</v>
      </c>
      <c r="D1113" s="1">
        <f t="shared" si="127"/>
        <v>1.1360408974723091E-2</v>
      </c>
      <c r="E1113" s="1">
        <f t="shared" si="130"/>
        <v>1.4472881604159663E-4</v>
      </c>
      <c r="F1113" s="1">
        <f t="shared" si="128"/>
        <v>21.232251732189507</v>
      </c>
      <c r="G1113" s="1">
        <f t="shared" si="129"/>
        <v>3.0555213337832021</v>
      </c>
      <c r="H1113" s="1">
        <f t="shared" si="131"/>
        <v>-3.6984464107118775</v>
      </c>
      <c r="I1113" s="22">
        <f t="shared" si="132"/>
        <v>1.5</v>
      </c>
      <c r="J1113" s="19">
        <f t="shared" si="133"/>
        <v>0</v>
      </c>
      <c r="K1113" s="19">
        <f t="shared" si="134"/>
        <v>5.1984464107118775</v>
      </c>
      <c r="L1113" s="19">
        <f t="shared" si="135"/>
        <v>0</v>
      </c>
      <c r="Q1113" s="11"/>
      <c r="R1113" s="11"/>
    </row>
    <row r="1114" spans="1:18" x14ac:dyDescent="0.35">
      <c r="A1114" s="1">
        <v>1112</v>
      </c>
      <c r="B1114" s="12">
        <v>42669</v>
      </c>
      <c r="C1114" s="1">
        <v>131.96250000000001</v>
      </c>
      <c r="D1114" s="1">
        <f t="shared" si="127"/>
        <v>-1.179443976411112E-2</v>
      </c>
      <c r="E1114" s="1">
        <f t="shared" si="130"/>
        <v>1.5199711300948221E-4</v>
      </c>
      <c r="F1114" s="1">
        <f t="shared" si="128"/>
        <v>20.476594928701022</v>
      </c>
      <c r="G1114" s="1">
        <f t="shared" si="129"/>
        <v>3.0192825231010207</v>
      </c>
      <c r="H1114" s="1">
        <f t="shared" si="131"/>
        <v>-3.7869504312653972</v>
      </c>
      <c r="I1114" s="22">
        <f t="shared" si="132"/>
        <v>-1.5749999999999886</v>
      </c>
      <c r="J1114" s="19">
        <f t="shared" si="133"/>
        <v>0</v>
      </c>
      <c r="K1114" s="19">
        <f t="shared" si="134"/>
        <v>2.2119504312654086</v>
      </c>
      <c r="L1114" s="19">
        <f t="shared" si="135"/>
        <v>0</v>
      </c>
      <c r="Q1114" s="11"/>
      <c r="R1114" s="11"/>
    </row>
    <row r="1115" spans="1:18" x14ac:dyDescent="0.35">
      <c r="A1115" s="1">
        <v>1113</v>
      </c>
      <c r="B1115" s="12">
        <v>42670</v>
      </c>
      <c r="C1115" s="1">
        <v>132</v>
      </c>
      <c r="D1115" s="1">
        <f t="shared" si="127"/>
        <v>2.841716396703178E-4</v>
      </c>
      <c r="E1115" s="1">
        <f t="shared" si="130"/>
        <v>1.5897506525190552E-4</v>
      </c>
      <c r="F1115" s="1">
        <f t="shared" si="128"/>
        <v>31.632626757162186</v>
      </c>
      <c r="G1115" s="1">
        <f t="shared" si="129"/>
        <v>3.4541890802545439</v>
      </c>
      <c r="H1115" s="1">
        <f t="shared" si="131"/>
        <v>-3.9168992922493562</v>
      </c>
      <c r="I1115" s="22">
        <f t="shared" si="132"/>
        <v>3.7499999999994316E-2</v>
      </c>
      <c r="J1115" s="19">
        <f t="shared" si="133"/>
        <v>0</v>
      </c>
      <c r="K1115" s="19">
        <f t="shared" si="134"/>
        <v>3.9543992922493505</v>
      </c>
      <c r="L1115" s="19">
        <f t="shared" si="135"/>
        <v>0</v>
      </c>
      <c r="Q1115" s="11"/>
      <c r="R1115" s="11"/>
    </row>
    <row r="1116" spans="1:18" x14ac:dyDescent="0.35">
      <c r="A1116" s="1">
        <v>1114</v>
      </c>
      <c r="B1116" s="12">
        <v>42671</v>
      </c>
      <c r="C1116" s="1">
        <v>132</v>
      </c>
      <c r="D1116" s="1">
        <f t="shared" si="127"/>
        <v>0</v>
      </c>
      <c r="E1116" s="1">
        <f t="shared" si="130"/>
        <v>1.4469704928295887E-4</v>
      </c>
      <c r="F1116" s="1">
        <f t="shared" si="128"/>
        <v>33.165017314345576</v>
      </c>
      <c r="G1116" s="1">
        <f t="shared" si="129"/>
        <v>3.5014956250441878</v>
      </c>
      <c r="H1116" s="1">
        <f t="shared" si="131"/>
        <v>-3.6927935634772688</v>
      </c>
      <c r="I1116" s="22">
        <f t="shared" si="132"/>
        <v>0</v>
      </c>
      <c r="J1116" s="19">
        <f t="shared" si="133"/>
        <v>0</v>
      </c>
      <c r="K1116" s="19">
        <f t="shared" si="134"/>
        <v>3.6927935634772688</v>
      </c>
      <c r="L1116" s="19">
        <f t="shared" si="135"/>
        <v>0</v>
      </c>
      <c r="Q1116" s="11"/>
      <c r="R1116" s="11"/>
    </row>
    <row r="1117" spans="1:18" x14ac:dyDescent="0.35">
      <c r="A1117" s="1">
        <v>1115</v>
      </c>
      <c r="B1117" s="12">
        <v>42674</v>
      </c>
      <c r="C1117" s="1">
        <v>132</v>
      </c>
      <c r="D1117" s="1">
        <f t="shared" si="127"/>
        <v>0</v>
      </c>
      <c r="E1117" s="1">
        <f t="shared" si="130"/>
        <v>1.3376350050257752E-4</v>
      </c>
      <c r="F1117" s="1">
        <f t="shared" si="128"/>
        <v>34.493816851097222</v>
      </c>
      <c r="G1117" s="1">
        <f t="shared" si="129"/>
        <v>3.540780086267858</v>
      </c>
      <c r="H1117" s="1">
        <f t="shared" si="131"/>
        <v>-3.5515456565616637</v>
      </c>
      <c r="I1117" s="22">
        <f t="shared" si="132"/>
        <v>0</v>
      </c>
      <c r="J1117" s="19">
        <f t="shared" si="133"/>
        <v>0</v>
      </c>
      <c r="K1117" s="19">
        <f t="shared" si="134"/>
        <v>3.5515456565616637</v>
      </c>
      <c r="L1117" s="19">
        <f t="shared" si="135"/>
        <v>0</v>
      </c>
      <c r="Q1117" s="11"/>
      <c r="R1117" s="11"/>
    </row>
    <row r="1118" spans="1:18" x14ac:dyDescent="0.35">
      <c r="A1118" s="1">
        <v>1116</v>
      </c>
      <c r="B1118" s="12">
        <v>42675</v>
      </c>
      <c r="C1118" s="1">
        <v>132.71250000000001</v>
      </c>
      <c r="D1118" s="1">
        <f t="shared" si="127"/>
        <v>5.3977272727273162E-3</v>
      </c>
      <c r="E1118" s="1">
        <f t="shared" si="130"/>
        <v>1.2539973939178361E-4</v>
      </c>
      <c r="F1118" s="1">
        <f t="shared" si="128"/>
        <v>31.718278857730677</v>
      </c>
      <c r="G1118" s="1">
        <f t="shared" si="129"/>
        <v>3.4568931348194214</v>
      </c>
      <c r="H1118" s="1">
        <f t="shared" si="131"/>
        <v>-3.4387207266263298</v>
      </c>
      <c r="I1118" s="22">
        <f t="shared" si="132"/>
        <v>0.71250000000000568</v>
      </c>
      <c r="J1118" s="19">
        <f t="shared" si="133"/>
        <v>0</v>
      </c>
      <c r="K1118" s="19">
        <f t="shared" si="134"/>
        <v>4.1512207266263355</v>
      </c>
      <c r="L1118" s="19">
        <f t="shared" si="135"/>
        <v>0</v>
      </c>
      <c r="Q1118" s="11"/>
      <c r="R1118" s="11"/>
    </row>
    <row r="1119" spans="1:18" x14ac:dyDescent="0.35">
      <c r="A1119" s="1">
        <v>1117</v>
      </c>
      <c r="B1119" s="12">
        <v>42676</v>
      </c>
      <c r="C1119" s="1">
        <v>131.36250000000001</v>
      </c>
      <c r="D1119" s="1">
        <f t="shared" si="127"/>
        <v>-1.0172365074879867E-2</v>
      </c>
      <c r="E1119" s="1">
        <f t="shared" si="130"/>
        <v>1.2311258170003965E-4</v>
      </c>
      <c r="F1119" s="1">
        <f t="shared" si="128"/>
        <v>23.61810381310795</v>
      </c>
      <c r="G1119" s="1">
        <f t="shared" si="129"/>
        <v>3.1620135286774298</v>
      </c>
      <c r="H1119" s="1">
        <f t="shared" si="131"/>
        <v>-3.4072171156565574</v>
      </c>
      <c r="I1119" s="22">
        <f t="shared" si="132"/>
        <v>-1.3499999999999943</v>
      </c>
      <c r="J1119" s="19">
        <f t="shared" si="133"/>
        <v>0</v>
      </c>
      <c r="K1119" s="19">
        <f t="shared" si="134"/>
        <v>2.0572171156565631</v>
      </c>
      <c r="L1119" s="19">
        <f t="shared" si="135"/>
        <v>0</v>
      </c>
      <c r="Q1119" s="11"/>
      <c r="R1119" s="11"/>
    </row>
    <row r="1120" spans="1:18" x14ac:dyDescent="0.35">
      <c r="A1120" s="1">
        <v>1118</v>
      </c>
      <c r="B1120" s="12">
        <v>42677</v>
      </c>
      <c r="C1120" s="1">
        <v>130.875</v>
      </c>
      <c r="D1120" s="1">
        <f t="shared" si="127"/>
        <v>-3.7111047673423644E-3</v>
      </c>
      <c r="E1120" s="1">
        <f t="shared" si="130"/>
        <v>1.3185206641251948E-4</v>
      </c>
      <c r="F1120" s="1">
        <f t="shared" si="128"/>
        <v>32.975014060205162</v>
      </c>
      <c r="G1120" s="1">
        <f t="shared" si="129"/>
        <v>3.4957501249931329</v>
      </c>
      <c r="H1120" s="1">
        <f t="shared" si="131"/>
        <v>-3.5451119874937769</v>
      </c>
      <c r="I1120" s="22">
        <f t="shared" si="132"/>
        <v>-0.48750000000001137</v>
      </c>
      <c r="J1120" s="19">
        <f t="shared" si="133"/>
        <v>0</v>
      </c>
      <c r="K1120" s="19">
        <f t="shared" si="134"/>
        <v>3.0576119874937655</v>
      </c>
      <c r="L1120" s="19">
        <f t="shared" si="135"/>
        <v>0</v>
      </c>
      <c r="Q1120" s="11"/>
      <c r="R1120" s="11"/>
    </row>
    <row r="1121" spans="1:18" x14ac:dyDescent="0.35">
      <c r="A1121" s="1">
        <v>1119</v>
      </c>
      <c r="B1121" s="12">
        <v>42678</v>
      </c>
      <c r="C1121" s="1">
        <v>130.08750000000001</v>
      </c>
      <c r="D1121" s="1">
        <f t="shared" si="127"/>
        <v>-6.0171919770773208E-3</v>
      </c>
      <c r="E1121" s="1">
        <f t="shared" si="130"/>
        <v>1.2588073843980324E-4</v>
      </c>
      <c r="F1121" s="1">
        <f t="shared" si="128"/>
        <v>30.79450217540521</v>
      </c>
      <c r="G1121" s="1">
        <f t="shared" si="129"/>
        <v>3.4273361732478329</v>
      </c>
      <c r="H1121" s="1">
        <f t="shared" si="131"/>
        <v>-3.4286701315253127</v>
      </c>
      <c r="I1121" s="22">
        <f t="shared" si="132"/>
        <v>-0.78749999999999432</v>
      </c>
      <c r="J1121" s="19">
        <f t="shared" si="133"/>
        <v>0</v>
      </c>
      <c r="K1121" s="19">
        <f t="shared" si="134"/>
        <v>2.6411701315253184</v>
      </c>
      <c r="L1121" s="19">
        <f t="shared" si="135"/>
        <v>0</v>
      </c>
      <c r="Q1121" s="11"/>
      <c r="R1121" s="11"/>
    </row>
    <row r="1122" spans="1:18" x14ac:dyDescent="0.35">
      <c r="A1122" s="1">
        <v>1120</v>
      </c>
      <c r="B1122" s="12">
        <v>42681</v>
      </c>
      <c r="C1122" s="1">
        <v>130.57499999999999</v>
      </c>
      <c r="D1122" s="1">
        <f t="shared" si="127"/>
        <v>3.7474776592676695E-3</v>
      </c>
      <c r="E1122" s="1">
        <f t="shared" si="130"/>
        <v>1.244782168285988E-4</v>
      </c>
      <c r="F1122" s="1">
        <f t="shared" si="128"/>
        <v>33.795969617393894</v>
      </c>
      <c r="G1122" s="1">
        <f t="shared" si="129"/>
        <v>3.5203415532901321</v>
      </c>
      <c r="H1122" s="1">
        <f t="shared" si="131"/>
        <v>-3.3968630035968723</v>
      </c>
      <c r="I1122" s="22">
        <f t="shared" si="132"/>
        <v>0.48749999999998295</v>
      </c>
      <c r="J1122" s="19">
        <f t="shared" si="133"/>
        <v>0</v>
      </c>
      <c r="K1122" s="19">
        <f t="shared" si="134"/>
        <v>3.8843630035968553</v>
      </c>
      <c r="L1122" s="19">
        <f t="shared" si="135"/>
        <v>0</v>
      </c>
      <c r="Q1122" s="11"/>
      <c r="R1122" s="11"/>
    </row>
    <row r="1123" spans="1:18" x14ac:dyDescent="0.35">
      <c r="A1123" s="1">
        <v>1121</v>
      </c>
      <c r="B1123" s="12">
        <v>42682</v>
      </c>
      <c r="C1123" s="1">
        <v>132.75</v>
      </c>
      <c r="D1123" s="1">
        <f t="shared" si="127"/>
        <v>1.6657093624353907E-2</v>
      </c>
      <c r="E1123" s="1">
        <f t="shared" si="130"/>
        <v>1.202782929395747E-4</v>
      </c>
      <c r="F1123" s="1">
        <f t="shared" si="128"/>
        <v>11.478885790668924</v>
      </c>
      <c r="G1123" s="1">
        <f t="shared" si="129"/>
        <v>2.4405093296191871</v>
      </c>
      <c r="H1123" s="1">
        <f t="shared" si="131"/>
        <v>-3.3189740252439917</v>
      </c>
      <c r="I1123" s="22">
        <f t="shared" si="132"/>
        <v>2.1750000000000114</v>
      </c>
      <c r="J1123" s="19">
        <f t="shared" si="133"/>
        <v>0</v>
      </c>
      <c r="K1123" s="19">
        <f t="shared" si="134"/>
        <v>5.493974025244003</v>
      </c>
      <c r="L1123" s="19">
        <f t="shared" si="135"/>
        <v>0</v>
      </c>
      <c r="Q1123" s="11"/>
      <c r="R1123" s="11"/>
    </row>
    <row r="1124" spans="1:18" x14ac:dyDescent="0.35">
      <c r="A1124" s="1">
        <v>1122</v>
      </c>
      <c r="B1124" s="12">
        <v>42683</v>
      </c>
      <c r="C1124" s="1">
        <v>135.33750000000001</v>
      </c>
      <c r="D1124" s="1">
        <f t="shared" si="127"/>
        <v>1.9491525423728857E-2</v>
      </c>
      <c r="E1124" s="1">
        <f t="shared" si="130"/>
        <v>1.5423155606087221E-4</v>
      </c>
      <c r="F1124" s="1">
        <f t="shared" si="128"/>
        <v>9.3739639616245753</v>
      </c>
      <c r="G1124" s="1">
        <f t="shared" si="129"/>
        <v>2.2379360549896652</v>
      </c>
      <c r="H1124" s="1">
        <f t="shared" si="131"/>
        <v>-3.7724310674907846</v>
      </c>
      <c r="I1124" s="22">
        <f t="shared" si="132"/>
        <v>2.5875000000000057</v>
      </c>
      <c r="J1124" s="19">
        <f t="shared" si="133"/>
        <v>0</v>
      </c>
      <c r="K1124" s="19">
        <f t="shared" si="134"/>
        <v>6.3599310674907903</v>
      </c>
      <c r="L1124" s="19">
        <f t="shared" si="135"/>
        <v>0</v>
      </c>
      <c r="Q1124" s="11"/>
      <c r="R1124" s="11"/>
    </row>
    <row r="1125" spans="1:18" x14ac:dyDescent="0.35">
      <c r="A1125" s="1">
        <v>1123</v>
      </c>
      <c r="B1125" s="12">
        <v>42684</v>
      </c>
      <c r="C1125" s="1">
        <v>141.26249999999999</v>
      </c>
      <c r="D1125" s="1">
        <f t="shared" si="127"/>
        <v>4.3779440288168339E-2</v>
      </c>
      <c r="E1125" s="1">
        <f t="shared" si="130"/>
        <v>1.9466105431180719E-4</v>
      </c>
      <c r="F1125" s="1">
        <f t="shared" si="128"/>
        <v>0.20808049689777053</v>
      </c>
      <c r="G1125" s="1">
        <f t="shared" si="129"/>
        <v>-1.5698302698314697</v>
      </c>
      <c r="H1125" s="1">
        <f t="shared" si="131"/>
        <v>-4.308724473742906</v>
      </c>
      <c r="I1125" s="22">
        <f t="shared" si="132"/>
        <v>5.9249999999999829</v>
      </c>
      <c r="J1125" s="19">
        <f t="shared" si="133"/>
        <v>0</v>
      </c>
      <c r="K1125" s="19">
        <f t="shared" si="134"/>
        <v>10.233724473742889</v>
      </c>
      <c r="L1125" s="19">
        <f t="shared" si="135"/>
        <v>0</v>
      </c>
      <c r="Q1125" s="11"/>
      <c r="R1125" s="11"/>
    </row>
    <row r="1126" spans="1:18" x14ac:dyDescent="0.35">
      <c r="A1126" s="1">
        <v>1124</v>
      </c>
      <c r="B1126" s="12">
        <v>42685</v>
      </c>
      <c r="C1126" s="1">
        <v>137.36250000000001</v>
      </c>
      <c r="D1126" s="1">
        <f t="shared" si="127"/>
        <v>-2.7608176267586781E-2</v>
      </c>
      <c r="E1126" s="1">
        <f t="shared" si="130"/>
        <v>4.4240860810671753E-4</v>
      </c>
      <c r="F1126" s="1">
        <f t="shared" si="128"/>
        <v>8.014609468190411</v>
      </c>
      <c r="G1126" s="1">
        <f t="shared" si="129"/>
        <v>2.0812660597578043</v>
      </c>
      <c r="H1126" s="1">
        <f t="shared" si="131"/>
        <v>-6.6222350602911435</v>
      </c>
      <c r="I1126" s="22">
        <f t="shared" si="132"/>
        <v>-3.8999999999999773</v>
      </c>
      <c r="J1126" s="19">
        <f t="shared" si="133"/>
        <v>0</v>
      </c>
      <c r="K1126" s="19">
        <f t="shared" si="134"/>
        <v>2.7222350602911662</v>
      </c>
      <c r="L1126" s="19">
        <f t="shared" si="135"/>
        <v>0</v>
      </c>
      <c r="Q1126" s="11"/>
      <c r="R1126" s="11"/>
    </row>
    <row r="1127" spans="1:18" x14ac:dyDescent="0.35">
      <c r="A1127" s="1">
        <v>1125</v>
      </c>
      <c r="B1127" s="12">
        <v>42688</v>
      </c>
      <c r="C1127" s="1">
        <v>137.36250000000001</v>
      </c>
      <c r="D1127" s="1">
        <f t="shared" si="127"/>
        <v>0</v>
      </c>
      <c r="E1127" s="1">
        <f t="shared" si="130"/>
        <v>4.6904457757722184E-4</v>
      </c>
      <c r="F1127" s="1">
        <f t="shared" si="128"/>
        <v>18.420567508975306</v>
      </c>
      <c r="G1127" s="1">
        <f t="shared" si="129"/>
        <v>2.9134678397431859</v>
      </c>
      <c r="H1127" s="1">
        <f t="shared" si="131"/>
        <v>-7.11719075418298</v>
      </c>
      <c r="I1127" s="22">
        <f t="shared" si="132"/>
        <v>0</v>
      </c>
      <c r="J1127" s="19">
        <f t="shared" si="133"/>
        <v>0</v>
      </c>
      <c r="K1127" s="19">
        <f t="shared" si="134"/>
        <v>7.11719075418298</v>
      </c>
      <c r="L1127" s="19">
        <f t="shared" si="135"/>
        <v>0</v>
      </c>
      <c r="Q1127" s="11"/>
      <c r="R1127" s="11"/>
    </row>
    <row r="1128" spans="1:18" x14ac:dyDescent="0.35">
      <c r="A1128" s="1">
        <v>1126</v>
      </c>
      <c r="B1128" s="12">
        <v>42689</v>
      </c>
      <c r="C1128" s="1">
        <v>138.30000000000001</v>
      </c>
      <c r="D1128" s="1">
        <f t="shared" si="127"/>
        <v>6.8250068250068248E-3</v>
      </c>
      <c r="E1128" s="1">
        <f t="shared" si="130"/>
        <v>3.8187738356288244E-4</v>
      </c>
      <c r="F1128" s="1">
        <f t="shared" si="128"/>
        <v>19.207058793302135</v>
      </c>
      <c r="G1128" s="1">
        <f t="shared" si="129"/>
        <v>2.9552778569531806</v>
      </c>
      <c r="H1128" s="1">
        <f t="shared" si="131"/>
        <v>-6.2446027173848426</v>
      </c>
      <c r="I1128" s="22">
        <f t="shared" si="132"/>
        <v>0.9375</v>
      </c>
      <c r="J1128" s="19">
        <f t="shared" si="133"/>
        <v>0</v>
      </c>
      <c r="K1128" s="19">
        <f t="shared" si="134"/>
        <v>7.1821027173848426</v>
      </c>
      <c r="L1128" s="19">
        <f t="shared" si="135"/>
        <v>0</v>
      </c>
      <c r="Q1128" s="11"/>
      <c r="R1128" s="11"/>
    </row>
    <row r="1129" spans="1:18" x14ac:dyDescent="0.35">
      <c r="A1129" s="1">
        <v>1127</v>
      </c>
      <c r="B1129" s="12">
        <v>42690</v>
      </c>
      <c r="C1129" s="1">
        <v>140.96250000000001</v>
      </c>
      <c r="D1129" s="1">
        <f t="shared" si="127"/>
        <v>1.9251626898047679E-2</v>
      </c>
      <c r="E1129" s="1">
        <f t="shared" si="130"/>
        <v>3.2176991404928924E-4</v>
      </c>
      <c r="F1129" s="1">
        <f t="shared" si="128"/>
        <v>12.503167115259677</v>
      </c>
      <c r="G1129" s="1">
        <f t="shared" si="129"/>
        <v>2.5259819814364692</v>
      </c>
      <c r="H1129" s="1">
        <f t="shared" si="131"/>
        <v>-5.7321238033635096</v>
      </c>
      <c r="I1129" s="22">
        <f t="shared" si="132"/>
        <v>2.6624999999999943</v>
      </c>
      <c r="J1129" s="19">
        <f t="shared" si="133"/>
        <v>0</v>
      </c>
      <c r="K1129" s="19">
        <f t="shared" si="134"/>
        <v>8.3946238033635048</v>
      </c>
      <c r="L1129" s="19">
        <f t="shared" si="135"/>
        <v>0</v>
      </c>
      <c r="Q1129" s="11"/>
      <c r="R1129" s="11"/>
    </row>
    <row r="1130" spans="1:18" x14ac:dyDescent="0.35">
      <c r="A1130" s="1">
        <v>1128</v>
      </c>
      <c r="B1130" s="12">
        <v>42691</v>
      </c>
      <c r="C1130" s="1">
        <v>144.71250000000001</v>
      </c>
      <c r="D1130" s="1">
        <f t="shared" si="127"/>
        <v>2.6602819898909284E-2</v>
      </c>
      <c r="E1130" s="1">
        <f t="shared" si="130"/>
        <v>3.215103333052321E-4</v>
      </c>
      <c r="F1130" s="1">
        <f t="shared" si="128"/>
        <v>7.4016252220514298</v>
      </c>
      <c r="G1130" s="1">
        <f t="shared" si="129"/>
        <v>2.0016996006977164</v>
      </c>
      <c r="H1130" s="1">
        <f t="shared" si="131"/>
        <v>-5.7689172055454607</v>
      </c>
      <c r="I1130" s="22">
        <f t="shared" si="132"/>
        <v>3.75</v>
      </c>
      <c r="J1130" s="19">
        <f t="shared" si="133"/>
        <v>0</v>
      </c>
      <c r="K1130" s="19">
        <f t="shared" si="134"/>
        <v>9.5189172055454598</v>
      </c>
      <c r="L1130" s="19">
        <f t="shared" si="135"/>
        <v>0</v>
      </c>
      <c r="Q1130" s="11"/>
      <c r="R1130" s="11"/>
    </row>
    <row r="1131" spans="1:18" x14ac:dyDescent="0.35">
      <c r="A1131" s="1">
        <v>1129</v>
      </c>
      <c r="B1131" s="12">
        <v>42692</v>
      </c>
      <c r="C1131" s="1">
        <v>143.92500000000001</v>
      </c>
      <c r="D1131" s="1">
        <f t="shared" si="127"/>
        <v>-5.4418243068151979E-3</v>
      </c>
      <c r="E1131" s="1">
        <f t="shared" si="130"/>
        <v>3.6887209705301874E-4</v>
      </c>
      <c r="F1131" s="1">
        <f t="shared" si="128"/>
        <v>19.954430962486946</v>
      </c>
      <c r="G1131" s="1">
        <f t="shared" si="129"/>
        <v>2.9934512220573719</v>
      </c>
      <c r="H1131" s="1">
        <f t="shared" si="131"/>
        <v>-6.2981957415984207</v>
      </c>
      <c r="I1131" s="22">
        <f t="shared" si="132"/>
        <v>-0.78749999999999432</v>
      </c>
      <c r="J1131" s="19">
        <f t="shared" si="133"/>
        <v>0</v>
      </c>
      <c r="K1131" s="19">
        <f t="shared" si="134"/>
        <v>5.5106957415984263</v>
      </c>
      <c r="L1131" s="19">
        <f t="shared" si="135"/>
        <v>0</v>
      </c>
      <c r="Q1131" s="11"/>
      <c r="R1131" s="11"/>
    </row>
    <row r="1132" spans="1:18" x14ac:dyDescent="0.35">
      <c r="A1132" s="1">
        <v>1130</v>
      </c>
      <c r="B1132" s="12">
        <v>42695</v>
      </c>
      <c r="C1132" s="1">
        <v>138.78749999999999</v>
      </c>
      <c r="D1132" s="1">
        <f t="shared" si="127"/>
        <v>-3.5695674830641073E-2</v>
      </c>
      <c r="E1132" s="1">
        <f t="shared" si="130"/>
        <v>3.0942738678770313E-4</v>
      </c>
      <c r="F1132" s="1">
        <f t="shared" si="128"/>
        <v>2.8936564560260862</v>
      </c>
      <c r="G1132" s="1">
        <f t="shared" si="129"/>
        <v>1.0625209121186163</v>
      </c>
      <c r="H1132" s="1">
        <f t="shared" si="131"/>
        <v>-5.9218864983209096</v>
      </c>
      <c r="I1132" s="22">
        <f t="shared" si="132"/>
        <v>-5.1375000000000171</v>
      </c>
      <c r="J1132" s="19">
        <f t="shared" si="133"/>
        <v>0</v>
      </c>
      <c r="K1132" s="19">
        <f t="shared" si="134"/>
        <v>0.78438649832089258</v>
      </c>
      <c r="L1132" s="19">
        <f t="shared" si="135"/>
        <v>0</v>
      </c>
      <c r="Q1132" s="11"/>
      <c r="R1132" s="11"/>
    </row>
    <row r="1133" spans="1:18" x14ac:dyDescent="0.35">
      <c r="A1133" s="1">
        <v>1131</v>
      </c>
      <c r="B1133" s="12">
        <v>42696</v>
      </c>
      <c r="C1133" s="1">
        <v>138.07499999999999</v>
      </c>
      <c r="D1133" s="1">
        <f t="shared" si="127"/>
        <v>-5.1337476357741565E-3</v>
      </c>
      <c r="E1133" s="1">
        <f t="shared" si="130"/>
        <v>4.395542322914364E-4</v>
      </c>
      <c r="F1133" s="1">
        <f t="shared" si="128"/>
        <v>18.466467918688334</v>
      </c>
      <c r="G1133" s="1">
        <f t="shared" si="129"/>
        <v>2.9159565425013096</v>
      </c>
      <c r="H1133" s="1">
        <f t="shared" si="131"/>
        <v>-7.0196770020950909</v>
      </c>
      <c r="I1133" s="22">
        <f t="shared" si="132"/>
        <v>-0.71250000000000568</v>
      </c>
      <c r="J1133" s="19">
        <f t="shared" si="133"/>
        <v>0</v>
      </c>
      <c r="K1133" s="19">
        <f t="shared" si="134"/>
        <v>6.3071770020950852</v>
      </c>
      <c r="L1133" s="19">
        <f t="shared" si="135"/>
        <v>0</v>
      </c>
      <c r="Q1133" s="11"/>
      <c r="R1133" s="11"/>
    </row>
    <row r="1134" spans="1:18" x14ac:dyDescent="0.35">
      <c r="A1134" s="1">
        <v>1132</v>
      </c>
      <c r="B1134" s="12">
        <v>42697</v>
      </c>
      <c r="C1134" s="1">
        <v>136.38749999999999</v>
      </c>
      <c r="D1134" s="1">
        <f t="shared" si="127"/>
        <v>-1.2221618685497013E-2</v>
      </c>
      <c r="E1134" s="1">
        <f t="shared" si="130"/>
        <v>3.6303691698824869E-4</v>
      </c>
      <c r="F1134" s="1">
        <f t="shared" si="128"/>
        <v>17.044786959124934</v>
      </c>
      <c r="G1134" s="1">
        <f t="shared" si="129"/>
        <v>2.8358444067804531</v>
      </c>
      <c r="H1134" s="1">
        <f t="shared" si="131"/>
        <v>-6.1517744805401255</v>
      </c>
      <c r="I1134" s="22">
        <f t="shared" si="132"/>
        <v>-1.6875</v>
      </c>
      <c r="J1134" s="19">
        <f t="shared" si="133"/>
        <v>0</v>
      </c>
      <c r="K1134" s="19">
        <f t="shared" si="134"/>
        <v>4.4642744805401255</v>
      </c>
      <c r="L1134" s="19">
        <f t="shared" si="135"/>
        <v>0</v>
      </c>
      <c r="Q1134" s="11"/>
      <c r="R1134" s="11"/>
    </row>
    <row r="1135" spans="1:18" x14ac:dyDescent="0.35">
      <c r="A1135" s="1">
        <v>1133</v>
      </c>
      <c r="B1135" s="12">
        <v>42698</v>
      </c>
      <c r="C1135" s="1">
        <v>139.01249999999999</v>
      </c>
      <c r="D1135" s="1">
        <f t="shared" si="127"/>
        <v>1.92466318394281E-2</v>
      </c>
      <c r="E1135" s="1">
        <f t="shared" si="130"/>
        <v>3.2186021821471554E-4</v>
      </c>
      <c r="F1135" s="1">
        <f t="shared" si="128"/>
        <v>12.507168943488894</v>
      </c>
      <c r="G1135" s="1">
        <f t="shared" si="129"/>
        <v>2.5263019953902179</v>
      </c>
      <c r="H1135" s="1">
        <f t="shared" si="131"/>
        <v>-5.7626648300153152</v>
      </c>
      <c r="I1135" s="22">
        <f t="shared" si="132"/>
        <v>2.625</v>
      </c>
      <c r="J1135" s="19">
        <f t="shared" si="133"/>
        <v>0</v>
      </c>
      <c r="K1135" s="19">
        <f t="shared" si="134"/>
        <v>8.3876648300153143</v>
      </c>
      <c r="L1135" s="19">
        <f t="shared" si="135"/>
        <v>0</v>
      </c>
      <c r="Q1135" s="11"/>
      <c r="R1135" s="11"/>
    </row>
    <row r="1136" spans="1:18" x14ac:dyDescent="0.35">
      <c r="A1136" s="1">
        <v>1134</v>
      </c>
      <c r="B1136" s="12">
        <v>42699</v>
      </c>
      <c r="C1136" s="1">
        <v>141.26249999999999</v>
      </c>
      <c r="D1136" s="1">
        <f t="shared" si="127"/>
        <v>1.6185594820609658E-2</v>
      </c>
      <c r="E1136" s="1">
        <f t="shared" si="130"/>
        <v>3.2155228031537157E-4</v>
      </c>
      <c r="F1136" s="1">
        <f t="shared" si="128"/>
        <v>14.803729651060555</v>
      </c>
      <c r="G1136" s="1">
        <f t="shared" si="129"/>
        <v>2.6948791524725708</v>
      </c>
      <c r="H1136" s="1">
        <f t="shared" si="131"/>
        <v>-5.6895120794491021</v>
      </c>
      <c r="I1136" s="22">
        <f t="shared" si="132"/>
        <v>2.25</v>
      </c>
      <c r="J1136" s="19">
        <f t="shared" si="133"/>
        <v>0</v>
      </c>
      <c r="K1136" s="19">
        <f t="shared" si="134"/>
        <v>7.9395120794491021</v>
      </c>
      <c r="L1136" s="19">
        <f t="shared" si="135"/>
        <v>0</v>
      </c>
      <c r="Q1136" s="11"/>
      <c r="R1136" s="11"/>
    </row>
    <row r="1137" spans="1:18" x14ac:dyDescent="0.35">
      <c r="A1137" s="1">
        <v>1135</v>
      </c>
      <c r="B1137" s="12">
        <v>42702</v>
      </c>
      <c r="C1137" s="1">
        <v>143.25</v>
      </c>
      <c r="D1137" s="1">
        <f t="shared" si="127"/>
        <v>1.4069551367135733E-2</v>
      </c>
      <c r="E1137" s="1">
        <f t="shared" si="130"/>
        <v>3.060138581532074E-4</v>
      </c>
      <c r="F1137" s="1">
        <f t="shared" si="128"/>
        <v>16.503372736110297</v>
      </c>
      <c r="G1137" s="1">
        <f t="shared" si="129"/>
        <v>2.8035647682671243</v>
      </c>
      <c r="H1137" s="1">
        <f t="shared" si="131"/>
        <v>-5.6571677785693124</v>
      </c>
      <c r="I1137" s="22">
        <f t="shared" si="132"/>
        <v>1.9875000000000114</v>
      </c>
      <c r="J1137" s="19">
        <f t="shared" si="133"/>
        <v>0</v>
      </c>
      <c r="K1137" s="19">
        <f t="shared" si="134"/>
        <v>7.6446677785693238</v>
      </c>
      <c r="L1137" s="19">
        <f t="shared" si="135"/>
        <v>0</v>
      </c>
      <c r="Q1137" s="11"/>
      <c r="R1137" s="11"/>
    </row>
    <row r="1138" spans="1:18" x14ac:dyDescent="0.35">
      <c r="A1138" s="1">
        <v>1136</v>
      </c>
      <c r="B1138" s="12">
        <v>42703</v>
      </c>
      <c r="C1138" s="1">
        <v>142.46250000000001</v>
      </c>
      <c r="D1138" s="1">
        <f t="shared" si="127"/>
        <v>-5.4973821989528398E-3</v>
      </c>
      <c r="E1138" s="1">
        <f t="shared" si="130"/>
        <v>2.8509459229243727E-4</v>
      </c>
      <c r="F1138" s="1">
        <f t="shared" si="128"/>
        <v>22.407688909026241</v>
      </c>
      <c r="G1138" s="1">
        <f t="shared" si="129"/>
        <v>3.1094041548297628</v>
      </c>
      <c r="H1138" s="1">
        <f t="shared" si="131"/>
        <v>-5.5487612160294608</v>
      </c>
      <c r="I1138" s="22">
        <f t="shared" si="132"/>
        <v>-0.78749999999999432</v>
      </c>
      <c r="J1138" s="19">
        <f t="shared" si="133"/>
        <v>0</v>
      </c>
      <c r="K1138" s="19">
        <f t="shared" si="134"/>
        <v>4.7612612160294665</v>
      </c>
      <c r="L1138" s="19">
        <f t="shared" si="135"/>
        <v>0</v>
      </c>
      <c r="Q1138" s="11"/>
      <c r="R1138" s="11"/>
    </row>
    <row r="1139" spans="1:18" x14ac:dyDescent="0.35">
      <c r="A1139" s="1">
        <v>1137</v>
      </c>
      <c r="B1139" s="12">
        <v>42704</v>
      </c>
      <c r="C1139" s="1">
        <v>144</v>
      </c>
      <c r="D1139" s="1">
        <f t="shared" si="127"/>
        <v>1.0792313766780691E-2</v>
      </c>
      <c r="E1139" s="1">
        <f t="shared" si="130"/>
        <v>2.4542643961872107E-4</v>
      </c>
      <c r="F1139" s="1">
        <f t="shared" si="128"/>
        <v>20.086119716614625</v>
      </c>
      <c r="G1139" s="1">
        <f t="shared" si="129"/>
        <v>3.0000290151552487</v>
      </c>
      <c r="H1139" s="1">
        <f t="shared" si="131"/>
        <v>-5.220714720373536</v>
      </c>
      <c r="I1139" s="22">
        <f t="shared" si="132"/>
        <v>1.5374999999999943</v>
      </c>
      <c r="J1139" s="19">
        <f t="shared" si="133"/>
        <v>0</v>
      </c>
      <c r="K1139" s="19">
        <f t="shared" si="134"/>
        <v>6.7582147203735303</v>
      </c>
      <c r="L1139" s="19">
        <f t="shared" si="135"/>
        <v>0</v>
      </c>
      <c r="Q1139" s="11"/>
      <c r="R1139" s="11"/>
    </row>
    <row r="1140" spans="1:18" x14ac:dyDescent="0.35">
      <c r="A1140" s="1">
        <v>1138</v>
      </c>
      <c r="B1140" s="12">
        <v>42705</v>
      </c>
      <c r="C1140" s="1">
        <v>138.30000000000001</v>
      </c>
      <c r="D1140" s="1">
        <f t="shared" si="127"/>
        <v>-3.9583333333333255E-2</v>
      </c>
      <c r="E1140" s="1">
        <f t="shared" si="130"/>
        <v>2.2725144131901522E-4</v>
      </c>
      <c r="F1140" s="1">
        <f t="shared" si="128"/>
        <v>0.84233011781223299</v>
      </c>
      <c r="G1140" s="1">
        <f t="shared" si="129"/>
        <v>-0.17158327766676698</v>
      </c>
      <c r="H1140" s="1">
        <f t="shared" si="131"/>
        <v>-4.9960703217163251</v>
      </c>
      <c r="I1140" s="22">
        <f t="shared" si="132"/>
        <v>-5.6999999999999886</v>
      </c>
      <c r="J1140" s="19">
        <f t="shared" si="133"/>
        <v>1</v>
      </c>
      <c r="K1140" s="19">
        <f t="shared" si="134"/>
        <v>0</v>
      </c>
      <c r="L1140" s="19">
        <f t="shared" si="135"/>
        <v>-0.70392967828366348</v>
      </c>
      <c r="Q1140" s="11"/>
      <c r="R1140" s="11"/>
    </row>
    <row r="1141" spans="1:18" x14ac:dyDescent="0.35">
      <c r="A1141" s="1">
        <v>1139</v>
      </c>
      <c r="B1141" s="12">
        <v>42706</v>
      </c>
      <c r="C1141" s="1">
        <v>137.88749999999999</v>
      </c>
      <c r="D1141" s="1">
        <f t="shared" si="127"/>
        <v>-2.9826464208244593E-3</v>
      </c>
      <c r="E1141" s="1">
        <f t="shared" si="130"/>
        <v>4.1798482854054259E-4</v>
      </c>
      <c r="F1141" s="1">
        <f t="shared" si="128"/>
        <v>19.306704674274265</v>
      </c>
      <c r="G1141" s="1">
        <f t="shared" si="129"/>
        <v>2.9604524280334976</v>
      </c>
      <c r="H1141" s="1">
        <f t="shared" si="131"/>
        <v>-6.8488461352651457</v>
      </c>
      <c r="I1141" s="22">
        <f t="shared" si="132"/>
        <v>-0.41250000000002274</v>
      </c>
      <c r="J1141" s="19">
        <f t="shared" si="133"/>
        <v>0</v>
      </c>
      <c r="K1141" s="19">
        <f t="shared" si="134"/>
        <v>6.436346135265123</v>
      </c>
      <c r="L1141" s="19">
        <f t="shared" si="135"/>
        <v>0</v>
      </c>
      <c r="Q1141" s="11"/>
      <c r="R1141" s="11"/>
    </row>
    <row r="1142" spans="1:18" x14ac:dyDescent="0.35">
      <c r="A1142" s="1">
        <v>1140</v>
      </c>
      <c r="B1142" s="12">
        <v>42709</v>
      </c>
      <c r="C1142" s="1">
        <v>138.71250000000001</v>
      </c>
      <c r="D1142" s="1">
        <f t="shared" si="127"/>
        <v>5.9831384280664823E-3</v>
      </c>
      <c r="E1142" s="1">
        <f t="shared" si="130"/>
        <v>3.4407374994225844E-4</v>
      </c>
      <c r="F1142" s="1">
        <f t="shared" si="128"/>
        <v>20.417002082151399</v>
      </c>
      <c r="G1142" s="1">
        <f t="shared" si="129"/>
        <v>3.0163679891353179</v>
      </c>
      <c r="H1142" s="1">
        <f t="shared" si="131"/>
        <v>-5.9679147208666237</v>
      </c>
      <c r="I1142" s="22">
        <f t="shared" si="132"/>
        <v>0.82500000000001705</v>
      </c>
      <c r="J1142" s="19">
        <f t="shared" si="133"/>
        <v>0</v>
      </c>
      <c r="K1142" s="19">
        <f t="shared" si="134"/>
        <v>6.7929147208666407</v>
      </c>
      <c r="L1142" s="19">
        <f t="shared" si="135"/>
        <v>0</v>
      </c>
      <c r="Q1142" s="11"/>
      <c r="R1142" s="11"/>
    </row>
    <row r="1143" spans="1:18" x14ac:dyDescent="0.35">
      <c r="A1143" s="1">
        <v>1141</v>
      </c>
      <c r="B1143" s="12">
        <v>42710</v>
      </c>
      <c r="C1143" s="1">
        <v>137.17500000000001</v>
      </c>
      <c r="D1143" s="1">
        <f t="shared" si="127"/>
        <v>-1.1084076777507394E-2</v>
      </c>
      <c r="E1143" s="1">
        <f t="shared" si="130"/>
        <v>2.9133015593747042E-4</v>
      </c>
      <c r="F1143" s="1">
        <f t="shared" si="128"/>
        <v>18.929722319942385</v>
      </c>
      <c r="G1143" s="1">
        <f t="shared" si="129"/>
        <v>2.9407332963308854</v>
      </c>
      <c r="H1143" s="1">
        <f t="shared" si="131"/>
        <v>-5.4751027815455418</v>
      </c>
      <c r="I1143" s="22">
        <f t="shared" si="132"/>
        <v>-1.5374999999999943</v>
      </c>
      <c r="J1143" s="19">
        <f t="shared" si="133"/>
        <v>0</v>
      </c>
      <c r="K1143" s="19">
        <f t="shared" si="134"/>
        <v>3.9376027815455474</v>
      </c>
      <c r="L1143" s="19">
        <f t="shared" si="135"/>
        <v>0</v>
      </c>
      <c r="Q1143" s="11"/>
      <c r="R1143" s="11"/>
    </row>
    <row r="1144" spans="1:18" x14ac:dyDescent="0.35">
      <c r="A1144" s="1">
        <v>1142</v>
      </c>
      <c r="B1144" s="12">
        <v>42711</v>
      </c>
      <c r="C1144" s="1">
        <v>136.83750000000001</v>
      </c>
      <c r="D1144" s="1">
        <f t="shared" si="127"/>
        <v>-2.4603608529251367E-3</v>
      </c>
      <c r="E1144" s="1">
        <f t="shared" si="130"/>
        <v>2.6326664699515988E-4</v>
      </c>
      <c r="F1144" s="1">
        <f t="shared" si="128"/>
        <v>24.306319800785975</v>
      </c>
      <c r="G1144" s="1">
        <f t="shared" si="129"/>
        <v>3.1907363906395134</v>
      </c>
      <c r="H1144" s="1">
        <f t="shared" si="131"/>
        <v>-5.235861841372067</v>
      </c>
      <c r="I1144" s="22">
        <f t="shared" si="132"/>
        <v>-0.33750000000000568</v>
      </c>
      <c r="J1144" s="19">
        <f t="shared" si="133"/>
        <v>0</v>
      </c>
      <c r="K1144" s="19">
        <f t="shared" si="134"/>
        <v>4.8983618413720613</v>
      </c>
      <c r="L1144" s="19">
        <f t="shared" si="135"/>
        <v>0</v>
      </c>
      <c r="Q1144" s="11"/>
      <c r="R1144" s="11"/>
    </row>
    <row r="1145" spans="1:18" x14ac:dyDescent="0.35">
      <c r="A1145" s="1">
        <v>1143</v>
      </c>
      <c r="B1145" s="12">
        <v>42712</v>
      </c>
      <c r="C1145" s="1">
        <v>139.23750000000001</v>
      </c>
      <c r="D1145" s="1">
        <f t="shared" si="127"/>
        <v>1.7539051795012372E-2</v>
      </c>
      <c r="E1145" s="1">
        <f t="shared" si="130"/>
        <v>2.2531895392124474E-4</v>
      </c>
      <c r="F1145" s="1">
        <f t="shared" si="128"/>
        <v>13.429175679584374</v>
      </c>
      <c r="G1145" s="1">
        <f t="shared" si="129"/>
        <v>2.5974296296181949</v>
      </c>
      <c r="H1145" s="1">
        <f t="shared" si="131"/>
        <v>-4.7901431276282578</v>
      </c>
      <c r="I1145" s="22">
        <f t="shared" si="132"/>
        <v>2.4000000000000057</v>
      </c>
      <c r="J1145" s="19">
        <f t="shared" si="133"/>
        <v>0</v>
      </c>
      <c r="K1145" s="19">
        <f t="shared" si="134"/>
        <v>7.1901431276282635</v>
      </c>
      <c r="L1145" s="19">
        <f t="shared" si="135"/>
        <v>0</v>
      </c>
      <c r="Q1145" s="11"/>
      <c r="R1145" s="11"/>
    </row>
    <row r="1146" spans="1:18" x14ac:dyDescent="0.35">
      <c r="A1146" s="1">
        <v>1144</v>
      </c>
      <c r="B1146" s="12">
        <v>42713</v>
      </c>
      <c r="C1146" s="1">
        <v>138.41249999999999</v>
      </c>
      <c r="D1146" s="1">
        <f t="shared" si="127"/>
        <v>-5.925127928898587E-3</v>
      </c>
      <c r="E1146" s="1">
        <f t="shared" si="130"/>
        <v>2.3883908878748043E-4</v>
      </c>
      <c r="F1146" s="1">
        <f t="shared" si="128"/>
        <v>23.984944805992843</v>
      </c>
      <c r="G1146" s="1">
        <f t="shared" si="129"/>
        <v>3.1774263337628383</v>
      </c>
      <c r="H1146" s="1">
        <f t="shared" si="131"/>
        <v>-4.9196305761440247</v>
      </c>
      <c r="I1146" s="22">
        <f t="shared" si="132"/>
        <v>-0.82500000000001705</v>
      </c>
      <c r="J1146" s="19">
        <f t="shared" si="133"/>
        <v>0</v>
      </c>
      <c r="K1146" s="19">
        <f t="shared" si="134"/>
        <v>4.0946305761440076</v>
      </c>
      <c r="L1146" s="19">
        <f t="shared" si="135"/>
        <v>0</v>
      </c>
      <c r="Q1146" s="11"/>
      <c r="R1146" s="11"/>
    </row>
    <row r="1147" spans="1:18" x14ac:dyDescent="0.35">
      <c r="A1147" s="1">
        <v>1145</v>
      </c>
      <c r="B1147" s="12">
        <v>42716</v>
      </c>
      <c r="C1147" s="1">
        <v>138.67500000000001</v>
      </c>
      <c r="D1147" s="1">
        <f t="shared" si="127"/>
        <v>1.8965050121919412E-3</v>
      </c>
      <c r="E1147" s="1">
        <f t="shared" si="130"/>
        <v>2.1073205809149091E-4</v>
      </c>
      <c r="F1147" s="1">
        <f t="shared" si="128"/>
        <v>27.248245103949433</v>
      </c>
      <c r="G1147" s="1">
        <f t="shared" si="129"/>
        <v>3.3049891191804268</v>
      </c>
      <c r="H1147" s="1">
        <f t="shared" si="131"/>
        <v>-4.7021467551208493</v>
      </c>
      <c r="I1147" s="22">
        <f t="shared" si="132"/>
        <v>0.26250000000001705</v>
      </c>
      <c r="J1147" s="19">
        <f t="shared" si="133"/>
        <v>0</v>
      </c>
      <c r="K1147" s="19">
        <f t="shared" si="134"/>
        <v>4.9646467551208664</v>
      </c>
      <c r="L1147" s="19">
        <f t="shared" si="135"/>
        <v>0</v>
      </c>
      <c r="Q1147" s="11"/>
      <c r="R1147" s="11"/>
    </row>
    <row r="1148" spans="1:18" x14ac:dyDescent="0.35">
      <c r="A1148" s="1">
        <v>1146</v>
      </c>
      <c r="B1148" s="12">
        <v>42717</v>
      </c>
      <c r="C1148" s="1">
        <v>138.9</v>
      </c>
      <c r="D1148" s="1">
        <f t="shared" si="127"/>
        <v>1.6224986479177522E-3</v>
      </c>
      <c r="E1148" s="1">
        <f t="shared" si="130"/>
        <v>1.847853177564342E-4</v>
      </c>
      <c r="F1148" s="1">
        <f t="shared" si="128"/>
        <v>29.139547044564345</v>
      </c>
      <c r="G1148" s="1">
        <f t="shared" si="129"/>
        <v>3.3720962565338368</v>
      </c>
      <c r="H1148" s="1">
        <f t="shared" si="131"/>
        <v>-4.3770721116892659</v>
      </c>
      <c r="I1148" s="22">
        <f t="shared" si="132"/>
        <v>0.22499999999999432</v>
      </c>
      <c r="J1148" s="19">
        <f t="shared" si="133"/>
        <v>0</v>
      </c>
      <c r="K1148" s="19">
        <f t="shared" si="134"/>
        <v>4.6020721116892602</v>
      </c>
      <c r="L1148" s="19">
        <f t="shared" si="135"/>
        <v>0</v>
      </c>
      <c r="Q1148" s="11"/>
      <c r="R1148" s="11"/>
    </row>
    <row r="1149" spans="1:18" x14ac:dyDescent="0.35">
      <c r="A1149" s="1">
        <v>1147</v>
      </c>
      <c r="B1149" s="12">
        <v>42718</v>
      </c>
      <c r="C1149" s="1">
        <v>136.42500000000001</v>
      </c>
      <c r="D1149" s="1">
        <f t="shared" si="127"/>
        <v>-1.7818574514038836E-2</v>
      </c>
      <c r="E1149" s="1">
        <f t="shared" si="130"/>
        <v>1.6480097338542033E-4</v>
      </c>
      <c r="F1149" s="1">
        <f t="shared" si="128"/>
        <v>11.859858837112847</v>
      </c>
      <c r="G1149" s="1">
        <f t="shared" si="129"/>
        <v>2.4731594910630661</v>
      </c>
      <c r="H1149" s="1">
        <f t="shared" si="131"/>
        <v>-4.1414528273205713</v>
      </c>
      <c r="I1149" s="22">
        <f t="shared" si="132"/>
        <v>-2.4749999999999943</v>
      </c>
      <c r="J1149" s="19">
        <f t="shared" si="133"/>
        <v>0</v>
      </c>
      <c r="K1149" s="19">
        <f t="shared" si="134"/>
        <v>1.666452827320577</v>
      </c>
      <c r="L1149" s="19">
        <f t="shared" si="135"/>
        <v>0</v>
      </c>
      <c r="Q1149" s="11"/>
      <c r="R1149" s="11"/>
    </row>
    <row r="1150" spans="1:18" x14ac:dyDescent="0.35">
      <c r="A1150" s="1">
        <v>1148</v>
      </c>
      <c r="B1150" s="12">
        <v>42719</v>
      </c>
      <c r="C1150" s="1">
        <v>137.51249999999999</v>
      </c>
      <c r="D1150" s="1">
        <f t="shared" si="127"/>
        <v>7.9714128642109378E-3</v>
      </c>
      <c r="E1150" s="1">
        <f t="shared" si="130"/>
        <v>1.939395274496867E-4</v>
      </c>
      <c r="F1150" s="1">
        <f t="shared" si="128"/>
        <v>24.318096201686267</v>
      </c>
      <c r="G1150" s="1">
        <f t="shared" si="129"/>
        <v>3.1912207728531712</v>
      </c>
      <c r="H1150" s="1">
        <f t="shared" si="131"/>
        <v>-4.4999746829778102</v>
      </c>
      <c r="I1150" s="22">
        <f t="shared" si="132"/>
        <v>1.0874999999999773</v>
      </c>
      <c r="J1150" s="19">
        <f t="shared" si="133"/>
        <v>0</v>
      </c>
      <c r="K1150" s="19">
        <f t="shared" si="134"/>
        <v>5.5874746829777875</v>
      </c>
      <c r="L1150" s="19">
        <f t="shared" si="135"/>
        <v>0</v>
      </c>
      <c r="Q1150" s="11"/>
      <c r="R1150" s="11"/>
    </row>
    <row r="1151" spans="1:18" x14ac:dyDescent="0.35">
      <c r="A1151" s="1">
        <v>1149</v>
      </c>
      <c r="B1151" s="12">
        <v>42720</v>
      </c>
      <c r="C1151" s="1">
        <v>138.11250000000001</v>
      </c>
      <c r="D1151" s="1">
        <f t="shared" si="127"/>
        <v>4.3632397054814854E-3</v>
      </c>
      <c r="E1151" s="1">
        <f t="shared" si="130"/>
        <v>1.8039771315864195E-4</v>
      </c>
      <c r="F1151" s="1">
        <f t="shared" si="128"/>
        <v>28.175939991690317</v>
      </c>
      <c r="G1151" s="1">
        <f t="shared" si="129"/>
        <v>3.3384684219847709</v>
      </c>
      <c r="H1151" s="1">
        <f t="shared" si="131"/>
        <v>-4.2626937726804792</v>
      </c>
      <c r="I1151" s="22">
        <f t="shared" si="132"/>
        <v>0.60000000000002274</v>
      </c>
      <c r="J1151" s="19">
        <f t="shared" si="133"/>
        <v>0</v>
      </c>
      <c r="K1151" s="19">
        <f t="shared" si="134"/>
        <v>4.862693772680502</v>
      </c>
      <c r="L1151" s="19">
        <f t="shared" si="135"/>
        <v>0</v>
      </c>
      <c r="Q1151" s="11"/>
      <c r="R1151" s="11"/>
    </row>
    <row r="1152" spans="1:18" x14ac:dyDescent="0.35">
      <c r="A1152" s="1">
        <v>1150</v>
      </c>
      <c r="B1152" s="12">
        <v>42723</v>
      </c>
      <c r="C1152" s="1">
        <v>138.11250000000001</v>
      </c>
      <c r="D1152" s="1">
        <f t="shared" si="127"/>
        <v>0</v>
      </c>
      <c r="E1152" s="1">
        <f t="shared" si="130"/>
        <v>1.6375929991634672E-4</v>
      </c>
      <c r="F1152" s="1">
        <f t="shared" si="128"/>
        <v>31.175044301854125</v>
      </c>
      <c r="G1152" s="1">
        <f t="shared" si="129"/>
        <v>3.4396179126349904</v>
      </c>
      <c r="H1152" s="1">
        <f t="shared" si="131"/>
        <v>-4.09373590792472</v>
      </c>
      <c r="I1152" s="22">
        <f t="shared" si="132"/>
        <v>0</v>
      </c>
      <c r="J1152" s="19">
        <f t="shared" si="133"/>
        <v>0</v>
      </c>
      <c r="K1152" s="19">
        <f t="shared" si="134"/>
        <v>4.09373590792472</v>
      </c>
      <c r="L1152" s="19">
        <f t="shared" si="135"/>
        <v>0</v>
      </c>
      <c r="Q1152" s="11"/>
      <c r="R1152" s="11"/>
    </row>
    <row r="1153" spans="1:18" x14ac:dyDescent="0.35">
      <c r="A1153" s="1">
        <v>1151</v>
      </c>
      <c r="B1153" s="12">
        <v>42724</v>
      </c>
      <c r="C1153" s="1">
        <v>136.53749999999999</v>
      </c>
      <c r="D1153" s="1">
        <f t="shared" si="127"/>
        <v>-1.1403746945425048E-2</v>
      </c>
      <c r="E1153" s="1">
        <f t="shared" si="130"/>
        <v>1.4834541838982499E-4</v>
      </c>
      <c r="F1153" s="1">
        <f t="shared" si="128"/>
        <v>21.130664829567397</v>
      </c>
      <c r="G1153" s="1">
        <f t="shared" si="129"/>
        <v>3.050725294908069</v>
      </c>
      <c r="H1153" s="1">
        <f t="shared" si="131"/>
        <v>-3.9133141533162692</v>
      </c>
      <c r="I1153" s="22">
        <f t="shared" si="132"/>
        <v>-1.5750000000000171</v>
      </c>
      <c r="J1153" s="19">
        <f t="shared" si="133"/>
        <v>0</v>
      </c>
      <c r="K1153" s="19">
        <f t="shared" si="134"/>
        <v>2.3383141533162521</v>
      </c>
      <c r="L1153" s="19">
        <f t="shared" si="135"/>
        <v>0</v>
      </c>
      <c r="Q1153" s="11"/>
      <c r="R1153" s="11"/>
    </row>
    <row r="1154" spans="1:18" x14ac:dyDescent="0.35">
      <c r="A1154" s="1">
        <v>1152</v>
      </c>
      <c r="B1154" s="12">
        <v>42725</v>
      </c>
      <c r="C1154" s="1">
        <v>137.55000000000001</v>
      </c>
      <c r="D1154" s="1">
        <f t="shared" si="127"/>
        <v>7.415545179895758E-3</v>
      </c>
      <c r="E1154" s="1">
        <f t="shared" si="130"/>
        <v>1.5490287593936076E-4</v>
      </c>
      <c r="F1154" s="1">
        <f t="shared" si="128"/>
        <v>26.840669847708664</v>
      </c>
      <c r="G1154" s="1">
        <f t="shared" si="129"/>
        <v>3.2899182688601907</v>
      </c>
      <c r="H1154" s="1">
        <f t="shared" si="131"/>
        <v>-3.9988709154080899</v>
      </c>
      <c r="I1154" s="22">
        <f t="shared" si="132"/>
        <v>1.0125000000000171</v>
      </c>
      <c r="J1154" s="19">
        <f t="shared" si="133"/>
        <v>0</v>
      </c>
      <c r="K1154" s="19">
        <f t="shared" si="134"/>
        <v>5.011370915408107</v>
      </c>
      <c r="L1154" s="19">
        <f t="shared" si="135"/>
        <v>0</v>
      </c>
      <c r="Q1154" s="11"/>
      <c r="R1154" s="11"/>
    </row>
    <row r="1155" spans="1:18" x14ac:dyDescent="0.35">
      <c r="A1155" s="1">
        <v>1153</v>
      </c>
      <c r="B1155" s="12">
        <v>42726</v>
      </c>
      <c r="C1155" s="1">
        <v>136.42500000000001</v>
      </c>
      <c r="D1155" s="1">
        <f t="shared" si="127"/>
        <v>-8.1788440567066509E-3</v>
      </c>
      <c r="E1155" s="1">
        <f t="shared" si="130"/>
        <v>1.4932933140465759E-4</v>
      </c>
      <c r="F1155" s="1">
        <f t="shared" si="128"/>
        <v>26.095422918975181</v>
      </c>
      <c r="G1155" s="1">
        <f t="shared" si="129"/>
        <v>3.2617599318609685</v>
      </c>
      <c r="H1155" s="1">
        <f t="shared" si="131"/>
        <v>-3.8814961982032865</v>
      </c>
      <c r="I1155" s="22">
        <f t="shared" si="132"/>
        <v>-1.125</v>
      </c>
      <c r="J1155" s="19">
        <f t="shared" si="133"/>
        <v>0</v>
      </c>
      <c r="K1155" s="19">
        <f t="shared" si="134"/>
        <v>2.7564961982032865</v>
      </c>
      <c r="L1155" s="19">
        <f t="shared" si="135"/>
        <v>0</v>
      </c>
      <c r="Q1155" s="11"/>
      <c r="R1155" s="11"/>
    </row>
    <row r="1156" spans="1:18" x14ac:dyDescent="0.35">
      <c r="A1156" s="1">
        <v>1154</v>
      </c>
      <c r="B1156" s="12">
        <v>42727</v>
      </c>
      <c r="C1156" s="1">
        <v>136.80000000000001</v>
      </c>
      <c r="D1156" s="1">
        <f t="shared" ref="D1156:D1219" si="136">(C1156-C1155)/C1155</f>
        <v>2.7487630566245189E-3</v>
      </c>
      <c r="E1156" s="1">
        <f t="shared" si="130"/>
        <v>1.467452315165682E-4</v>
      </c>
      <c r="F1156" s="1">
        <f t="shared" ref="F1156:F1219" si="137">_xlfn.NORM.DIST(D1156,0,SQRT(E1156),FALSE)</f>
        <v>32.095745793046973</v>
      </c>
      <c r="G1156" s="1">
        <f t="shared" ref="G1156:G1219" si="138">LN(F1156)</f>
        <v>3.4687234915414979</v>
      </c>
      <c r="H1156" s="1">
        <f t="shared" si="131"/>
        <v>-3.8762988446021032</v>
      </c>
      <c r="I1156" s="22">
        <f t="shared" si="132"/>
        <v>0.375</v>
      </c>
      <c r="J1156" s="19">
        <f t="shared" si="133"/>
        <v>0</v>
      </c>
      <c r="K1156" s="19">
        <f t="shared" si="134"/>
        <v>4.2512988446021032</v>
      </c>
      <c r="L1156" s="19">
        <f t="shared" si="135"/>
        <v>0</v>
      </c>
      <c r="Q1156" s="11"/>
      <c r="R1156" s="11"/>
    </row>
    <row r="1157" spans="1:18" x14ac:dyDescent="0.35">
      <c r="A1157" s="1">
        <v>1155</v>
      </c>
      <c r="B1157" s="12">
        <v>42730</v>
      </c>
      <c r="C1157" s="1">
        <v>133.98750000000001</v>
      </c>
      <c r="D1157" s="1">
        <f t="shared" si="136"/>
        <v>-2.0559210526315787E-2</v>
      </c>
      <c r="E1157" s="1">
        <f t="shared" ref="E1157:E1220" si="139">$O$3+$O$4*D1156^2+$O$5*E1156</f>
        <v>1.3639634077357857E-4</v>
      </c>
      <c r="F1157" s="1">
        <f t="shared" si="137"/>
        <v>7.2541597278531125</v>
      </c>
      <c r="G1157" s="1">
        <f t="shared" si="138"/>
        <v>1.9815750598977373</v>
      </c>
      <c r="H1157" s="1">
        <f t="shared" si="131"/>
        <v>-3.706551000843108</v>
      </c>
      <c r="I1157" s="22">
        <f t="shared" si="132"/>
        <v>-2.8125</v>
      </c>
      <c r="J1157" s="19">
        <f t="shared" si="133"/>
        <v>0</v>
      </c>
      <c r="K1157" s="19">
        <f t="shared" si="134"/>
        <v>0.89405100084310796</v>
      </c>
      <c r="L1157" s="19">
        <f t="shared" si="135"/>
        <v>0</v>
      </c>
      <c r="Q1157" s="11"/>
      <c r="R1157" s="11"/>
    </row>
    <row r="1158" spans="1:18" x14ac:dyDescent="0.35">
      <c r="A1158" s="1">
        <v>1156</v>
      </c>
      <c r="B1158" s="12">
        <v>42731</v>
      </c>
      <c r="C1158" s="1">
        <v>135.82499999999999</v>
      </c>
      <c r="D1158" s="1">
        <f t="shared" si="136"/>
        <v>1.3713965855023619E-2</v>
      </c>
      <c r="E1158" s="1">
        <f t="shared" si="139"/>
        <v>1.8705113387364284E-4</v>
      </c>
      <c r="F1158" s="1">
        <f t="shared" si="137"/>
        <v>17.643979045865468</v>
      </c>
      <c r="G1158" s="1">
        <f t="shared" si="138"/>
        <v>2.8703945946351794</v>
      </c>
      <c r="H1158" s="1">
        <f t="shared" si="131"/>
        <v>-4.3525215305732869</v>
      </c>
      <c r="I1158" s="22">
        <f t="shared" si="132"/>
        <v>1.8374999999999773</v>
      </c>
      <c r="J1158" s="19">
        <f t="shared" si="133"/>
        <v>0</v>
      </c>
      <c r="K1158" s="19">
        <f t="shared" si="134"/>
        <v>6.1900215305732642</v>
      </c>
      <c r="L1158" s="19">
        <f t="shared" si="135"/>
        <v>0</v>
      </c>
      <c r="Q1158" s="11"/>
      <c r="R1158" s="11"/>
    </row>
    <row r="1159" spans="1:18" x14ac:dyDescent="0.35">
      <c r="A1159" s="1">
        <v>1157</v>
      </c>
      <c r="B1159" s="12">
        <v>42732</v>
      </c>
      <c r="C1159" s="1">
        <v>135</v>
      </c>
      <c r="D1159" s="1">
        <f t="shared" si="136"/>
        <v>-6.073992269464301E-3</v>
      </c>
      <c r="E1159" s="1">
        <f t="shared" si="139"/>
        <v>1.9269858383526715E-4</v>
      </c>
      <c r="F1159" s="1">
        <f t="shared" si="137"/>
        <v>26.115393239973734</v>
      </c>
      <c r="G1159" s="1">
        <f t="shared" si="138"/>
        <v>3.262524919786522</v>
      </c>
      <c r="H1159" s="1">
        <f t="shared" si="131"/>
        <v>-4.3269134036971799</v>
      </c>
      <c r="I1159" s="22">
        <f t="shared" si="132"/>
        <v>-0.82499999999998863</v>
      </c>
      <c r="J1159" s="19">
        <f t="shared" si="133"/>
        <v>0</v>
      </c>
      <c r="K1159" s="19">
        <f t="shared" si="134"/>
        <v>3.5019134036971913</v>
      </c>
      <c r="L1159" s="19">
        <f t="shared" si="135"/>
        <v>0</v>
      </c>
      <c r="Q1159" s="11"/>
      <c r="R1159" s="11"/>
    </row>
    <row r="1160" spans="1:18" x14ac:dyDescent="0.35">
      <c r="A1160" s="1">
        <v>1158</v>
      </c>
      <c r="B1160" s="12">
        <v>42733</v>
      </c>
      <c r="C1160" s="1">
        <v>134.69999999999999</v>
      </c>
      <c r="D1160" s="1">
        <f t="shared" si="136"/>
        <v>-2.2222222222223064E-3</v>
      </c>
      <c r="E1160" s="1">
        <f t="shared" si="139"/>
        <v>1.7568830167621584E-4</v>
      </c>
      <c r="F1160" s="1">
        <f t="shared" si="137"/>
        <v>29.678027858293646</v>
      </c>
      <c r="G1160" s="1">
        <f t="shared" si="138"/>
        <v>3.3904069692685015</v>
      </c>
      <c r="H1160" s="1">
        <f t="shared" si="131"/>
        <v>-4.1881843939355941</v>
      </c>
      <c r="I1160" s="22">
        <f t="shared" si="132"/>
        <v>-0.30000000000001137</v>
      </c>
      <c r="J1160" s="19">
        <f t="shared" si="133"/>
        <v>0</v>
      </c>
      <c r="K1160" s="19">
        <f t="shared" si="134"/>
        <v>3.8881843939355827</v>
      </c>
      <c r="L1160" s="19">
        <f t="shared" si="135"/>
        <v>0</v>
      </c>
      <c r="Q1160" s="11"/>
      <c r="R1160" s="11"/>
    </row>
    <row r="1161" spans="1:18" x14ac:dyDescent="0.35">
      <c r="A1161" s="1">
        <v>1159</v>
      </c>
      <c r="B1161" s="12">
        <v>42734</v>
      </c>
      <c r="C1161" s="1">
        <v>137.58750000000001</v>
      </c>
      <c r="D1161" s="1">
        <f t="shared" si="136"/>
        <v>2.143652561247229E-2</v>
      </c>
      <c r="E1161" s="1">
        <f t="shared" si="139"/>
        <v>1.5816742005360718E-4</v>
      </c>
      <c r="F1161" s="1">
        <f t="shared" si="137"/>
        <v>7.4211727105794889</v>
      </c>
      <c r="G1161" s="1">
        <f t="shared" si="138"/>
        <v>2.004337091939048</v>
      </c>
      <c r="H1161" s="1">
        <f t="shared" si="131"/>
        <v>-3.949725755817588</v>
      </c>
      <c r="I1161" s="22">
        <f t="shared" si="132"/>
        <v>2.8875000000000171</v>
      </c>
      <c r="J1161" s="19">
        <f t="shared" si="133"/>
        <v>0</v>
      </c>
      <c r="K1161" s="19">
        <f t="shared" si="134"/>
        <v>6.8372257558176051</v>
      </c>
      <c r="L1161" s="19">
        <f t="shared" si="135"/>
        <v>0</v>
      </c>
      <c r="Q1161" s="11"/>
      <c r="R1161" s="11"/>
    </row>
    <row r="1162" spans="1:18" x14ac:dyDescent="0.35">
      <c r="A1162" s="1">
        <v>1160</v>
      </c>
      <c r="B1162" s="12">
        <v>42737</v>
      </c>
      <c r="C1162" s="1">
        <v>137.58750000000001</v>
      </c>
      <c r="D1162" s="1">
        <f t="shared" si="136"/>
        <v>0</v>
      </c>
      <c r="E1162" s="1">
        <f t="shared" si="139"/>
        <v>2.0890356626526545E-4</v>
      </c>
      <c r="F1162" s="1">
        <f t="shared" si="137"/>
        <v>27.601783101134561</v>
      </c>
      <c r="G1162" s="1">
        <f t="shared" si="138"/>
        <v>3.3178803757498549</v>
      </c>
      <c r="H1162" s="1">
        <f t="shared" si="131"/>
        <v>-4.5291341134579408</v>
      </c>
      <c r="I1162" s="22">
        <f t="shared" si="132"/>
        <v>0</v>
      </c>
      <c r="J1162" s="19">
        <f t="shared" si="133"/>
        <v>0</v>
      </c>
      <c r="K1162" s="19">
        <f t="shared" si="134"/>
        <v>4.5291341134579408</v>
      </c>
      <c r="L1162" s="19">
        <f t="shared" si="135"/>
        <v>0</v>
      </c>
      <c r="Q1162" s="11"/>
      <c r="R1162" s="11"/>
    </row>
    <row r="1163" spans="1:18" x14ac:dyDescent="0.35">
      <c r="A1163" s="1">
        <v>1161</v>
      </c>
      <c r="B1163" s="12">
        <v>42738</v>
      </c>
      <c r="C1163" s="1">
        <v>141</v>
      </c>
      <c r="D1163" s="1">
        <f t="shared" si="136"/>
        <v>2.4802398473698514E-2</v>
      </c>
      <c r="E1163" s="1">
        <f t="shared" si="139"/>
        <v>1.8287911525702259E-4</v>
      </c>
      <c r="F1163" s="1">
        <f t="shared" si="137"/>
        <v>5.487818690669819</v>
      </c>
      <c r="G1163" s="1">
        <f t="shared" si="138"/>
        <v>1.702530852463445</v>
      </c>
      <c r="H1163" s="1">
        <f t="shared" si="131"/>
        <v>-4.328482775309479</v>
      </c>
      <c r="I1163" s="22">
        <f t="shared" si="132"/>
        <v>3.4124999999999943</v>
      </c>
      <c r="J1163" s="19">
        <f t="shared" si="133"/>
        <v>0</v>
      </c>
      <c r="K1163" s="19">
        <f t="shared" si="134"/>
        <v>7.7409827753094733</v>
      </c>
      <c r="L1163" s="19">
        <f t="shared" si="135"/>
        <v>0</v>
      </c>
      <c r="Q1163" s="11"/>
      <c r="R1163" s="11"/>
    </row>
    <row r="1164" spans="1:18" x14ac:dyDescent="0.35">
      <c r="A1164" s="1">
        <v>1162</v>
      </c>
      <c r="B1164" s="12">
        <v>42739</v>
      </c>
      <c r="C1164" s="1">
        <v>139.61250000000001</v>
      </c>
      <c r="D1164" s="1">
        <f t="shared" si="136"/>
        <v>-9.8404255319148124E-3</v>
      </c>
      <c r="E1164" s="1">
        <f t="shared" si="139"/>
        <v>2.4976602359880412E-4</v>
      </c>
      <c r="F1164" s="1">
        <f t="shared" si="137"/>
        <v>20.794844278399715</v>
      </c>
      <c r="G1164" s="1">
        <f t="shared" si="138"/>
        <v>3.0347050847513386</v>
      </c>
      <c r="H1164" s="1">
        <f t="shared" si="131"/>
        <v>-5.0584832642149218</v>
      </c>
      <c r="I1164" s="22">
        <f t="shared" si="132"/>
        <v>-1.3874999999999886</v>
      </c>
      <c r="J1164" s="19">
        <f t="shared" si="133"/>
        <v>0</v>
      </c>
      <c r="K1164" s="19">
        <f t="shared" si="134"/>
        <v>3.6709832642149332</v>
      </c>
      <c r="L1164" s="19">
        <f t="shared" si="135"/>
        <v>0</v>
      </c>
      <c r="Q1164" s="11"/>
      <c r="R1164" s="11"/>
    </row>
    <row r="1165" spans="1:18" x14ac:dyDescent="0.35">
      <c r="A1165" s="1">
        <v>1163</v>
      </c>
      <c r="B1165" s="12">
        <v>42740</v>
      </c>
      <c r="C1165" s="1">
        <v>143.1</v>
      </c>
      <c r="D1165" s="1">
        <f t="shared" si="136"/>
        <v>2.4979854955680777E-2</v>
      </c>
      <c r="E1165" s="1">
        <f t="shared" si="139"/>
        <v>2.2779998670200026E-4</v>
      </c>
      <c r="F1165" s="1">
        <f t="shared" si="137"/>
        <v>6.7192411285066154</v>
      </c>
      <c r="G1165" s="1">
        <f t="shared" si="138"/>
        <v>1.9049752208527266</v>
      </c>
      <c r="H1165" s="1">
        <f t="shared" si="131"/>
        <v>-4.9507456893365438</v>
      </c>
      <c r="I1165" s="22">
        <f t="shared" si="132"/>
        <v>3.4874999999999829</v>
      </c>
      <c r="J1165" s="19">
        <f t="shared" si="133"/>
        <v>0</v>
      </c>
      <c r="K1165" s="19">
        <f t="shared" si="134"/>
        <v>8.4382456893365259</v>
      </c>
      <c r="L1165" s="19">
        <f t="shared" si="135"/>
        <v>0</v>
      </c>
      <c r="Q1165" s="11"/>
      <c r="R1165" s="11"/>
    </row>
    <row r="1166" spans="1:18" x14ac:dyDescent="0.35">
      <c r="A1166" s="1">
        <v>1164</v>
      </c>
      <c r="B1166" s="12">
        <v>42741</v>
      </c>
      <c r="C1166" s="1">
        <v>141.5625</v>
      </c>
      <c r="D1166" s="1">
        <f t="shared" si="136"/>
        <v>-1.0744234800838534E-2</v>
      </c>
      <c r="E1166" s="1">
        <f t="shared" si="139"/>
        <v>2.8537527347434027E-4</v>
      </c>
      <c r="F1166" s="1">
        <f t="shared" si="137"/>
        <v>19.291348081390986</v>
      </c>
      <c r="G1166" s="1">
        <f t="shared" si="138"/>
        <v>2.9596567094623683</v>
      </c>
      <c r="H1166" s="1">
        <f t="shared" si="131"/>
        <v>-5.4866484274172818</v>
      </c>
      <c r="I1166" s="22">
        <f t="shared" si="132"/>
        <v>-1.5374999999999943</v>
      </c>
      <c r="J1166" s="19">
        <f t="shared" si="133"/>
        <v>0</v>
      </c>
      <c r="K1166" s="19">
        <f t="shared" si="134"/>
        <v>3.9491484274172874</v>
      </c>
      <c r="L1166" s="19">
        <f t="shared" si="135"/>
        <v>0</v>
      </c>
      <c r="Q1166" s="11"/>
      <c r="R1166" s="11"/>
    </row>
    <row r="1167" spans="1:18" x14ac:dyDescent="0.35">
      <c r="A1167" s="1">
        <v>1165</v>
      </c>
      <c r="B1167" s="12">
        <v>42744</v>
      </c>
      <c r="C1167" s="1">
        <v>139.6875</v>
      </c>
      <c r="D1167" s="1">
        <f t="shared" si="136"/>
        <v>-1.3245033112582781E-2</v>
      </c>
      <c r="E1167" s="1">
        <f t="shared" si="139"/>
        <v>2.5766472866586355E-4</v>
      </c>
      <c r="F1167" s="1">
        <f t="shared" si="137"/>
        <v>17.682268814478903</v>
      </c>
      <c r="G1167" s="1">
        <f t="shared" si="138"/>
        <v>2.8725623755871399</v>
      </c>
      <c r="H1167" s="1">
        <f t="shared" si="131"/>
        <v>-5.3436964290636011</v>
      </c>
      <c r="I1167" s="22">
        <f t="shared" si="132"/>
        <v>-1.875</v>
      </c>
      <c r="J1167" s="19">
        <f t="shared" si="133"/>
        <v>0</v>
      </c>
      <c r="K1167" s="19">
        <f t="shared" si="134"/>
        <v>3.4686964290636011</v>
      </c>
      <c r="L1167" s="19">
        <f t="shared" si="135"/>
        <v>0</v>
      </c>
      <c r="Q1167" s="11"/>
      <c r="R1167" s="11"/>
    </row>
    <row r="1168" spans="1:18" x14ac:dyDescent="0.35">
      <c r="A1168" s="1">
        <v>1166</v>
      </c>
      <c r="B1168" s="12">
        <v>42745</v>
      </c>
      <c r="C1168" s="1">
        <v>139.94999999999999</v>
      </c>
      <c r="D1168" s="1">
        <f t="shared" si="136"/>
        <v>1.8791946308724019E-3</v>
      </c>
      <c r="E1168" s="1">
        <f t="shared" si="139"/>
        <v>2.4493168428467427E-4</v>
      </c>
      <c r="F1168" s="1">
        <f t="shared" si="137"/>
        <v>25.307940166673301</v>
      </c>
      <c r="G1168" s="1">
        <f t="shared" si="138"/>
        <v>3.2311181870757939</v>
      </c>
      <c r="H1168" s="1">
        <f t="shared" si="131"/>
        <v>-5.15401129912307</v>
      </c>
      <c r="I1168" s="22">
        <f t="shared" si="132"/>
        <v>0.26249999999998863</v>
      </c>
      <c r="J1168" s="19">
        <f t="shared" si="133"/>
        <v>0</v>
      </c>
      <c r="K1168" s="19">
        <f t="shared" si="134"/>
        <v>5.4165112991230586</v>
      </c>
      <c r="L1168" s="19">
        <f t="shared" si="135"/>
        <v>0</v>
      </c>
      <c r="Q1168" s="11"/>
      <c r="R1168" s="11"/>
    </row>
    <row r="1169" spans="1:18" x14ac:dyDescent="0.35">
      <c r="A1169" s="1">
        <v>1167</v>
      </c>
      <c r="B1169" s="12">
        <v>42746</v>
      </c>
      <c r="C1169" s="1">
        <v>142.3125</v>
      </c>
      <c r="D1169" s="1">
        <f t="shared" si="136"/>
        <v>1.6881028938906834E-2</v>
      </c>
      <c r="E1169" s="1">
        <f t="shared" si="139"/>
        <v>2.1093754734801437E-4</v>
      </c>
      <c r="F1169" s="1">
        <f t="shared" si="137"/>
        <v>13.97896141624642</v>
      </c>
      <c r="G1169" s="1">
        <f t="shared" si="138"/>
        <v>2.6375534433626</v>
      </c>
      <c r="H1169" s="1">
        <f t="shared" si="131"/>
        <v>-4.7196429965941862</v>
      </c>
      <c r="I1169" s="22">
        <f t="shared" si="132"/>
        <v>2.3625000000000114</v>
      </c>
      <c r="J1169" s="19">
        <f t="shared" si="133"/>
        <v>0</v>
      </c>
      <c r="K1169" s="19">
        <f t="shared" si="134"/>
        <v>7.0821429965941975</v>
      </c>
      <c r="L1169" s="19">
        <f t="shared" si="135"/>
        <v>0</v>
      </c>
      <c r="Q1169" s="11"/>
      <c r="R1169" s="11"/>
    </row>
    <row r="1170" spans="1:18" x14ac:dyDescent="0.35">
      <c r="A1170" s="1">
        <v>1168</v>
      </c>
      <c r="B1170" s="12">
        <v>42747</v>
      </c>
      <c r="C1170" s="1">
        <v>148.19999999999999</v>
      </c>
      <c r="D1170" s="1">
        <f t="shared" si="136"/>
        <v>4.1370223978919554E-2</v>
      </c>
      <c r="E1170" s="1">
        <f t="shared" si="139"/>
        <v>2.2464219919397443E-4</v>
      </c>
      <c r="F1170" s="1">
        <f t="shared" si="137"/>
        <v>0.58989031401481218</v>
      </c>
      <c r="G1170" s="1">
        <f t="shared" si="138"/>
        <v>-0.52781866781496067</v>
      </c>
      <c r="H1170" s="1">
        <f t="shared" si="131"/>
        <v>-4.8797012275803144</v>
      </c>
      <c r="I1170" s="22">
        <f t="shared" si="132"/>
        <v>5.8874999999999886</v>
      </c>
      <c r="J1170" s="19">
        <f t="shared" si="133"/>
        <v>0</v>
      </c>
      <c r="K1170" s="19">
        <f t="shared" si="134"/>
        <v>10.767201227580303</v>
      </c>
      <c r="L1170" s="19">
        <f t="shared" si="135"/>
        <v>0</v>
      </c>
      <c r="Q1170" s="11"/>
      <c r="R1170" s="11"/>
    </row>
    <row r="1171" spans="1:18" x14ac:dyDescent="0.35">
      <c r="A1171" s="1">
        <v>1169</v>
      </c>
      <c r="B1171" s="12">
        <v>42748</v>
      </c>
      <c r="C1171" s="1">
        <v>147.9</v>
      </c>
      <c r="D1171" s="1">
        <f t="shared" si="136"/>
        <v>-2.0242914979755936E-3</v>
      </c>
      <c r="E1171" s="1">
        <f t="shared" si="139"/>
        <v>4.3639869089875298E-4</v>
      </c>
      <c r="F1171" s="1">
        <f t="shared" si="137"/>
        <v>19.0076903084815</v>
      </c>
      <c r="G1171" s="1">
        <f t="shared" si="138"/>
        <v>2.9448436503539832</v>
      </c>
      <c r="H1171" s="1">
        <f t="shared" si="131"/>
        <v>-6.9160707229746761</v>
      </c>
      <c r="I1171" s="22">
        <f t="shared" si="132"/>
        <v>-0.29999999999998295</v>
      </c>
      <c r="J1171" s="19">
        <f t="shared" si="133"/>
        <v>0</v>
      </c>
      <c r="K1171" s="19">
        <f t="shared" si="134"/>
        <v>6.6160707229746931</v>
      </c>
      <c r="L1171" s="19">
        <f t="shared" si="135"/>
        <v>0</v>
      </c>
      <c r="Q1171" s="11"/>
      <c r="R1171" s="11"/>
    </row>
    <row r="1172" spans="1:18" x14ac:dyDescent="0.35">
      <c r="A1172" s="1">
        <v>1170</v>
      </c>
      <c r="B1172" s="12">
        <v>42751</v>
      </c>
      <c r="C1172" s="1">
        <v>149.4</v>
      </c>
      <c r="D1172" s="1">
        <f t="shared" si="136"/>
        <v>1.0141987829614604E-2</v>
      </c>
      <c r="E1172" s="1">
        <f t="shared" si="139"/>
        <v>3.5748265054092354E-4</v>
      </c>
      <c r="F1172" s="1">
        <f t="shared" si="137"/>
        <v>18.272666775306114</v>
      </c>
      <c r="G1172" s="1">
        <f t="shared" si="138"/>
        <v>2.9054063244510813</v>
      </c>
      <c r="H1172" s="1">
        <f t="shared" ref="H1172:H1235" si="140">_xlfn.NORM.S.INV(1%)*SQRT(E1172)*C1170</f>
        <v>-6.5185401742276321</v>
      </c>
      <c r="I1172" s="22">
        <f t="shared" ref="I1172:I1235" si="141">C1172-C1171</f>
        <v>1.5</v>
      </c>
      <c r="J1172" s="19">
        <f t="shared" ref="J1172:J1235" si="142">IF(I1172&lt;=H1172,1,0)</f>
        <v>0</v>
      </c>
      <c r="K1172" s="19">
        <f t="shared" ref="K1172:K1235" si="143">IF(J1172=0,I1172-H1172,0)</f>
        <v>8.0185401742276312</v>
      </c>
      <c r="L1172" s="19">
        <f t="shared" ref="L1172:L1235" si="144">IF(J1172=1,I1172-H1172,0)</f>
        <v>0</v>
      </c>
      <c r="Q1172" s="11"/>
      <c r="R1172" s="11"/>
    </row>
    <row r="1173" spans="1:18" x14ac:dyDescent="0.35">
      <c r="A1173" s="1">
        <v>1171</v>
      </c>
      <c r="B1173" s="12">
        <v>42752</v>
      </c>
      <c r="C1173" s="1">
        <v>148.23750000000001</v>
      </c>
      <c r="D1173" s="1">
        <f t="shared" si="136"/>
        <v>-7.7811244979919293E-3</v>
      </c>
      <c r="E1173" s="1">
        <f t="shared" si="139"/>
        <v>3.1104944760140482E-4</v>
      </c>
      <c r="F1173" s="1">
        <f t="shared" si="137"/>
        <v>20.522371827737835</v>
      </c>
      <c r="G1173" s="1">
        <f t="shared" si="138"/>
        <v>3.0215155997700727</v>
      </c>
      <c r="H1173" s="1">
        <f t="shared" si="140"/>
        <v>-6.0681673492572106</v>
      </c>
      <c r="I1173" s="22">
        <f t="shared" si="141"/>
        <v>-1.1624999999999943</v>
      </c>
      <c r="J1173" s="19">
        <f t="shared" si="142"/>
        <v>0</v>
      </c>
      <c r="K1173" s="19">
        <f t="shared" si="143"/>
        <v>4.9056673492572163</v>
      </c>
      <c r="L1173" s="19">
        <f t="shared" si="144"/>
        <v>0</v>
      </c>
      <c r="Q1173" s="11"/>
      <c r="R1173" s="11"/>
    </row>
    <row r="1174" spans="1:18" x14ac:dyDescent="0.35">
      <c r="A1174" s="1">
        <v>1172</v>
      </c>
      <c r="B1174" s="12">
        <v>42753</v>
      </c>
      <c r="C1174" s="1">
        <v>148.83750000000001</v>
      </c>
      <c r="D1174" s="1">
        <f t="shared" si="136"/>
        <v>4.0475588160890077E-3</v>
      </c>
      <c r="E1174" s="1">
        <f t="shared" si="139"/>
        <v>2.6955954807849605E-4</v>
      </c>
      <c r="F1174" s="1">
        <f t="shared" si="137"/>
        <v>23.571400141543517</v>
      </c>
      <c r="G1174" s="1">
        <f t="shared" si="138"/>
        <v>3.1600341187282042</v>
      </c>
      <c r="H1174" s="1">
        <f t="shared" si="140"/>
        <v>-5.7062739204597168</v>
      </c>
      <c r="I1174" s="22">
        <f t="shared" si="141"/>
        <v>0.59999999999999432</v>
      </c>
      <c r="J1174" s="19">
        <f t="shared" si="142"/>
        <v>0</v>
      </c>
      <c r="K1174" s="19">
        <f t="shared" si="143"/>
        <v>6.3062739204597111</v>
      </c>
      <c r="L1174" s="19">
        <f t="shared" si="144"/>
        <v>0</v>
      </c>
      <c r="Q1174" s="11"/>
      <c r="R1174" s="11"/>
    </row>
    <row r="1175" spans="1:18" x14ac:dyDescent="0.35">
      <c r="A1175" s="1">
        <v>1173</v>
      </c>
      <c r="B1175" s="12">
        <v>42754</v>
      </c>
      <c r="C1175" s="1">
        <v>151.5</v>
      </c>
      <c r="D1175" s="1">
        <f t="shared" si="136"/>
        <v>1.7888636936255944E-2</v>
      </c>
      <c r="E1175" s="1">
        <f t="shared" si="139"/>
        <v>2.3159019130660237E-4</v>
      </c>
      <c r="F1175" s="1">
        <f t="shared" si="137"/>
        <v>13.137218519060108</v>
      </c>
      <c r="G1175" s="1">
        <f t="shared" si="138"/>
        <v>2.5754493102121727</v>
      </c>
      <c r="H1175" s="1">
        <f t="shared" si="140"/>
        <v>-5.247987850699495</v>
      </c>
      <c r="I1175" s="22">
        <f t="shared" si="141"/>
        <v>2.6624999999999943</v>
      </c>
      <c r="J1175" s="19">
        <f t="shared" si="142"/>
        <v>0</v>
      </c>
      <c r="K1175" s="19">
        <f t="shared" si="143"/>
        <v>7.9104878506994893</v>
      </c>
      <c r="L1175" s="19">
        <f t="shared" si="144"/>
        <v>0</v>
      </c>
      <c r="Q1175" s="11"/>
      <c r="R1175" s="11"/>
    </row>
    <row r="1176" spans="1:18" x14ac:dyDescent="0.35">
      <c r="A1176" s="1">
        <v>1174</v>
      </c>
      <c r="B1176" s="12">
        <v>42755</v>
      </c>
      <c r="C1176" s="1">
        <v>149.28749999999999</v>
      </c>
      <c r="D1176" s="1">
        <f t="shared" si="136"/>
        <v>-1.4603960396039641E-2</v>
      </c>
      <c r="E1176" s="1">
        <f t="shared" si="139"/>
        <v>2.4538379028954459E-4</v>
      </c>
      <c r="F1176" s="1">
        <f t="shared" si="137"/>
        <v>16.491239809764462</v>
      </c>
      <c r="G1176" s="1">
        <f t="shared" si="138"/>
        <v>2.8028293192979423</v>
      </c>
      <c r="H1176" s="1">
        <f t="shared" si="140"/>
        <v>-5.4238785955074089</v>
      </c>
      <c r="I1176" s="22">
        <f t="shared" si="141"/>
        <v>-2.2125000000000057</v>
      </c>
      <c r="J1176" s="19">
        <f t="shared" si="142"/>
        <v>0</v>
      </c>
      <c r="K1176" s="19">
        <f t="shared" si="143"/>
        <v>3.2113785955074032</v>
      </c>
      <c r="L1176" s="19">
        <f t="shared" si="144"/>
        <v>0</v>
      </c>
      <c r="Q1176" s="11"/>
      <c r="R1176" s="11"/>
    </row>
    <row r="1177" spans="1:18" x14ac:dyDescent="0.35">
      <c r="A1177" s="1">
        <v>1175</v>
      </c>
      <c r="B1177" s="12">
        <v>42758</v>
      </c>
      <c r="C1177" s="1">
        <v>150.07499999999999</v>
      </c>
      <c r="D1177" s="1">
        <f t="shared" si="136"/>
        <v>5.2750565184626601E-3</v>
      </c>
      <c r="E1177" s="1">
        <f t="shared" si="139"/>
        <v>2.408768519118927E-4</v>
      </c>
      <c r="F1177" s="1">
        <f t="shared" si="137"/>
        <v>24.262054192036686</v>
      </c>
      <c r="G1177" s="1">
        <f t="shared" si="138"/>
        <v>3.1889135739641001</v>
      </c>
      <c r="H1177" s="1">
        <f t="shared" si="140"/>
        <v>-5.4699684866068203</v>
      </c>
      <c r="I1177" s="22">
        <f t="shared" si="141"/>
        <v>0.78749999999999432</v>
      </c>
      <c r="J1177" s="19">
        <f t="shared" si="142"/>
        <v>0</v>
      </c>
      <c r="K1177" s="19">
        <f t="shared" si="143"/>
        <v>6.2574684866068147</v>
      </c>
      <c r="L1177" s="19">
        <f t="shared" si="144"/>
        <v>0</v>
      </c>
      <c r="Q1177" s="11"/>
      <c r="R1177" s="11"/>
    </row>
    <row r="1178" spans="1:18" x14ac:dyDescent="0.35">
      <c r="A1178" s="1">
        <v>1176</v>
      </c>
      <c r="B1178" s="12">
        <v>42759</v>
      </c>
      <c r="C1178" s="1">
        <v>152.4375</v>
      </c>
      <c r="D1178" s="1">
        <f t="shared" si="136"/>
        <v>1.5742128935532312E-2</v>
      </c>
      <c r="E1178" s="1">
        <f t="shared" si="139"/>
        <v>2.1126358450668107E-4</v>
      </c>
      <c r="F1178" s="1">
        <f t="shared" si="137"/>
        <v>15.267977925581359</v>
      </c>
      <c r="G1178" s="1">
        <f t="shared" si="138"/>
        <v>2.7257576890855901</v>
      </c>
      <c r="H1178" s="1">
        <f t="shared" si="140"/>
        <v>-5.0478963119522122</v>
      </c>
      <c r="I1178" s="22">
        <f t="shared" si="141"/>
        <v>2.3625000000000114</v>
      </c>
      <c r="J1178" s="19">
        <f t="shared" si="142"/>
        <v>0</v>
      </c>
      <c r="K1178" s="19">
        <f t="shared" si="143"/>
        <v>7.4103963119522236</v>
      </c>
      <c r="L1178" s="19">
        <f t="shared" si="144"/>
        <v>0</v>
      </c>
      <c r="Q1178" s="11"/>
      <c r="R1178" s="11"/>
    </row>
    <row r="1179" spans="1:18" x14ac:dyDescent="0.35">
      <c r="A1179" s="1">
        <v>1177</v>
      </c>
      <c r="B1179" s="12">
        <v>42760</v>
      </c>
      <c r="C1179" s="1">
        <v>152.32499999999999</v>
      </c>
      <c r="D1179" s="1">
        <f t="shared" si="136"/>
        <v>-7.3800738007387531E-4</v>
      </c>
      <c r="E1179" s="1">
        <f t="shared" si="139"/>
        <v>2.1964936196733594E-4</v>
      </c>
      <c r="F1179" s="1">
        <f t="shared" si="137"/>
        <v>26.884789615288167</v>
      </c>
      <c r="G1179" s="1">
        <f t="shared" si="138"/>
        <v>3.2915606848744363</v>
      </c>
      <c r="H1179" s="1">
        <f t="shared" si="140"/>
        <v>-5.1742568491495522</v>
      </c>
      <c r="I1179" s="22">
        <f t="shared" si="141"/>
        <v>-0.11250000000001137</v>
      </c>
      <c r="J1179" s="19">
        <f t="shared" si="142"/>
        <v>0</v>
      </c>
      <c r="K1179" s="19">
        <f t="shared" si="143"/>
        <v>5.0617568491495408</v>
      </c>
      <c r="L1179" s="19">
        <f t="shared" si="144"/>
        <v>0</v>
      </c>
      <c r="Q1179" s="11"/>
      <c r="R1179" s="11"/>
    </row>
    <row r="1180" spans="1:18" x14ac:dyDescent="0.35">
      <c r="A1180" s="1">
        <v>1178</v>
      </c>
      <c r="B1180" s="12">
        <v>42762</v>
      </c>
      <c r="C1180" s="1">
        <v>153.44999999999999</v>
      </c>
      <c r="D1180" s="1">
        <f t="shared" si="136"/>
        <v>7.3855243722304289E-3</v>
      </c>
      <c r="E1180" s="1">
        <f t="shared" si="139"/>
        <v>1.9117609921294535E-4</v>
      </c>
      <c r="F1180" s="1">
        <f t="shared" si="137"/>
        <v>25.017117307595413</v>
      </c>
      <c r="G1180" s="1">
        <f t="shared" si="138"/>
        <v>3.2195602828771821</v>
      </c>
      <c r="H1180" s="1">
        <f t="shared" si="140"/>
        <v>-4.9032413830789165</v>
      </c>
      <c r="I1180" s="22">
        <f t="shared" si="141"/>
        <v>1.125</v>
      </c>
      <c r="J1180" s="19">
        <f t="shared" si="142"/>
        <v>0</v>
      </c>
      <c r="K1180" s="19">
        <f t="shared" si="143"/>
        <v>6.0282413830789165</v>
      </c>
      <c r="L1180" s="19">
        <f t="shared" si="144"/>
        <v>0</v>
      </c>
      <c r="Q1180" s="11"/>
      <c r="R1180" s="11"/>
    </row>
    <row r="1181" spans="1:18" x14ac:dyDescent="0.35">
      <c r="A1181" s="1">
        <v>1179</v>
      </c>
      <c r="B1181" s="12">
        <v>42765</v>
      </c>
      <c r="C1181" s="1">
        <v>153.75</v>
      </c>
      <c r="D1181" s="1">
        <f t="shared" si="136"/>
        <v>1.9550342130988034E-3</v>
      </c>
      <c r="E1181" s="1">
        <f t="shared" si="139"/>
        <v>1.7701431457769887E-4</v>
      </c>
      <c r="F1181" s="1">
        <f t="shared" si="137"/>
        <v>29.663141818674088</v>
      </c>
      <c r="G1181" s="1">
        <f t="shared" si="138"/>
        <v>3.3899052589040837</v>
      </c>
      <c r="H1181" s="1">
        <f t="shared" si="140"/>
        <v>-4.7146563088754938</v>
      </c>
      <c r="I1181" s="22">
        <f t="shared" si="141"/>
        <v>0.30000000000001137</v>
      </c>
      <c r="J1181" s="19">
        <f t="shared" si="142"/>
        <v>0</v>
      </c>
      <c r="K1181" s="19">
        <f t="shared" si="143"/>
        <v>5.0146563088755052</v>
      </c>
      <c r="L1181" s="19">
        <f t="shared" si="144"/>
        <v>0</v>
      </c>
      <c r="Q1181" s="11"/>
      <c r="R1181" s="11"/>
    </row>
    <row r="1182" spans="1:18" x14ac:dyDescent="0.35">
      <c r="A1182" s="1">
        <v>1180</v>
      </c>
      <c r="B1182" s="12">
        <v>42766</v>
      </c>
      <c r="C1182" s="1">
        <v>154.91249999999999</v>
      </c>
      <c r="D1182" s="1">
        <f t="shared" si="136"/>
        <v>7.5609756097560609E-3</v>
      </c>
      <c r="E1182" s="1">
        <f t="shared" si="139"/>
        <v>1.5902429520385104E-4</v>
      </c>
      <c r="F1182" s="1">
        <f t="shared" si="137"/>
        <v>26.431091446567564</v>
      </c>
      <c r="G1182" s="1">
        <f t="shared" si="138"/>
        <v>3.2745410235095815</v>
      </c>
      <c r="H1182" s="1">
        <f t="shared" si="140"/>
        <v>-4.5016662193072916</v>
      </c>
      <c r="I1182" s="22">
        <f t="shared" si="141"/>
        <v>1.1624999999999943</v>
      </c>
      <c r="J1182" s="19">
        <f t="shared" si="142"/>
        <v>0</v>
      </c>
      <c r="K1182" s="19">
        <f t="shared" si="143"/>
        <v>5.6641662193072859</v>
      </c>
      <c r="L1182" s="19">
        <f t="shared" si="144"/>
        <v>0</v>
      </c>
      <c r="Q1182" s="11"/>
      <c r="R1182" s="11"/>
    </row>
    <row r="1183" spans="1:18" x14ac:dyDescent="0.35">
      <c r="A1183" s="1">
        <v>1181</v>
      </c>
      <c r="B1183" s="12">
        <v>42767</v>
      </c>
      <c r="C1183" s="1">
        <v>154.35</v>
      </c>
      <c r="D1183" s="1">
        <f t="shared" si="136"/>
        <v>-3.6310820624546117E-3</v>
      </c>
      <c r="E1183" s="1">
        <f t="shared" si="139"/>
        <v>1.5278937152262946E-4</v>
      </c>
      <c r="F1183" s="1">
        <f t="shared" si="137"/>
        <v>30.91185441283638</v>
      </c>
      <c r="G1183" s="1">
        <f t="shared" si="138"/>
        <v>3.4311397482893446</v>
      </c>
      <c r="H1183" s="1">
        <f t="shared" si="140"/>
        <v>-4.4211612491830987</v>
      </c>
      <c r="I1183" s="22">
        <f t="shared" si="141"/>
        <v>-0.5625</v>
      </c>
      <c r="J1183" s="19">
        <f t="shared" si="142"/>
        <v>0</v>
      </c>
      <c r="K1183" s="19">
        <f t="shared" si="143"/>
        <v>3.8586612491830987</v>
      </c>
      <c r="L1183" s="19">
        <f t="shared" si="144"/>
        <v>0</v>
      </c>
      <c r="Q1183" s="11"/>
      <c r="R1183" s="11"/>
    </row>
    <row r="1184" spans="1:18" x14ac:dyDescent="0.35">
      <c r="A1184" s="1">
        <v>1182</v>
      </c>
      <c r="B1184" s="12">
        <v>42768</v>
      </c>
      <c r="C1184" s="1">
        <v>152.85</v>
      </c>
      <c r="D1184" s="1">
        <f t="shared" si="136"/>
        <v>-9.7181729834791061E-3</v>
      </c>
      <c r="E1184" s="1">
        <f t="shared" si="139"/>
        <v>1.4181410572730038E-4</v>
      </c>
      <c r="F1184" s="1">
        <f t="shared" si="137"/>
        <v>24.012557404807328</v>
      </c>
      <c r="G1184" s="1">
        <f t="shared" si="138"/>
        <v>3.1785769187136741</v>
      </c>
      <c r="H1184" s="1">
        <f t="shared" si="140"/>
        <v>-4.2916158066006993</v>
      </c>
      <c r="I1184" s="22">
        <f t="shared" si="141"/>
        <v>-1.5</v>
      </c>
      <c r="J1184" s="19">
        <f t="shared" si="142"/>
        <v>0</v>
      </c>
      <c r="K1184" s="19">
        <f t="shared" si="143"/>
        <v>2.7916158066006993</v>
      </c>
      <c r="L1184" s="19">
        <f t="shared" si="144"/>
        <v>0</v>
      </c>
      <c r="Q1184" s="11"/>
      <c r="R1184" s="11"/>
    </row>
    <row r="1185" spans="1:18" x14ac:dyDescent="0.35">
      <c r="A1185" s="1">
        <v>1183</v>
      </c>
      <c r="B1185" s="12">
        <v>42769</v>
      </c>
      <c r="C1185" s="1">
        <v>151.27500000000001</v>
      </c>
      <c r="D1185" s="1">
        <f t="shared" si="136"/>
        <v>-1.0304219823356157E-2</v>
      </c>
      <c r="E1185" s="1">
        <f t="shared" si="139"/>
        <v>1.448833895460089E-4</v>
      </c>
      <c r="F1185" s="1">
        <f t="shared" si="137"/>
        <v>22.975537442612669</v>
      </c>
      <c r="G1185" s="1">
        <f t="shared" si="138"/>
        <v>3.1344300604648936</v>
      </c>
      <c r="H1185" s="1">
        <f t="shared" si="140"/>
        <v>-4.3220580022052735</v>
      </c>
      <c r="I1185" s="22">
        <f t="shared" si="141"/>
        <v>-1.5749999999999886</v>
      </c>
      <c r="J1185" s="19">
        <f t="shared" si="142"/>
        <v>0</v>
      </c>
      <c r="K1185" s="19">
        <f t="shared" si="143"/>
        <v>2.7470580022052848</v>
      </c>
      <c r="L1185" s="19">
        <f t="shared" si="144"/>
        <v>0</v>
      </c>
      <c r="Q1185" s="11"/>
      <c r="R1185" s="11"/>
    </row>
    <row r="1186" spans="1:18" x14ac:dyDescent="0.35">
      <c r="A1186" s="1">
        <v>1184</v>
      </c>
      <c r="B1186" s="12">
        <v>42772</v>
      </c>
      <c r="C1186" s="1">
        <v>150.97499999999999</v>
      </c>
      <c r="D1186" s="1">
        <f t="shared" si="136"/>
        <v>-1.9831432821022068E-3</v>
      </c>
      <c r="E1186" s="1">
        <f t="shared" si="139"/>
        <v>1.4888687260214249E-4</v>
      </c>
      <c r="F1186" s="1">
        <f t="shared" si="137"/>
        <v>32.266057417378313</v>
      </c>
      <c r="G1186" s="1">
        <f t="shared" si="138"/>
        <v>3.4740158237433394</v>
      </c>
      <c r="H1186" s="1">
        <f t="shared" si="140"/>
        <v>-4.3387867477964912</v>
      </c>
      <c r="I1186" s="22">
        <f t="shared" si="141"/>
        <v>-0.30000000000001137</v>
      </c>
      <c r="J1186" s="19">
        <f t="shared" si="142"/>
        <v>0</v>
      </c>
      <c r="K1186" s="19">
        <f t="shared" si="143"/>
        <v>4.0387867477964798</v>
      </c>
      <c r="L1186" s="19">
        <f t="shared" si="144"/>
        <v>0</v>
      </c>
      <c r="Q1186" s="11"/>
      <c r="R1186" s="11"/>
    </row>
    <row r="1187" spans="1:18" x14ac:dyDescent="0.35">
      <c r="A1187" s="1">
        <v>1185</v>
      </c>
      <c r="B1187" s="12">
        <v>42773</v>
      </c>
      <c r="C1187" s="1">
        <v>150.26249999999999</v>
      </c>
      <c r="D1187" s="1">
        <f t="shared" si="136"/>
        <v>-4.7193243914555767E-3</v>
      </c>
      <c r="E1187" s="1">
        <f t="shared" si="139"/>
        <v>1.37523459448419E-4</v>
      </c>
      <c r="F1187" s="1">
        <f t="shared" si="137"/>
        <v>31.37288953778587</v>
      </c>
      <c r="G1187" s="1">
        <f t="shared" si="138"/>
        <v>3.4459441294615671</v>
      </c>
      <c r="H1187" s="1">
        <f t="shared" si="140"/>
        <v>-4.1269595677661659</v>
      </c>
      <c r="I1187" s="22">
        <f t="shared" si="141"/>
        <v>-0.71250000000000568</v>
      </c>
      <c r="J1187" s="19">
        <f t="shared" si="142"/>
        <v>0</v>
      </c>
      <c r="K1187" s="19">
        <f t="shared" si="143"/>
        <v>3.4144595677661602</v>
      </c>
      <c r="L1187" s="19">
        <f t="shared" si="144"/>
        <v>0</v>
      </c>
      <c r="Q1187" s="11"/>
      <c r="R1187" s="11"/>
    </row>
    <row r="1188" spans="1:18" x14ac:dyDescent="0.35">
      <c r="A1188" s="1">
        <v>1186</v>
      </c>
      <c r="B1188" s="12">
        <v>42774</v>
      </c>
      <c r="C1188" s="1">
        <v>150.82499999999999</v>
      </c>
      <c r="D1188" s="1">
        <f t="shared" si="136"/>
        <v>3.7434489643124536E-3</v>
      </c>
      <c r="E1188" s="1">
        <f t="shared" si="139"/>
        <v>1.3141839666412286E-4</v>
      </c>
      <c r="F1188" s="1">
        <f t="shared" si="137"/>
        <v>32.99340460844909</v>
      </c>
      <c r="G1188" s="1">
        <f t="shared" si="138"/>
        <v>3.4963076811417113</v>
      </c>
      <c r="H1188" s="1">
        <f t="shared" si="140"/>
        <v>-4.0263152742214539</v>
      </c>
      <c r="I1188" s="22">
        <f t="shared" si="141"/>
        <v>0.5625</v>
      </c>
      <c r="J1188" s="19">
        <f t="shared" si="142"/>
        <v>0</v>
      </c>
      <c r="K1188" s="19">
        <f t="shared" si="143"/>
        <v>4.5888152742214539</v>
      </c>
      <c r="L1188" s="19">
        <f t="shared" si="144"/>
        <v>0</v>
      </c>
      <c r="Q1188" s="11"/>
      <c r="R1188" s="11"/>
    </row>
    <row r="1189" spans="1:18" x14ac:dyDescent="0.35">
      <c r="A1189" s="1">
        <v>1187</v>
      </c>
      <c r="B1189" s="12">
        <v>42775</v>
      </c>
      <c r="C1189" s="1">
        <v>151.53749999999999</v>
      </c>
      <c r="D1189" s="1">
        <f t="shared" si="136"/>
        <v>4.7240179015415598E-3</v>
      </c>
      <c r="E1189" s="1">
        <f t="shared" si="139"/>
        <v>1.2558301625838599E-4</v>
      </c>
      <c r="F1189" s="1">
        <f t="shared" si="137"/>
        <v>32.572952487567598</v>
      </c>
      <c r="G1189" s="1">
        <f t="shared" si="138"/>
        <v>3.4834822657036599</v>
      </c>
      <c r="H1189" s="1">
        <f t="shared" si="140"/>
        <v>-3.9173350933308093</v>
      </c>
      <c r="I1189" s="22">
        <f t="shared" si="141"/>
        <v>0.71250000000000568</v>
      </c>
      <c r="J1189" s="19">
        <f t="shared" si="142"/>
        <v>0</v>
      </c>
      <c r="K1189" s="19">
        <f t="shared" si="143"/>
        <v>4.629835093330815</v>
      </c>
      <c r="L1189" s="19">
        <f t="shared" si="144"/>
        <v>0</v>
      </c>
      <c r="Q1189" s="11"/>
      <c r="R1189" s="11"/>
    </row>
    <row r="1190" spans="1:18" x14ac:dyDescent="0.35">
      <c r="A1190" s="1">
        <v>1188</v>
      </c>
      <c r="B1190" s="12">
        <v>42776</v>
      </c>
      <c r="C1190" s="1">
        <v>149.88749999999999</v>
      </c>
      <c r="D1190" s="1">
        <f t="shared" si="136"/>
        <v>-1.0888393961890659E-2</v>
      </c>
      <c r="E1190" s="1">
        <f t="shared" si="139"/>
        <v>1.2229065209367013E-4</v>
      </c>
      <c r="F1190" s="1">
        <f t="shared" si="137"/>
        <v>22.217525719735971</v>
      </c>
      <c r="G1190" s="1">
        <f t="shared" si="138"/>
        <v>3.1008814242639389</v>
      </c>
      <c r="H1190" s="1">
        <f t="shared" si="140"/>
        <v>-3.8801152233977318</v>
      </c>
      <c r="I1190" s="22">
        <f t="shared" si="141"/>
        <v>-1.6500000000000057</v>
      </c>
      <c r="J1190" s="19">
        <f t="shared" si="142"/>
        <v>0</v>
      </c>
      <c r="K1190" s="19">
        <f t="shared" si="143"/>
        <v>2.2301152233977262</v>
      </c>
      <c r="L1190" s="19">
        <f t="shared" si="144"/>
        <v>0</v>
      </c>
      <c r="Q1190" s="11"/>
      <c r="R1190" s="11"/>
    </row>
    <row r="1191" spans="1:18" x14ac:dyDescent="0.35">
      <c r="A1191" s="1">
        <v>1189</v>
      </c>
      <c r="B1191" s="12">
        <v>42779</v>
      </c>
      <c r="C1191" s="1">
        <v>152.28749999999999</v>
      </c>
      <c r="D1191" s="1">
        <f t="shared" si="136"/>
        <v>1.6012009006755104E-2</v>
      </c>
      <c r="E1191" s="1">
        <f t="shared" si="139"/>
        <v>1.3335101951747767E-4</v>
      </c>
      <c r="F1191" s="1">
        <f t="shared" si="137"/>
        <v>13.210476525618924</v>
      </c>
      <c r="G1191" s="1">
        <f t="shared" si="138"/>
        <v>2.5810101909811873</v>
      </c>
      <c r="H1191" s="1">
        <f t="shared" si="140"/>
        <v>-4.070923549016876</v>
      </c>
      <c r="I1191" s="22">
        <f t="shared" si="141"/>
        <v>2.4000000000000057</v>
      </c>
      <c r="J1191" s="19">
        <f t="shared" si="142"/>
        <v>0</v>
      </c>
      <c r="K1191" s="19">
        <f t="shared" si="143"/>
        <v>6.4709235490168817</v>
      </c>
      <c r="L1191" s="19">
        <f t="shared" si="144"/>
        <v>0</v>
      </c>
      <c r="Q1191" s="11"/>
      <c r="R1191" s="11"/>
    </row>
    <row r="1192" spans="1:18" x14ac:dyDescent="0.35">
      <c r="A1192" s="1">
        <v>1190</v>
      </c>
      <c r="B1192" s="12">
        <v>42780</v>
      </c>
      <c r="C1192" s="1">
        <v>150.44999999999999</v>
      </c>
      <c r="D1192" s="1">
        <f t="shared" si="136"/>
        <v>-1.2065993597636089E-2</v>
      </c>
      <c r="E1192" s="1">
        <f t="shared" si="139"/>
        <v>1.6125826701556423E-4</v>
      </c>
      <c r="F1192" s="1">
        <f t="shared" si="137"/>
        <v>20.003354688535701</v>
      </c>
      <c r="G1192" s="1">
        <f t="shared" si="138"/>
        <v>2.99589999391493</v>
      </c>
      <c r="H1192" s="1">
        <f t="shared" si="140"/>
        <v>-4.4279332795991495</v>
      </c>
      <c r="I1192" s="22">
        <f t="shared" si="141"/>
        <v>-1.8375000000000057</v>
      </c>
      <c r="J1192" s="19">
        <f t="shared" si="142"/>
        <v>0</v>
      </c>
      <c r="K1192" s="19">
        <f t="shared" si="143"/>
        <v>2.5904332795991438</v>
      </c>
      <c r="L1192" s="19">
        <f t="shared" si="144"/>
        <v>0</v>
      </c>
      <c r="Q1192" s="11"/>
      <c r="R1192" s="11"/>
    </row>
    <row r="1193" spans="1:18" x14ac:dyDescent="0.35">
      <c r="A1193" s="1">
        <v>1191</v>
      </c>
      <c r="B1193" s="12">
        <v>42781</v>
      </c>
      <c r="C1193" s="1">
        <v>150.9375</v>
      </c>
      <c r="D1193" s="1">
        <f t="shared" si="136"/>
        <v>3.2402791625125386E-3</v>
      </c>
      <c r="E1193" s="1">
        <f t="shared" si="139"/>
        <v>1.6697370328141173E-4</v>
      </c>
      <c r="F1193" s="1">
        <f t="shared" si="137"/>
        <v>29.917939126104361</v>
      </c>
      <c r="G1193" s="1">
        <f t="shared" si="138"/>
        <v>3.3984582712588547</v>
      </c>
      <c r="H1193" s="1">
        <f t="shared" si="140"/>
        <v>-4.5778647235505154</v>
      </c>
      <c r="I1193" s="22">
        <f t="shared" si="141"/>
        <v>0.48750000000001137</v>
      </c>
      <c r="J1193" s="19">
        <f t="shared" si="142"/>
        <v>0</v>
      </c>
      <c r="K1193" s="19">
        <f t="shared" si="143"/>
        <v>5.0653647235505268</v>
      </c>
      <c r="L1193" s="19">
        <f t="shared" si="144"/>
        <v>0</v>
      </c>
      <c r="Q1193" s="11"/>
      <c r="R1193" s="11"/>
    </row>
    <row r="1194" spans="1:18" x14ac:dyDescent="0.35">
      <c r="A1194" s="1">
        <v>1192</v>
      </c>
      <c r="B1194" s="12">
        <v>42782</v>
      </c>
      <c r="C1194" s="1">
        <v>150.6</v>
      </c>
      <c r="D1194" s="1">
        <f t="shared" si="136"/>
        <v>-2.2360248447205345E-3</v>
      </c>
      <c r="E1194" s="1">
        <f t="shared" si="139"/>
        <v>1.5228571187386487E-4</v>
      </c>
      <c r="F1194" s="1">
        <f t="shared" si="137"/>
        <v>31.801760459349481</v>
      </c>
      <c r="G1194" s="1">
        <f t="shared" si="138"/>
        <v>3.4595216486107052</v>
      </c>
      <c r="H1194" s="1">
        <f t="shared" si="140"/>
        <v>-4.3191315235961367</v>
      </c>
      <c r="I1194" s="22">
        <f t="shared" si="141"/>
        <v>-0.33750000000000568</v>
      </c>
      <c r="J1194" s="19">
        <f t="shared" si="142"/>
        <v>0</v>
      </c>
      <c r="K1194" s="19">
        <f t="shared" si="143"/>
        <v>3.981631523596131</v>
      </c>
      <c r="L1194" s="19">
        <f t="shared" si="144"/>
        <v>0</v>
      </c>
      <c r="Q1194" s="11"/>
      <c r="R1194" s="11"/>
    </row>
    <row r="1195" spans="1:18" x14ac:dyDescent="0.35">
      <c r="A1195" s="1">
        <v>1193</v>
      </c>
      <c r="B1195" s="12">
        <v>42783</v>
      </c>
      <c r="C1195" s="1">
        <v>151.83750000000001</v>
      </c>
      <c r="D1195" s="1">
        <f t="shared" si="136"/>
        <v>8.2171314741036616E-3</v>
      </c>
      <c r="E1195" s="1">
        <f t="shared" si="139"/>
        <v>1.4027398519440596E-4</v>
      </c>
      <c r="F1195" s="1">
        <f t="shared" si="137"/>
        <v>26.478727225533856</v>
      </c>
      <c r="G1195" s="1">
        <f t="shared" si="138"/>
        <v>3.2763416644126369</v>
      </c>
      <c r="H1195" s="1">
        <f t="shared" si="140"/>
        <v>-4.1587266775865048</v>
      </c>
      <c r="I1195" s="22">
        <f t="shared" si="141"/>
        <v>1.2375000000000114</v>
      </c>
      <c r="J1195" s="19">
        <f t="shared" si="142"/>
        <v>0</v>
      </c>
      <c r="K1195" s="19">
        <f t="shared" si="143"/>
        <v>5.3962266775865162</v>
      </c>
      <c r="L1195" s="19">
        <f t="shared" si="144"/>
        <v>0</v>
      </c>
      <c r="Q1195" s="11"/>
      <c r="R1195" s="11"/>
    </row>
    <row r="1196" spans="1:18" x14ac:dyDescent="0.35">
      <c r="A1196" s="1">
        <v>1194</v>
      </c>
      <c r="B1196" s="12">
        <v>42786</v>
      </c>
      <c r="C1196" s="1">
        <v>154.80000000000001</v>
      </c>
      <c r="D1196" s="1">
        <f t="shared" si="136"/>
        <v>1.9510990367992132E-2</v>
      </c>
      <c r="E1196" s="1">
        <f t="shared" si="139"/>
        <v>1.3990679852976919E-4</v>
      </c>
      <c r="F1196" s="1">
        <f t="shared" si="137"/>
        <v>8.6525654468379471</v>
      </c>
      <c r="G1196" s="1">
        <f t="shared" si="138"/>
        <v>2.1578558604210842</v>
      </c>
      <c r="H1196" s="1">
        <f t="shared" si="140"/>
        <v>-4.1439932507617208</v>
      </c>
      <c r="I1196" s="22">
        <f t="shared" si="141"/>
        <v>2.9625000000000057</v>
      </c>
      <c r="J1196" s="19">
        <f t="shared" si="142"/>
        <v>0</v>
      </c>
      <c r="K1196" s="19">
        <f t="shared" si="143"/>
        <v>7.1064932507617264</v>
      </c>
      <c r="L1196" s="19">
        <f t="shared" si="144"/>
        <v>0</v>
      </c>
      <c r="Q1196" s="11"/>
      <c r="R1196" s="11"/>
    </row>
    <row r="1197" spans="1:18" x14ac:dyDescent="0.35">
      <c r="A1197" s="1">
        <v>1195</v>
      </c>
      <c r="B1197" s="12">
        <v>42787</v>
      </c>
      <c r="C1197" s="1">
        <v>154.35</v>
      </c>
      <c r="D1197" s="1">
        <f t="shared" si="136"/>
        <v>-2.9069767441861566E-3</v>
      </c>
      <c r="E1197" s="1">
        <f t="shared" si="139"/>
        <v>1.8381025899397231E-4</v>
      </c>
      <c r="F1197" s="1">
        <f t="shared" si="137"/>
        <v>28.756898221075996</v>
      </c>
      <c r="G1197" s="1">
        <f t="shared" si="138"/>
        <v>3.3588776765871939</v>
      </c>
      <c r="H1197" s="1">
        <f t="shared" si="140"/>
        <v>-4.7889309609910837</v>
      </c>
      <c r="I1197" s="22">
        <f t="shared" si="141"/>
        <v>-0.45000000000001705</v>
      </c>
      <c r="J1197" s="19">
        <f t="shared" si="142"/>
        <v>0</v>
      </c>
      <c r="K1197" s="19">
        <f t="shared" si="143"/>
        <v>4.3389309609910667</v>
      </c>
      <c r="L1197" s="19">
        <f t="shared" si="144"/>
        <v>0</v>
      </c>
      <c r="Q1197" s="11"/>
      <c r="R1197" s="11"/>
    </row>
    <row r="1198" spans="1:18" x14ac:dyDescent="0.35">
      <c r="A1198" s="1">
        <v>1196</v>
      </c>
      <c r="B1198" s="12">
        <v>42788</v>
      </c>
      <c r="C1198" s="1">
        <v>150.97499999999999</v>
      </c>
      <c r="D1198" s="1">
        <f t="shared" si="136"/>
        <v>-2.1865889212827991E-2</v>
      </c>
      <c r="E1198" s="1">
        <f t="shared" si="139"/>
        <v>1.6487597045562874E-4</v>
      </c>
      <c r="F1198" s="1">
        <f t="shared" si="137"/>
        <v>7.2884460617624232</v>
      </c>
      <c r="G1198" s="1">
        <f t="shared" si="138"/>
        <v>1.9862903630466231</v>
      </c>
      <c r="H1198" s="1">
        <f t="shared" si="140"/>
        <v>-4.6240689034230247</v>
      </c>
      <c r="I1198" s="22">
        <f t="shared" si="141"/>
        <v>-3.375</v>
      </c>
      <c r="J1198" s="19">
        <f t="shared" si="142"/>
        <v>0</v>
      </c>
      <c r="K1198" s="19">
        <f t="shared" si="143"/>
        <v>1.2490689034230247</v>
      </c>
      <c r="L1198" s="19">
        <f t="shared" si="144"/>
        <v>0</v>
      </c>
      <c r="Q1198" s="11"/>
      <c r="R1198" s="11"/>
    </row>
    <row r="1199" spans="1:18" x14ac:dyDescent="0.35">
      <c r="A1199" s="1">
        <v>1197</v>
      </c>
      <c r="B1199" s="12">
        <v>42789</v>
      </c>
      <c r="C1199" s="1">
        <v>149.32499999999999</v>
      </c>
      <c r="D1199" s="1">
        <f t="shared" si="136"/>
        <v>-1.0928961748633918E-2</v>
      </c>
      <c r="E1199" s="1">
        <f t="shared" si="139"/>
        <v>2.1665862934577471E-4</v>
      </c>
      <c r="F1199" s="1">
        <f t="shared" si="137"/>
        <v>20.573609741978942</v>
      </c>
      <c r="G1199" s="1">
        <f t="shared" si="138"/>
        <v>3.0240091740239734</v>
      </c>
      <c r="H1199" s="1">
        <f t="shared" si="140"/>
        <v>-5.2852956700779865</v>
      </c>
      <c r="I1199" s="22">
        <f t="shared" si="141"/>
        <v>-1.6500000000000057</v>
      </c>
      <c r="J1199" s="19">
        <f t="shared" si="142"/>
        <v>0</v>
      </c>
      <c r="K1199" s="19">
        <f t="shared" si="143"/>
        <v>3.6352956700779808</v>
      </c>
      <c r="L1199" s="19">
        <f t="shared" si="144"/>
        <v>0</v>
      </c>
      <c r="Q1199" s="11"/>
      <c r="R1199" s="11"/>
    </row>
    <row r="1200" spans="1:18" x14ac:dyDescent="0.35">
      <c r="A1200" s="1">
        <v>1198</v>
      </c>
      <c r="B1200" s="12">
        <v>42793</v>
      </c>
      <c r="C1200" s="1">
        <v>144.63749999999999</v>
      </c>
      <c r="D1200" s="1">
        <f t="shared" si="136"/>
        <v>-3.139126067302863E-2</v>
      </c>
      <c r="E1200" s="1">
        <f t="shared" si="139"/>
        <v>2.0566391659932007E-4</v>
      </c>
      <c r="F1200" s="1">
        <f t="shared" si="137"/>
        <v>2.5345388344972255</v>
      </c>
      <c r="G1200" s="1">
        <f t="shared" si="138"/>
        <v>0.93001170116333487</v>
      </c>
      <c r="H1200" s="1">
        <f t="shared" si="140"/>
        <v>-5.036846868026827</v>
      </c>
      <c r="I1200" s="22">
        <f t="shared" si="141"/>
        <v>-4.6875</v>
      </c>
      <c r="J1200" s="19">
        <f t="shared" si="142"/>
        <v>0</v>
      </c>
      <c r="K1200" s="19">
        <f t="shared" si="143"/>
        <v>0.34934686802682702</v>
      </c>
      <c r="L1200" s="19">
        <f t="shared" si="144"/>
        <v>0</v>
      </c>
      <c r="Q1200" s="11"/>
      <c r="R1200" s="11"/>
    </row>
    <row r="1201" spans="1:18" x14ac:dyDescent="0.35">
      <c r="A1201" s="1">
        <v>1199</v>
      </c>
      <c r="B1201" s="12">
        <v>42794</v>
      </c>
      <c r="C1201" s="1">
        <v>144</v>
      </c>
      <c r="D1201" s="1">
        <f t="shared" si="136"/>
        <v>-4.4075706507647645E-3</v>
      </c>
      <c r="E1201" s="1">
        <f t="shared" si="139"/>
        <v>3.194355765733196E-4</v>
      </c>
      <c r="F1201" s="1">
        <f t="shared" si="137"/>
        <v>21.652720790034937</v>
      </c>
      <c r="G1201" s="1">
        <f t="shared" si="138"/>
        <v>3.0751311181476328</v>
      </c>
      <c r="H1201" s="1">
        <f t="shared" si="140"/>
        <v>-6.2086735188302171</v>
      </c>
      <c r="I1201" s="22">
        <f t="shared" si="141"/>
        <v>-0.63749999999998863</v>
      </c>
      <c r="J1201" s="19">
        <f t="shared" si="142"/>
        <v>0</v>
      </c>
      <c r="K1201" s="19">
        <f t="shared" si="143"/>
        <v>5.5711735188302285</v>
      </c>
      <c r="L1201" s="19">
        <f t="shared" si="144"/>
        <v>0</v>
      </c>
      <c r="Q1201" s="11"/>
      <c r="R1201" s="11"/>
    </row>
    <row r="1202" spans="1:18" x14ac:dyDescent="0.35">
      <c r="A1202" s="1">
        <v>1200</v>
      </c>
      <c r="B1202" s="12">
        <v>42795</v>
      </c>
      <c r="C1202" s="1">
        <v>144.41249999999999</v>
      </c>
      <c r="D1202" s="1">
        <f t="shared" si="136"/>
        <v>2.8645833333332937E-3</v>
      </c>
      <c r="E1202" s="1">
        <f t="shared" si="139"/>
        <v>2.7017299120737491E-4</v>
      </c>
      <c r="F1202" s="1">
        <f t="shared" si="137"/>
        <v>23.905277466183648</v>
      </c>
      <c r="G1202" s="1">
        <f t="shared" si="138"/>
        <v>3.1740992490462063</v>
      </c>
      <c r="H1202" s="1">
        <f t="shared" si="140"/>
        <v>-5.5306545171097987</v>
      </c>
      <c r="I1202" s="22">
        <f t="shared" si="141"/>
        <v>0.41249999999999432</v>
      </c>
      <c r="J1202" s="19">
        <f t="shared" si="142"/>
        <v>0</v>
      </c>
      <c r="K1202" s="19">
        <f t="shared" si="143"/>
        <v>5.943154517109793</v>
      </c>
      <c r="L1202" s="19">
        <f t="shared" si="144"/>
        <v>0</v>
      </c>
      <c r="Q1202" s="11"/>
      <c r="R1202" s="11"/>
    </row>
    <row r="1203" spans="1:18" x14ac:dyDescent="0.35">
      <c r="A1203" s="1">
        <v>1201</v>
      </c>
      <c r="B1203" s="12">
        <v>42796</v>
      </c>
      <c r="C1203" s="1">
        <v>142.3125</v>
      </c>
      <c r="D1203" s="1">
        <f t="shared" si="136"/>
        <v>-1.4541677486367139E-2</v>
      </c>
      <c r="E1203" s="1">
        <f t="shared" si="139"/>
        <v>2.3090574967564001E-4</v>
      </c>
      <c r="F1203" s="1">
        <f t="shared" si="137"/>
        <v>16.608567106406543</v>
      </c>
      <c r="G1203" s="1">
        <f t="shared" si="138"/>
        <v>2.8099186529808522</v>
      </c>
      <c r="H1203" s="1">
        <f t="shared" si="140"/>
        <v>-5.0904306345697057</v>
      </c>
      <c r="I1203" s="22">
        <f t="shared" si="141"/>
        <v>-2.0999999999999943</v>
      </c>
      <c r="J1203" s="19">
        <f t="shared" si="142"/>
        <v>0</v>
      </c>
      <c r="K1203" s="19">
        <f t="shared" si="143"/>
        <v>2.9904306345697114</v>
      </c>
      <c r="L1203" s="19">
        <f t="shared" si="144"/>
        <v>0</v>
      </c>
      <c r="Q1203" s="11"/>
      <c r="R1203" s="11"/>
    </row>
    <row r="1204" spans="1:18" x14ac:dyDescent="0.35">
      <c r="A1204" s="1">
        <v>1202</v>
      </c>
      <c r="B1204" s="12">
        <v>42797</v>
      </c>
      <c r="C1204" s="1">
        <v>143.17500000000001</v>
      </c>
      <c r="D1204" s="1">
        <f t="shared" si="136"/>
        <v>6.0606060606061404E-3</v>
      </c>
      <c r="E1204" s="1">
        <f t="shared" si="139"/>
        <v>2.2954556272749619E-4</v>
      </c>
      <c r="F1204" s="1">
        <f t="shared" si="137"/>
        <v>24.306845356380752</v>
      </c>
      <c r="G1204" s="1">
        <f t="shared" si="138"/>
        <v>3.1907580125846429</v>
      </c>
      <c r="H1204" s="1">
        <f t="shared" si="140"/>
        <v>-5.0899544456949668</v>
      </c>
      <c r="I1204" s="22">
        <f t="shared" si="141"/>
        <v>0.86250000000001137</v>
      </c>
      <c r="J1204" s="19">
        <f t="shared" si="142"/>
        <v>0</v>
      </c>
      <c r="K1204" s="19">
        <f t="shared" si="143"/>
        <v>5.9524544456949782</v>
      </c>
      <c r="L1204" s="19">
        <f t="shared" si="144"/>
        <v>0</v>
      </c>
      <c r="Q1204" s="11"/>
      <c r="R1204" s="11"/>
    </row>
    <row r="1205" spans="1:18" x14ac:dyDescent="0.35">
      <c r="A1205" s="1">
        <v>1203</v>
      </c>
      <c r="B1205" s="12">
        <v>42800</v>
      </c>
      <c r="C1205" s="1">
        <v>145.42500000000001</v>
      </c>
      <c r="D1205" s="1">
        <f t="shared" si="136"/>
        <v>1.5715034049240437E-2</v>
      </c>
      <c r="E1205" s="1">
        <f t="shared" si="139"/>
        <v>2.0385196137725733E-4</v>
      </c>
      <c r="F1205" s="1">
        <f t="shared" si="137"/>
        <v>15.246964051657816</v>
      </c>
      <c r="G1205" s="1">
        <f t="shared" si="138"/>
        <v>2.7243804046548346</v>
      </c>
      <c r="H1205" s="1">
        <f t="shared" si="140"/>
        <v>-4.7268862711917539</v>
      </c>
      <c r="I1205" s="22">
        <f t="shared" si="141"/>
        <v>2.25</v>
      </c>
      <c r="J1205" s="19">
        <f t="shared" si="142"/>
        <v>0</v>
      </c>
      <c r="K1205" s="19">
        <f t="shared" si="143"/>
        <v>6.9768862711917539</v>
      </c>
      <c r="L1205" s="19">
        <f t="shared" si="144"/>
        <v>0</v>
      </c>
      <c r="Q1205" s="11"/>
      <c r="R1205" s="11"/>
    </row>
    <row r="1206" spans="1:18" x14ac:dyDescent="0.35">
      <c r="A1206" s="1">
        <v>1204</v>
      </c>
      <c r="B1206" s="12">
        <v>42801</v>
      </c>
      <c r="C1206" s="1">
        <v>145.91249999999999</v>
      </c>
      <c r="D1206" s="1">
        <f t="shared" si="136"/>
        <v>3.3522434244454731E-3</v>
      </c>
      <c r="E1206" s="1">
        <f t="shared" si="139"/>
        <v>2.1385948634828402E-4</v>
      </c>
      <c r="F1206" s="1">
        <f t="shared" si="137"/>
        <v>26.57268936414847</v>
      </c>
      <c r="G1206" s="1">
        <f t="shared" si="138"/>
        <v>3.2798839727205942</v>
      </c>
      <c r="H1206" s="1">
        <f t="shared" si="140"/>
        <v>-4.8708651874924715</v>
      </c>
      <c r="I1206" s="22">
        <f t="shared" si="141"/>
        <v>0.48749999999998295</v>
      </c>
      <c r="J1206" s="19">
        <f t="shared" si="142"/>
        <v>0</v>
      </c>
      <c r="K1206" s="19">
        <f t="shared" si="143"/>
        <v>5.3583651874924545</v>
      </c>
      <c r="L1206" s="19">
        <f t="shared" si="144"/>
        <v>0</v>
      </c>
      <c r="Q1206" s="11"/>
      <c r="R1206" s="11"/>
    </row>
    <row r="1207" spans="1:18" x14ac:dyDescent="0.35">
      <c r="A1207" s="1">
        <v>1205</v>
      </c>
      <c r="B1207" s="12">
        <v>42802</v>
      </c>
      <c r="C1207" s="1">
        <v>146.47499999999999</v>
      </c>
      <c r="D1207" s="1">
        <f t="shared" si="136"/>
        <v>3.8550501156515036E-3</v>
      </c>
      <c r="E1207" s="1">
        <f t="shared" si="139"/>
        <v>1.8825574930298643E-4</v>
      </c>
      <c r="F1207" s="1">
        <f t="shared" si="137"/>
        <v>27.950768857455046</v>
      </c>
      <c r="G1207" s="1">
        <f t="shared" si="138"/>
        <v>3.3304447075395789</v>
      </c>
      <c r="H1207" s="1">
        <f t="shared" si="140"/>
        <v>-4.6418152905707659</v>
      </c>
      <c r="I1207" s="22">
        <f t="shared" si="141"/>
        <v>0.5625</v>
      </c>
      <c r="J1207" s="19">
        <f t="shared" si="142"/>
        <v>0</v>
      </c>
      <c r="K1207" s="19">
        <f t="shared" si="143"/>
        <v>5.2043152905707659</v>
      </c>
      <c r="L1207" s="19">
        <f t="shared" si="144"/>
        <v>0</v>
      </c>
      <c r="Q1207" s="11"/>
      <c r="R1207" s="11"/>
    </row>
    <row r="1208" spans="1:18" x14ac:dyDescent="0.35">
      <c r="A1208" s="1">
        <v>1206</v>
      </c>
      <c r="B1208" s="12">
        <v>42803</v>
      </c>
      <c r="C1208" s="1">
        <v>145.6875</v>
      </c>
      <c r="D1208" s="1">
        <f t="shared" si="136"/>
        <v>-5.3763440860214668E-3</v>
      </c>
      <c r="E1208" s="1">
        <f t="shared" si="139"/>
        <v>1.6918113946452908E-4</v>
      </c>
      <c r="F1208" s="1">
        <f t="shared" si="137"/>
        <v>28.160079287549216</v>
      </c>
      <c r="G1208" s="1">
        <f t="shared" si="138"/>
        <v>3.3379053468948698</v>
      </c>
      <c r="H1208" s="1">
        <f t="shared" si="140"/>
        <v>-4.4151262787880006</v>
      </c>
      <c r="I1208" s="22">
        <f t="shared" si="141"/>
        <v>-0.78749999999999432</v>
      </c>
      <c r="J1208" s="19">
        <f t="shared" si="142"/>
        <v>0</v>
      </c>
      <c r="K1208" s="19">
        <f t="shared" si="143"/>
        <v>3.6276262787880063</v>
      </c>
      <c r="L1208" s="19">
        <f t="shared" si="144"/>
        <v>0</v>
      </c>
      <c r="Q1208" s="11"/>
      <c r="R1208" s="11"/>
    </row>
    <row r="1209" spans="1:18" x14ac:dyDescent="0.35">
      <c r="A1209" s="1">
        <v>1207</v>
      </c>
      <c r="B1209" s="12">
        <v>42804</v>
      </c>
      <c r="C1209" s="1">
        <v>144.41249999999999</v>
      </c>
      <c r="D1209" s="1">
        <f t="shared" si="136"/>
        <v>-8.7516087516087901E-3</v>
      </c>
      <c r="E1209" s="1">
        <f t="shared" si="139"/>
        <v>1.5657123061066562E-4</v>
      </c>
      <c r="F1209" s="1">
        <f t="shared" si="137"/>
        <v>24.964977967168423</v>
      </c>
      <c r="G1209" s="1">
        <f t="shared" si="138"/>
        <v>3.2174739614033516</v>
      </c>
      <c r="H1209" s="1">
        <f t="shared" si="140"/>
        <v>-4.2637737089912848</v>
      </c>
      <c r="I1209" s="22">
        <f t="shared" si="141"/>
        <v>-1.2750000000000057</v>
      </c>
      <c r="J1209" s="19">
        <f t="shared" si="142"/>
        <v>0</v>
      </c>
      <c r="K1209" s="19">
        <f t="shared" si="143"/>
        <v>2.9887737089912791</v>
      </c>
      <c r="L1209" s="19">
        <f t="shared" si="144"/>
        <v>0</v>
      </c>
      <c r="Q1209" s="11"/>
      <c r="R1209" s="11"/>
    </row>
    <row r="1210" spans="1:18" x14ac:dyDescent="0.35">
      <c r="A1210" s="1">
        <v>1208</v>
      </c>
      <c r="B1210" s="12">
        <v>42807</v>
      </c>
      <c r="C1210" s="1">
        <v>144.41249999999999</v>
      </c>
      <c r="D1210" s="1">
        <f t="shared" si="136"/>
        <v>0</v>
      </c>
      <c r="E1210" s="1">
        <f t="shared" si="139"/>
        <v>1.5365321964286912E-4</v>
      </c>
      <c r="F1210" s="1">
        <f t="shared" si="137"/>
        <v>32.183941739087388</v>
      </c>
      <c r="G1210" s="1">
        <f t="shared" si="138"/>
        <v>3.4714676244012361</v>
      </c>
      <c r="H1210" s="1">
        <f t="shared" si="140"/>
        <v>-4.2011460664085112</v>
      </c>
      <c r="I1210" s="22">
        <f t="shared" si="141"/>
        <v>0</v>
      </c>
      <c r="J1210" s="19">
        <f t="shared" si="142"/>
        <v>0</v>
      </c>
      <c r="K1210" s="19">
        <f t="shared" si="143"/>
        <v>4.2011460664085112</v>
      </c>
      <c r="L1210" s="19">
        <f t="shared" si="144"/>
        <v>0</v>
      </c>
      <c r="Q1210" s="11"/>
      <c r="R1210" s="11"/>
    </row>
    <row r="1211" spans="1:18" x14ac:dyDescent="0.35">
      <c r="A1211" s="1">
        <v>1209</v>
      </c>
      <c r="B1211" s="12">
        <v>42808</v>
      </c>
      <c r="C1211" s="1">
        <v>145.23750000000001</v>
      </c>
      <c r="D1211" s="1">
        <f t="shared" si="136"/>
        <v>5.7128018696443669E-3</v>
      </c>
      <c r="E1211" s="1">
        <f t="shared" si="139"/>
        <v>1.4061464013367993E-4</v>
      </c>
      <c r="F1211" s="1">
        <f t="shared" si="137"/>
        <v>29.956824487602677</v>
      </c>
      <c r="G1211" s="1">
        <f t="shared" si="138"/>
        <v>3.3997571612959394</v>
      </c>
      <c r="H1211" s="1">
        <f t="shared" si="140"/>
        <v>-3.9837741971734055</v>
      </c>
      <c r="I1211" s="22">
        <f t="shared" si="141"/>
        <v>0.82500000000001705</v>
      </c>
      <c r="J1211" s="19">
        <f t="shared" si="142"/>
        <v>0</v>
      </c>
      <c r="K1211" s="19">
        <f t="shared" si="143"/>
        <v>4.8087741971734221</v>
      </c>
      <c r="L1211" s="19">
        <f t="shared" si="144"/>
        <v>0</v>
      </c>
      <c r="Q1211" s="11"/>
      <c r="R1211" s="11"/>
    </row>
    <row r="1212" spans="1:18" x14ac:dyDescent="0.35">
      <c r="A1212" s="1">
        <v>1210</v>
      </c>
      <c r="B1212" s="12">
        <v>42809</v>
      </c>
      <c r="C1212" s="1">
        <v>144.75</v>
      </c>
      <c r="D1212" s="1">
        <f t="shared" si="136"/>
        <v>-3.3565711334883298E-3</v>
      </c>
      <c r="E1212" s="1">
        <f t="shared" si="139"/>
        <v>1.352453357113361E-4</v>
      </c>
      <c r="F1212" s="1">
        <f t="shared" si="137"/>
        <v>32.904821233518604</v>
      </c>
      <c r="G1212" s="1">
        <f t="shared" si="138"/>
        <v>3.4936191890873256</v>
      </c>
      <c r="H1212" s="1">
        <f t="shared" si="140"/>
        <v>-3.9069746434151638</v>
      </c>
      <c r="I1212" s="22">
        <f t="shared" si="141"/>
        <v>-0.48750000000001137</v>
      </c>
      <c r="J1212" s="19">
        <f t="shared" si="142"/>
        <v>0</v>
      </c>
      <c r="K1212" s="19">
        <f t="shared" si="143"/>
        <v>3.4194746434151524</v>
      </c>
      <c r="L1212" s="19">
        <f t="shared" si="144"/>
        <v>0</v>
      </c>
      <c r="Q1212" s="11"/>
      <c r="R1212" s="11"/>
    </row>
    <row r="1213" spans="1:18" x14ac:dyDescent="0.35">
      <c r="A1213" s="1">
        <v>1211</v>
      </c>
      <c r="B1213" s="12">
        <v>42810</v>
      </c>
      <c r="C1213" s="1">
        <v>146.51249999999999</v>
      </c>
      <c r="D1213" s="1">
        <f t="shared" si="136"/>
        <v>1.217616580310873E-2</v>
      </c>
      <c r="E1213" s="1">
        <f t="shared" si="139"/>
        <v>1.2812292325162429E-4</v>
      </c>
      <c r="F1213" s="1">
        <f t="shared" si="137"/>
        <v>19.761597546571124</v>
      </c>
      <c r="G1213" s="1">
        <f t="shared" si="138"/>
        <v>2.9837405365502776</v>
      </c>
      <c r="H1213" s="1">
        <f t="shared" si="140"/>
        <v>-3.824431110186568</v>
      </c>
      <c r="I1213" s="22">
        <f t="shared" si="141"/>
        <v>1.7624999999999886</v>
      </c>
      <c r="J1213" s="19">
        <f t="shared" si="142"/>
        <v>0</v>
      </c>
      <c r="K1213" s="19">
        <f t="shared" si="143"/>
        <v>5.5869311101865566</v>
      </c>
      <c r="L1213" s="19">
        <f t="shared" si="144"/>
        <v>0</v>
      </c>
      <c r="Q1213" s="11"/>
      <c r="R1213" s="11"/>
    </row>
    <row r="1214" spans="1:18" x14ac:dyDescent="0.35">
      <c r="A1214" s="1">
        <v>1212</v>
      </c>
      <c r="B1214" s="12">
        <v>42811</v>
      </c>
      <c r="C1214" s="1">
        <v>145.875</v>
      </c>
      <c r="D1214" s="1">
        <f t="shared" si="136"/>
        <v>-4.3511645764012534E-3</v>
      </c>
      <c r="E1214" s="1">
        <f t="shared" si="139"/>
        <v>1.4200322180092146E-4</v>
      </c>
      <c r="F1214" s="1">
        <f t="shared" si="137"/>
        <v>31.319132848892217</v>
      </c>
      <c r="G1214" s="1">
        <f t="shared" si="138"/>
        <v>3.4442291839223365</v>
      </c>
      <c r="H1214" s="1">
        <f t="shared" si="140"/>
        <v>-4.0127520887643886</v>
      </c>
      <c r="I1214" s="22">
        <f t="shared" si="141"/>
        <v>-0.63749999999998863</v>
      </c>
      <c r="J1214" s="19">
        <f t="shared" si="142"/>
        <v>0</v>
      </c>
      <c r="K1214" s="19">
        <f t="shared" si="143"/>
        <v>3.3752520887644</v>
      </c>
      <c r="L1214" s="19">
        <f t="shared" si="144"/>
        <v>0</v>
      </c>
      <c r="Q1214" s="11"/>
      <c r="R1214" s="11"/>
    </row>
    <row r="1215" spans="1:18" x14ac:dyDescent="0.35">
      <c r="A1215" s="1">
        <v>1213</v>
      </c>
      <c r="B1215" s="12">
        <v>42814</v>
      </c>
      <c r="C1215" s="1">
        <v>145.125</v>
      </c>
      <c r="D1215" s="1">
        <f t="shared" si="136"/>
        <v>-5.1413881748071976E-3</v>
      </c>
      <c r="E1215" s="1">
        <f t="shared" si="139"/>
        <v>1.3437408481488264E-4</v>
      </c>
      <c r="F1215" s="1">
        <f t="shared" si="137"/>
        <v>31.19143964921675</v>
      </c>
      <c r="G1215" s="1">
        <f t="shared" si="138"/>
        <v>3.4401436869516306</v>
      </c>
      <c r="H1215" s="1">
        <f t="shared" si="140"/>
        <v>-3.9510006106583608</v>
      </c>
      <c r="I1215" s="22">
        <f t="shared" si="141"/>
        <v>-0.75</v>
      </c>
      <c r="J1215" s="19">
        <f t="shared" si="142"/>
        <v>0</v>
      </c>
      <c r="K1215" s="19">
        <f t="shared" si="143"/>
        <v>3.2010006106583608</v>
      </c>
      <c r="L1215" s="19">
        <f t="shared" si="144"/>
        <v>0</v>
      </c>
      <c r="Q1215" s="11"/>
      <c r="R1215" s="11"/>
    </row>
    <row r="1216" spans="1:18" x14ac:dyDescent="0.35">
      <c r="A1216" s="1">
        <v>1214</v>
      </c>
      <c r="B1216" s="12">
        <v>42815</v>
      </c>
      <c r="C1216" s="1">
        <v>144.9</v>
      </c>
      <c r="D1216" s="1">
        <f t="shared" si="136"/>
        <v>-1.5503875968991855E-3</v>
      </c>
      <c r="E1216" s="1">
        <f t="shared" si="139"/>
        <v>1.2959644939742191E-4</v>
      </c>
      <c r="F1216" s="1">
        <f t="shared" si="137"/>
        <v>34.720498858598511</v>
      </c>
      <c r="G1216" s="1">
        <f t="shared" si="138"/>
        <v>3.5473302577361223</v>
      </c>
      <c r="H1216" s="1">
        <f t="shared" si="140"/>
        <v>-3.8632434664097093</v>
      </c>
      <c r="I1216" s="22">
        <f t="shared" si="141"/>
        <v>-0.22499999999999432</v>
      </c>
      <c r="J1216" s="19">
        <f t="shared" si="142"/>
        <v>0</v>
      </c>
      <c r="K1216" s="19">
        <f t="shared" si="143"/>
        <v>3.638243466409715</v>
      </c>
      <c r="L1216" s="19">
        <f t="shared" si="144"/>
        <v>0</v>
      </c>
      <c r="Q1216" s="11"/>
      <c r="R1216" s="11"/>
    </row>
    <row r="1217" spans="1:18" x14ac:dyDescent="0.35">
      <c r="A1217" s="1">
        <v>1215</v>
      </c>
      <c r="B1217" s="12">
        <v>42816</v>
      </c>
      <c r="C1217" s="1">
        <v>144.07499999999999</v>
      </c>
      <c r="D1217" s="1">
        <f t="shared" si="136"/>
        <v>-5.69358178053842E-3</v>
      </c>
      <c r="E1217" s="1">
        <f t="shared" si="139"/>
        <v>1.2255124475195534E-4</v>
      </c>
      <c r="F1217" s="1">
        <f t="shared" si="137"/>
        <v>31.572726733179291</v>
      </c>
      <c r="G1217" s="1">
        <f t="shared" si="138"/>
        <v>3.4522936698626054</v>
      </c>
      <c r="H1217" s="1">
        <f t="shared" si="140"/>
        <v>-3.7374531232920245</v>
      </c>
      <c r="I1217" s="22">
        <f t="shared" si="141"/>
        <v>-0.82500000000001705</v>
      </c>
      <c r="J1217" s="19">
        <f t="shared" si="142"/>
        <v>0</v>
      </c>
      <c r="K1217" s="19">
        <f t="shared" si="143"/>
        <v>2.9124531232920075</v>
      </c>
      <c r="L1217" s="19">
        <f t="shared" si="144"/>
        <v>0</v>
      </c>
      <c r="Q1217" s="11"/>
      <c r="R1217" s="11"/>
    </row>
    <row r="1218" spans="1:18" x14ac:dyDescent="0.35">
      <c r="A1218" s="1">
        <v>1216</v>
      </c>
      <c r="B1218" s="12">
        <v>42817</v>
      </c>
      <c r="C1218" s="1">
        <v>144.75</v>
      </c>
      <c r="D1218" s="1">
        <f t="shared" si="136"/>
        <v>4.685059864653905E-3</v>
      </c>
      <c r="E1218" s="1">
        <f t="shared" si="139"/>
        <v>1.2139657314064393E-4</v>
      </c>
      <c r="F1218" s="1">
        <f t="shared" si="137"/>
        <v>33.078387579462749</v>
      </c>
      <c r="G1218" s="1">
        <f t="shared" si="138"/>
        <v>3.4988801259041096</v>
      </c>
      <c r="H1218" s="1">
        <f t="shared" si="140"/>
        <v>-3.7140372680964622</v>
      </c>
      <c r="I1218" s="22">
        <f t="shared" si="141"/>
        <v>0.67500000000001137</v>
      </c>
      <c r="J1218" s="19">
        <f t="shared" si="142"/>
        <v>0</v>
      </c>
      <c r="K1218" s="19">
        <f t="shared" si="143"/>
        <v>4.3890372680964731</v>
      </c>
      <c r="L1218" s="19">
        <f t="shared" si="144"/>
        <v>0</v>
      </c>
      <c r="Q1218" s="11"/>
      <c r="R1218" s="11"/>
    </row>
    <row r="1219" spans="1:18" x14ac:dyDescent="0.35">
      <c r="A1219" s="1">
        <v>1217</v>
      </c>
      <c r="B1219" s="12">
        <v>42818</v>
      </c>
      <c r="C1219" s="1">
        <v>145.27500000000001</v>
      </c>
      <c r="D1219" s="1">
        <f t="shared" si="136"/>
        <v>3.6269430051813862E-3</v>
      </c>
      <c r="E1219" s="1">
        <f t="shared" si="139"/>
        <v>1.1903645873359381E-4</v>
      </c>
      <c r="F1219" s="1">
        <f t="shared" si="137"/>
        <v>34.599763590443011</v>
      </c>
      <c r="G1219" s="1">
        <f t="shared" si="138"/>
        <v>3.5438468493941802</v>
      </c>
      <c r="H1219" s="1">
        <f t="shared" si="140"/>
        <v>-3.6568174911967182</v>
      </c>
      <c r="I1219" s="22">
        <f t="shared" si="141"/>
        <v>0.52500000000000568</v>
      </c>
      <c r="J1219" s="19">
        <f t="shared" si="142"/>
        <v>0</v>
      </c>
      <c r="K1219" s="19">
        <f t="shared" si="143"/>
        <v>4.1818174911967239</v>
      </c>
      <c r="L1219" s="19">
        <f t="shared" si="144"/>
        <v>0</v>
      </c>
      <c r="Q1219" s="11"/>
      <c r="R1219" s="11"/>
    </row>
    <row r="1220" spans="1:18" x14ac:dyDescent="0.35">
      <c r="A1220" s="1">
        <v>1218</v>
      </c>
      <c r="B1220" s="12">
        <v>42821</v>
      </c>
      <c r="C1220" s="1">
        <v>146.55000000000001</v>
      </c>
      <c r="D1220" s="1">
        <f t="shared" ref="D1220:D1283" si="145">(C1220-C1219)/C1219</f>
        <v>8.7764584408880093E-3</v>
      </c>
      <c r="E1220" s="1">
        <f t="shared" si="139"/>
        <v>1.1599013509341179E-4</v>
      </c>
      <c r="F1220" s="1">
        <f t="shared" ref="F1220:F1283" si="146">_xlfn.NORM.DIST(D1220,0,SQRT(E1220),FALSE)</f>
        <v>26.576473114665205</v>
      </c>
      <c r="G1220" s="1">
        <f t="shared" ref="G1220:G1283" si="147">LN(F1220)</f>
        <v>3.2800263550403392</v>
      </c>
      <c r="H1220" s="1">
        <f t="shared" si="140"/>
        <v>-3.6266342412848354</v>
      </c>
      <c r="I1220" s="22">
        <f t="shared" si="141"/>
        <v>1.2750000000000057</v>
      </c>
      <c r="J1220" s="19">
        <f t="shared" si="142"/>
        <v>0</v>
      </c>
      <c r="K1220" s="19">
        <f t="shared" si="143"/>
        <v>4.9016342412848406</v>
      </c>
      <c r="L1220" s="19">
        <f t="shared" si="144"/>
        <v>0</v>
      </c>
      <c r="Q1220" s="11"/>
      <c r="R1220" s="11"/>
    </row>
    <row r="1221" spans="1:18" x14ac:dyDescent="0.35">
      <c r="A1221" s="1">
        <v>1219</v>
      </c>
      <c r="B1221" s="12">
        <v>42822</v>
      </c>
      <c r="C1221" s="1">
        <v>147.5625</v>
      </c>
      <c r="D1221" s="1">
        <f t="shared" si="145"/>
        <v>6.9089048106447531E-3</v>
      </c>
      <c r="E1221" s="1">
        <f t="shared" ref="E1221:E1284" si="148">$O$3+$O$4*D1220^2+$O$5*E1220</f>
        <v>1.2267163545088709E-4</v>
      </c>
      <c r="F1221" s="1">
        <f t="shared" si="146"/>
        <v>29.651281048139264</v>
      </c>
      <c r="G1221" s="1">
        <f t="shared" si="147"/>
        <v>3.3895053301811977</v>
      </c>
      <c r="H1221" s="1">
        <f t="shared" si="140"/>
        <v>-3.7431533516958626</v>
      </c>
      <c r="I1221" s="22">
        <f t="shared" si="141"/>
        <v>1.0124999999999886</v>
      </c>
      <c r="J1221" s="19">
        <f t="shared" si="142"/>
        <v>0</v>
      </c>
      <c r="K1221" s="19">
        <f t="shared" si="143"/>
        <v>4.7556533516958517</v>
      </c>
      <c r="L1221" s="19">
        <f t="shared" si="144"/>
        <v>0</v>
      </c>
      <c r="Q1221" s="11"/>
      <c r="R1221" s="11"/>
    </row>
    <row r="1222" spans="1:18" x14ac:dyDescent="0.35">
      <c r="A1222" s="1">
        <v>1220</v>
      </c>
      <c r="B1222" s="12">
        <v>42823</v>
      </c>
      <c r="C1222" s="1">
        <v>147.375</v>
      </c>
      <c r="D1222" s="1">
        <f t="shared" si="145"/>
        <v>-1.2706480304955528E-3</v>
      </c>
      <c r="E1222" s="1">
        <f t="shared" si="148"/>
        <v>1.2364966166983132E-4</v>
      </c>
      <c r="F1222" s="1">
        <f t="shared" si="146"/>
        <v>35.643325397188235</v>
      </c>
      <c r="G1222" s="1">
        <f t="shared" si="147"/>
        <v>3.573561903446028</v>
      </c>
      <c r="H1222" s="1">
        <f t="shared" si="140"/>
        <v>-3.7910276075155473</v>
      </c>
      <c r="I1222" s="22">
        <f t="shared" si="141"/>
        <v>-0.1875</v>
      </c>
      <c r="J1222" s="19">
        <f t="shared" si="142"/>
        <v>0</v>
      </c>
      <c r="K1222" s="19">
        <f t="shared" si="143"/>
        <v>3.6035276075155473</v>
      </c>
      <c r="L1222" s="19">
        <f t="shared" si="144"/>
        <v>0</v>
      </c>
      <c r="Q1222" s="11"/>
      <c r="R1222" s="11"/>
    </row>
    <row r="1223" spans="1:18" x14ac:dyDescent="0.35">
      <c r="A1223" s="1">
        <v>1221</v>
      </c>
      <c r="B1223" s="12">
        <v>42824</v>
      </c>
      <c r="C1223" s="1">
        <v>146.73750000000001</v>
      </c>
      <c r="D1223" s="1">
        <f t="shared" si="145"/>
        <v>-4.3256997455469962E-3</v>
      </c>
      <c r="E1223" s="1">
        <f t="shared" si="148"/>
        <v>1.1789082739513012E-4</v>
      </c>
      <c r="F1223" s="1">
        <f t="shared" si="146"/>
        <v>33.939415824844204</v>
      </c>
      <c r="G1223" s="1">
        <f t="shared" si="147"/>
        <v>3.5245770476616118</v>
      </c>
      <c r="H1223" s="1">
        <f t="shared" si="140"/>
        <v>-3.7272684264155034</v>
      </c>
      <c r="I1223" s="22">
        <f t="shared" si="141"/>
        <v>-0.63749999999998863</v>
      </c>
      <c r="J1223" s="19">
        <f t="shared" si="142"/>
        <v>0</v>
      </c>
      <c r="K1223" s="19">
        <f t="shared" si="143"/>
        <v>3.0897684264155147</v>
      </c>
      <c r="L1223" s="19">
        <f t="shared" si="144"/>
        <v>0</v>
      </c>
      <c r="Q1223" s="11"/>
      <c r="R1223" s="11"/>
    </row>
    <row r="1224" spans="1:18" x14ac:dyDescent="0.35">
      <c r="A1224" s="1">
        <v>1222</v>
      </c>
      <c r="B1224" s="12">
        <v>42825</v>
      </c>
      <c r="C1224" s="1">
        <v>147.9</v>
      </c>
      <c r="D1224" s="1">
        <f t="shared" si="145"/>
        <v>7.9223102478916032E-3</v>
      </c>
      <c r="E1224" s="1">
        <f t="shared" si="148"/>
        <v>1.1589781821411015E-4</v>
      </c>
      <c r="F1224" s="1">
        <f t="shared" si="146"/>
        <v>28.266959056586117</v>
      </c>
      <c r="G1224" s="1">
        <f t="shared" si="147"/>
        <v>3.3416935980592486</v>
      </c>
      <c r="H1224" s="1">
        <f t="shared" si="140"/>
        <v>-3.6909325305347114</v>
      </c>
      <c r="I1224" s="22">
        <f t="shared" si="141"/>
        <v>1.1624999999999943</v>
      </c>
      <c r="J1224" s="19">
        <f t="shared" si="142"/>
        <v>0</v>
      </c>
      <c r="K1224" s="19">
        <f t="shared" si="143"/>
        <v>4.8534325305347057</v>
      </c>
      <c r="L1224" s="19">
        <f t="shared" si="144"/>
        <v>0</v>
      </c>
      <c r="Q1224" s="11"/>
      <c r="R1224" s="11"/>
    </row>
    <row r="1225" spans="1:18" x14ac:dyDescent="0.35">
      <c r="A1225" s="1">
        <v>1223</v>
      </c>
      <c r="B1225" s="12">
        <v>42828</v>
      </c>
      <c r="C1225" s="1">
        <v>147.1875</v>
      </c>
      <c r="D1225" s="1">
        <f t="shared" si="145"/>
        <v>-4.8174442190669752E-3</v>
      </c>
      <c r="E1225" s="1">
        <f t="shared" si="148"/>
        <v>1.2058857486338364E-4</v>
      </c>
      <c r="F1225" s="1">
        <f t="shared" si="146"/>
        <v>32.996365224112274</v>
      </c>
      <c r="G1225" s="1">
        <f t="shared" si="147"/>
        <v>3.4963974106762343</v>
      </c>
      <c r="H1225" s="1">
        <f t="shared" si="140"/>
        <v>-3.7485978787301959</v>
      </c>
      <c r="I1225" s="22">
        <f t="shared" si="141"/>
        <v>-0.71250000000000568</v>
      </c>
      <c r="J1225" s="19">
        <f t="shared" si="142"/>
        <v>0</v>
      </c>
      <c r="K1225" s="19">
        <f t="shared" si="143"/>
        <v>3.0360978787301902</v>
      </c>
      <c r="L1225" s="19">
        <f t="shared" si="144"/>
        <v>0</v>
      </c>
      <c r="Q1225" s="11"/>
      <c r="R1225" s="11"/>
    </row>
    <row r="1226" spans="1:18" x14ac:dyDescent="0.35">
      <c r="A1226" s="1">
        <v>1224</v>
      </c>
      <c r="B1226" s="12">
        <v>42830</v>
      </c>
      <c r="C1226" s="1">
        <v>146.0625</v>
      </c>
      <c r="D1226" s="1">
        <f t="shared" si="145"/>
        <v>-7.6433121019108281E-3</v>
      </c>
      <c r="E1226" s="1">
        <f t="shared" si="148"/>
        <v>1.1859586251959074E-4</v>
      </c>
      <c r="F1226" s="1">
        <f t="shared" si="146"/>
        <v>28.635762558683886</v>
      </c>
      <c r="G1226" s="1">
        <f t="shared" si="147"/>
        <v>3.3546563757927554</v>
      </c>
      <c r="H1226" s="1">
        <f t="shared" si="140"/>
        <v>-3.746947440179746</v>
      </c>
      <c r="I1226" s="22">
        <f t="shared" si="141"/>
        <v>-1.125</v>
      </c>
      <c r="J1226" s="19">
        <f t="shared" si="142"/>
        <v>0</v>
      </c>
      <c r="K1226" s="19">
        <f t="shared" si="143"/>
        <v>2.621947440179746</v>
      </c>
      <c r="L1226" s="19">
        <f t="shared" si="144"/>
        <v>0</v>
      </c>
      <c r="Q1226" s="11"/>
      <c r="R1226" s="11"/>
    </row>
    <row r="1227" spans="1:18" x14ac:dyDescent="0.35">
      <c r="A1227" s="1">
        <v>1225</v>
      </c>
      <c r="B1227" s="12">
        <v>42831</v>
      </c>
      <c r="C1227" s="1">
        <v>147.9</v>
      </c>
      <c r="D1227" s="1">
        <f t="shared" si="145"/>
        <v>1.2580231065468588E-2</v>
      </c>
      <c r="E1227" s="1">
        <f t="shared" si="148"/>
        <v>1.2203974311163175E-4</v>
      </c>
      <c r="F1227" s="1">
        <f t="shared" si="146"/>
        <v>18.882564156582752</v>
      </c>
      <c r="G1227" s="1">
        <f t="shared" si="147"/>
        <v>2.9382389648738765</v>
      </c>
      <c r="H1227" s="1">
        <f t="shared" si="140"/>
        <v>-3.7826506139248348</v>
      </c>
      <c r="I1227" s="22">
        <f t="shared" si="141"/>
        <v>1.8375000000000057</v>
      </c>
      <c r="J1227" s="19">
        <f t="shared" si="142"/>
        <v>0</v>
      </c>
      <c r="K1227" s="19">
        <f t="shared" si="143"/>
        <v>5.6201506139248405</v>
      </c>
      <c r="L1227" s="19">
        <f t="shared" si="144"/>
        <v>0</v>
      </c>
      <c r="Q1227" s="11"/>
      <c r="R1227" s="11"/>
    </row>
    <row r="1228" spans="1:18" x14ac:dyDescent="0.35">
      <c r="A1228" s="1">
        <v>1226</v>
      </c>
      <c r="B1228" s="12">
        <v>42832</v>
      </c>
      <c r="C1228" s="1">
        <v>146.4375</v>
      </c>
      <c r="D1228" s="1">
        <f t="shared" si="145"/>
        <v>-9.8884381338742774E-3</v>
      </c>
      <c r="E1228" s="1">
        <f t="shared" si="148"/>
        <v>1.3876119555730813E-4</v>
      </c>
      <c r="F1228" s="1">
        <f t="shared" si="146"/>
        <v>23.809942371887306</v>
      </c>
      <c r="G1228" s="1">
        <f t="shared" si="147"/>
        <v>3.1701032401635159</v>
      </c>
      <c r="H1228" s="1">
        <f t="shared" si="140"/>
        <v>-4.0026480483894264</v>
      </c>
      <c r="I1228" s="22">
        <f t="shared" si="141"/>
        <v>-1.4625000000000057</v>
      </c>
      <c r="J1228" s="19">
        <f t="shared" si="142"/>
        <v>0</v>
      </c>
      <c r="K1228" s="19">
        <f t="shared" si="143"/>
        <v>2.5401480483894208</v>
      </c>
      <c r="L1228" s="19">
        <f t="shared" si="144"/>
        <v>0</v>
      </c>
      <c r="Q1228" s="11"/>
      <c r="R1228" s="11"/>
    </row>
    <row r="1229" spans="1:18" x14ac:dyDescent="0.35">
      <c r="A1229" s="1">
        <v>1227</v>
      </c>
      <c r="B1229" s="12">
        <v>42835</v>
      </c>
      <c r="C1229" s="1">
        <v>146.32499999999999</v>
      </c>
      <c r="D1229" s="1">
        <f t="shared" si="145"/>
        <v>-7.682458386684515E-4</v>
      </c>
      <c r="E1229" s="1">
        <f t="shared" si="148"/>
        <v>1.4301904009106586E-4</v>
      </c>
      <c r="F1229" s="1">
        <f t="shared" si="146"/>
        <v>33.290247754471359</v>
      </c>
      <c r="G1229" s="1">
        <f t="shared" si="147"/>
        <v>3.5052644938683826</v>
      </c>
      <c r="H1229" s="1">
        <f t="shared" si="140"/>
        <v>-4.1147150168176587</v>
      </c>
      <c r="I1229" s="22">
        <f t="shared" si="141"/>
        <v>-0.11250000000001137</v>
      </c>
      <c r="J1229" s="19">
        <f t="shared" si="142"/>
        <v>0</v>
      </c>
      <c r="K1229" s="19">
        <f t="shared" si="143"/>
        <v>4.0022150168176474</v>
      </c>
      <c r="L1229" s="19">
        <f t="shared" si="144"/>
        <v>0</v>
      </c>
      <c r="Q1229" s="11"/>
      <c r="R1229" s="11"/>
    </row>
    <row r="1230" spans="1:18" x14ac:dyDescent="0.35">
      <c r="A1230" s="1">
        <v>1228</v>
      </c>
      <c r="B1230" s="12">
        <v>42836</v>
      </c>
      <c r="C1230" s="1">
        <v>149.58750000000001</v>
      </c>
      <c r="D1230" s="1">
        <f t="shared" si="145"/>
        <v>2.2296258329062138E-2</v>
      </c>
      <c r="E1230" s="1">
        <f t="shared" si="148"/>
        <v>1.3256315877973877E-4</v>
      </c>
      <c r="F1230" s="1">
        <f t="shared" si="146"/>
        <v>5.3134671059712701</v>
      </c>
      <c r="G1230" s="1">
        <f t="shared" si="147"/>
        <v>1.6702445611595771</v>
      </c>
      <c r="H1230" s="1">
        <f t="shared" si="140"/>
        <v>-3.9222781278540415</v>
      </c>
      <c r="I1230" s="22">
        <f t="shared" si="141"/>
        <v>3.2625000000000171</v>
      </c>
      <c r="J1230" s="19">
        <f t="shared" si="142"/>
        <v>0</v>
      </c>
      <c r="K1230" s="19">
        <f t="shared" si="143"/>
        <v>7.1847781278540586</v>
      </c>
      <c r="L1230" s="19">
        <f t="shared" si="144"/>
        <v>0</v>
      </c>
      <c r="Q1230" s="11"/>
      <c r="R1230" s="11"/>
    </row>
    <row r="1231" spans="1:18" x14ac:dyDescent="0.35">
      <c r="A1231" s="1">
        <v>1229</v>
      </c>
      <c r="B1231" s="12">
        <v>42837</v>
      </c>
      <c r="C1231" s="1">
        <v>148.16249999999999</v>
      </c>
      <c r="D1231" s="1">
        <f t="shared" si="145"/>
        <v>-9.5261970418652041E-3</v>
      </c>
      <c r="E1231" s="1">
        <f t="shared" si="148"/>
        <v>1.9462213938311706E-4</v>
      </c>
      <c r="F1231" s="1">
        <f t="shared" si="146"/>
        <v>22.649702816812468</v>
      </c>
      <c r="G1231" s="1">
        <f t="shared" si="147"/>
        <v>3.1201467311724351</v>
      </c>
      <c r="H1231" s="1">
        <f t="shared" si="140"/>
        <v>-4.7488594052481528</v>
      </c>
      <c r="I1231" s="22">
        <f t="shared" si="141"/>
        <v>-1.4250000000000114</v>
      </c>
      <c r="J1231" s="19">
        <f t="shared" si="142"/>
        <v>0</v>
      </c>
      <c r="K1231" s="19">
        <f t="shared" si="143"/>
        <v>3.3238594052481414</v>
      </c>
      <c r="L1231" s="19">
        <f t="shared" si="144"/>
        <v>0</v>
      </c>
      <c r="Q1231" s="11"/>
      <c r="R1231" s="11"/>
    </row>
    <row r="1232" spans="1:18" x14ac:dyDescent="0.35">
      <c r="A1232" s="1">
        <v>1230</v>
      </c>
      <c r="B1232" s="12">
        <v>42838</v>
      </c>
      <c r="C1232" s="1">
        <v>149.55000000000001</v>
      </c>
      <c r="D1232" s="1">
        <f t="shared" si="145"/>
        <v>9.3647177929639218E-3</v>
      </c>
      <c r="E1232" s="1">
        <f t="shared" si="148"/>
        <v>1.8475832337312069E-4</v>
      </c>
      <c r="F1232" s="1">
        <f t="shared" si="146"/>
        <v>23.14921665669716</v>
      </c>
      <c r="G1232" s="1">
        <f t="shared" si="147"/>
        <v>3.1419609422360697</v>
      </c>
      <c r="H1232" s="1">
        <f t="shared" si="140"/>
        <v>-4.7301179283857282</v>
      </c>
      <c r="I1232" s="22">
        <f t="shared" si="141"/>
        <v>1.3875000000000171</v>
      </c>
      <c r="J1232" s="19">
        <f t="shared" si="142"/>
        <v>0</v>
      </c>
      <c r="K1232" s="19">
        <f t="shared" si="143"/>
        <v>6.1176179283857453</v>
      </c>
      <c r="L1232" s="19">
        <f t="shared" si="144"/>
        <v>0</v>
      </c>
      <c r="Q1232" s="11"/>
      <c r="R1232" s="11"/>
    </row>
    <row r="1233" spans="1:18" x14ac:dyDescent="0.35">
      <c r="A1233" s="1">
        <v>1231</v>
      </c>
      <c r="B1233" s="12">
        <v>42842</v>
      </c>
      <c r="C1233" s="1">
        <v>151.27500000000001</v>
      </c>
      <c r="D1233" s="1">
        <f t="shared" si="145"/>
        <v>1.1534603811434264E-2</v>
      </c>
      <c r="E1233" s="1">
        <f t="shared" si="148"/>
        <v>1.7678246530520718E-4</v>
      </c>
      <c r="F1233" s="1">
        <f t="shared" si="146"/>
        <v>20.59513865655796</v>
      </c>
      <c r="G1233" s="1">
        <f t="shared" si="147"/>
        <v>3.025055060400363</v>
      </c>
      <c r="H1233" s="1">
        <f t="shared" si="140"/>
        <v>-4.5828173495526565</v>
      </c>
      <c r="I1233" s="22">
        <f t="shared" si="141"/>
        <v>1.7249999999999943</v>
      </c>
      <c r="J1233" s="19">
        <f t="shared" si="142"/>
        <v>0</v>
      </c>
      <c r="K1233" s="19">
        <f t="shared" si="143"/>
        <v>6.3078173495526508</v>
      </c>
      <c r="L1233" s="19">
        <f t="shared" si="144"/>
        <v>0</v>
      </c>
      <c r="Q1233" s="11"/>
      <c r="R1233" s="11"/>
    </row>
    <row r="1234" spans="1:18" x14ac:dyDescent="0.35">
      <c r="A1234" s="1">
        <v>1232</v>
      </c>
      <c r="B1234" s="12">
        <v>42843</v>
      </c>
      <c r="C1234" s="1">
        <v>151.76249999999999</v>
      </c>
      <c r="D1234" s="1">
        <f t="shared" si="145"/>
        <v>3.2226078334158513E-3</v>
      </c>
      <c r="E1234" s="1">
        <f t="shared" si="148"/>
        <v>1.7707967745706556E-4</v>
      </c>
      <c r="F1234" s="1">
        <f t="shared" si="146"/>
        <v>29.113247933283731</v>
      </c>
      <c r="G1234" s="1">
        <f t="shared" si="147"/>
        <v>3.3711933260194336</v>
      </c>
      <c r="H1234" s="1">
        <f t="shared" si="140"/>
        <v>-4.6296209714478787</v>
      </c>
      <c r="I1234" s="22">
        <f t="shared" si="141"/>
        <v>0.48749999999998295</v>
      </c>
      <c r="J1234" s="19">
        <f t="shared" si="142"/>
        <v>0</v>
      </c>
      <c r="K1234" s="19">
        <f t="shared" si="143"/>
        <v>5.1171209714478616</v>
      </c>
      <c r="L1234" s="19">
        <f t="shared" si="144"/>
        <v>0</v>
      </c>
      <c r="Q1234" s="11"/>
      <c r="R1234" s="11"/>
    </row>
    <row r="1235" spans="1:18" x14ac:dyDescent="0.35">
      <c r="A1235" s="1">
        <v>1233</v>
      </c>
      <c r="B1235" s="12">
        <v>42844</v>
      </c>
      <c r="C1235" s="1">
        <v>158.36250000000001</v>
      </c>
      <c r="D1235" s="1">
        <f t="shared" si="145"/>
        <v>4.3489004200642604E-2</v>
      </c>
      <c r="E1235" s="1">
        <f t="shared" si="148"/>
        <v>1.6000029504236371E-4</v>
      </c>
      <c r="F1235" s="1">
        <f t="shared" si="146"/>
        <v>8.5515953475712919E-2</v>
      </c>
      <c r="G1235" s="1">
        <f t="shared" si="147"/>
        <v>-2.4590523300860232</v>
      </c>
      <c r="H1235" s="1">
        <f t="shared" si="140"/>
        <v>-4.4514572967370487</v>
      </c>
      <c r="I1235" s="22">
        <f t="shared" si="141"/>
        <v>6.6000000000000227</v>
      </c>
      <c r="J1235" s="19">
        <f t="shared" si="142"/>
        <v>0</v>
      </c>
      <c r="K1235" s="19">
        <f t="shared" si="143"/>
        <v>11.051457296737071</v>
      </c>
      <c r="L1235" s="19">
        <f t="shared" si="144"/>
        <v>0</v>
      </c>
      <c r="Q1235" s="11"/>
      <c r="R1235" s="11"/>
    </row>
    <row r="1236" spans="1:18" x14ac:dyDescent="0.35">
      <c r="A1236" s="1">
        <v>1234</v>
      </c>
      <c r="B1236" s="12">
        <v>42845</v>
      </c>
      <c r="C1236" s="1">
        <v>156.44999999999999</v>
      </c>
      <c r="D1236" s="1">
        <f t="shared" si="145"/>
        <v>-1.2076722708974806E-2</v>
      </c>
      <c r="E1236" s="1">
        <f t="shared" si="148"/>
        <v>4.1231827606110839E-4</v>
      </c>
      <c r="F1236" s="1">
        <f t="shared" si="146"/>
        <v>16.462030124332106</v>
      </c>
      <c r="G1236" s="1">
        <f t="shared" si="147"/>
        <v>2.8010565244802628</v>
      </c>
      <c r="H1236" s="1">
        <f t="shared" ref="H1236:H1299" si="149">_xlfn.NORM.S.INV(1%)*SQRT(E1236)*C1234</f>
        <v>-7.1689478798414505</v>
      </c>
      <c r="I1236" s="22">
        <f t="shared" ref="I1236:I1299" si="150">C1236-C1235</f>
        <v>-1.9125000000000227</v>
      </c>
      <c r="J1236" s="19">
        <f t="shared" ref="J1236:J1299" si="151">IF(I1236&lt;=H1236,1,0)</f>
        <v>0</v>
      </c>
      <c r="K1236" s="19">
        <f t="shared" ref="K1236:K1299" si="152">IF(J1236=0,I1236-H1236,0)</f>
        <v>5.2564478798414278</v>
      </c>
      <c r="L1236" s="19">
        <f t="shared" ref="L1236:L1299" si="153">IF(J1236=1,I1236-H1236,0)</f>
        <v>0</v>
      </c>
      <c r="Q1236" s="11"/>
      <c r="R1236" s="11"/>
    </row>
    <row r="1237" spans="1:18" x14ac:dyDescent="0.35">
      <c r="A1237" s="1">
        <v>1235</v>
      </c>
      <c r="B1237" s="12">
        <v>42846</v>
      </c>
      <c r="C1237" s="1">
        <v>154.19999999999999</v>
      </c>
      <c r="D1237" s="1">
        <f t="shared" si="145"/>
        <v>-1.4381591562799617E-2</v>
      </c>
      <c r="E1237" s="1">
        <f t="shared" si="148"/>
        <v>3.5906188747313218E-4</v>
      </c>
      <c r="F1237" s="1">
        <f t="shared" si="146"/>
        <v>15.784914466162759</v>
      </c>
      <c r="G1237" s="1">
        <f t="shared" si="147"/>
        <v>2.7590547033169566</v>
      </c>
      <c r="H1237" s="1">
        <f t="shared" si="149"/>
        <v>-6.9809039410970044</v>
      </c>
      <c r="I1237" s="22">
        <f t="shared" si="150"/>
        <v>-2.25</v>
      </c>
      <c r="J1237" s="19">
        <f t="shared" si="151"/>
        <v>0</v>
      </c>
      <c r="K1237" s="19">
        <f t="shared" si="152"/>
        <v>4.7309039410970044</v>
      </c>
      <c r="L1237" s="19">
        <f t="shared" si="153"/>
        <v>0</v>
      </c>
      <c r="Q1237" s="11"/>
      <c r="R1237" s="11"/>
    </row>
    <row r="1238" spans="1:18" x14ac:dyDescent="0.35">
      <c r="A1238" s="1">
        <v>1236</v>
      </c>
      <c r="B1238" s="12">
        <v>42849</v>
      </c>
      <c r="C1238" s="1">
        <v>153.75</v>
      </c>
      <c r="D1238" s="1">
        <f t="shared" si="145"/>
        <v>-2.918287937743117E-3</v>
      </c>
      <c r="E1238" s="1">
        <f t="shared" si="148"/>
        <v>3.2692698597321747E-4</v>
      </c>
      <c r="F1238" s="1">
        <f t="shared" si="146"/>
        <v>21.778502982605467</v>
      </c>
      <c r="G1238" s="1">
        <f t="shared" si="147"/>
        <v>3.0809233815615373</v>
      </c>
      <c r="H1238" s="1">
        <f t="shared" si="149"/>
        <v>-6.5807533107672143</v>
      </c>
      <c r="I1238" s="22">
        <f t="shared" si="150"/>
        <v>-0.44999999999998863</v>
      </c>
      <c r="J1238" s="19">
        <f t="shared" si="151"/>
        <v>0</v>
      </c>
      <c r="K1238" s="19">
        <f t="shared" si="152"/>
        <v>6.1307533107672256</v>
      </c>
      <c r="L1238" s="19">
        <f t="shared" si="153"/>
        <v>0</v>
      </c>
      <c r="Q1238" s="11"/>
      <c r="R1238" s="11"/>
    </row>
    <row r="1239" spans="1:18" x14ac:dyDescent="0.35">
      <c r="A1239" s="1">
        <v>1237</v>
      </c>
      <c r="B1239" s="12">
        <v>42850</v>
      </c>
      <c r="C1239" s="1">
        <v>155.96250000000001</v>
      </c>
      <c r="D1239" s="1">
        <f t="shared" si="145"/>
        <v>1.4390243902439061E-2</v>
      </c>
      <c r="E1239" s="1">
        <f t="shared" si="148"/>
        <v>2.7436427892614762E-4</v>
      </c>
      <c r="F1239" s="1">
        <f t="shared" si="146"/>
        <v>16.514000023133551</v>
      </c>
      <c r="G1239" s="1">
        <f t="shared" si="147"/>
        <v>2.8042085073960816</v>
      </c>
      <c r="H1239" s="1">
        <f t="shared" si="149"/>
        <v>-5.9418654818079206</v>
      </c>
      <c r="I1239" s="22">
        <f t="shared" si="150"/>
        <v>2.2125000000000057</v>
      </c>
      <c r="J1239" s="19">
        <f t="shared" si="151"/>
        <v>0</v>
      </c>
      <c r="K1239" s="19">
        <f t="shared" si="152"/>
        <v>8.1543654818079254</v>
      </c>
      <c r="L1239" s="19">
        <f t="shared" si="153"/>
        <v>0</v>
      </c>
      <c r="Q1239" s="11"/>
      <c r="R1239" s="11"/>
    </row>
    <row r="1240" spans="1:18" x14ac:dyDescent="0.35">
      <c r="A1240" s="1">
        <v>1238</v>
      </c>
      <c r="B1240" s="12">
        <v>42851</v>
      </c>
      <c r="C1240" s="1">
        <v>153.9375</v>
      </c>
      <c r="D1240" s="1">
        <f t="shared" si="145"/>
        <v>-1.2983890358259233E-2</v>
      </c>
      <c r="E1240" s="1">
        <f t="shared" si="148"/>
        <v>2.6217156700075712E-4</v>
      </c>
      <c r="F1240" s="1">
        <f t="shared" si="146"/>
        <v>17.864356547552333</v>
      </c>
      <c r="G1240" s="1">
        <f t="shared" si="147"/>
        <v>2.8828074733373539</v>
      </c>
      <c r="H1240" s="1">
        <f t="shared" si="149"/>
        <v>-5.7913868746351405</v>
      </c>
      <c r="I1240" s="22">
        <f t="shared" si="150"/>
        <v>-2.0250000000000057</v>
      </c>
      <c r="J1240" s="19">
        <f t="shared" si="151"/>
        <v>0</v>
      </c>
      <c r="K1240" s="19">
        <f t="shared" si="152"/>
        <v>3.7663868746351348</v>
      </c>
      <c r="L1240" s="19">
        <f t="shared" si="153"/>
        <v>0</v>
      </c>
      <c r="Q1240" s="11"/>
      <c r="R1240" s="11"/>
    </row>
    <row r="1241" spans="1:18" x14ac:dyDescent="0.35">
      <c r="A1241" s="1">
        <v>1239</v>
      </c>
      <c r="B1241" s="12">
        <v>42852</v>
      </c>
      <c r="C1241" s="1">
        <v>155.4375</v>
      </c>
      <c r="D1241" s="1">
        <f t="shared" si="145"/>
        <v>9.7442143727161992E-3</v>
      </c>
      <c r="E1241" s="1">
        <f t="shared" si="148"/>
        <v>2.4741283333086218E-4</v>
      </c>
      <c r="F1241" s="1">
        <f t="shared" si="146"/>
        <v>20.934581247970673</v>
      </c>
      <c r="G1241" s="1">
        <f t="shared" si="147"/>
        <v>3.0414023967857746</v>
      </c>
      <c r="H1241" s="1">
        <f t="shared" si="149"/>
        <v>-5.7069748363963768</v>
      </c>
      <c r="I1241" s="22">
        <f t="shared" si="150"/>
        <v>1.5</v>
      </c>
      <c r="J1241" s="19">
        <f t="shared" si="151"/>
        <v>0</v>
      </c>
      <c r="K1241" s="19">
        <f t="shared" si="152"/>
        <v>7.2069748363963768</v>
      </c>
      <c r="L1241" s="19">
        <f t="shared" si="153"/>
        <v>0</v>
      </c>
      <c r="Q1241" s="11"/>
      <c r="R1241" s="11"/>
    </row>
    <row r="1242" spans="1:18" x14ac:dyDescent="0.35">
      <c r="A1242" s="1">
        <v>1240</v>
      </c>
      <c r="B1242" s="12">
        <v>42853</v>
      </c>
      <c r="C1242" s="1">
        <v>155.69999999999999</v>
      </c>
      <c r="D1242" s="1">
        <f t="shared" si="145"/>
        <v>1.6887816646561392E-3</v>
      </c>
      <c r="E1242" s="1">
        <f t="shared" si="148"/>
        <v>2.2573402692566204E-4</v>
      </c>
      <c r="F1242" s="1">
        <f t="shared" si="146"/>
        <v>26.385665684226435</v>
      </c>
      <c r="G1242" s="1">
        <f t="shared" si="147"/>
        <v>3.272820896186003</v>
      </c>
      <c r="H1242" s="1">
        <f t="shared" si="149"/>
        <v>-5.3804376359170245</v>
      </c>
      <c r="I1242" s="22">
        <f t="shared" si="150"/>
        <v>0.26249999999998863</v>
      </c>
      <c r="J1242" s="19">
        <f t="shared" si="151"/>
        <v>0</v>
      </c>
      <c r="K1242" s="19">
        <f t="shared" si="152"/>
        <v>5.6429376359170131</v>
      </c>
      <c r="L1242" s="19">
        <f t="shared" si="153"/>
        <v>0</v>
      </c>
      <c r="Q1242" s="11"/>
      <c r="R1242" s="11"/>
    </row>
    <row r="1243" spans="1:18" x14ac:dyDescent="0.35">
      <c r="A1243" s="1">
        <v>1241</v>
      </c>
      <c r="B1243" s="12">
        <v>42857</v>
      </c>
      <c r="C1243" s="1">
        <v>154.5</v>
      </c>
      <c r="D1243" s="1">
        <f t="shared" si="145"/>
        <v>-7.7071290944122593E-3</v>
      </c>
      <c r="E1243" s="1">
        <f t="shared" si="148"/>
        <v>1.9615619125947694E-4</v>
      </c>
      <c r="F1243" s="1">
        <f t="shared" si="146"/>
        <v>24.482328801818078</v>
      </c>
      <c r="G1243" s="1">
        <f t="shared" si="147"/>
        <v>3.1979515839127006</v>
      </c>
      <c r="H1243" s="1">
        <f t="shared" si="149"/>
        <v>-5.0644404737227608</v>
      </c>
      <c r="I1243" s="22">
        <f t="shared" si="150"/>
        <v>-1.1999999999999886</v>
      </c>
      <c r="J1243" s="19">
        <f t="shared" si="151"/>
        <v>0</v>
      </c>
      <c r="K1243" s="19">
        <f t="shared" si="152"/>
        <v>3.8644404737227722</v>
      </c>
      <c r="L1243" s="19">
        <f t="shared" si="153"/>
        <v>0</v>
      </c>
      <c r="Q1243" s="11"/>
      <c r="R1243" s="11"/>
    </row>
    <row r="1244" spans="1:18" x14ac:dyDescent="0.35">
      <c r="A1244" s="1">
        <v>1242</v>
      </c>
      <c r="B1244" s="12">
        <v>42858</v>
      </c>
      <c r="C1244" s="1">
        <v>158.0625</v>
      </c>
      <c r="D1244" s="1">
        <f t="shared" si="145"/>
        <v>2.3058252427184466E-2</v>
      </c>
      <c r="E1244" s="1">
        <f t="shared" si="148"/>
        <v>1.8150874821622122E-4</v>
      </c>
      <c r="F1244" s="1">
        <f t="shared" si="146"/>
        <v>6.845174421234784</v>
      </c>
      <c r="G1244" s="1">
        <f t="shared" si="147"/>
        <v>1.9235439399694203</v>
      </c>
      <c r="H1244" s="1">
        <f t="shared" si="149"/>
        <v>-4.8799126871586287</v>
      </c>
      <c r="I1244" s="22">
        <f t="shared" si="150"/>
        <v>3.5625</v>
      </c>
      <c r="J1244" s="19">
        <f t="shared" si="151"/>
        <v>0</v>
      </c>
      <c r="K1244" s="19">
        <f t="shared" si="152"/>
        <v>8.4424126871586296</v>
      </c>
      <c r="L1244" s="19">
        <f t="shared" si="153"/>
        <v>0</v>
      </c>
      <c r="Q1244" s="11"/>
      <c r="R1244" s="11"/>
    </row>
    <row r="1245" spans="1:18" x14ac:dyDescent="0.35">
      <c r="A1245" s="1">
        <v>1243</v>
      </c>
      <c r="B1245" s="12">
        <v>42859</v>
      </c>
      <c r="C1245" s="1">
        <v>157.83750000000001</v>
      </c>
      <c r="D1245" s="1">
        <f t="shared" si="145"/>
        <v>-1.4234875444839499E-3</v>
      </c>
      <c r="E1245" s="1">
        <f t="shared" si="148"/>
        <v>2.3693986529040419E-4</v>
      </c>
      <c r="F1245" s="1">
        <f t="shared" si="146"/>
        <v>25.806787607342542</v>
      </c>
      <c r="G1245" s="1">
        <f t="shared" si="147"/>
        <v>3.250637542882548</v>
      </c>
      <c r="H1245" s="1">
        <f t="shared" si="149"/>
        <v>-5.5325100372753298</v>
      </c>
      <c r="I1245" s="22">
        <f t="shared" si="150"/>
        <v>-0.22499999999999432</v>
      </c>
      <c r="J1245" s="19">
        <f t="shared" si="151"/>
        <v>0</v>
      </c>
      <c r="K1245" s="19">
        <f t="shared" si="152"/>
        <v>5.3075100372753354</v>
      </c>
      <c r="L1245" s="19">
        <f t="shared" si="153"/>
        <v>0</v>
      </c>
      <c r="Q1245" s="11"/>
      <c r="R1245" s="11"/>
    </row>
    <row r="1246" spans="1:18" x14ac:dyDescent="0.35">
      <c r="A1246" s="1">
        <v>1244</v>
      </c>
      <c r="B1246" s="12">
        <v>42860</v>
      </c>
      <c r="C1246" s="1">
        <v>156.67500000000001</v>
      </c>
      <c r="D1246" s="1">
        <f t="shared" si="145"/>
        <v>-7.3651698740793171E-3</v>
      </c>
      <c r="E1246" s="1">
        <f t="shared" si="148"/>
        <v>2.0461174801621472E-4</v>
      </c>
      <c r="F1246" s="1">
        <f t="shared" si="146"/>
        <v>24.427313344296479</v>
      </c>
      <c r="G1246" s="1">
        <f t="shared" si="147"/>
        <v>3.195701905595274</v>
      </c>
      <c r="H1246" s="1">
        <f t="shared" si="149"/>
        <v>-5.2597946335192809</v>
      </c>
      <c r="I1246" s="22">
        <f t="shared" si="150"/>
        <v>-1.1624999999999943</v>
      </c>
      <c r="J1246" s="19">
        <f t="shared" si="151"/>
        <v>0</v>
      </c>
      <c r="K1246" s="19">
        <f t="shared" si="152"/>
        <v>4.0972946335192866</v>
      </c>
      <c r="L1246" s="19">
        <f t="shared" si="153"/>
        <v>0</v>
      </c>
      <c r="Q1246" s="11"/>
      <c r="R1246" s="11"/>
    </row>
    <row r="1247" spans="1:18" x14ac:dyDescent="0.35">
      <c r="A1247" s="1">
        <v>1245</v>
      </c>
      <c r="B1247" s="12">
        <v>42863</v>
      </c>
      <c r="C1247" s="1">
        <v>157.46250000000001</v>
      </c>
      <c r="D1247" s="1">
        <f t="shared" si="145"/>
        <v>5.0263283867879004E-3</v>
      </c>
      <c r="E1247" s="1">
        <f t="shared" si="148"/>
        <v>1.8724972762319947E-4</v>
      </c>
      <c r="F1247" s="1">
        <f t="shared" si="146"/>
        <v>27.252207060694484</v>
      </c>
      <c r="G1247" s="1">
        <f t="shared" si="147"/>
        <v>3.3051345108825014</v>
      </c>
      <c r="H1247" s="1">
        <f t="shared" si="149"/>
        <v>-5.0245300616566047</v>
      </c>
      <c r="I1247" s="22">
        <f t="shared" si="150"/>
        <v>0.78749999999999432</v>
      </c>
      <c r="J1247" s="19">
        <f t="shared" si="151"/>
        <v>0</v>
      </c>
      <c r="K1247" s="19">
        <f t="shared" si="152"/>
        <v>5.812030061656599</v>
      </c>
      <c r="L1247" s="19">
        <f t="shared" si="153"/>
        <v>0</v>
      </c>
      <c r="Q1247" s="11"/>
      <c r="R1247" s="11"/>
    </row>
    <row r="1248" spans="1:18" x14ac:dyDescent="0.35">
      <c r="A1248" s="1">
        <v>1246</v>
      </c>
      <c r="B1248" s="12">
        <v>42864</v>
      </c>
      <c r="C1248" s="1">
        <v>156.11250000000001</v>
      </c>
      <c r="D1248" s="1">
        <f t="shared" si="145"/>
        <v>-8.5734698737794345E-3</v>
      </c>
      <c r="E1248" s="1">
        <f t="shared" si="148"/>
        <v>1.698792996933364E-4</v>
      </c>
      <c r="F1248" s="1">
        <f t="shared" si="146"/>
        <v>24.653766319937102</v>
      </c>
      <c r="G1248" s="1">
        <f t="shared" si="147"/>
        <v>3.2049296807010661</v>
      </c>
      <c r="H1248" s="1">
        <f t="shared" si="149"/>
        <v>-4.7505576468710782</v>
      </c>
      <c r="I1248" s="22">
        <f t="shared" si="150"/>
        <v>-1.3499999999999943</v>
      </c>
      <c r="J1248" s="19">
        <f t="shared" si="151"/>
        <v>0</v>
      </c>
      <c r="K1248" s="19">
        <f t="shared" si="152"/>
        <v>3.4005576468710839</v>
      </c>
      <c r="L1248" s="19">
        <f t="shared" si="153"/>
        <v>0</v>
      </c>
      <c r="Q1248" s="11"/>
      <c r="R1248" s="11"/>
    </row>
    <row r="1249" spans="1:18" x14ac:dyDescent="0.35">
      <c r="A1249" s="1">
        <v>1247</v>
      </c>
      <c r="B1249" s="12">
        <v>42865</v>
      </c>
      <c r="C1249" s="1">
        <v>157.875</v>
      </c>
      <c r="D1249" s="1">
        <f t="shared" si="145"/>
        <v>1.1289935142925702E-2</v>
      </c>
      <c r="E1249" s="1">
        <f t="shared" si="148"/>
        <v>1.6339794986689995E-4</v>
      </c>
      <c r="F1249" s="1">
        <f t="shared" si="146"/>
        <v>21.129813173143997</v>
      </c>
      <c r="G1249" s="1">
        <f t="shared" si="147"/>
        <v>3.0506849898067658</v>
      </c>
      <c r="H1249" s="1">
        <f t="shared" si="149"/>
        <v>-4.6824710622735237</v>
      </c>
      <c r="I1249" s="22">
        <f t="shared" si="150"/>
        <v>1.7624999999999886</v>
      </c>
      <c r="J1249" s="19">
        <f t="shared" si="151"/>
        <v>0</v>
      </c>
      <c r="K1249" s="19">
        <f t="shared" si="152"/>
        <v>6.4449710622735124</v>
      </c>
      <c r="L1249" s="19">
        <f t="shared" si="153"/>
        <v>0</v>
      </c>
      <c r="Q1249" s="11"/>
      <c r="R1249" s="11"/>
    </row>
    <row r="1250" spans="1:18" x14ac:dyDescent="0.35">
      <c r="A1250" s="1">
        <v>1248</v>
      </c>
      <c r="B1250" s="12">
        <v>42866</v>
      </c>
      <c r="C1250" s="1">
        <v>156.07499999999999</v>
      </c>
      <c r="D1250" s="1">
        <f t="shared" si="145"/>
        <v>-1.140142517814734E-2</v>
      </c>
      <c r="E1250" s="1">
        <f t="shared" si="148"/>
        <v>1.6605309035727238E-4</v>
      </c>
      <c r="F1250" s="1">
        <f t="shared" si="146"/>
        <v>20.931275744974592</v>
      </c>
      <c r="G1250" s="1">
        <f t="shared" si="147"/>
        <v>3.0412444875375058</v>
      </c>
      <c r="H1250" s="1">
        <f t="shared" si="149"/>
        <v>-4.6798918625255315</v>
      </c>
      <c r="I1250" s="22">
        <f t="shared" si="150"/>
        <v>-1.8000000000000114</v>
      </c>
      <c r="J1250" s="19">
        <f t="shared" si="151"/>
        <v>0</v>
      </c>
      <c r="K1250" s="19">
        <f t="shared" si="152"/>
        <v>2.8798918625255201</v>
      </c>
      <c r="L1250" s="19">
        <f t="shared" si="153"/>
        <v>0</v>
      </c>
      <c r="Q1250" s="11"/>
      <c r="R1250" s="11"/>
    </row>
    <row r="1251" spans="1:18" x14ac:dyDescent="0.35">
      <c r="A1251" s="1">
        <v>1249</v>
      </c>
      <c r="B1251" s="12">
        <v>42867</v>
      </c>
      <c r="C1251" s="1">
        <v>154.61250000000001</v>
      </c>
      <c r="D1251" s="1">
        <f t="shared" si="145"/>
        <v>-9.3704949543487251E-3</v>
      </c>
      <c r="E1251" s="1">
        <f t="shared" si="148"/>
        <v>1.6844112052588088E-4</v>
      </c>
      <c r="F1251" s="1">
        <f t="shared" si="146"/>
        <v>23.685903694515503</v>
      </c>
      <c r="G1251" s="1">
        <f t="shared" si="147"/>
        <v>3.1648800903666729</v>
      </c>
      <c r="H1251" s="1">
        <f t="shared" si="149"/>
        <v>-4.7666370311727571</v>
      </c>
      <c r="I1251" s="22">
        <f t="shared" si="150"/>
        <v>-1.4624999999999773</v>
      </c>
      <c r="J1251" s="19">
        <f t="shared" si="151"/>
        <v>0</v>
      </c>
      <c r="K1251" s="19">
        <f t="shared" si="152"/>
        <v>3.3041370311727798</v>
      </c>
      <c r="L1251" s="19">
        <f t="shared" si="153"/>
        <v>0</v>
      </c>
      <c r="Q1251" s="11"/>
      <c r="R1251" s="11"/>
    </row>
    <row r="1252" spans="1:18" x14ac:dyDescent="0.35">
      <c r="A1252" s="1">
        <v>1250</v>
      </c>
      <c r="B1252" s="12">
        <v>42870</v>
      </c>
      <c r="C1252" s="1">
        <v>154.98750000000001</v>
      </c>
      <c r="D1252" s="1">
        <f t="shared" si="145"/>
        <v>2.4254183846713555E-3</v>
      </c>
      <c r="E1252" s="1">
        <f t="shared" si="148"/>
        <v>1.6431567901316335E-4</v>
      </c>
      <c r="F1252" s="1">
        <f t="shared" si="146"/>
        <v>30.570073960484194</v>
      </c>
      <c r="G1252" s="1">
        <f t="shared" si="147"/>
        <v>3.4200215552810462</v>
      </c>
      <c r="H1252" s="1">
        <f t="shared" si="149"/>
        <v>-4.6542263935088775</v>
      </c>
      <c r="I1252" s="22">
        <f t="shared" si="150"/>
        <v>0.375</v>
      </c>
      <c r="J1252" s="19">
        <f t="shared" si="151"/>
        <v>0</v>
      </c>
      <c r="K1252" s="19">
        <f t="shared" si="152"/>
        <v>5.0292263935088775</v>
      </c>
      <c r="L1252" s="19">
        <f t="shared" si="153"/>
        <v>0</v>
      </c>
      <c r="Q1252" s="11"/>
      <c r="R1252" s="11"/>
    </row>
    <row r="1253" spans="1:18" x14ac:dyDescent="0.35">
      <c r="A1253" s="1">
        <v>1251</v>
      </c>
      <c r="B1253" s="12">
        <v>42871</v>
      </c>
      <c r="C1253" s="1">
        <v>155.625</v>
      </c>
      <c r="D1253" s="1">
        <f t="shared" si="145"/>
        <v>4.1132349383014022E-3</v>
      </c>
      <c r="E1253" s="1">
        <f t="shared" si="148"/>
        <v>1.4960102947091282E-4</v>
      </c>
      <c r="F1253" s="1">
        <f t="shared" si="146"/>
        <v>30.823725399821239</v>
      </c>
      <c r="G1253" s="1">
        <f t="shared" si="147"/>
        <v>3.4282846986357587</v>
      </c>
      <c r="H1253" s="1">
        <f t="shared" si="149"/>
        <v>-4.3993301163653848</v>
      </c>
      <c r="I1253" s="22">
        <f t="shared" si="150"/>
        <v>0.63749999999998863</v>
      </c>
      <c r="J1253" s="19">
        <f t="shared" si="151"/>
        <v>0</v>
      </c>
      <c r="K1253" s="19">
        <f t="shared" si="152"/>
        <v>5.0368301163653735</v>
      </c>
      <c r="L1253" s="19">
        <f t="shared" si="153"/>
        <v>0</v>
      </c>
      <c r="Q1253" s="11"/>
      <c r="R1253" s="11"/>
    </row>
    <row r="1254" spans="1:18" x14ac:dyDescent="0.35">
      <c r="A1254" s="1">
        <v>1252</v>
      </c>
      <c r="B1254" s="12">
        <v>42872</v>
      </c>
      <c r="C1254" s="1">
        <v>156.1875</v>
      </c>
      <c r="D1254" s="1">
        <f t="shared" si="145"/>
        <v>3.6144578313253013E-3</v>
      </c>
      <c r="E1254" s="1">
        <f t="shared" si="148"/>
        <v>1.3990197541357188E-4</v>
      </c>
      <c r="F1254" s="1">
        <f t="shared" si="146"/>
        <v>32.189966976906099</v>
      </c>
      <c r="G1254" s="1">
        <f t="shared" si="147"/>
        <v>3.4716548194296717</v>
      </c>
      <c r="H1254" s="1">
        <f t="shared" si="149"/>
        <v>-4.2646486266183627</v>
      </c>
      <c r="I1254" s="22">
        <f t="shared" si="150"/>
        <v>0.5625</v>
      </c>
      <c r="J1254" s="19">
        <f t="shared" si="151"/>
        <v>0</v>
      </c>
      <c r="K1254" s="19">
        <f t="shared" si="152"/>
        <v>4.8271486266183627</v>
      </c>
      <c r="L1254" s="19">
        <f t="shared" si="153"/>
        <v>0</v>
      </c>
      <c r="Q1254" s="11"/>
      <c r="R1254" s="11"/>
    </row>
    <row r="1255" spans="1:18" x14ac:dyDescent="0.35">
      <c r="A1255" s="1">
        <v>1253</v>
      </c>
      <c r="B1255" s="12">
        <v>42873</v>
      </c>
      <c r="C1255" s="1">
        <v>156.07499999999999</v>
      </c>
      <c r="D1255" s="1">
        <f t="shared" si="145"/>
        <v>-7.2028811524617125E-4</v>
      </c>
      <c r="E1255" s="1">
        <f t="shared" si="148"/>
        <v>1.3193872868002369E-4</v>
      </c>
      <c r="F1255" s="1">
        <f t="shared" si="146"/>
        <v>34.66331093569584</v>
      </c>
      <c r="G1255" s="1">
        <f t="shared" si="147"/>
        <v>3.5456818058559962</v>
      </c>
      <c r="H1255" s="1">
        <f t="shared" si="149"/>
        <v>-4.1585331717345806</v>
      </c>
      <c r="I1255" s="22">
        <f t="shared" si="150"/>
        <v>-0.11250000000001137</v>
      </c>
      <c r="J1255" s="19">
        <f t="shared" si="151"/>
        <v>0</v>
      </c>
      <c r="K1255" s="19">
        <f t="shared" si="152"/>
        <v>4.0460331717345692</v>
      </c>
      <c r="L1255" s="19">
        <f t="shared" si="153"/>
        <v>0</v>
      </c>
      <c r="Q1255" s="11"/>
      <c r="R1255" s="11"/>
    </row>
    <row r="1256" spans="1:18" x14ac:dyDescent="0.35">
      <c r="A1256" s="1">
        <v>1254</v>
      </c>
      <c r="B1256" s="12">
        <v>42874</v>
      </c>
      <c r="C1256" s="1">
        <v>154.42500000000001</v>
      </c>
      <c r="D1256" s="1">
        <f t="shared" si="145"/>
        <v>-1.0571840461316529E-2</v>
      </c>
      <c r="E1256" s="1">
        <f t="shared" si="148"/>
        <v>1.2407705750864493E-4</v>
      </c>
      <c r="F1256" s="1">
        <f t="shared" si="146"/>
        <v>22.827927968617363</v>
      </c>
      <c r="G1256" s="1">
        <f t="shared" si="147"/>
        <v>3.1279846972733631</v>
      </c>
      <c r="H1256" s="1">
        <f t="shared" si="149"/>
        <v>-4.0473119046315027</v>
      </c>
      <c r="I1256" s="22">
        <f t="shared" si="150"/>
        <v>-1.6499999999999773</v>
      </c>
      <c r="J1256" s="19">
        <f t="shared" si="151"/>
        <v>0</v>
      </c>
      <c r="K1256" s="19">
        <f t="shared" si="152"/>
        <v>2.3973119046315254</v>
      </c>
      <c r="L1256" s="19">
        <f t="shared" si="153"/>
        <v>0</v>
      </c>
      <c r="Q1256" s="11"/>
      <c r="R1256" s="11"/>
    </row>
    <row r="1257" spans="1:18" x14ac:dyDescent="0.35">
      <c r="A1257" s="1">
        <v>1255</v>
      </c>
      <c r="B1257" s="12">
        <v>42877</v>
      </c>
      <c r="C1257" s="1">
        <v>151.61250000000001</v>
      </c>
      <c r="D1257" s="1">
        <f t="shared" si="145"/>
        <v>-1.8212724623603689E-2</v>
      </c>
      <c r="E1257" s="1">
        <f t="shared" si="148"/>
        <v>1.3375906457488871E-4</v>
      </c>
      <c r="F1257" s="1">
        <f t="shared" si="146"/>
        <v>9.9828460153233944</v>
      </c>
      <c r="G1257" s="1">
        <f t="shared" si="147"/>
        <v>2.3008682215456933</v>
      </c>
      <c r="H1257" s="1">
        <f t="shared" si="149"/>
        <v>-4.1992295240130986</v>
      </c>
      <c r="I1257" s="22">
        <f t="shared" si="150"/>
        <v>-2.8125</v>
      </c>
      <c r="J1257" s="19">
        <f t="shared" si="151"/>
        <v>0</v>
      </c>
      <c r="K1257" s="19">
        <f t="shared" si="152"/>
        <v>1.3867295240130986</v>
      </c>
      <c r="L1257" s="19">
        <f t="shared" si="153"/>
        <v>0</v>
      </c>
      <c r="Q1257" s="11"/>
      <c r="R1257" s="11"/>
    </row>
    <row r="1258" spans="1:18" x14ac:dyDescent="0.35">
      <c r="A1258" s="1">
        <v>1256</v>
      </c>
      <c r="B1258" s="12">
        <v>42878</v>
      </c>
      <c r="C1258" s="1">
        <v>151.27500000000001</v>
      </c>
      <c r="D1258" s="1">
        <f t="shared" si="145"/>
        <v>-2.2260697501855433E-3</v>
      </c>
      <c r="E1258" s="1">
        <f t="shared" si="148"/>
        <v>1.7219738020580338E-4</v>
      </c>
      <c r="F1258" s="1">
        <f t="shared" si="146"/>
        <v>29.967317619305799</v>
      </c>
      <c r="G1258" s="1">
        <f t="shared" si="147"/>
        <v>3.4001073751310131</v>
      </c>
      <c r="H1258" s="1">
        <f t="shared" si="149"/>
        <v>-4.7141732380624823</v>
      </c>
      <c r="I1258" s="22">
        <f t="shared" si="150"/>
        <v>-0.33750000000000568</v>
      </c>
      <c r="J1258" s="19">
        <f t="shared" si="151"/>
        <v>0</v>
      </c>
      <c r="K1258" s="19">
        <f t="shared" si="152"/>
        <v>4.3766732380624767</v>
      </c>
      <c r="L1258" s="19">
        <f t="shared" si="153"/>
        <v>0</v>
      </c>
      <c r="Q1258" s="11"/>
      <c r="R1258" s="11"/>
    </row>
    <row r="1259" spans="1:18" x14ac:dyDescent="0.35">
      <c r="A1259" s="1">
        <v>1257</v>
      </c>
      <c r="B1259" s="12">
        <v>42879</v>
      </c>
      <c r="C1259" s="1">
        <v>149.88749999999999</v>
      </c>
      <c r="D1259" s="1">
        <f t="shared" si="145"/>
        <v>-9.172037679722472E-3</v>
      </c>
      <c r="E1259" s="1">
        <f t="shared" si="148"/>
        <v>1.554994088234758E-4</v>
      </c>
      <c r="F1259" s="1">
        <f t="shared" si="146"/>
        <v>24.409984755042569</v>
      </c>
      <c r="G1259" s="1">
        <f t="shared" si="147"/>
        <v>3.1949922598672944</v>
      </c>
      <c r="H1259" s="1">
        <f t="shared" si="149"/>
        <v>-4.3981905222663427</v>
      </c>
      <c r="I1259" s="22">
        <f t="shared" si="150"/>
        <v>-1.3875000000000171</v>
      </c>
      <c r="J1259" s="19">
        <f t="shared" si="151"/>
        <v>0</v>
      </c>
      <c r="K1259" s="19">
        <f t="shared" si="152"/>
        <v>3.0106905222663256</v>
      </c>
      <c r="L1259" s="19">
        <f t="shared" si="153"/>
        <v>0</v>
      </c>
      <c r="Q1259" s="11"/>
      <c r="R1259" s="11"/>
    </row>
    <row r="1260" spans="1:18" x14ac:dyDescent="0.35">
      <c r="A1260" s="1">
        <v>1258</v>
      </c>
      <c r="B1260" s="12">
        <v>42880</v>
      </c>
      <c r="C1260" s="1">
        <v>149.02500000000001</v>
      </c>
      <c r="D1260" s="1">
        <f t="shared" si="145"/>
        <v>-5.7543157368024882E-3</v>
      </c>
      <c r="E1260" s="1">
        <f t="shared" si="148"/>
        <v>1.53896539048847E-4</v>
      </c>
      <c r="F1260" s="1">
        <f t="shared" si="146"/>
        <v>28.878495449897819</v>
      </c>
      <c r="G1260" s="1">
        <f t="shared" si="147"/>
        <v>3.3630972160573638</v>
      </c>
      <c r="H1260" s="1">
        <f t="shared" si="149"/>
        <v>-4.3657236993135102</v>
      </c>
      <c r="I1260" s="22">
        <f t="shared" si="150"/>
        <v>-0.86249999999998295</v>
      </c>
      <c r="J1260" s="19">
        <f t="shared" si="151"/>
        <v>0</v>
      </c>
      <c r="K1260" s="19">
        <f t="shared" si="152"/>
        <v>3.5032236993135273</v>
      </c>
      <c r="L1260" s="19">
        <f t="shared" si="153"/>
        <v>0</v>
      </c>
      <c r="Q1260" s="11"/>
      <c r="R1260" s="11"/>
    </row>
    <row r="1261" spans="1:18" x14ac:dyDescent="0.35">
      <c r="A1261" s="1">
        <v>1259</v>
      </c>
      <c r="B1261" s="12">
        <v>42881</v>
      </c>
      <c r="C1261" s="1">
        <v>152.13749999999999</v>
      </c>
      <c r="D1261" s="1">
        <f t="shared" si="145"/>
        <v>2.0885757423251015E-2</v>
      </c>
      <c r="E1261" s="1">
        <f t="shared" si="148"/>
        <v>1.454726645193387E-4</v>
      </c>
      <c r="F1261" s="1">
        <f t="shared" si="146"/>
        <v>7.3855162701967023</v>
      </c>
      <c r="G1261" s="1">
        <f t="shared" si="147"/>
        <v>1.9995208214879943</v>
      </c>
      <c r="H1261" s="1">
        <f t="shared" si="149"/>
        <v>-4.2056271815194295</v>
      </c>
      <c r="I1261" s="22">
        <f t="shared" si="150"/>
        <v>3.1124999999999829</v>
      </c>
      <c r="J1261" s="19">
        <f t="shared" si="151"/>
        <v>0</v>
      </c>
      <c r="K1261" s="19">
        <f t="shared" si="152"/>
        <v>7.3181271815194124</v>
      </c>
      <c r="L1261" s="19">
        <f t="shared" si="153"/>
        <v>0</v>
      </c>
      <c r="Q1261" s="11"/>
      <c r="R1261" s="11"/>
    </row>
    <row r="1262" spans="1:18" x14ac:dyDescent="0.35">
      <c r="A1262" s="1">
        <v>1260</v>
      </c>
      <c r="B1262" s="12">
        <v>42884</v>
      </c>
      <c r="C1262" s="1">
        <v>156.33750000000001</v>
      </c>
      <c r="D1262" s="1">
        <f t="shared" si="145"/>
        <v>2.7606605866403861E-2</v>
      </c>
      <c r="E1262" s="1">
        <f t="shared" si="148"/>
        <v>1.9590370097892327E-4</v>
      </c>
      <c r="F1262" s="1">
        <f t="shared" si="146"/>
        <v>4.0749309887718699</v>
      </c>
      <c r="G1262" s="1">
        <f t="shared" si="147"/>
        <v>1.4048538112787159</v>
      </c>
      <c r="H1262" s="1">
        <f t="shared" si="149"/>
        <v>-4.8523834073341723</v>
      </c>
      <c r="I1262" s="22">
        <f t="shared" si="150"/>
        <v>4.2000000000000171</v>
      </c>
      <c r="J1262" s="19">
        <f t="shared" si="151"/>
        <v>0</v>
      </c>
      <c r="K1262" s="19">
        <f t="shared" si="152"/>
        <v>9.0523834073341902</v>
      </c>
      <c r="L1262" s="19">
        <f t="shared" si="153"/>
        <v>0</v>
      </c>
      <c r="Q1262" s="11"/>
      <c r="R1262" s="11"/>
    </row>
    <row r="1263" spans="1:18" x14ac:dyDescent="0.35">
      <c r="A1263" s="1">
        <v>1261</v>
      </c>
      <c r="B1263" s="12">
        <v>42885</v>
      </c>
      <c r="C1263" s="1">
        <v>152.96250000000001</v>
      </c>
      <c r="D1263" s="1">
        <f t="shared" si="145"/>
        <v>-2.1587910769968816E-2</v>
      </c>
      <c r="E1263" s="1">
        <f t="shared" si="148"/>
        <v>2.8046519139037504E-4</v>
      </c>
      <c r="F1263" s="1">
        <f t="shared" si="146"/>
        <v>10.378763565653067</v>
      </c>
      <c r="G1263" s="1">
        <f t="shared" si="147"/>
        <v>2.3397617536536433</v>
      </c>
      <c r="H1263" s="1">
        <f t="shared" si="149"/>
        <v>-5.9272114106268434</v>
      </c>
      <c r="I1263" s="22">
        <f t="shared" si="150"/>
        <v>-3.375</v>
      </c>
      <c r="J1263" s="19">
        <f t="shared" si="151"/>
        <v>0</v>
      </c>
      <c r="K1263" s="19">
        <f t="shared" si="152"/>
        <v>2.5522114106268434</v>
      </c>
      <c r="L1263" s="19">
        <f t="shared" si="153"/>
        <v>0</v>
      </c>
      <c r="Q1263" s="11"/>
      <c r="R1263" s="11"/>
    </row>
    <row r="1264" spans="1:18" x14ac:dyDescent="0.35">
      <c r="A1264" s="1">
        <v>1262</v>
      </c>
      <c r="B1264" s="12">
        <v>42886</v>
      </c>
      <c r="C1264" s="1">
        <v>155.85</v>
      </c>
      <c r="D1264" s="1">
        <f t="shared" si="145"/>
        <v>1.8877175778376977E-2</v>
      </c>
      <c r="E1264" s="1">
        <f t="shared" si="148"/>
        <v>3.0337582150200405E-4</v>
      </c>
      <c r="F1264" s="1">
        <f t="shared" si="146"/>
        <v>12.730827286340817</v>
      </c>
      <c r="G1264" s="1">
        <f t="shared" si="147"/>
        <v>2.5440263976015611</v>
      </c>
      <c r="H1264" s="1">
        <f t="shared" si="149"/>
        <v>-6.3347328391093169</v>
      </c>
      <c r="I1264" s="22">
        <f t="shared" si="150"/>
        <v>2.8874999999999886</v>
      </c>
      <c r="J1264" s="19">
        <f t="shared" si="151"/>
        <v>0</v>
      </c>
      <c r="K1264" s="19">
        <f t="shared" si="152"/>
        <v>9.2222328391093065</v>
      </c>
      <c r="L1264" s="19">
        <f t="shared" si="153"/>
        <v>0</v>
      </c>
      <c r="Q1264" s="11"/>
      <c r="R1264" s="11"/>
    </row>
    <row r="1265" spans="1:18" x14ac:dyDescent="0.35">
      <c r="A1265" s="1">
        <v>1263</v>
      </c>
      <c r="B1265" s="12">
        <v>42887</v>
      </c>
      <c r="C1265" s="1">
        <v>155.8125</v>
      </c>
      <c r="D1265" s="1">
        <f t="shared" si="145"/>
        <v>-2.4061597690082975E-4</v>
      </c>
      <c r="E1265" s="1">
        <f t="shared" si="148"/>
        <v>3.0542509366777082E-4</v>
      </c>
      <c r="F1265" s="1">
        <f t="shared" si="146"/>
        <v>22.825302703859609</v>
      </c>
      <c r="G1265" s="1">
        <f t="shared" si="147"/>
        <v>3.1278696883365593</v>
      </c>
      <c r="H1265" s="1">
        <f t="shared" si="149"/>
        <v>-6.2188773129249375</v>
      </c>
      <c r="I1265" s="22">
        <f t="shared" si="150"/>
        <v>-3.7499999999994316E-2</v>
      </c>
      <c r="J1265" s="19">
        <f t="shared" si="151"/>
        <v>0</v>
      </c>
      <c r="K1265" s="19">
        <f t="shared" si="152"/>
        <v>6.1813773129249432</v>
      </c>
      <c r="L1265" s="19">
        <f t="shared" si="153"/>
        <v>0</v>
      </c>
      <c r="Q1265" s="11"/>
      <c r="R1265" s="11"/>
    </row>
    <row r="1266" spans="1:18" x14ac:dyDescent="0.35">
      <c r="A1266" s="1">
        <v>1264</v>
      </c>
      <c r="B1266" s="12">
        <v>42888</v>
      </c>
      <c r="C1266" s="1">
        <v>154.61250000000001</v>
      </c>
      <c r="D1266" s="1">
        <f t="shared" si="145"/>
        <v>-7.701564380264668E-3</v>
      </c>
      <c r="E1266" s="1">
        <f t="shared" si="148"/>
        <v>2.5672268852553517E-4</v>
      </c>
      <c r="F1266" s="1">
        <f t="shared" si="146"/>
        <v>22.182346936389099</v>
      </c>
      <c r="G1266" s="1">
        <f t="shared" si="147"/>
        <v>3.0992967895069574</v>
      </c>
      <c r="H1266" s="1">
        <f t="shared" si="149"/>
        <v>-5.8091633788200614</v>
      </c>
      <c r="I1266" s="22">
        <f t="shared" si="150"/>
        <v>-1.1999999999999886</v>
      </c>
      <c r="J1266" s="19">
        <f t="shared" si="151"/>
        <v>0</v>
      </c>
      <c r="K1266" s="19">
        <f t="shared" si="152"/>
        <v>4.6091633788200728</v>
      </c>
      <c r="L1266" s="19">
        <f t="shared" si="153"/>
        <v>0</v>
      </c>
      <c r="Q1266" s="11"/>
      <c r="R1266" s="11"/>
    </row>
    <row r="1267" spans="1:18" x14ac:dyDescent="0.35">
      <c r="A1267" s="1">
        <v>1265</v>
      </c>
      <c r="B1267" s="12">
        <v>42891</v>
      </c>
      <c r="C1267" s="1">
        <v>153.82499999999999</v>
      </c>
      <c r="D1267" s="1">
        <f t="shared" si="145"/>
        <v>-5.0933786078099941E-3</v>
      </c>
      <c r="E1267" s="1">
        <f t="shared" si="148"/>
        <v>2.2782778427085578E-4</v>
      </c>
      <c r="F1267" s="1">
        <f t="shared" si="146"/>
        <v>24.967807021443114</v>
      </c>
      <c r="G1267" s="1">
        <f t="shared" si="147"/>
        <v>3.2175872759031683</v>
      </c>
      <c r="H1267" s="1">
        <f t="shared" si="149"/>
        <v>-5.4711711068414859</v>
      </c>
      <c r="I1267" s="22">
        <f t="shared" si="150"/>
        <v>-0.78750000000002274</v>
      </c>
      <c r="J1267" s="19">
        <f t="shared" si="151"/>
        <v>0</v>
      </c>
      <c r="K1267" s="19">
        <f t="shared" si="152"/>
        <v>4.6836711068414631</v>
      </c>
      <c r="L1267" s="19">
        <f t="shared" si="153"/>
        <v>0</v>
      </c>
      <c r="Q1267" s="11"/>
      <c r="R1267" s="11"/>
    </row>
    <row r="1268" spans="1:18" x14ac:dyDescent="0.35">
      <c r="A1268" s="1">
        <v>1266</v>
      </c>
      <c r="B1268" s="12">
        <v>42892</v>
      </c>
      <c r="C1268" s="1">
        <v>152.4</v>
      </c>
      <c r="D1268" s="1">
        <f t="shared" si="145"/>
        <v>-9.2637737688931118E-3</v>
      </c>
      <c r="E1268" s="1">
        <f t="shared" si="148"/>
        <v>2.0101575040525969E-4</v>
      </c>
      <c r="F1268" s="1">
        <f t="shared" si="146"/>
        <v>22.729541377899995</v>
      </c>
      <c r="G1268" s="1">
        <f t="shared" si="147"/>
        <v>3.1236654607097285</v>
      </c>
      <c r="H1268" s="1">
        <f t="shared" si="149"/>
        <v>-5.0995787697713988</v>
      </c>
      <c r="I1268" s="22">
        <f t="shared" si="150"/>
        <v>-1.4249999999999829</v>
      </c>
      <c r="J1268" s="19">
        <f t="shared" si="151"/>
        <v>0</v>
      </c>
      <c r="K1268" s="19">
        <f t="shared" si="152"/>
        <v>3.6745787697714158</v>
      </c>
      <c r="L1268" s="19">
        <f t="shared" si="153"/>
        <v>0</v>
      </c>
      <c r="Q1268" s="11"/>
      <c r="R1268" s="11"/>
    </row>
    <row r="1269" spans="1:18" x14ac:dyDescent="0.35">
      <c r="A1269" s="1">
        <v>1267</v>
      </c>
      <c r="B1269" s="12">
        <v>42893</v>
      </c>
      <c r="C1269" s="1">
        <v>153.63749999999999</v>
      </c>
      <c r="D1269" s="1">
        <f t="shared" si="145"/>
        <v>8.1200787401573687E-3</v>
      </c>
      <c r="E1269" s="1">
        <f t="shared" si="148"/>
        <v>1.889534804150657E-4</v>
      </c>
      <c r="F1269" s="1">
        <f t="shared" si="146"/>
        <v>24.37578846931935</v>
      </c>
      <c r="G1269" s="1">
        <f t="shared" si="147"/>
        <v>3.1935903638199985</v>
      </c>
      <c r="H1269" s="1">
        <f t="shared" si="149"/>
        <v>-4.9190250001849538</v>
      </c>
      <c r="I1269" s="22">
        <f t="shared" si="150"/>
        <v>1.2374999999999829</v>
      </c>
      <c r="J1269" s="19">
        <f t="shared" si="151"/>
        <v>0</v>
      </c>
      <c r="K1269" s="19">
        <f t="shared" si="152"/>
        <v>6.1565250001849368</v>
      </c>
      <c r="L1269" s="19">
        <f t="shared" si="153"/>
        <v>0</v>
      </c>
      <c r="Q1269" s="11"/>
      <c r="R1269" s="11"/>
    </row>
    <row r="1270" spans="1:18" x14ac:dyDescent="0.35">
      <c r="A1270" s="1">
        <v>1268</v>
      </c>
      <c r="B1270" s="12">
        <v>42894</v>
      </c>
      <c r="C1270" s="1">
        <v>155.1</v>
      </c>
      <c r="D1270" s="1">
        <f t="shared" si="145"/>
        <v>9.519160361239969E-3</v>
      </c>
      <c r="E1270" s="1">
        <f t="shared" si="148"/>
        <v>1.7692110192122767E-4</v>
      </c>
      <c r="F1270" s="1">
        <f t="shared" si="146"/>
        <v>23.216836645931661</v>
      </c>
      <c r="G1270" s="1">
        <f t="shared" si="147"/>
        <v>3.1448777329637103</v>
      </c>
      <c r="H1270" s="1">
        <f t="shared" si="149"/>
        <v>-4.7157355534495853</v>
      </c>
      <c r="I1270" s="22">
        <f t="shared" si="150"/>
        <v>1.4625000000000057</v>
      </c>
      <c r="J1270" s="19">
        <f t="shared" si="151"/>
        <v>0</v>
      </c>
      <c r="K1270" s="19">
        <f t="shared" si="152"/>
        <v>6.178235553449591</v>
      </c>
      <c r="L1270" s="19">
        <f t="shared" si="153"/>
        <v>0</v>
      </c>
      <c r="Q1270" s="11"/>
      <c r="R1270" s="11"/>
    </row>
    <row r="1271" spans="1:18" x14ac:dyDescent="0.35">
      <c r="A1271" s="1">
        <v>1269</v>
      </c>
      <c r="B1271" s="12">
        <v>42895</v>
      </c>
      <c r="C1271" s="1">
        <v>155.0625</v>
      </c>
      <c r="D1271" s="1">
        <f t="shared" si="145"/>
        <v>-2.4177949709860939E-4</v>
      </c>
      <c r="E1271" s="1">
        <f t="shared" si="148"/>
        <v>1.7119877456184108E-4</v>
      </c>
      <c r="F1271" s="1">
        <f t="shared" si="146"/>
        <v>30.484957447595686</v>
      </c>
      <c r="G1271" s="1">
        <f t="shared" si="147"/>
        <v>3.4172333635115257</v>
      </c>
      <c r="H1271" s="1">
        <f t="shared" si="149"/>
        <v>-4.6765137506676711</v>
      </c>
      <c r="I1271" s="22">
        <f t="shared" si="150"/>
        <v>-3.7499999999994316E-2</v>
      </c>
      <c r="J1271" s="19">
        <f t="shared" si="151"/>
        <v>0</v>
      </c>
      <c r="K1271" s="19">
        <f t="shared" si="152"/>
        <v>4.6390137506676767</v>
      </c>
      <c r="L1271" s="19">
        <f t="shared" si="153"/>
        <v>0</v>
      </c>
      <c r="Q1271" s="11"/>
      <c r="R1271" s="11"/>
    </row>
    <row r="1272" spans="1:18" x14ac:dyDescent="0.35">
      <c r="A1272" s="1">
        <v>1270</v>
      </c>
      <c r="B1272" s="12">
        <v>42898</v>
      </c>
      <c r="C1272" s="1">
        <v>154.5</v>
      </c>
      <c r="D1272" s="1">
        <f t="shared" si="145"/>
        <v>-3.6275695284159614E-3</v>
      </c>
      <c r="E1272" s="1">
        <f t="shared" si="148"/>
        <v>1.5404458972333187E-4</v>
      </c>
      <c r="F1272" s="1">
        <f t="shared" si="146"/>
        <v>30.799029769173146</v>
      </c>
      <c r="G1272" s="1">
        <f t="shared" si="147"/>
        <v>3.4274831884824901</v>
      </c>
      <c r="H1272" s="1">
        <f t="shared" si="149"/>
        <v>-4.4782638825914463</v>
      </c>
      <c r="I1272" s="22">
        <f t="shared" si="150"/>
        <v>-0.5625</v>
      </c>
      <c r="J1272" s="19">
        <f t="shared" si="151"/>
        <v>0</v>
      </c>
      <c r="K1272" s="19">
        <f t="shared" si="152"/>
        <v>3.9157638825914463</v>
      </c>
      <c r="L1272" s="19">
        <f t="shared" si="153"/>
        <v>0</v>
      </c>
      <c r="Q1272" s="11"/>
      <c r="R1272" s="11"/>
    </row>
    <row r="1273" spans="1:18" x14ac:dyDescent="0.35">
      <c r="A1273" s="1">
        <v>1271</v>
      </c>
      <c r="B1273" s="12">
        <v>42899</v>
      </c>
      <c r="C1273" s="1">
        <v>157.5</v>
      </c>
      <c r="D1273" s="1">
        <f t="shared" si="145"/>
        <v>1.9417475728155338E-2</v>
      </c>
      <c r="E1273" s="1">
        <f t="shared" si="148"/>
        <v>1.4277070395855908E-4</v>
      </c>
      <c r="F1273" s="1">
        <f t="shared" si="146"/>
        <v>8.9152525375622176</v>
      </c>
      <c r="G1273" s="1">
        <f t="shared" si="147"/>
        <v>2.1877635781783047</v>
      </c>
      <c r="H1273" s="1">
        <f t="shared" si="149"/>
        <v>-4.3102354075870375</v>
      </c>
      <c r="I1273" s="22">
        <f t="shared" si="150"/>
        <v>3</v>
      </c>
      <c r="J1273" s="19">
        <f t="shared" si="151"/>
        <v>0</v>
      </c>
      <c r="K1273" s="19">
        <f t="shared" si="152"/>
        <v>7.3102354075870375</v>
      </c>
      <c r="L1273" s="19">
        <f t="shared" si="153"/>
        <v>0</v>
      </c>
      <c r="Q1273" s="11"/>
      <c r="R1273" s="11"/>
    </row>
    <row r="1274" spans="1:18" x14ac:dyDescent="0.35">
      <c r="A1274" s="1">
        <v>1272</v>
      </c>
      <c r="B1274" s="12">
        <v>42900</v>
      </c>
      <c r="C1274" s="1">
        <v>157.57499999999999</v>
      </c>
      <c r="D1274" s="1">
        <f t="shared" si="145"/>
        <v>4.7619047619040398E-4</v>
      </c>
      <c r="E1274" s="1">
        <f t="shared" si="148"/>
        <v>1.8548740839116515E-4</v>
      </c>
      <c r="F1274" s="1">
        <f t="shared" si="146"/>
        <v>29.274358554577454</v>
      </c>
      <c r="G1274" s="1">
        <f t="shared" si="147"/>
        <v>3.3767119982130716</v>
      </c>
      <c r="H1274" s="1">
        <f t="shared" si="149"/>
        <v>-4.8950863653475123</v>
      </c>
      <c r="I1274" s="22">
        <f t="shared" si="150"/>
        <v>7.4999999999988631E-2</v>
      </c>
      <c r="J1274" s="19">
        <f t="shared" si="151"/>
        <v>0</v>
      </c>
      <c r="K1274" s="19">
        <f t="shared" si="152"/>
        <v>4.9700863653475009</v>
      </c>
      <c r="L1274" s="19">
        <f t="shared" si="153"/>
        <v>0</v>
      </c>
      <c r="Q1274" s="11"/>
      <c r="R1274" s="11"/>
    </row>
    <row r="1275" spans="1:18" x14ac:dyDescent="0.35">
      <c r="A1275" s="1">
        <v>1273</v>
      </c>
      <c r="B1275" s="12">
        <v>42901</v>
      </c>
      <c r="C1275" s="1">
        <v>157.72499999999999</v>
      </c>
      <c r="D1275" s="1">
        <f t="shared" si="145"/>
        <v>9.5192765349837031E-4</v>
      </c>
      <c r="E1275" s="1">
        <f t="shared" si="148"/>
        <v>1.6499861298047548E-4</v>
      </c>
      <c r="F1275" s="1">
        <f t="shared" si="146"/>
        <v>30.972577942000811</v>
      </c>
      <c r="G1275" s="1">
        <f t="shared" si="147"/>
        <v>3.4331022304950518</v>
      </c>
      <c r="H1275" s="1">
        <f t="shared" si="149"/>
        <v>-4.7064707395553835</v>
      </c>
      <c r="I1275" s="22">
        <f t="shared" si="150"/>
        <v>0.15000000000000568</v>
      </c>
      <c r="J1275" s="19">
        <f t="shared" si="151"/>
        <v>0</v>
      </c>
      <c r="K1275" s="19">
        <f t="shared" si="152"/>
        <v>4.8564707395553892</v>
      </c>
      <c r="L1275" s="19">
        <f t="shared" si="153"/>
        <v>0</v>
      </c>
      <c r="Q1275" s="11"/>
      <c r="R1275" s="11"/>
    </row>
    <row r="1276" spans="1:18" x14ac:dyDescent="0.35">
      <c r="A1276" s="1">
        <v>1274</v>
      </c>
      <c r="B1276" s="12">
        <v>42902</v>
      </c>
      <c r="C1276" s="1">
        <v>157.125</v>
      </c>
      <c r="D1276" s="1">
        <f t="shared" si="145"/>
        <v>-3.8040893961007725E-3</v>
      </c>
      <c r="E1276" s="1">
        <f t="shared" si="148"/>
        <v>1.4942130088080438E-4</v>
      </c>
      <c r="F1276" s="1">
        <f t="shared" si="146"/>
        <v>31.093786883176996</v>
      </c>
      <c r="G1276" s="1">
        <f t="shared" si="147"/>
        <v>3.4370080205507896</v>
      </c>
      <c r="H1276" s="1">
        <f t="shared" si="149"/>
        <v>-4.4809307323405418</v>
      </c>
      <c r="I1276" s="22">
        <f t="shared" si="150"/>
        <v>-0.59999999999999432</v>
      </c>
      <c r="J1276" s="19">
        <f t="shared" si="151"/>
        <v>0</v>
      </c>
      <c r="K1276" s="19">
        <f t="shared" si="152"/>
        <v>3.8809307323405475</v>
      </c>
      <c r="L1276" s="19">
        <f t="shared" si="153"/>
        <v>0</v>
      </c>
      <c r="Q1276" s="11"/>
      <c r="R1276" s="11"/>
    </row>
    <row r="1277" spans="1:18" x14ac:dyDescent="0.35">
      <c r="A1277" s="1">
        <v>1275</v>
      </c>
      <c r="B1277" s="12">
        <v>42905</v>
      </c>
      <c r="C1277" s="1">
        <v>159.30000000000001</v>
      </c>
      <c r="D1277" s="1">
        <f t="shared" si="145"/>
        <v>1.3842482100238735E-2</v>
      </c>
      <c r="E1277" s="1">
        <f t="shared" si="148"/>
        <v>1.3941914956120202E-4</v>
      </c>
      <c r="F1277" s="1">
        <f t="shared" si="146"/>
        <v>16.994442791800022</v>
      </c>
      <c r="G1277" s="1">
        <f t="shared" si="147"/>
        <v>2.8328863960145307</v>
      </c>
      <c r="H1277" s="1">
        <f t="shared" si="149"/>
        <v>-4.3324784268064809</v>
      </c>
      <c r="I1277" s="22">
        <f t="shared" si="150"/>
        <v>2.1750000000000114</v>
      </c>
      <c r="J1277" s="19">
        <f t="shared" si="151"/>
        <v>0</v>
      </c>
      <c r="K1277" s="19">
        <f t="shared" si="152"/>
        <v>6.5074784268064922</v>
      </c>
      <c r="L1277" s="19">
        <f t="shared" si="153"/>
        <v>0</v>
      </c>
      <c r="Q1277" s="11"/>
      <c r="R1277" s="11"/>
    </row>
    <row r="1278" spans="1:18" x14ac:dyDescent="0.35">
      <c r="A1278" s="1">
        <v>1276</v>
      </c>
      <c r="B1278" s="12">
        <v>42906</v>
      </c>
      <c r="C1278" s="1">
        <v>156.11250000000001</v>
      </c>
      <c r="D1278" s="1">
        <f t="shared" si="145"/>
        <v>-2.0009416195856871E-2</v>
      </c>
      <c r="E1278" s="1">
        <f t="shared" si="148"/>
        <v>1.567615487194223E-4</v>
      </c>
      <c r="F1278" s="1">
        <f t="shared" si="146"/>
        <v>8.8855745863202671</v>
      </c>
      <c r="G1278" s="1">
        <f t="shared" si="147"/>
        <v>2.184429128769477</v>
      </c>
      <c r="H1278" s="1">
        <f t="shared" si="149"/>
        <v>-4.5765659127663332</v>
      </c>
      <c r="I1278" s="22">
        <f t="shared" si="150"/>
        <v>-3.1875</v>
      </c>
      <c r="J1278" s="19">
        <f t="shared" si="151"/>
        <v>0</v>
      </c>
      <c r="K1278" s="19">
        <f t="shared" si="152"/>
        <v>1.3890659127663332</v>
      </c>
      <c r="L1278" s="19">
        <f t="shared" si="153"/>
        <v>0</v>
      </c>
      <c r="Q1278" s="11"/>
      <c r="R1278" s="11"/>
    </row>
    <row r="1279" spans="1:18" x14ac:dyDescent="0.35">
      <c r="A1279" s="1">
        <v>1277</v>
      </c>
      <c r="B1279" s="12">
        <v>42907</v>
      </c>
      <c r="C1279" s="1">
        <v>154.46250000000001</v>
      </c>
      <c r="D1279" s="1">
        <f t="shared" si="145"/>
        <v>-1.0569300984866718E-2</v>
      </c>
      <c r="E1279" s="1">
        <f t="shared" si="148"/>
        <v>1.9948277013841437E-4</v>
      </c>
      <c r="F1279" s="1">
        <f t="shared" si="146"/>
        <v>21.347900198672423</v>
      </c>
      <c r="G1279" s="1">
        <f t="shared" si="147"/>
        <v>3.0609533834875844</v>
      </c>
      <c r="H1279" s="1">
        <f t="shared" si="149"/>
        <v>-5.2341134185865705</v>
      </c>
      <c r="I1279" s="22">
        <f t="shared" si="150"/>
        <v>-1.6500000000000057</v>
      </c>
      <c r="J1279" s="19">
        <f t="shared" si="151"/>
        <v>0</v>
      </c>
      <c r="K1279" s="19">
        <f t="shared" si="152"/>
        <v>3.5841134185865648</v>
      </c>
      <c r="L1279" s="19">
        <f t="shared" si="153"/>
        <v>0</v>
      </c>
      <c r="Q1279" s="11"/>
      <c r="R1279" s="11"/>
    </row>
    <row r="1280" spans="1:18" x14ac:dyDescent="0.35">
      <c r="A1280" s="1">
        <v>1278</v>
      </c>
      <c r="B1280" s="12">
        <v>42908</v>
      </c>
      <c r="C1280" s="1">
        <v>151.19999999999999</v>
      </c>
      <c r="D1280" s="1">
        <f t="shared" si="145"/>
        <v>-2.112163146394767E-2</v>
      </c>
      <c r="E1280" s="1">
        <f t="shared" si="148"/>
        <v>1.9143407556169016E-4</v>
      </c>
      <c r="F1280" s="1">
        <f t="shared" si="146"/>
        <v>8.9919617064245632</v>
      </c>
      <c r="G1280" s="1">
        <f t="shared" si="147"/>
        <v>2.1963310345151057</v>
      </c>
      <c r="H1280" s="1">
        <f t="shared" si="149"/>
        <v>-5.0248367820971591</v>
      </c>
      <c r="I1280" s="22">
        <f t="shared" si="150"/>
        <v>-3.2625000000000171</v>
      </c>
      <c r="J1280" s="19">
        <f t="shared" si="151"/>
        <v>0</v>
      </c>
      <c r="K1280" s="19">
        <f t="shared" si="152"/>
        <v>1.7623367820971421</v>
      </c>
      <c r="L1280" s="19">
        <f t="shared" si="153"/>
        <v>0</v>
      </c>
      <c r="Q1280" s="11"/>
      <c r="R1280" s="11"/>
    </row>
    <row r="1281" spans="1:18" x14ac:dyDescent="0.35">
      <c r="A1281" s="1">
        <v>1279</v>
      </c>
      <c r="B1281" s="12">
        <v>42909</v>
      </c>
      <c r="C1281" s="1">
        <v>153.97499999999999</v>
      </c>
      <c r="D1281" s="1">
        <f t="shared" si="145"/>
        <v>1.8353174603174642E-2</v>
      </c>
      <c r="E1281" s="1">
        <f t="shared" si="148"/>
        <v>2.3246049711028225E-4</v>
      </c>
      <c r="F1281" s="1">
        <f t="shared" si="146"/>
        <v>12.679018117470537</v>
      </c>
      <c r="G1281" s="1">
        <f t="shared" si="147"/>
        <v>2.5399485104800799</v>
      </c>
      <c r="H1281" s="1">
        <f t="shared" si="149"/>
        <v>-5.4786341331842863</v>
      </c>
      <c r="I1281" s="22">
        <f t="shared" si="150"/>
        <v>2.7750000000000057</v>
      </c>
      <c r="J1281" s="19">
        <f t="shared" si="151"/>
        <v>0</v>
      </c>
      <c r="K1281" s="19">
        <f t="shared" si="152"/>
        <v>8.253634133184292</v>
      </c>
      <c r="L1281" s="19">
        <f t="shared" si="153"/>
        <v>0</v>
      </c>
      <c r="Q1281" s="11"/>
      <c r="R1281" s="11"/>
    </row>
    <row r="1282" spans="1:18" x14ac:dyDescent="0.35">
      <c r="A1282" s="1">
        <v>1280</v>
      </c>
      <c r="B1282" s="12">
        <v>42912</v>
      </c>
      <c r="C1282" s="1">
        <v>153.97499999999999</v>
      </c>
      <c r="D1282" s="1">
        <f t="shared" si="145"/>
        <v>0</v>
      </c>
      <c r="E1282" s="1">
        <f t="shared" si="148"/>
        <v>2.4842494038395063E-4</v>
      </c>
      <c r="F1282" s="1">
        <f t="shared" si="146"/>
        <v>25.311184450919271</v>
      </c>
      <c r="G1282" s="1">
        <f t="shared" si="147"/>
        <v>3.2312463712067885</v>
      </c>
      <c r="H1282" s="1">
        <f t="shared" si="149"/>
        <v>-5.5440105296015689</v>
      </c>
      <c r="I1282" s="22">
        <f t="shared" si="150"/>
        <v>0</v>
      </c>
      <c r="J1282" s="19">
        <f t="shared" si="151"/>
        <v>0</v>
      </c>
      <c r="K1282" s="19">
        <f t="shared" si="152"/>
        <v>5.5440105296015689</v>
      </c>
      <c r="L1282" s="19">
        <f t="shared" si="153"/>
        <v>0</v>
      </c>
      <c r="Q1282" s="11"/>
      <c r="R1282" s="11"/>
    </row>
    <row r="1283" spans="1:18" x14ac:dyDescent="0.35">
      <c r="A1283" s="1">
        <v>1281</v>
      </c>
      <c r="B1283" s="12">
        <v>42913</v>
      </c>
      <c r="C1283" s="1">
        <v>153.86250000000001</v>
      </c>
      <c r="D1283" s="1">
        <f t="shared" si="145"/>
        <v>-7.3063809059901248E-4</v>
      </c>
      <c r="E1283" s="1">
        <f t="shared" si="148"/>
        <v>2.1311150718562625E-4</v>
      </c>
      <c r="F1283" s="1">
        <f t="shared" si="146"/>
        <v>27.293716376242621</v>
      </c>
      <c r="G1283" s="1">
        <f t="shared" si="147"/>
        <v>3.3066565063294773</v>
      </c>
      <c r="H1283" s="1">
        <f t="shared" si="149"/>
        <v>-5.2291165428241317</v>
      </c>
      <c r="I1283" s="22">
        <f t="shared" si="150"/>
        <v>-0.11249999999998295</v>
      </c>
      <c r="J1283" s="19">
        <f t="shared" si="151"/>
        <v>0</v>
      </c>
      <c r="K1283" s="19">
        <f t="shared" si="152"/>
        <v>5.1166165428241488</v>
      </c>
      <c r="L1283" s="19">
        <f t="shared" si="153"/>
        <v>0</v>
      </c>
      <c r="Q1283" s="11"/>
      <c r="R1283" s="11"/>
    </row>
    <row r="1284" spans="1:18" x14ac:dyDescent="0.35">
      <c r="A1284" s="1">
        <v>1282</v>
      </c>
      <c r="B1284" s="12">
        <v>42914</v>
      </c>
      <c r="C1284" s="1">
        <v>155.47499999999999</v>
      </c>
      <c r="D1284" s="1">
        <f t="shared" ref="D1284:D1347" si="154">(C1284-C1283)/C1283</f>
        <v>1.0480136485498304E-2</v>
      </c>
      <c r="E1284" s="1">
        <f t="shared" si="148"/>
        <v>1.8617335467400472E-4</v>
      </c>
      <c r="F1284" s="1">
        <f t="shared" ref="F1284:F1347" si="155">_xlfn.NORM.DIST(D1284,0,SQRT(E1284),FALSE)</f>
        <v>21.769324361720223</v>
      </c>
      <c r="G1284" s="1">
        <f t="shared" ref="G1284:G1347" si="156">LN(F1284)</f>
        <v>3.0805018394740946</v>
      </c>
      <c r="H1284" s="1">
        <f t="shared" si="149"/>
        <v>-4.8874646934483312</v>
      </c>
      <c r="I1284" s="22">
        <f t="shared" si="150"/>
        <v>1.6124999999999829</v>
      </c>
      <c r="J1284" s="19">
        <f t="shared" si="151"/>
        <v>0</v>
      </c>
      <c r="K1284" s="19">
        <f t="shared" si="152"/>
        <v>6.4999646934483142</v>
      </c>
      <c r="L1284" s="19">
        <f t="shared" si="153"/>
        <v>0</v>
      </c>
      <c r="Q1284" s="11"/>
      <c r="R1284" s="11"/>
    </row>
    <row r="1285" spans="1:18" x14ac:dyDescent="0.35">
      <c r="A1285" s="1">
        <v>1283</v>
      </c>
      <c r="B1285" s="12">
        <v>42915</v>
      </c>
      <c r="C1285" s="1">
        <v>155.88749999999999</v>
      </c>
      <c r="D1285" s="1">
        <f t="shared" si="154"/>
        <v>2.6531596719729495E-3</v>
      </c>
      <c r="E1285" s="1">
        <f t="shared" ref="E1285:E1348" si="157">$O$3+$O$4*D1284^2+$O$5*E1284</f>
        <v>1.8098805190979846E-4</v>
      </c>
      <c r="F1285" s="1">
        <f t="shared" si="155"/>
        <v>29.083019864493554</v>
      </c>
      <c r="G1285" s="1">
        <f t="shared" si="156"/>
        <v>3.3701544940581245</v>
      </c>
      <c r="H1285" s="1">
        <f t="shared" si="149"/>
        <v>-4.8154003010912803</v>
      </c>
      <c r="I1285" s="22">
        <f t="shared" si="150"/>
        <v>0.41249999999999432</v>
      </c>
      <c r="J1285" s="19">
        <f t="shared" si="151"/>
        <v>0</v>
      </c>
      <c r="K1285" s="19">
        <f t="shared" si="152"/>
        <v>5.2279003010912746</v>
      </c>
      <c r="L1285" s="19">
        <f t="shared" si="153"/>
        <v>0</v>
      </c>
      <c r="Q1285" s="11"/>
      <c r="R1285" s="11"/>
    </row>
    <row r="1286" spans="1:18" x14ac:dyDescent="0.35">
      <c r="A1286" s="1">
        <v>1284</v>
      </c>
      <c r="B1286" s="12">
        <v>42916</v>
      </c>
      <c r="C1286" s="1">
        <v>157.91249999999999</v>
      </c>
      <c r="D1286" s="1">
        <f t="shared" si="154"/>
        <v>1.2990137118114062E-2</v>
      </c>
      <c r="E1286" s="1">
        <f t="shared" si="157"/>
        <v>1.6251796761739091E-4</v>
      </c>
      <c r="F1286" s="1">
        <f t="shared" si="155"/>
        <v>18.620601904592281</v>
      </c>
      <c r="G1286" s="1">
        <f t="shared" si="156"/>
        <v>2.9242685970295867</v>
      </c>
      <c r="H1286" s="1">
        <f t="shared" si="149"/>
        <v>-4.6109022451578729</v>
      </c>
      <c r="I1286" s="22">
        <f t="shared" si="150"/>
        <v>2.0250000000000057</v>
      </c>
      <c r="J1286" s="19">
        <f t="shared" si="151"/>
        <v>0</v>
      </c>
      <c r="K1286" s="19">
        <f t="shared" si="152"/>
        <v>6.6359022451578786</v>
      </c>
      <c r="L1286" s="19">
        <f t="shared" si="153"/>
        <v>0</v>
      </c>
      <c r="Q1286" s="11"/>
      <c r="R1286" s="11"/>
    </row>
    <row r="1287" spans="1:18" x14ac:dyDescent="0.35">
      <c r="A1287" s="1">
        <v>1285</v>
      </c>
      <c r="B1287" s="12">
        <v>42919</v>
      </c>
      <c r="C1287" s="1">
        <v>158.4375</v>
      </c>
      <c r="D1287" s="1">
        <f t="shared" si="154"/>
        <v>3.3246259795773336E-3</v>
      </c>
      <c r="E1287" s="1">
        <f t="shared" si="157"/>
        <v>1.712044022163376E-4</v>
      </c>
      <c r="F1287" s="1">
        <f t="shared" si="155"/>
        <v>29.521155044934471</v>
      </c>
      <c r="G1287" s="1">
        <f t="shared" si="156"/>
        <v>3.3851071265052401</v>
      </c>
      <c r="H1287" s="1">
        <f t="shared" si="149"/>
        <v>-4.7450786379337941</v>
      </c>
      <c r="I1287" s="22">
        <f t="shared" si="150"/>
        <v>0.52500000000000568</v>
      </c>
      <c r="J1287" s="19">
        <f t="shared" si="151"/>
        <v>0</v>
      </c>
      <c r="K1287" s="19">
        <f t="shared" si="152"/>
        <v>5.2700786379337998</v>
      </c>
      <c r="L1287" s="19">
        <f t="shared" si="153"/>
        <v>0</v>
      </c>
      <c r="Q1287" s="11"/>
      <c r="R1287" s="11"/>
    </row>
    <row r="1288" spans="1:18" x14ac:dyDescent="0.35">
      <c r="A1288" s="1">
        <v>1286</v>
      </c>
      <c r="B1288" s="12">
        <v>42920</v>
      </c>
      <c r="C1288" s="1">
        <v>157.6875</v>
      </c>
      <c r="D1288" s="1">
        <f t="shared" si="154"/>
        <v>-4.7337278106508876E-3</v>
      </c>
      <c r="E1288" s="1">
        <f t="shared" si="157"/>
        <v>1.556001676365307E-4</v>
      </c>
      <c r="F1288" s="1">
        <f t="shared" si="155"/>
        <v>29.760031316606206</v>
      </c>
      <c r="G1288" s="1">
        <f t="shared" si="156"/>
        <v>3.3931662622696535</v>
      </c>
      <c r="H1288" s="1">
        <f t="shared" si="149"/>
        <v>-4.5824337779578679</v>
      </c>
      <c r="I1288" s="22">
        <f t="shared" si="150"/>
        <v>-0.75</v>
      </c>
      <c r="J1288" s="19">
        <f t="shared" si="151"/>
        <v>0</v>
      </c>
      <c r="K1288" s="19">
        <f t="shared" si="152"/>
        <v>3.8324337779578679</v>
      </c>
      <c r="L1288" s="19">
        <f t="shared" si="153"/>
        <v>0</v>
      </c>
      <c r="Q1288" s="11"/>
      <c r="R1288" s="11"/>
    </row>
    <row r="1289" spans="1:18" x14ac:dyDescent="0.35">
      <c r="A1289" s="1">
        <v>1287</v>
      </c>
      <c r="B1289" s="12">
        <v>42921</v>
      </c>
      <c r="C1289" s="1">
        <v>157.65</v>
      </c>
      <c r="D1289" s="1">
        <f t="shared" si="154"/>
        <v>-2.378121284185133E-4</v>
      </c>
      <c r="E1289" s="1">
        <f t="shared" si="157"/>
        <v>1.4526562167380342E-4</v>
      </c>
      <c r="F1289" s="1">
        <f t="shared" si="155"/>
        <v>33.093606822731466</v>
      </c>
      <c r="G1289" s="1">
        <f t="shared" si="156"/>
        <v>3.4993401163781632</v>
      </c>
      <c r="H1289" s="1">
        <f t="shared" si="149"/>
        <v>-4.4423631983696543</v>
      </c>
      <c r="I1289" s="22">
        <f t="shared" si="150"/>
        <v>-3.7499999999994316E-2</v>
      </c>
      <c r="J1289" s="19">
        <f t="shared" si="151"/>
        <v>0</v>
      </c>
      <c r="K1289" s="19">
        <f t="shared" si="152"/>
        <v>4.40486319836966</v>
      </c>
      <c r="L1289" s="19">
        <f t="shared" si="153"/>
        <v>0</v>
      </c>
      <c r="Q1289" s="11"/>
      <c r="R1289" s="11"/>
    </row>
    <row r="1290" spans="1:18" x14ac:dyDescent="0.35">
      <c r="A1290" s="1">
        <v>1288</v>
      </c>
      <c r="B1290" s="12">
        <v>42922</v>
      </c>
      <c r="C1290" s="1">
        <v>157.38749999999999</v>
      </c>
      <c r="D1290" s="1">
        <f t="shared" si="154"/>
        <v>-1.6650808753569111E-3</v>
      </c>
      <c r="E1290" s="1">
        <f t="shared" si="157"/>
        <v>1.3420641684975268E-4</v>
      </c>
      <c r="F1290" s="1">
        <f t="shared" si="155"/>
        <v>34.082975574394986</v>
      </c>
      <c r="G1290" s="1">
        <f t="shared" si="156"/>
        <v>3.5287980096049436</v>
      </c>
      <c r="H1290" s="1">
        <f t="shared" si="149"/>
        <v>-4.2497028750223578</v>
      </c>
      <c r="I1290" s="22">
        <f t="shared" si="150"/>
        <v>-0.26250000000001705</v>
      </c>
      <c r="J1290" s="19">
        <f t="shared" si="151"/>
        <v>0</v>
      </c>
      <c r="K1290" s="19">
        <f t="shared" si="152"/>
        <v>3.9872028750223407</v>
      </c>
      <c r="L1290" s="19">
        <f t="shared" si="153"/>
        <v>0</v>
      </c>
      <c r="Q1290" s="11"/>
      <c r="R1290" s="11"/>
    </row>
    <row r="1291" spans="1:18" x14ac:dyDescent="0.35">
      <c r="A1291" s="1">
        <v>1289</v>
      </c>
      <c r="B1291" s="12">
        <v>42923</v>
      </c>
      <c r="C1291" s="1">
        <v>156.97499999999999</v>
      </c>
      <c r="D1291" s="1">
        <f t="shared" si="154"/>
        <v>-2.6209197045508337E-3</v>
      </c>
      <c r="E1291" s="1">
        <f t="shared" si="157"/>
        <v>1.2612973371027548E-4</v>
      </c>
      <c r="F1291" s="1">
        <f t="shared" si="155"/>
        <v>34.5680715556745</v>
      </c>
      <c r="G1291" s="1">
        <f t="shared" si="156"/>
        <v>3.5429304686250163</v>
      </c>
      <c r="H1291" s="1">
        <f t="shared" si="149"/>
        <v>-4.1188632445417257</v>
      </c>
      <c r="I1291" s="22">
        <f t="shared" si="150"/>
        <v>-0.41249999999999432</v>
      </c>
      <c r="J1291" s="19">
        <f t="shared" si="151"/>
        <v>0</v>
      </c>
      <c r="K1291" s="19">
        <f t="shared" si="152"/>
        <v>3.7063632445417314</v>
      </c>
      <c r="L1291" s="19">
        <f t="shared" si="153"/>
        <v>0</v>
      </c>
      <c r="Q1291" s="11"/>
      <c r="R1291" s="11"/>
    </row>
    <row r="1292" spans="1:18" x14ac:dyDescent="0.35">
      <c r="A1292" s="1">
        <v>1290</v>
      </c>
      <c r="B1292" s="12">
        <v>42926</v>
      </c>
      <c r="C1292" s="1">
        <v>158.51249999999999</v>
      </c>
      <c r="D1292" s="1">
        <f t="shared" si="154"/>
        <v>9.7945532728141074E-3</v>
      </c>
      <c r="E1292" s="1">
        <f t="shared" si="157"/>
        <v>1.2052938884460187E-4</v>
      </c>
      <c r="F1292" s="1">
        <f t="shared" si="155"/>
        <v>24.407821208760915</v>
      </c>
      <c r="G1292" s="1">
        <f t="shared" si="156"/>
        <v>3.194903622279416</v>
      </c>
      <c r="H1292" s="1">
        <f t="shared" si="149"/>
        <v>-4.0196789939312687</v>
      </c>
      <c r="I1292" s="22">
        <f t="shared" si="150"/>
        <v>1.5374999999999943</v>
      </c>
      <c r="J1292" s="19">
        <f t="shared" si="151"/>
        <v>0</v>
      </c>
      <c r="K1292" s="19">
        <f t="shared" si="152"/>
        <v>5.557178993931263</v>
      </c>
      <c r="L1292" s="19">
        <f t="shared" si="153"/>
        <v>0</v>
      </c>
      <c r="Q1292" s="11"/>
      <c r="R1292" s="11"/>
    </row>
    <row r="1293" spans="1:18" x14ac:dyDescent="0.35">
      <c r="A1293" s="1">
        <v>1291</v>
      </c>
      <c r="B1293" s="12">
        <v>42927</v>
      </c>
      <c r="C1293" s="1">
        <v>158.92500000000001</v>
      </c>
      <c r="D1293" s="1">
        <f t="shared" si="154"/>
        <v>2.6023184291461099E-3</v>
      </c>
      <c r="E1293" s="1">
        <f t="shared" si="157"/>
        <v>1.2881165037563177E-4</v>
      </c>
      <c r="F1293" s="1">
        <f t="shared" si="155"/>
        <v>34.238626432987601</v>
      </c>
      <c r="G1293" s="1">
        <f t="shared" si="156"/>
        <v>3.5333544346098718</v>
      </c>
      <c r="H1293" s="1">
        <f t="shared" si="149"/>
        <v>-4.1446009496551079</v>
      </c>
      <c r="I1293" s="22">
        <f t="shared" si="150"/>
        <v>0.41250000000002274</v>
      </c>
      <c r="J1293" s="19">
        <f t="shared" si="151"/>
        <v>0</v>
      </c>
      <c r="K1293" s="19">
        <f t="shared" si="152"/>
        <v>4.5571009496551307</v>
      </c>
      <c r="L1293" s="19">
        <f t="shared" si="153"/>
        <v>0</v>
      </c>
      <c r="Q1293" s="11"/>
      <c r="R1293" s="11"/>
    </row>
    <row r="1294" spans="1:18" x14ac:dyDescent="0.35">
      <c r="A1294" s="1">
        <v>1292</v>
      </c>
      <c r="B1294" s="12">
        <v>42928</v>
      </c>
      <c r="C1294" s="1">
        <v>160.53749999999999</v>
      </c>
      <c r="D1294" s="1">
        <f t="shared" si="154"/>
        <v>1.0146295422368935E-2</v>
      </c>
      <c r="E1294" s="1">
        <f t="shared" si="157"/>
        <v>1.2256724762371203E-4</v>
      </c>
      <c r="F1294" s="1">
        <f t="shared" si="155"/>
        <v>23.677477111295595</v>
      </c>
      <c r="G1294" s="1">
        <f t="shared" si="156"/>
        <v>3.1645242634317938</v>
      </c>
      <c r="H1294" s="1">
        <f t="shared" si="149"/>
        <v>-4.0824924527889168</v>
      </c>
      <c r="I1294" s="22">
        <f t="shared" si="150"/>
        <v>1.6124999999999829</v>
      </c>
      <c r="J1294" s="19">
        <f t="shared" si="151"/>
        <v>0</v>
      </c>
      <c r="K1294" s="19">
        <f t="shared" si="152"/>
        <v>5.6949924527888998</v>
      </c>
      <c r="L1294" s="19">
        <f t="shared" si="153"/>
        <v>0</v>
      </c>
      <c r="Q1294" s="11"/>
      <c r="R1294" s="11"/>
    </row>
    <row r="1295" spans="1:18" x14ac:dyDescent="0.35">
      <c r="A1295" s="1">
        <v>1293</v>
      </c>
      <c r="B1295" s="12">
        <v>42929</v>
      </c>
      <c r="C1295" s="1">
        <v>161.32499999999999</v>
      </c>
      <c r="D1295" s="1">
        <f t="shared" si="154"/>
        <v>4.9053959355290465E-3</v>
      </c>
      <c r="E1295" s="1">
        <f t="shared" si="157"/>
        <v>1.3136016893465692E-4</v>
      </c>
      <c r="F1295" s="1">
        <f t="shared" si="155"/>
        <v>31.761470453439458</v>
      </c>
      <c r="G1295" s="1">
        <f t="shared" si="156"/>
        <v>3.4582539342189951</v>
      </c>
      <c r="H1295" s="1">
        <f t="shared" si="149"/>
        <v>-4.2373928300550112</v>
      </c>
      <c r="I1295" s="22">
        <f t="shared" si="150"/>
        <v>0.78749999999999432</v>
      </c>
      <c r="J1295" s="19">
        <f t="shared" si="151"/>
        <v>0</v>
      </c>
      <c r="K1295" s="19">
        <f t="shared" si="152"/>
        <v>5.0248928300550055</v>
      </c>
      <c r="L1295" s="19">
        <f t="shared" si="153"/>
        <v>0</v>
      </c>
      <c r="Q1295" s="11"/>
      <c r="R1295" s="11"/>
    </row>
    <row r="1296" spans="1:18" x14ac:dyDescent="0.35">
      <c r="A1296" s="1">
        <v>1294</v>
      </c>
      <c r="B1296" s="12">
        <v>42930</v>
      </c>
      <c r="C1296" s="1">
        <v>161.25</v>
      </c>
      <c r="D1296" s="1">
        <f t="shared" si="154"/>
        <v>-4.6490004648993421E-4</v>
      </c>
      <c r="E1296" s="1">
        <f t="shared" si="157"/>
        <v>1.2695638863244736E-4</v>
      </c>
      <c r="F1296" s="1">
        <f t="shared" si="155"/>
        <v>35.376357310760163</v>
      </c>
      <c r="G1296" s="1">
        <f t="shared" si="156"/>
        <v>3.5660437244360903</v>
      </c>
      <c r="H1296" s="1">
        <f t="shared" si="149"/>
        <v>-4.2080261864529644</v>
      </c>
      <c r="I1296" s="22">
        <f t="shared" si="150"/>
        <v>-7.4999999999988631E-2</v>
      </c>
      <c r="J1296" s="19">
        <f t="shared" si="151"/>
        <v>0</v>
      </c>
      <c r="K1296" s="19">
        <f t="shared" si="152"/>
        <v>4.1330261864529758</v>
      </c>
      <c r="L1296" s="19">
        <f t="shared" si="153"/>
        <v>0</v>
      </c>
      <c r="Q1296" s="11"/>
      <c r="R1296" s="11"/>
    </row>
    <row r="1297" spans="1:18" x14ac:dyDescent="0.35">
      <c r="A1297" s="1">
        <v>1295</v>
      </c>
      <c r="B1297" s="12">
        <v>42933</v>
      </c>
      <c r="C1297" s="1">
        <v>162.44999999999999</v>
      </c>
      <c r="D1297" s="1">
        <f t="shared" si="154"/>
        <v>7.4418604651162084E-3</v>
      </c>
      <c r="E1297" s="1">
        <f t="shared" si="157"/>
        <v>1.2022304488392757E-4</v>
      </c>
      <c r="F1297" s="1">
        <f t="shared" si="155"/>
        <v>28.899235198080131</v>
      </c>
      <c r="G1297" s="1">
        <f t="shared" si="156"/>
        <v>3.3638151310339643</v>
      </c>
      <c r="H1297" s="1">
        <f t="shared" si="149"/>
        <v>-4.1150033536682651</v>
      </c>
      <c r="I1297" s="22">
        <f t="shared" si="150"/>
        <v>1.1999999999999886</v>
      </c>
      <c r="J1297" s="19">
        <f t="shared" si="151"/>
        <v>0</v>
      </c>
      <c r="K1297" s="19">
        <f t="shared" si="152"/>
        <v>5.3150033536682537</v>
      </c>
      <c r="L1297" s="19">
        <f t="shared" si="153"/>
        <v>0</v>
      </c>
      <c r="Q1297" s="11"/>
      <c r="R1297" s="11"/>
    </row>
    <row r="1298" spans="1:18" x14ac:dyDescent="0.35">
      <c r="A1298" s="1">
        <v>1296</v>
      </c>
      <c r="B1298" s="12">
        <v>42934</v>
      </c>
      <c r="C1298" s="1">
        <v>161.55000000000001</v>
      </c>
      <c r="D1298" s="1">
        <f t="shared" si="154"/>
        <v>-5.54016620498601E-3</v>
      </c>
      <c r="E1298" s="1">
        <f t="shared" si="157"/>
        <v>1.2285570526899121E-4</v>
      </c>
      <c r="F1298" s="1">
        <f t="shared" si="155"/>
        <v>31.765946317058759</v>
      </c>
      <c r="G1298" s="1">
        <f t="shared" si="156"/>
        <v>3.4583948454618647</v>
      </c>
      <c r="H1298" s="1">
        <f t="shared" si="149"/>
        <v>-4.1578809103524872</v>
      </c>
      <c r="I1298" s="22">
        <f t="shared" si="150"/>
        <v>-0.89999999999997726</v>
      </c>
      <c r="J1298" s="19">
        <f t="shared" si="151"/>
        <v>0</v>
      </c>
      <c r="K1298" s="19">
        <f t="shared" si="152"/>
        <v>3.2578809103525099</v>
      </c>
      <c r="L1298" s="19">
        <f t="shared" si="153"/>
        <v>0</v>
      </c>
      <c r="Q1298" s="11"/>
      <c r="R1298" s="11"/>
    </row>
    <row r="1299" spans="1:18" x14ac:dyDescent="0.35">
      <c r="A1299" s="1">
        <v>1297</v>
      </c>
      <c r="B1299" s="12">
        <v>42935</v>
      </c>
      <c r="C1299" s="1">
        <v>163.95</v>
      </c>
      <c r="D1299" s="1">
        <f t="shared" si="154"/>
        <v>1.4856081708449254E-2</v>
      </c>
      <c r="E1299" s="1">
        <f t="shared" si="157"/>
        <v>1.2138630993739475E-4</v>
      </c>
      <c r="F1299" s="1">
        <f t="shared" si="155"/>
        <v>14.588500238401464</v>
      </c>
      <c r="G1299" s="1">
        <f t="shared" si="156"/>
        <v>2.6802335634471741</v>
      </c>
      <c r="H1299" s="1">
        <f t="shared" si="149"/>
        <v>-4.1636980636144507</v>
      </c>
      <c r="I1299" s="22">
        <f t="shared" si="150"/>
        <v>2.3999999999999773</v>
      </c>
      <c r="J1299" s="19">
        <f t="shared" si="151"/>
        <v>0</v>
      </c>
      <c r="K1299" s="19">
        <f t="shared" si="152"/>
        <v>6.563698063614428</v>
      </c>
      <c r="L1299" s="19">
        <f t="shared" si="153"/>
        <v>0</v>
      </c>
      <c r="Q1299" s="11"/>
      <c r="R1299" s="11"/>
    </row>
    <row r="1300" spans="1:18" x14ac:dyDescent="0.35">
      <c r="A1300" s="1">
        <v>1298</v>
      </c>
      <c r="B1300" s="12">
        <v>42936</v>
      </c>
      <c r="C1300" s="1">
        <v>164.21250000000001</v>
      </c>
      <c r="D1300" s="1">
        <f t="shared" si="154"/>
        <v>1.6010978957000125E-3</v>
      </c>
      <c r="E1300" s="1">
        <f t="shared" si="157"/>
        <v>1.4707132710446231E-4</v>
      </c>
      <c r="F1300" s="1">
        <f t="shared" si="155"/>
        <v>32.610772997556467</v>
      </c>
      <c r="G1300" s="1">
        <f t="shared" si="156"/>
        <v>3.4846426938305108</v>
      </c>
      <c r="H1300" s="1">
        <f t="shared" ref="H1300:H1363" si="158">_xlfn.NORM.S.INV(1%)*SQRT(E1300)*C1298</f>
        <v>-4.5576988539711092</v>
      </c>
      <c r="I1300" s="22">
        <f t="shared" ref="I1300:I1363" si="159">C1300-C1299</f>
        <v>0.26250000000001705</v>
      </c>
      <c r="J1300" s="19">
        <f t="shared" ref="J1300:J1363" si="160">IF(I1300&lt;=H1300,1,0)</f>
        <v>0</v>
      </c>
      <c r="K1300" s="19">
        <f t="shared" ref="K1300:K1363" si="161">IF(J1300=0,I1300-H1300,0)</f>
        <v>4.8201988539711262</v>
      </c>
      <c r="L1300" s="19">
        <f t="shared" ref="L1300:L1363" si="162">IF(J1300=1,I1300-H1300,0)</f>
        <v>0</v>
      </c>
      <c r="Q1300" s="11"/>
      <c r="R1300" s="11"/>
    </row>
    <row r="1301" spans="1:18" x14ac:dyDescent="0.35">
      <c r="A1301" s="1">
        <v>1299</v>
      </c>
      <c r="B1301" s="12">
        <v>42937</v>
      </c>
      <c r="C1301" s="1">
        <v>161.58750000000001</v>
      </c>
      <c r="D1301" s="1">
        <f t="shared" si="154"/>
        <v>-1.5985384791048184E-2</v>
      </c>
      <c r="E1301" s="1">
        <f t="shared" si="157"/>
        <v>1.3594142943264384E-4</v>
      </c>
      <c r="F1301" s="1">
        <f t="shared" si="155"/>
        <v>13.367709979229808</v>
      </c>
      <c r="G1301" s="1">
        <f t="shared" si="156"/>
        <v>2.5928420959073759</v>
      </c>
      <c r="H1301" s="1">
        <f t="shared" si="158"/>
        <v>-4.4469474284493904</v>
      </c>
      <c r="I1301" s="22">
        <f t="shared" si="159"/>
        <v>-2.625</v>
      </c>
      <c r="J1301" s="19">
        <f t="shared" si="160"/>
        <v>0</v>
      </c>
      <c r="K1301" s="19">
        <f t="shared" si="161"/>
        <v>1.8219474284493904</v>
      </c>
      <c r="L1301" s="19">
        <f t="shared" si="162"/>
        <v>0</v>
      </c>
      <c r="Q1301" s="11"/>
      <c r="R1301" s="11"/>
    </row>
    <row r="1302" spans="1:18" x14ac:dyDescent="0.35">
      <c r="A1302" s="1">
        <v>1300</v>
      </c>
      <c r="B1302" s="12">
        <v>42940</v>
      </c>
      <c r="C1302" s="1">
        <v>162.63749999999999</v>
      </c>
      <c r="D1302" s="1">
        <f t="shared" si="154"/>
        <v>6.4980273845438715E-3</v>
      </c>
      <c r="E1302" s="1">
        <f t="shared" si="157"/>
        <v>1.6311963700997687E-4</v>
      </c>
      <c r="F1302" s="1">
        <f t="shared" si="155"/>
        <v>27.44399039447589</v>
      </c>
      <c r="G1302" s="1">
        <f t="shared" si="156"/>
        <v>3.3121472148240607</v>
      </c>
      <c r="H1302" s="1">
        <f t="shared" si="158"/>
        <v>-4.8790356816970659</v>
      </c>
      <c r="I1302" s="22">
        <f t="shared" si="159"/>
        <v>1.0499999999999829</v>
      </c>
      <c r="J1302" s="19">
        <f t="shared" si="160"/>
        <v>0</v>
      </c>
      <c r="K1302" s="19">
        <f t="shared" si="161"/>
        <v>5.9290356816970489</v>
      </c>
      <c r="L1302" s="19">
        <f t="shared" si="162"/>
        <v>0</v>
      </c>
      <c r="Q1302" s="11"/>
      <c r="R1302" s="11"/>
    </row>
    <row r="1303" spans="1:18" x14ac:dyDescent="0.35">
      <c r="A1303" s="1">
        <v>1301</v>
      </c>
      <c r="B1303" s="12">
        <v>42941</v>
      </c>
      <c r="C1303" s="1">
        <v>162.30000000000001</v>
      </c>
      <c r="D1303" s="1">
        <f t="shared" si="154"/>
        <v>-2.0751671662438079E-3</v>
      </c>
      <c r="E1303" s="1">
        <f t="shared" si="157"/>
        <v>1.5381366340915163E-4</v>
      </c>
      <c r="F1303" s="1">
        <f t="shared" si="155"/>
        <v>31.719997168531894</v>
      </c>
      <c r="G1303" s="1">
        <f t="shared" si="156"/>
        <v>3.456947307502201</v>
      </c>
      <c r="H1303" s="1">
        <f t="shared" si="158"/>
        <v>-4.6620816780852934</v>
      </c>
      <c r="I1303" s="22">
        <f t="shared" si="159"/>
        <v>-0.33749999999997726</v>
      </c>
      <c r="J1303" s="19">
        <f t="shared" si="160"/>
        <v>0</v>
      </c>
      <c r="K1303" s="19">
        <f t="shared" si="161"/>
        <v>4.3245816780853161</v>
      </c>
      <c r="L1303" s="19">
        <f t="shared" si="162"/>
        <v>0</v>
      </c>
      <c r="Q1303" s="11"/>
      <c r="R1303" s="11"/>
    </row>
    <row r="1304" spans="1:18" x14ac:dyDescent="0.35">
      <c r="A1304" s="1">
        <v>1302</v>
      </c>
      <c r="B1304" s="12">
        <v>42942</v>
      </c>
      <c r="C1304" s="1">
        <v>162.63749999999999</v>
      </c>
      <c r="D1304" s="1">
        <f t="shared" si="154"/>
        <v>2.0794824399259226E-3</v>
      </c>
      <c r="E1304" s="1">
        <f t="shared" si="157"/>
        <v>1.4134496531984002E-4</v>
      </c>
      <c r="F1304" s="1">
        <f t="shared" si="155"/>
        <v>33.046584840529576</v>
      </c>
      <c r="G1304" s="1">
        <f t="shared" si="156"/>
        <v>3.4979182278428658</v>
      </c>
      <c r="H1304" s="1">
        <f t="shared" si="158"/>
        <v>-4.4981664273931132</v>
      </c>
      <c r="I1304" s="22">
        <f t="shared" si="159"/>
        <v>0.33749999999997726</v>
      </c>
      <c r="J1304" s="19">
        <f t="shared" si="160"/>
        <v>0</v>
      </c>
      <c r="K1304" s="19">
        <f t="shared" si="161"/>
        <v>4.8356664273930905</v>
      </c>
      <c r="L1304" s="19">
        <f t="shared" si="162"/>
        <v>0</v>
      </c>
      <c r="Q1304" s="11"/>
      <c r="R1304" s="11"/>
    </row>
    <row r="1305" spans="1:18" x14ac:dyDescent="0.35">
      <c r="A1305" s="1">
        <v>1303</v>
      </c>
      <c r="B1305" s="12">
        <v>42943</v>
      </c>
      <c r="C1305" s="1">
        <v>162.63749999999999</v>
      </c>
      <c r="D1305" s="1">
        <f t="shared" si="154"/>
        <v>0</v>
      </c>
      <c r="E1305" s="1">
        <f t="shared" si="157"/>
        <v>1.3180940125060705E-4</v>
      </c>
      <c r="F1305" s="1">
        <f t="shared" si="155"/>
        <v>34.748564825759779</v>
      </c>
      <c r="G1305" s="1">
        <f t="shared" si="156"/>
        <v>3.5481382711797975</v>
      </c>
      <c r="H1305" s="1">
        <f t="shared" si="158"/>
        <v>-4.3347731195549848</v>
      </c>
      <c r="I1305" s="22">
        <f t="shared" si="159"/>
        <v>0</v>
      </c>
      <c r="J1305" s="19">
        <f t="shared" si="160"/>
        <v>0</v>
      </c>
      <c r="K1305" s="19">
        <f t="shared" si="161"/>
        <v>4.3347731195549848</v>
      </c>
      <c r="L1305" s="19">
        <f t="shared" si="162"/>
        <v>0</v>
      </c>
      <c r="Q1305" s="11"/>
      <c r="R1305" s="11"/>
    </row>
    <row r="1306" spans="1:18" x14ac:dyDescent="0.35">
      <c r="A1306" s="1">
        <v>1304</v>
      </c>
      <c r="B1306" s="12">
        <v>42944</v>
      </c>
      <c r="C1306" s="1">
        <v>160.5</v>
      </c>
      <c r="D1306" s="1">
        <f t="shared" si="154"/>
        <v>-1.3142725386211598E-2</v>
      </c>
      <c r="E1306" s="1">
        <f t="shared" si="157"/>
        <v>1.2390492561644396E-4</v>
      </c>
      <c r="F1306" s="1">
        <f t="shared" si="155"/>
        <v>17.850439734585148</v>
      </c>
      <c r="G1306" s="1">
        <f t="shared" si="156"/>
        <v>2.8820281429129762</v>
      </c>
      <c r="H1306" s="1">
        <f t="shared" si="158"/>
        <v>-4.211527430490146</v>
      </c>
      <c r="I1306" s="22">
        <f t="shared" si="159"/>
        <v>-2.1374999999999886</v>
      </c>
      <c r="J1306" s="19">
        <f t="shared" si="160"/>
        <v>0</v>
      </c>
      <c r="K1306" s="19">
        <f t="shared" si="161"/>
        <v>2.0740274304901574</v>
      </c>
      <c r="L1306" s="19">
        <f t="shared" si="162"/>
        <v>0</v>
      </c>
      <c r="Q1306" s="11"/>
      <c r="R1306" s="11"/>
    </row>
    <row r="1307" spans="1:18" x14ac:dyDescent="0.35">
      <c r="A1307" s="1">
        <v>1305</v>
      </c>
      <c r="B1307" s="12">
        <v>42947</v>
      </c>
      <c r="C1307" s="1">
        <v>167.28749999999999</v>
      </c>
      <c r="D1307" s="1">
        <f t="shared" si="154"/>
        <v>4.228971962616819E-2</v>
      </c>
      <c r="E1307" s="1">
        <f t="shared" si="157"/>
        <v>1.4222946896392101E-4</v>
      </c>
      <c r="F1307" s="1">
        <f t="shared" si="155"/>
        <v>6.222495278716822E-2</v>
      </c>
      <c r="G1307" s="1">
        <f t="shared" si="156"/>
        <v>-2.7769991894725505</v>
      </c>
      <c r="H1307" s="1">
        <f t="shared" si="158"/>
        <v>-4.5122187129873224</v>
      </c>
      <c r="I1307" s="22">
        <f t="shared" si="159"/>
        <v>6.7874999999999943</v>
      </c>
      <c r="J1307" s="19">
        <f t="shared" si="160"/>
        <v>0</v>
      </c>
      <c r="K1307" s="19">
        <f t="shared" si="161"/>
        <v>11.299718712987318</v>
      </c>
      <c r="L1307" s="19">
        <f t="shared" si="162"/>
        <v>0</v>
      </c>
      <c r="Q1307" s="11"/>
      <c r="R1307" s="11"/>
    </row>
    <row r="1308" spans="1:18" x14ac:dyDescent="0.35">
      <c r="A1308" s="1">
        <v>1306</v>
      </c>
      <c r="B1308" s="12">
        <v>42948</v>
      </c>
      <c r="C1308" s="1">
        <v>168.1875</v>
      </c>
      <c r="D1308" s="1">
        <f t="shared" si="154"/>
        <v>5.3799596503026565E-3</v>
      </c>
      <c r="E1308" s="1">
        <f t="shared" si="157"/>
        <v>3.8420957126995229E-4</v>
      </c>
      <c r="F1308" s="1">
        <f t="shared" si="155"/>
        <v>19.600513525484665</v>
      </c>
      <c r="G1308" s="1">
        <f t="shared" si="156"/>
        <v>2.97555576617308</v>
      </c>
      <c r="H1308" s="1">
        <f t="shared" si="158"/>
        <v>-7.3186972917983768</v>
      </c>
      <c r="I1308" s="22">
        <f t="shared" si="159"/>
        <v>0.90000000000000568</v>
      </c>
      <c r="J1308" s="19">
        <f t="shared" si="160"/>
        <v>0</v>
      </c>
      <c r="K1308" s="19">
        <f t="shared" si="161"/>
        <v>8.2186972917983816</v>
      </c>
      <c r="L1308" s="19">
        <f t="shared" si="162"/>
        <v>0</v>
      </c>
      <c r="Q1308" s="11"/>
      <c r="R1308" s="11"/>
    </row>
    <row r="1309" spans="1:18" x14ac:dyDescent="0.35">
      <c r="A1309" s="1">
        <v>1307</v>
      </c>
      <c r="B1309" s="12">
        <v>42949</v>
      </c>
      <c r="C1309" s="1">
        <v>166.125</v>
      </c>
      <c r="D1309" s="1">
        <f t="shared" si="154"/>
        <v>-1.2263099219620958E-2</v>
      </c>
      <c r="E1309" s="1">
        <f t="shared" si="157"/>
        <v>3.2106552843747248E-4</v>
      </c>
      <c r="F1309" s="1">
        <f t="shared" si="155"/>
        <v>17.615858757135967</v>
      </c>
      <c r="G1309" s="1">
        <f t="shared" si="156"/>
        <v>2.868799562074428</v>
      </c>
      <c r="H1309" s="1">
        <f t="shared" si="158"/>
        <v>-6.9732460403534651</v>
      </c>
      <c r="I1309" s="22">
        <f t="shared" si="159"/>
        <v>-2.0625</v>
      </c>
      <c r="J1309" s="19">
        <f t="shared" si="160"/>
        <v>0</v>
      </c>
      <c r="K1309" s="19">
        <f t="shared" si="161"/>
        <v>4.9107460403534651</v>
      </c>
      <c r="L1309" s="19">
        <f t="shared" si="162"/>
        <v>0</v>
      </c>
      <c r="Q1309" s="11"/>
      <c r="R1309" s="11"/>
    </row>
    <row r="1310" spans="1:18" x14ac:dyDescent="0.35">
      <c r="A1310" s="1">
        <v>1308</v>
      </c>
      <c r="B1310" s="12">
        <v>42950</v>
      </c>
      <c r="C1310" s="1">
        <v>166.42500000000001</v>
      </c>
      <c r="D1310" s="1">
        <f t="shared" si="154"/>
        <v>1.8058690744921677E-3</v>
      </c>
      <c r="E1310" s="1">
        <f t="shared" si="157"/>
        <v>2.898969553333434E-4</v>
      </c>
      <c r="F1310" s="1">
        <f t="shared" si="155"/>
        <v>23.299439056428035</v>
      </c>
      <c r="G1310" s="1">
        <f t="shared" si="156"/>
        <v>3.1484292854504368</v>
      </c>
      <c r="H1310" s="1">
        <f t="shared" si="158"/>
        <v>-6.661778680473077</v>
      </c>
      <c r="I1310" s="22">
        <f t="shared" si="159"/>
        <v>0.30000000000001137</v>
      </c>
      <c r="J1310" s="19">
        <f t="shared" si="160"/>
        <v>0</v>
      </c>
      <c r="K1310" s="19">
        <f t="shared" si="161"/>
        <v>6.9617786804730883</v>
      </c>
      <c r="L1310" s="19">
        <f t="shared" si="162"/>
        <v>0</v>
      </c>
      <c r="Q1310" s="11"/>
      <c r="R1310" s="11"/>
    </row>
    <row r="1311" spans="1:18" x14ac:dyDescent="0.35">
      <c r="A1311" s="1">
        <v>1309</v>
      </c>
      <c r="B1311" s="12">
        <v>42951</v>
      </c>
      <c r="C1311" s="1">
        <v>168.63749999999999</v>
      </c>
      <c r="D1311" s="1">
        <f t="shared" si="154"/>
        <v>1.3294276701216627E-2</v>
      </c>
      <c r="E1311" s="1">
        <f t="shared" si="157"/>
        <v>2.4529619476010224E-4</v>
      </c>
      <c r="F1311" s="1">
        <f t="shared" si="155"/>
        <v>17.766766912713976</v>
      </c>
      <c r="G1311" s="1">
        <f t="shared" si="156"/>
        <v>2.8773296848544114</v>
      </c>
      <c r="H1311" s="1">
        <f t="shared" si="158"/>
        <v>-6.0527823516292898</v>
      </c>
      <c r="I1311" s="22">
        <f t="shared" si="159"/>
        <v>2.2124999999999773</v>
      </c>
      <c r="J1311" s="19">
        <f t="shared" si="160"/>
        <v>0</v>
      </c>
      <c r="K1311" s="19">
        <f t="shared" si="161"/>
        <v>8.2652823516292671</v>
      </c>
      <c r="L1311" s="19">
        <f t="shared" si="162"/>
        <v>0</v>
      </c>
      <c r="Q1311" s="11"/>
      <c r="R1311" s="11"/>
    </row>
    <row r="1312" spans="1:18" x14ac:dyDescent="0.35">
      <c r="A1312" s="1">
        <v>1310</v>
      </c>
      <c r="B1312" s="12">
        <v>42954</v>
      </c>
      <c r="C1312" s="1">
        <v>169.42500000000001</v>
      </c>
      <c r="D1312" s="1">
        <f t="shared" si="154"/>
        <v>4.6697798532356252E-3</v>
      </c>
      <c r="E1312" s="1">
        <f t="shared" si="157"/>
        <v>2.3565460574846939E-4</v>
      </c>
      <c r="F1312" s="1">
        <f t="shared" si="155"/>
        <v>24.812920131066178</v>
      </c>
      <c r="G1312" s="1">
        <f t="shared" si="156"/>
        <v>3.2113644905384655</v>
      </c>
      <c r="H1312" s="1">
        <f t="shared" si="158"/>
        <v>-5.9433484065513129</v>
      </c>
      <c r="I1312" s="22">
        <f t="shared" si="159"/>
        <v>0.78750000000002274</v>
      </c>
      <c r="J1312" s="19">
        <f t="shared" si="160"/>
        <v>0</v>
      </c>
      <c r="K1312" s="19">
        <f t="shared" si="161"/>
        <v>6.7308484065513356</v>
      </c>
      <c r="L1312" s="19">
        <f t="shared" si="162"/>
        <v>0</v>
      </c>
      <c r="Q1312" s="11"/>
      <c r="R1312" s="11"/>
    </row>
    <row r="1313" spans="1:18" x14ac:dyDescent="0.35">
      <c r="A1313" s="1">
        <v>1311</v>
      </c>
      <c r="B1313" s="12">
        <v>42955</v>
      </c>
      <c r="C1313" s="1">
        <v>166.65</v>
      </c>
      <c r="D1313" s="1">
        <f t="shared" si="154"/>
        <v>-1.6378928729526371E-2</v>
      </c>
      <c r="E1313" s="1">
        <f t="shared" si="157"/>
        <v>2.0641946672820188E-4</v>
      </c>
      <c r="F1313" s="1">
        <f t="shared" si="155"/>
        <v>14.498506811503873</v>
      </c>
      <c r="G1313" s="1">
        <f t="shared" si="156"/>
        <v>2.6740456656069029</v>
      </c>
      <c r="H1313" s="1">
        <f t="shared" si="158"/>
        <v>-5.6364302795345171</v>
      </c>
      <c r="I1313" s="22">
        <f t="shared" si="159"/>
        <v>-2.7750000000000057</v>
      </c>
      <c r="J1313" s="19">
        <f t="shared" si="160"/>
        <v>0</v>
      </c>
      <c r="K1313" s="19">
        <f t="shared" si="161"/>
        <v>2.8614302795345115</v>
      </c>
      <c r="L1313" s="19">
        <f t="shared" si="162"/>
        <v>0</v>
      </c>
      <c r="Q1313" s="11"/>
      <c r="R1313" s="11"/>
    </row>
    <row r="1314" spans="1:18" x14ac:dyDescent="0.35">
      <c r="A1314" s="1">
        <v>1312</v>
      </c>
      <c r="B1314" s="12">
        <v>42956</v>
      </c>
      <c r="C1314" s="1">
        <v>166.42500000000001</v>
      </c>
      <c r="D1314" s="1">
        <f t="shared" si="154"/>
        <v>-1.3501350135013161E-3</v>
      </c>
      <c r="E1314" s="1">
        <f t="shared" si="157"/>
        <v>2.1882980423134436E-4</v>
      </c>
      <c r="F1314" s="1">
        <f t="shared" si="155"/>
        <v>26.856411410313719</v>
      </c>
      <c r="G1314" s="1">
        <f t="shared" si="156"/>
        <v>3.2905045786814027</v>
      </c>
      <c r="H1314" s="1">
        <f t="shared" si="158"/>
        <v>-5.8304944780393031</v>
      </c>
      <c r="I1314" s="22">
        <f t="shared" si="159"/>
        <v>-0.22499999999999432</v>
      </c>
      <c r="J1314" s="19">
        <f t="shared" si="160"/>
        <v>0</v>
      </c>
      <c r="K1314" s="19">
        <f t="shared" si="161"/>
        <v>5.6054944780393088</v>
      </c>
      <c r="L1314" s="19">
        <f t="shared" si="162"/>
        <v>0</v>
      </c>
      <c r="Q1314" s="11"/>
      <c r="R1314" s="11"/>
    </row>
    <row r="1315" spans="1:18" x14ac:dyDescent="0.35">
      <c r="A1315" s="1">
        <v>1313</v>
      </c>
      <c r="B1315" s="12">
        <v>42957</v>
      </c>
      <c r="C1315" s="1">
        <v>163.35</v>
      </c>
      <c r="D1315" s="1">
        <f t="shared" si="154"/>
        <v>-1.8476791347453909E-2</v>
      </c>
      <c r="E1315" s="1">
        <f t="shared" si="157"/>
        <v>1.9072951429968086E-4</v>
      </c>
      <c r="F1315" s="1">
        <f t="shared" si="155"/>
        <v>11.803845217265</v>
      </c>
      <c r="G1315" s="1">
        <f t="shared" si="156"/>
        <v>2.4684253442587831</v>
      </c>
      <c r="H1315" s="1">
        <f t="shared" si="158"/>
        <v>-5.3541301944256254</v>
      </c>
      <c r="I1315" s="22">
        <f t="shared" si="159"/>
        <v>-3.0750000000000171</v>
      </c>
      <c r="J1315" s="19">
        <f t="shared" si="160"/>
        <v>0</v>
      </c>
      <c r="K1315" s="19">
        <f t="shared" si="161"/>
        <v>2.2791301944256084</v>
      </c>
      <c r="L1315" s="19">
        <f t="shared" si="162"/>
        <v>0</v>
      </c>
      <c r="Q1315" s="11"/>
      <c r="R1315" s="11"/>
    </row>
    <row r="1316" spans="1:18" x14ac:dyDescent="0.35">
      <c r="A1316" s="1">
        <v>1314</v>
      </c>
      <c r="B1316" s="12">
        <v>42958</v>
      </c>
      <c r="C1316" s="1">
        <v>164.0625</v>
      </c>
      <c r="D1316" s="1">
        <f t="shared" si="154"/>
        <v>4.361799816345306E-3</v>
      </c>
      <c r="E1316" s="1">
        <f t="shared" si="157"/>
        <v>2.1714464787767095E-4</v>
      </c>
      <c r="F1316" s="1">
        <f t="shared" si="155"/>
        <v>25.91253944851594</v>
      </c>
      <c r="G1316" s="1">
        <f t="shared" si="156"/>
        <v>3.2547270001347264</v>
      </c>
      <c r="H1316" s="1">
        <f t="shared" si="158"/>
        <v>-5.7051594729484805</v>
      </c>
      <c r="I1316" s="22">
        <f t="shared" si="159"/>
        <v>0.71250000000000568</v>
      </c>
      <c r="J1316" s="19">
        <f t="shared" si="160"/>
        <v>0</v>
      </c>
      <c r="K1316" s="19">
        <f t="shared" si="161"/>
        <v>6.4176594729484862</v>
      </c>
      <c r="L1316" s="19">
        <f t="shared" si="162"/>
        <v>0</v>
      </c>
      <c r="Q1316" s="11"/>
      <c r="R1316" s="11"/>
    </row>
    <row r="1317" spans="1:18" x14ac:dyDescent="0.35">
      <c r="A1317" s="1">
        <v>1315</v>
      </c>
      <c r="B1317" s="12">
        <v>42961</v>
      </c>
      <c r="C1317" s="1">
        <v>166.83750000000001</v>
      </c>
      <c r="D1317" s="1">
        <f t="shared" si="154"/>
        <v>1.691428571428575E-2</v>
      </c>
      <c r="E1317" s="1">
        <f t="shared" si="157"/>
        <v>1.9186757558198555E-4</v>
      </c>
      <c r="F1317" s="1">
        <f t="shared" si="155"/>
        <v>13.665382469101466</v>
      </c>
      <c r="G1317" s="1">
        <f t="shared" si="156"/>
        <v>2.614865807945645</v>
      </c>
      <c r="H1317" s="1">
        <f t="shared" si="158"/>
        <v>-5.2637419579453963</v>
      </c>
      <c r="I1317" s="22">
        <f t="shared" si="159"/>
        <v>2.7750000000000057</v>
      </c>
      <c r="J1317" s="19">
        <f t="shared" si="160"/>
        <v>0</v>
      </c>
      <c r="K1317" s="19">
        <f t="shared" si="161"/>
        <v>8.0387419579454011</v>
      </c>
      <c r="L1317" s="19">
        <f t="shared" si="162"/>
        <v>0</v>
      </c>
      <c r="Q1317" s="11"/>
      <c r="R1317" s="11"/>
    </row>
    <row r="1318" spans="1:18" x14ac:dyDescent="0.35">
      <c r="A1318" s="1">
        <v>1316</v>
      </c>
      <c r="B1318" s="12">
        <v>42963</v>
      </c>
      <c r="C1318" s="1">
        <v>165.48750000000001</v>
      </c>
      <c r="D1318" s="1">
        <f t="shared" si="154"/>
        <v>-8.0917060013485833E-3</v>
      </c>
      <c r="E1318" s="1">
        <f t="shared" si="157"/>
        <v>2.1021295267070034E-4</v>
      </c>
      <c r="F1318" s="1">
        <f t="shared" si="155"/>
        <v>23.547498531532145</v>
      </c>
      <c r="G1318" s="1">
        <f t="shared" si="156"/>
        <v>3.1590195953528903</v>
      </c>
      <c r="H1318" s="1">
        <f t="shared" si="158"/>
        <v>-5.5336758991087285</v>
      </c>
      <c r="I1318" s="22">
        <f t="shared" si="159"/>
        <v>-1.3499999999999943</v>
      </c>
      <c r="J1318" s="19">
        <f t="shared" si="160"/>
        <v>0</v>
      </c>
      <c r="K1318" s="19">
        <f t="shared" si="161"/>
        <v>4.1836758991087342</v>
      </c>
      <c r="L1318" s="19">
        <f t="shared" si="162"/>
        <v>0</v>
      </c>
      <c r="Q1318" s="11"/>
      <c r="R1318" s="11"/>
    </row>
    <row r="1319" spans="1:18" x14ac:dyDescent="0.35">
      <c r="A1319" s="1">
        <v>1317</v>
      </c>
      <c r="B1319" s="12">
        <v>42964</v>
      </c>
      <c r="C1319" s="1">
        <v>164.58750000000001</v>
      </c>
      <c r="D1319" s="1">
        <f t="shared" si="154"/>
        <v>-5.4384772263766489E-3</v>
      </c>
      <c r="E1319" s="1">
        <f t="shared" si="157"/>
        <v>1.9311891426629596E-4</v>
      </c>
      <c r="F1319" s="1">
        <f t="shared" si="155"/>
        <v>26.591361790807976</v>
      </c>
      <c r="G1319" s="1">
        <f t="shared" si="156"/>
        <v>3.2805864183402056</v>
      </c>
      <c r="H1319" s="1">
        <f t="shared" si="158"/>
        <v>-5.3936248633881174</v>
      </c>
      <c r="I1319" s="22">
        <f t="shared" si="159"/>
        <v>-0.90000000000000568</v>
      </c>
      <c r="J1319" s="19">
        <f t="shared" si="160"/>
        <v>0</v>
      </c>
      <c r="K1319" s="19">
        <f t="shared" si="161"/>
        <v>4.4936248633881117</v>
      </c>
      <c r="L1319" s="19">
        <f t="shared" si="162"/>
        <v>0</v>
      </c>
      <c r="Q1319" s="11"/>
      <c r="R1319" s="11"/>
    </row>
    <row r="1320" spans="1:18" x14ac:dyDescent="0.35">
      <c r="A1320" s="1">
        <v>1318</v>
      </c>
      <c r="B1320" s="12">
        <v>42965</v>
      </c>
      <c r="C1320" s="1">
        <v>167.13749999999999</v>
      </c>
      <c r="D1320" s="1">
        <f t="shared" si="154"/>
        <v>1.5493278651173285E-2</v>
      </c>
      <c r="E1320" s="1">
        <f t="shared" si="157"/>
        <v>1.7497755317963501E-4</v>
      </c>
      <c r="F1320" s="1">
        <f t="shared" si="155"/>
        <v>15.188924853515738</v>
      </c>
      <c r="G1320" s="1">
        <f t="shared" si="156"/>
        <v>2.7205665342156191</v>
      </c>
      <c r="H1320" s="1">
        <f t="shared" si="158"/>
        <v>-5.0924998272074902</v>
      </c>
      <c r="I1320" s="22">
        <f t="shared" si="159"/>
        <v>2.5499999999999829</v>
      </c>
      <c r="J1320" s="19">
        <f t="shared" si="160"/>
        <v>0</v>
      </c>
      <c r="K1320" s="19">
        <f t="shared" si="161"/>
        <v>7.6424998272074731</v>
      </c>
      <c r="L1320" s="19">
        <f t="shared" si="162"/>
        <v>0</v>
      </c>
      <c r="Q1320" s="11"/>
      <c r="R1320" s="11"/>
    </row>
    <row r="1321" spans="1:18" x14ac:dyDescent="0.35">
      <c r="A1321" s="1">
        <v>1319</v>
      </c>
      <c r="B1321" s="12">
        <v>42968</v>
      </c>
      <c r="C1321" s="1">
        <v>165</v>
      </c>
      <c r="D1321" s="1">
        <f t="shared" si="154"/>
        <v>-1.2788871438187055E-2</v>
      </c>
      <c r="E1321" s="1">
        <f t="shared" si="157"/>
        <v>1.9079518002953317E-4</v>
      </c>
      <c r="F1321" s="1">
        <f t="shared" si="155"/>
        <v>18.814010103692301</v>
      </c>
      <c r="G1321" s="1">
        <f t="shared" si="156"/>
        <v>2.9346018105801406</v>
      </c>
      <c r="H1321" s="1">
        <f t="shared" si="158"/>
        <v>-5.2887764008526448</v>
      </c>
      <c r="I1321" s="22">
        <f t="shared" si="159"/>
        <v>-2.1374999999999886</v>
      </c>
      <c r="J1321" s="19">
        <f t="shared" si="160"/>
        <v>0</v>
      </c>
      <c r="K1321" s="19">
        <f t="shared" si="161"/>
        <v>3.1512764008526561</v>
      </c>
      <c r="L1321" s="19">
        <f t="shared" si="162"/>
        <v>0</v>
      </c>
      <c r="Q1321" s="11"/>
      <c r="R1321" s="11"/>
    </row>
    <row r="1322" spans="1:18" x14ac:dyDescent="0.35">
      <c r="A1322" s="1">
        <v>1320</v>
      </c>
      <c r="B1322" s="12">
        <v>42969</v>
      </c>
      <c r="C1322" s="1">
        <v>164.58750000000001</v>
      </c>
      <c r="D1322" s="1">
        <f t="shared" si="154"/>
        <v>-2.4999999999999654E-3</v>
      </c>
      <c r="E1322" s="1">
        <f t="shared" si="157"/>
        <v>1.9210337426986028E-4</v>
      </c>
      <c r="F1322" s="1">
        <f t="shared" si="155"/>
        <v>28.318991155299653</v>
      </c>
      <c r="G1322" s="1">
        <f t="shared" si="156"/>
        <v>3.3435326451436747</v>
      </c>
      <c r="H1322" s="1">
        <f t="shared" si="158"/>
        <v>-5.3890976939431106</v>
      </c>
      <c r="I1322" s="22">
        <f t="shared" si="159"/>
        <v>-0.41249999999999432</v>
      </c>
      <c r="J1322" s="19">
        <f t="shared" si="160"/>
        <v>0</v>
      </c>
      <c r="K1322" s="19">
        <f t="shared" si="161"/>
        <v>4.9765976939431162</v>
      </c>
      <c r="L1322" s="19">
        <f t="shared" si="162"/>
        <v>0</v>
      </c>
      <c r="Q1322" s="11"/>
      <c r="R1322" s="11"/>
    </row>
    <row r="1323" spans="1:18" x14ac:dyDescent="0.35">
      <c r="A1323" s="1">
        <v>1321</v>
      </c>
      <c r="B1323" s="12">
        <v>42970</v>
      </c>
      <c r="C1323" s="1">
        <v>164.47499999999999</v>
      </c>
      <c r="D1323" s="1">
        <f t="shared" si="154"/>
        <v>-6.8352699931654201E-4</v>
      </c>
      <c r="E1323" s="1">
        <f t="shared" si="157"/>
        <v>1.7090942023775132E-4</v>
      </c>
      <c r="F1323" s="1">
        <f t="shared" si="155"/>
        <v>30.474280273278708</v>
      </c>
      <c r="G1323" s="1">
        <f t="shared" si="156"/>
        <v>3.4168830581328709</v>
      </c>
      <c r="H1323" s="1">
        <f t="shared" si="158"/>
        <v>-5.0181264741528784</v>
      </c>
      <c r="I1323" s="22">
        <f t="shared" si="159"/>
        <v>-0.11250000000001137</v>
      </c>
      <c r="J1323" s="19">
        <f t="shared" si="160"/>
        <v>0</v>
      </c>
      <c r="K1323" s="19">
        <f t="shared" si="161"/>
        <v>4.905626474152867</v>
      </c>
      <c r="L1323" s="19">
        <f t="shared" si="162"/>
        <v>0</v>
      </c>
      <c r="Q1323" s="11"/>
      <c r="R1323" s="11"/>
    </row>
    <row r="1324" spans="1:18" x14ac:dyDescent="0.35">
      <c r="A1324" s="1">
        <v>1322</v>
      </c>
      <c r="B1324" s="12">
        <v>42971</v>
      </c>
      <c r="C1324" s="1">
        <v>164.96250000000001</v>
      </c>
      <c r="D1324" s="1">
        <f t="shared" si="154"/>
        <v>2.9639762881897638E-3</v>
      </c>
      <c r="E1324" s="1">
        <f t="shared" si="157"/>
        <v>1.538809163903959E-4</v>
      </c>
      <c r="F1324" s="1">
        <f t="shared" si="155"/>
        <v>31.255080034000382</v>
      </c>
      <c r="G1324" s="1">
        <f t="shared" si="156"/>
        <v>3.4421819240588007</v>
      </c>
      <c r="H1324" s="1">
        <f t="shared" si="158"/>
        <v>-4.7496749450212574</v>
      </c>
      <c r="I1324" s="22">
        <f t="shared" si="159"/>
        <v>0.48750000000001137</v>
      </c>
      <c r="J1324" s="19">
        <f t="shared" si="160"/>
        <v>0</v>
      </c>
      <c r="K1324" s="19">
        <f t="shared" si="161"/>
        <v>5.2371749450212688</v>
      </c>
      <c r="L1324" s="19">
        <f t="shared" si="162"/>
        <v>0</v>
      </c>
      <c r="Q1324" s="11"/>
      <c r="R1324" s="11"/>
    </row>
    <row r="1325" spans="1:18" x14ac:dyDescent="0.35">
      <c r="A1325" s="1">
        <v>1323</v>
      </c>
      <c r="B1325" s="12">
        <v>42975</v>
      </c>
      <c r="C1325" s="1">
        <v>163.3125</v>
      </c>
      <c r="D1325" s="1">
        <f t="shared" si="154"/>
        <v>-1.0002273243919106E-2</v>
      </c>
      <c r="E1325" s="1">
        <f t="shared" si="157"/>
        <v>1.4202834407244663E-4</v>
      </c>
      <c r="F1325" s="1">
        <f t="shared" si="155"/>
        <v>23.53764239777863</v>
      </c>
      <c r="G1325" s="1">
        <f t="shared" si="156"/>
        <v>3.1586009437909346</v>
      </c>
      <c r="H1325" s="1">
        <f t="shared" si="158"/>
        <v>-4.5599708352796329</v>
      </c>
      <c r="I1325" s="22">
        <f t="shared" si="159"/>
        <v>-1.6500000000000057</v>
      </c>
      <c r="J1325" s="19">
        <f t="shared" si="160"/>
        <v>0</v>
      </c>
      <c r="K1325" s="19">
        <f t="shared" si="161"/>
        <v>2.9099708352796272</v>
      </c>
      <c r="L1325" s="19">
        <f t="shared" si="162"/>
        <v>0</v>
      </c>
      <c r="Q1325" s="11"/>
      <c r="R1325" s="11"/>
    </row>
    <row r="1326" spans="1:18" x14ac:dyDescent="0.35">
      <c r="A1326" s="1">
        <v>1324</v>
      </c>
      <c r="B1326" s="12">
        <v>42976</v>
      </c>
      <c r="C1326" s="1">
        <v>161.85</v>
      </c>
      <c r="D1326" s="1">
        <f t="shared" si="154"/>
        <v>-8.9552238805970501E-3</v>
      </c>
      <c r="E1326" s="1">
        <f t="shared" si="157"/>
        <v>1.4583775959505602E-4</v>
      </c>
      <c r="F1326" s="1">
        <f t="shared" si="155"/>
        <v>25.093776655579486</v>
      </c>
      <c r="G1326" s="1">
        <f t="shared" si="156"/>
        <v>3.2226198733862512</v>
      </c>
      <c r="H1326" s="1">
        <f t="shared" si="158"/>
        <v>-4.6344145588982508</v>
      </c>
      <c r="I1326" s="22">
        <f t="shared" si="159"/>
        <v>-1.4625000000000057</v>
      </c>
      <c r="J1326" s="19">
        <f t="shared" si="160"/>
        <v>0</v>
      </c>
      <c r="K1326" s="19">
        <f t="shared" si="161"/>
        <v>3.1719145588982451</v>
      </c>
      <c r="L1326" s="19">
        <f t="shared" si="162"/>
        <v>0</v>
      </c>
      <c r="Q1326" s="11"/>
      <c r="R1326" s="11"/>
    </row>
    <row r="1327" spans="1:18" x14ac:dyDescent="0.35">
      <c r="A1327" s="1">
        <v>1325</v>
      </c>
      <c r="B1327" s="12">
        <v>42977</v>
      </c>
      <c r="C1327" s="1">
        <v>161.88749999999999</v>
      </c>
      <c r="D1327" s="1">
        <f t="shared" si="154"/>
        <v>2.3169601482850982E-4</v>
      </c>
      <c r="E1327" s="1">
        <f t="shared" si="157"/>
        <v>1.4595120453867372E-4</v>
      </c>
      <c r="F1327" s="1">
        <f t="shared" si="155"/>
        <v>33.016144301534418</v>
      </c>
      <c r="G1327" s="1">
        <f t="shared" si="156"/>
        <v>3.4969966630953944</v>
      </c>
      <c r="H1327" s="1">
        <f t="shared" si="158"/>
        <v>-4.5898440217613752</v>
      </c>
      <c r="I1327" s="22">
        <f t="shared" si="159"/>
        <v>3.7499999999994316E-2</v>
      </c>
      <c r="J1327" s="19">
        <f t="shared" si="160"/>
        <v>0</v>
      </c>
      <c r="K1327" s="19">
        <f t="shared" si="161"/>
        <v>4.6273440217613695</v>
      </c>
      <c r="L1327" s="19">
        <f t="shared" si="162"/>
        <v>0</v>
      </c>
      <c r="Q1327" s="11"/>
      <c r="R1327" s="11"/>
    </row>
    <row r="1328" spans="1:18" x14ac:dyDescent="0.35">
      <c r="A1328" s="1">
        <v>1326</v>
      </c>
      <c r="B1328" s="12">
        <v>42978</v>
      </c>
      <c r="C1328" s="1">
        <v>163.76249999999999</v>
      </c>
      <c r="D1328" s="1">
        <f t="shared" si="154"/>
        <v>1.1582117211026177E-2</v>
      </c>
      <c r="E1328" s="1">
        <f t="shared" si="157"/>
        <v>1.347304572693076E-4</v>
      </c>
      <c r="F1328" s="1">
        <f t="shared" si="155"/>
        <v>20.891653595122815</v>
      </c>
      <c r="G1328" s="1">
        <f t="shared" si="156"/>
        <v>3.039349729693857</v>
      </c>
      <c r="H1328" s="1">
        <f t="shared" si="158"/>
        <v>-4.370390603590443</v>
      </c>
      <c r="I1328" s="22">
        <f t="shared" si="159"/>
        <v>1.875</v>
      </c>
      <c r="J1328" s="19">
        <f t="shared" si="160"/>
        <v>0</v>
      </c>
      <c r="K1328" s="19">
        <f t="shared" si="161"/>
        <v>6.245390603590443</v>
      </c>
      <c r="L1328" s="19">
        <f t="shared" si="162"/>
        <v>0</v>
      </c>
      <c r="Q1328" s="11"/>
      <c r="R1328" s="11"/>
    </row>
    <row r="1329" spans="1:18" x14ac:dyDescent="0.35">
      <c r="A1329" s="1">
        <v>1327</v>
      </c>
      <c r="B1329" s="12">
        <v>42979</v>
      </c>
      <c r="C1329" s="1">
        <v>162.44999999999999</v>
      </c>
      <c r="D1329" s="1">
        <f t="shared" si="154"/>
        <v>-8.014655369819098E-3</v>
      </c>
      <c r="E1329" s="1">
        <f t="shared" si="157"/>
        <v>1.4506641413311857E-4</v>
      </c>
      <c r="F1329" s="1">
        <f t="shared" si="155"/>
        <v>26.544520739243612</v>
      </c>
      <c r="G1329" s="1">
        <f t="shared" si="156"/>
        <v>3.2788233512199301</v>
      </c>
      <c r="H1329" s="1">
        <f t="shared" si="158"/>
        <v>-4.5359829401525413</v>
      </c>
      <c r="I1329" s="22">
        <f t="shared" si="159"/>
        <v>-1.3125</v>
      </c>
      <c r="J1329" s="19">
        <f t="shared" si="160"/>
        <v>0</v>
      </c>
      <c r="K1329" s="19">
        <f t="shared" si="161"/>
        <v>3.2234829401525413</v>
      </c>
      <c r="L1329" s="19">
        <f t="shared" si="162"/>
        <v>0</v>
      </c>
      <c r="Q1329" s="11"/>
      <c r="R1329" s="11"/>
    </row>
    <row r="1330" spans="1:18" x14ac:dyDescent="0.35">
      <c r="A1330" s="1">
        <v>1328</v>
      </c>
      <c r="B1330" s="12">
        <v>42982</v>
      </c>
      <c r="C1330" s="1">
        <v>162.67500000000001</v>
      </c>
      <c r="D1330" s="1">
        <f t="shared" si="154"/>
        <v>1.3850415512466775E-3</v>
      </c>
      <c r="E1330" s="1">
        <f t="shared" si="157"/>
        <v>1.4310912051185875E-4</v>
      </c>
      <c r="F1330" s="1">
        <f t="shared" si="155"/>
        <v>33.125741450902339</v>
      </c>
      <c r="G1330" s="1">
        <f t="shared" si="156"/>
        <v>3.500310667479348</v>
      </c>
      <c r="H1330" s="1">
        <f t="shared" si="158"/>
        <v>-4.5574590402901238</v>
      </c>
      <c r="I1330" s="22">
        <f t="shared" si="159"/>
        <v>0.22500000000002274</v>
      </c>
      <c r="J1330" s="19">
        <f t="shared" si="160"/>
        <v>0</v>
      </c>
      <c r="K1330" s="19">
        <f t="shared" si="161"/>
        <v>4.7824590402901466</v>
      </c>
      <c r="L1330" s="19">
        <f t="shared" si="162"/>
        <v>0</v>
      </c>
      <c r="Q1330" s="11"/>
      <c r="R1330" s="11"/>
    </row>
    <row r="1331" spans="1:18" x14ac:dyDescent="0.35">
      <c r="A1331" s="1">
        <v>1329</v>
      </c>
      <c r="B1331" s="12">
        <v>42983</v>
      </c>
      <c r="C1331" s="1">
        <v>161.92500000000001</v>
      </c>
      <c r="D1331" s="1">
        <f t="shared" si="154"/>
        <v>-4.6104195481788844E-3</v>
      </c>
      <c r="E1331" s="1">
        <f t="shared" si="157"/>
        <v>1.3281945807126547E-4</v>
      </c>
      <c r="F1331" s="1">
        <f t="shared" si="155"/>
        <v>31.954182971370564</v>
      </c>
      <c r="G1331" s="1">
        <f t="shared" si="156"/>
        <v>3.4643030946755653</v>
      </c>
      <c r="H1331" s="1">
        <f t="shared" si="158"/>
        <v>-4.3553717091203676</v>
      </c>
      <c r="I1331" s="22">
        <f t="shared" si="159"/>
        <v>-0.75</v>
      </c>
      <c r="J1331" s="19">
        <f t="shared" si="160"/>
        <v>0</v>
      </c>
      <c r="K1331" s="19">
        <f t="shared" si="161"/>
        <v>3.6053717091203676</v>
      </c>
      <c r="L1331" s="19">
        <f t="shared" si="162"/>
        <v>0</v>
      </c>
      <c r="Q1331" s="11"/>
      <c r="R1331" s="11"/>
    </row>
    <row r="1332" spans="1:18" x14ac:dyDescent="0.35">
      <c r="A1332" s="1">
        <v>1330</v>
      </c>
      <c r="B1332" s="12">
        <v>42984</v>
      </c>
      <c r="C1332" s="1">
        <v>160.46250000000001</v>
      </c>
      <c r="D1332" s="1">
        <f t="shared" si="154"/>
        <v>-9.0319592403891036E-3</v>
      </c>
      <c r="E1332" s="1">
        <f t="shared" si="157"/>
        <v>1.2767665110373122E-4</v>
      </c>
      <c r="F1332" s="1">
        <f t="shared" si="155"/>
        <v>25.65149617677281</v>
      </c>
      <c r="G1332" s="1">
        <f t="shared" si="156"/>
        <v>3.2446019003940942</v>
      </c>
      <c r="H1332" s="1">
        <f t="shared" si="158"/>
        <v>-4.2761331025491698</v>
      </c>
      <c r="I1332" s="22">
        <f t="shared" si="159"/>
        <v>-1.4625000000000057</v>
      </c>
      <c r="J1332" s="19">
        <f t="shared" si="160"/>
        <v>0</v>
      </c>
      <c r="K1332" s="19">
        <f t="shared" si="161"/>
        <v>2.8136331025491641</v>
      </c>
      <c r="L1332" s="19">
        <f t="shared" si="162"/>
        <v>0</v>
      </c>
      <c r="Q1332" s="11"/>
      <c r="R1332" s="11"/>
    </row>
    <row r="1333" spans="1:18" x14ac:dyDescent="0.35">
      <c r="A1333" s="1">
        <v>1331</v>
      </c>
      <c r="B1333" s="12">
        <v>42985</v>
      </c>
      <c r="C1333" s="1">
        <v>161.85</v>
      </c>
      <c r="D1333" s="1">
        <f t="shared" si="154"/>
        <v>8.6468801121756707E-3</v>
      </c>
      <c r="E1333" s="1">
        <f t="shared" si="157"/>
        <v>1.3225337121131682E-4</v>
      </c>
      <c r="F1333" s="1">
        <f t="shared" si="155"/>
        <v>26.148331847458472</v>
      </c>
      <c r="G1333" s="1">
        <f t="shared" si="156"/>
        <v>3.2637853967919672</v>
      </c>
      <c r="H1333" s="1">
        <f t="shared" si="158"/>
        <v>-4.33203482762615</v>
      </c>
      <c r="I1333" s="22">
        <f t="shared" si="159"/>
        <v>1.3874999999999886</v>
      </c>
      <c r="J1333" s="19">
        <f t="shared" si="160"/>
        <v>0</v>
      </c>
      <c r="K1333" s="19">
        <f t="shared" si="161"/>
        <v>5.7195348276261386</v>
      </c>
      <c r="L1333" s="19">
        <f t="shared" si="162"/>
        <v>0</v>
      </c>
      <c r="Q1333" s="11"/>
      <c r="R1333" s="11"/>
    </row>
    <row r="1334" spans="1:18" x14ac:dyDescent="0.35">
      <c r="A1334" s="1">
        <v>1332</v>
      </c>
      <c r="B1334" s="12">
        <v>42986</v>
      </c>
      <c r="C1334" s="1">
        <v>159.86250000000001</v>
      </c>
      <c r="D1334" s="1">
        <f t="shared" si="154"/>
        <v>-1.2279888785912777E-2</v>
      </c>
      <c r="E1334" s="1">
        <f t="shared" si="157"/>
        <v>1.3479386663656592E-4</v>
      </c>
      <c r="F1334" s="1">
        <f t="shared" si="155"/>
        <v>19.64036390227934</v>
      </c>
      <c r="G1334" s="1">
        <f t="shared" si="156"/>
        <v>2.9775868313839613</v>
      </c>
      <c r="H1334" s="1">
        <f t="shared" si="158"/>
        <v>-4.3339438274009119</v>
      </c>
      <c r="I1334" s="22">
        <f t="shared" si="159"/>
        <v>-1.9874999999999829</v>
      </c>
      <c r="J1334" s="19">
        <f t="shared" si="160"/>
        <v>0</v>
      </c>
      <c r="K1334" s="19">
        <f t="shared" si="161"/>
        <v>2.3464438274009289</v>
      </c>
      <c r="L1334" s="19">
        <f t="shared" si="162"/>
        <v>0</v>
      </c>
      <c r="Q1334" s="11"/>
      <c r="R1334" s="11"/>
    </row>
    <row r="1335" spans="1:18" x14ac:dyDescent="0.35">
      <c r="A1335" s="1">
        <v>1333</v>
      </c>
      <c r="B1335" s="12">
        <v>42989</v>
      </c>
      <c r="C1335" s="1">
        <v>161.625</v>
      </c>
      <c r="D1335" s="1">
        <f t="shared" si="154"/>
        <v>1.1025099695050363E-2</v>
      </c>
      <c r="E1335" s="1">
        <f t="shared" si="157"/>
        <v>1.4746415154399229E-4</v>
      </c>
      <c r="F1335" s="1">
        <f t="shared" si="155"/>
        <v>21.755803652440626</v>
      </c>
      <c r="G1335" s="1">
        <f t="shared" si="156"/>
        <v>3.0798805565356457</v>
      </c>
      <c r="H1335" s="1">
        <f t="shared" si="158"/>
        <v>-4.5722565431171391</v>
      </c>
      <c r="I1335" s="22">
        <f t="shared" si="159"/>
        <v>1.7624999999999886</v>
      </c>
      <c r="J1335" s="19">
        <f t="shared" si="160"/>
        <v>0</v>
      </c>
      <c r="K1335" s="19">
        <f t="shared" si="161"/>
        <v>6.3347565431171278</v>
      </c>
      <c r="L1335" s="19">
        <f t="shared" si="162"/>
        <v>0</v>
      </c>
      <c r="Q1335" s="11"/>
      <c r="R1335" s="11"/>
    </row>
    <row r="1336" spans="1:18" x14ac:dyDescent="0.35">
      <c r="A1336" s="1">
        <v>1334</v>
      </c>
      <c r="B1336" s="12">
        <v>42990</v>
      </c>
      <c r="C1336" s="1">
        <v>161.4375</v>
      </c>
      <c r="D1336" s="1">
        <f t="shared" si="154"/>
        <v>-1.1600928074245939E-3</v>
      </c>
      <c r="E1336" s="1">
        <f t="shared" si="157"/>
        <v>1.5303048956668872E-4</v>
      </c>
      <c r="F1336" s="1">
        <f t="shared" si="155"/>
        <v>32.107862661965591</v>
      </c>
      <c r="G1336" s="1">
        <f t="shared" si="156"/>
        <v>3.4691009428827559</v>
      </c>
      <c r="H1336" s="1">
        <f t="shared" si="158"/>
        <v>-4.6005551614484173</v>
      </c>
      <c r="I1336" s="22">
        <f t="shared" si="159"/>
        <v>-0.1875</v>
      </c>
      <c r="J1336" s="19">
        <f t="shared" si="160"/>
        <v>0</v>
      </c>
      <c r="K1336" s="19">
        <f t="shared" si="161"/>
        <v>4.4130551614484173</v>
      </c>
      <c r="L1336" s="19">
        <f t="shared" si="162"/>
        <v>0</v>
      </c>
      <c r="Q1336" s="11"/>
      <c r="R1336" s="11"/>
    </row>
    <row r="1337" spans="1:18" x14ac:dyDescent="0.35">
      <c r="A1337" s="1">
        <v>1335</v>
      </c>
      <c r="B1337" s="12">
        <v>42991</v>
      </c>
      <c r="C1337" s="1">
        <v>160.3125</v>
      </c>
      <c r="D1337" s="1">
        <f t="shared" si="154"/>
        <v>-6.9686411149825784E-3</v>
      </c>
      <c r="E1337" s="1">
        <f t="shared" si="157"/>
        <v>1.4032815980106041E-4</v>
      </c>
      <c r="F1337" s="1">
        <f t="shared" si="155"/>
        <v>28.326419512644254</v>
      </c>
      <c r="G1337" s="1">
        <f t="shared" si="156"/>
        <v>3.3437949208443745</v>
      </c>
      <c r="H1337" s="1">
        <f t="shared" si="158"/>
        <v>-4.4540553647213397</v>
      </c>
      <c r="I1337" s="22">
        <f t="shared" si="159"/>
        <v>-1.125</v>
      </c>
      <c r="J1337" s="19">
        <f t="shared" si="160"/>
        <v>0</v>
      </c>
      <c r="K1337" s="19">
        <f t="shared" si="161"/>
        <v>3.3290553647213397</v>
      </c>
      <c r="L1337" s="19">
        <f t="shared" si="162"/>
        <v>0</v>
      </c>
      <c r="Q1337" s="11"/>
      <c r="R1337" s="11"/>
    </row>
    <row r="1338" spans="1:18" x14ac:dyDescent="0.35">
      <c r="A1338" s="1">
        <v>1336</v>
      </c>
      <c r="B1338" s="12">
        <v>42992</v>
      </c>
      <c r="C1338" s="1">
        <v>159.97499999999999</v>
      </c>
      <c r="D1338" s="1">
        <f t="shared" si="154"/>
        <v>-2.1052631578947724E-3</v>
      </c>
      <c r="E1338" s="1">
        <f t="shared" si="157"/>
        <v>1.3727321604514766E-4</v>
      </c>
      <c r="F1338" s="1">
        <f t="shared" si="155"/>
        <v>33.504731370387717</v>
      </c>
      <c r="G1338" s="1">
        <f t="shared" si="156"/>
        <v>3.5116866637952526</v>
      </c>
      <c r="H1338" s="1">
        <f t="shared" si="158"/>
        <v>-4.4001956352981981</v>
      </c>
      <c r="I1338" s="22">
        <f t="shared" si="159"/>
        <v>-0.33750000000000568</v>
      </c>
      <c r="J1338" s="19">
        <f t="shared" si="160"/>
        <v>0</v>
      </c>
      <c r="K1338" s="19">
        <f t="shared" si="161"/>
        <v>4.0626956352981924</v>
      </c>
      <c r="L1338" s="19">
        <f t="shared" si="162"/>
        <v>0</v>
      </c>
      <c r="Q1338" s="11"/>
      <c r="R1338" s="11"/>
    </row>
    <row r="1339" spans="1:18" x14ac:dyDescent="0.35">
      <c r="A1339" s="1">
        <v>1337</v>
      </c>
      <c r="B1339" s="12">
        <v>42993</v>
      </c>
      <c r="C1339" s="1">
        <v>160.08750000000001</v>
      </c>
      <c r="D1339" s="1">
        <f t="shared" si="154"/>
        <v>7.0323488045014146E-4</v>
      </c>
      <c r="E1339" s="1">
        <f t="shared" si="157"/>
        <v>1.2870988532764427E-4</v>
      </c>
      <c r="F1339" s="1">
        <f t="shared" si="155"/>
        <v>35.096982070767979</v>
      </c>
      <c r="G1339" s="1">
        <f t="shared" si="156"/>
        <v>3.5581151458854503</v>
      </c>
      <c r="H1339" s="1">
        <f t="shared" si="158"/>
        <v>-4.2310484318493682</v>
      </c>
      <c r="I1339" s="22">
        <f t="shared" si="159"/>
        <v>0.11250000000001137</v>
      </c>
      <c r="J1339" s="19">
        <f t="shared" si="160"/>
        <v>0</v>
      </c>
      <c r="K1339" s="19">
        <f t="shared" si="161"/>
        <v>4.3435484318493796</v>
      </c>
      <c r="L1339" s="19">
        <f t="shared" si="162"/>
        <v>0</v>
      </c>
      <c r="Q1339" s="11"/>
      <c r="R1339" s="11"/>
    </row>
    <row r="1340" spans="1:18" x14ac:dyDescent="0.35">
      <c r="A1340" s="1">
        <v>1338</v>
      </c>
      <c r="B1340" s="12">
        <v>42996</v>
      </c>
      <c r="C1340" s="1">
        <v>161.17500000000001</v>
      </c>
      <c r="D1340" s="1">
        <f t="shared" si="154"/>
        <v>6.7931599906301595E-3</v>
      </c>
      <c r="E1340" s="1">
        <f t="shared" si="157"/>
        <v>1.2160368643618548E-4</v>
      </c>
      <c r="F1340" s="1">
        <f t="shared" si="155"/>
        <v>29.924860347405108</v>
      </c>
      <c r="G1340" s="1">
        <f t="shared" si="156"/>
        <v>3.3986895846797678</v>
      </c>
      <c r="H1340" s="1">
        <f t="shared" si="158"/>
        <v>-4.1039319176069</v>
      </c>
      <c r="I1340" s="22">
        <f t="shared" si="159"/>
        <v>1.0875000000000057</v>
      </c>
      <c r="J1340" s="19">
        <f t="shared" si="160"/>
        <v>0</v>
      </c>
      <c r="K1340" s="19">
        <f t="shared" si="161"/>
        <v>5.1914319176069057</v>
      </c>
      <c r="L1340" s="19">
        <f t="shared" si="162"/>
        <v>0</v>
      </c>
      <c r="Q1340" s="11"/>
      <c r="R1340" s="11"/>
    </row>
    <row r="1341" spans="1:18" x14ac:dyDescent="0.35">
      <c r="A1341" s="1">
        <v>1339</v>
      </c>
      <c r="B1341" s="12">
        <v>42997</v>
      </c>
      <c r="C1341" s="1">
        <v>161.55000000000001</v>
      </c>
      <c r="D1341" s="1">
        <f t="shared" si="154"/>
        <v>2.3266635644485804E-3</v>
      </c>
      <c r="E1341" s="1">
        <f t="shared" si="157"/>
        <v>1.2260895457511637E-4</v>
      </c>
      <c r="F1341" s="1">
        <f t="shared" si="155"/>
        <v>35.242085880056244</v>
      </c>
      <c r="G1341" s="1">
        <f t="shared" si="156"/>
        <v>3.5622409900102698</v>
      </c>
      <c r="H1341" s="1">
        <f t="shared" si="158"/>
        <v>-4.1237580410392249</v>
      </c>
      <c r="I1341" s="22">
        <f t="shared" si="159"/>
        <v>0.375</v>
      </c>
      <c r="J1341" s="19">
        <f t="shared" si="160"/>
        <v>0</v>
      </c>
      <c r="K1341" s="19">
        <f t="shared" si="161"/>
        <v>4.4987580410392249</v>
      </c>
      <c r="L1341" s="19">
        <f t="shared" si="162"/>
        <v>0</v>
      </c>
      <c r="Q1341" s="11"/>
      <c r="R1341" s="11"/>
    </row>
    <row r="1342" spans="1:18" x14ac:dyDescent="0.35">
      <c r="A1342" s="1">
        <v>1340</v>
      </c>
      <c r="B1342" s="12">
        <v>42998</v>
      </c>
      <c r="C1342" s="1">
        <v>159.63749999999999</v>
      </c>
      <c r="D1342" s="1">
        <f t="shared" si="154"/>
        <v>-1.1838440111420753E-2</v>
      </c>
      <c r="E1342" s="1">
        <f t="shared" si="157"/>
        <v>1.1763071154290757E-4</v>
      </c>
      <c r="F1342" s="1">
        <f t="shared" si="155"/>
        <v>20.273752517259105</v>
      </c>
      <c r="G1342" s="1">
        <f t="shared" si="156"/>
        <v>3.0093270699832222</v>
      </c>
      <c r="H1342" s="1">
        <f t="shared" si="158"/>
        <v>-4.0666116366901006</v>
      </c>
      <c r="I1342" s="22">
        <f t="shared" si="159"/>
        <v>-1.9125000000000227</v>
      </c>
      <c r="J1342" s="19">
        <f t="shared" si="160"/>
        <v>0</v>
      </c>
      <c r="K1342" s="19">
        <f t="shared" si="161"/>
        <v>2.1541116366900779</v>
      </c>
      <c r="L1342" s="19">
        <f t="shared" si="162"/>
        <v>0</v>
      </c>
      <c r="Q1342" s="11"/>
      <c r="R1342" s="11"/>
    </row>
    <row r="1343" spans="1:18" x14ac:dyDescent="0.35">
      <c r="A1343" s="1">
        <v>1341</v>
      </c>
      <c r="B1343" s="12">
        <v>42999</v>
      </c>
      <c r="C1343" s="1">
        <v>158.4375</v>
      </c>
      <c r="D1343" s="1">
        <f t="shared" si="154"/>
        <v>-7.5170307728446555E-3</v>
      </c>
      <c r="E1343" s="1">
        <f t="shared" si="157"/>
        <v>1.3283275335962625E-4</v>
      </c>
      <c r="F1343" s="1">
        <f t="shared" si="155"/>
        <v>27.982413502022759</v>
      </c>
      <c r="G1343" s="1">
        <f t="shared" si="156"/>
        <v>3.3315762236310693</v>
      </c>
      <c r="H1343" s="1">
        <f t="shared" si="158"/>
        <v>-4.331459000204303</v>
      </c>
      <c r="I1343" s="22">
        <f t="shared" si="159"/>
        <v>-1.1999999999999886</v>
      </c>
      <c r="J1343" s="19">
        <f t="shared" si="160"/>
        <v>0</v>
      </c>
      <c r="K1343" s="19">
        <f t="shared" si="161"/>
        <v>3.1314590002043143</v>
      </c>
      <c r="L1343" s="19">
        <f t="shared" si="162"/>
        <v>0</v>
      </c>
      <c r="Q1343" s="11"/>
      <c r="R1343" s="11"/>
    </row>
    <row r="1344" spans="1:18" x14ac:dyDescent="0.35">
      <c r="A1344" s="1">
        <v>1342</v>
      </c>
      <c r="B1344" s="12">
        <v>43000</v>
      </c>
      <c r="C1344" s="1">
        <v>157.3125</v>
      </c>
      <c r="D1344" s="1">
        <f t="shared" si="154"/>
        <v>-7.100591715976331E-3</v>
      </c>
      <c r="E1344" s="1">
        <f t="shared" si="157"/>
        <v>1.3266032077151251E-4</v>
      </c>
      <c r="F1344" s="1">
        <f t="shared" si="155"/>
        <v>28.642528085063951</v>
      </c>
      <c r="G1344" s="1">
        <f t="shared" si="156"/>
        <v>3.3548926093233127</v>
      </c>
      <c r="H1344" s="1">
        <f t="shared" si="158"/>
        <v>-4.277402289894769</v>
      </c>
      <c r="I1344" s="22">
        <f t="shared" si="159"/>
        <v>-1.125</v>
      </c>
      <c r="J1344" s="19">
        <f t="shared" si="160"/>
        <v>0</v>
      </c>
      <c r="K1344" s="19">
        <f t="shared" si="161"/>
        <v>3.152402289894769</v>
      </c>
      <c r="L1344" s="19">
        <f t="shared" si="162"/>
        <v>0</v>
      </c>
      <c r="Q1344" s="11"/>
      <c r="R1344" s="11"/>
    </row>
    <row r="1345" spans="1:18" x14ac:dyDescent="0.35">
      <c r="A1345" s="1">
        <v>1343</v>
      </c>
      <c r="B1345" s="12">
        <v>43003</v>
      </c>
      <c r="C1345" s="1">
        <v>157.61250000000001</v>
      </c>
      <c r="D1345" s="1">
        <f t="shared" si="154"/>
        <v>1.9070321811681295E-3</v>
      </c>
      <c r="E1345" s="1">
        <f t="shared" si="157"/>
        <v>1.3166953361092235E-4</v>
      </c>
      <c r="F1345" s="1">
        <f t="shared" si="155"/>
        <v>34.290175883703135</v>
      </c>
      <c r="G1345" s="1">
        <f t="shared" si="156"/>
        <v>3.534858895761853</v>
      </c>
      <c r="H1345" s="1">
        <f t="shared" si="158"/>
        <v>-4.2293661765081119</v>
      </c>
      <c r="I1345" s="22">
        <f t="shared" si="159"/>
        <v>0.30000000000001137</v>
      </c>
      <c r="J1345" s="19">
        <f t="shared" si="160"/>
        <v>0</v>
      </c>
      <c r="K1345" s="19">
        <f t="shared" si="161"/>
        <v>4.5293661765081232</v>
      </c>
      <c r="L1345" s="19">
        <f t="shared" si="162"/>
        <v>0</v>
      </c>
      <c r="Q1345" s="11"/>
      <c r="R1345" s="11"/>
    </row>
    <row r="1346" spans="1:18" x14ac:dyDescent="0.35">
      <c r="A1346" s="1">
        <v>1344</v>
      </c>
      <c r="B1346" s="12">
        <v>43004</v>
      </c>
      <c r="C1346" s="1">
        <v>158.0625</v>
      </c>
      <c r="D1346" s="1">
        <f t="shared" si="154"/>
        <v>2.855103497501712E-3</v>
      </c>
      <c r="E1346" s="1">
        <f t="shared" si="157"/>
        <v>1.2431105523647294E-4</v>
      </c>
      <c r="F1346" s="1">
        <f t="shared" si="155"/>
        <v>34.62708246829196</v>
      </c>
      <c r="G1346" s="1">
        <f t="shared" si="156"/>
        <v>3.5446361061875318</v>
      </c>
      <c r="H1346" s="1">
        <f t="shared" si="158"/>
        <v>-4.080306315811348</v>
      </c>
      <c r="I1346" s="22">
        <f t="shared" si="159"/>
        <v>0.44999999999998863</v>
      </c>
      <c r="J1346" s="19">
        <f t="shared" si="160"/>
        <v>0</v>
      </c>
      <c r="K1346" s="19">
        <f t="shared" si="161"/>
        <v>4.5303063158113366</v>
      </c>
      <c r="L1346" s="19">
        <f t="shared" si="162"/>
        <v>0</v>
      </c>
      <c r="Q1346" s="11"/>
      <c r="R1346" s="11"/>
    </row>
    <row r="1347" spans="1:18" x14ac:dyDescent="0.35">
      <c r="A1347" s="1">
        <v>1345</v>
      </c>
      <c r="B1347" s="12">
        <v>43005</v>
      </c>
      <c r="C1347" s="1">
        <v>155.58750000000001</v>
      </c>
      <c r="D1347" s="1">
        <f t="shared" si="154"/>
        <v>-1.5658362989323809E-2</v>
      </c>
      <c r="E1347" s="1">
        <f t="shared" si="157"/>
        <v>1.1931910410489143E-4</v>
      </c>
      <c r="F1347" s="1">
        <f t="shared" si="155"/>
        <v>13.072161051212149</v>
      </c>
      <c r="G1347" s="1">
        <f t="shared" si="156"/>
        <v>2.5704848583609192</v>
      </c>
      <c r="H1347" s="1">
        <f t="shared" si="158"/>
        <v>-4.005164036011057</v>
      </c>
      <c r="I1347" s="22">
        <f t="shared" si="159"/>
        <v>-2.4749999999999943</v>
      </c>
      <c r="J1347" s="19">
        <f t="shared" si="160"/>
        <v>0</v>
      </c>
      <c r="K1347" s="19">
        <f t="shared" si="161"/>
        <v>1.5301640360110627</v>
      </c>
      <c r="L1347" s="19">
        <f t="shared" si="162"/>
        <v>0</v>
      </c>
      <c r="Q1347" s="11"/>
      <c r="R1347" s="11"/>
    </row>
    <row r="1348" spans="1:18" x14ac:dyDescent="0.35">
      <c r="A1348" s="1">
        <v>1346</v>
      </c>
      <c r="B1348" s="12">
        <v>43006</v>
      </c>
      <c r="C1348" s="1">
        <v>156.97499999999999</v>
      </c>
      <c r="D1348" s="1">
        <f t="shared" ref="D1348:D1411" si="163">(C1348-C1347)/C1347</f>
        <v>8.917811520848324E-3</v>
      </c>
      <c r="E1348" s="1">
        <f t="shared" si="157"/>
        <v>1.4894411348625398E-4</v>
      </c>
      <c r="F1348" s="1">
        <f t="shared" ref="F1348:F1411" si="164">_xlfn.NORM.DIST(D1348,0,SQRT(E1348),FALSE)</f>
        <v>25.029639151550093</v>
      </c>
      <c r="G1348" s="1">
        <f t="shared" ref="G1348:G1411" si="165">LN(F1348)</f>
        <v>3.2200606887017313</v>
      </c>
      <c r="H1348" s="1">
        <f t="shared" si="158"/>
        <v>-4.4876107197513466</v>
      </c>
      <c r="I1348" s="22">
        <f t="shared" si="159"/>
        <v>1.3874999999999886</v>
      </c>
      <c r="J1348" s="19">
        <f t="shared" si="160"/>
        <v>0</v>
      </c>
      <c r="K1348" s="19">
        <f t="shared" si="161"/>
        <v>5.8751107197513353</v>
      </c>
      <c r="L1348" s="19">
        <f t="shared" si="162"/>
        <v>0</v>
      </c>
      <c r="Q1348" s="11"/>
      <c r="R1348" s="11"/>
    </row>
    <row r="1349" spans="1:18" x14ac:dyDescent="0.35">
      <c r="A1349" s="1">
        <v>1347</v>
      </c>
      <c r="B1349" s="12">
        <v>43007</v>
      </c>
      <c r="C1349" s="1">
        <v>157.98750000000001</v>
      </c>
      <c r="D1349" s="1">
        <f t="shared" si="163"/>
        <v>6.4500716674630804E-3</v>
      </c>
      <c r="E1349" s="1">
        <f t="shared" ref="E1349:E1412" si="166">$O$3+$O$4*D1348^2+$O$5*E1348</f>
        <v>1.4823310553809934E-4</v>
      </c>
      <c r="F1349" s="1">
        <f t="shared" si="164"/>
        <v>28.476882750802222</v>
      </c>
      <c r="G1349" s="1">
        <f t="shared" si="165"/>
        <v>3.3490926265786105</v>
      </c>
      <c r="H1349" s="1">
        <f t="shared" si="158"/>
        <v>-4.4067860337640568</v>
      </c>
      <c r="I1349" s="22">
        <f t="shared" si="159"/>
        <v>1.0125000000000171</v>
      </c>
      <c r="J1349" s="19">
        <f t="shared" si="160"/>
        <v>0</v>
      </c>
      <c r="K1349" s="19">
        <f t="shared" si="161"/>
        <v>5.4192860337640738</v>
      </c>
      <c r="L1349" s="19">
        <f t="shared" si="162"/>
        <v>0</v>
      </c>
      <c r="Q1349" s="11"/>
      <c r="R1349" s="11"/>
    </row>
    <row r="1350" spans="1:18" x14ac:dyDescent="0.35">
      <c r="A1350" s="1">
        <v>1348</v>
      </c>
      <c r="B1350" s="12">
        <v>43011</v>
      </c>
      <c r="C1350" s="1">
        <v>154.57499999999999</v>
      </c>
      <c r="D1350" s="1">
        <f t="shared" si="163"/>
        <v>-2.1599810111559602E-2</v>
      </c>
      <c r="E1350" s="1">
        <f t="shared" si="166"/>
        <v>1.4233840683479918E-4</v>
      </c>
      <c r="F1350" s="1">
        <f t="shared" si="164"/>
        <v>6.4936887335770033</v>
      </c>
      <c r="G1350" s="1">
        <f t="shared" si="165"/>
        <v>1.8708307411455525</v>
      </c>
      <c r="H1350" s="1">
        <f t="shared" si="158"/>
        <v>-4.356785716161327</v>
      </c>
      <c r="I1350" s="22">
        <f t="shared" si="159"/>
        <v>-3.4125000000000227</v>
      </c>
      <c r="J1350" s="19">
        <f t="shared" si="160"/>
        <v>0</v>
      </c>
      <c r="K1350" s="19">
        <f t="shared" si="161"/>
        <v>0.9442857161613043</v>
      </c>
      <c r="L1350" s="19">
        <f t="shared" si="162"/>
        <v>0</v>
      </c>
      <c r="Q1350" s="11"/>
      <c r="R1350" s="11"/>
    </row>
    <row r="1351" spans="1:18" x14ac:dyDescent="0.35">
      <c r="A1351" s="1">
        <v>1349</v>
      </c>
      <c r="B1351" s="12">
        <v>43012</v>
      </c>
      <c r="C1351" s="1">
        <v>156.75</v>
      </c>
      <c r="D1351" s="1">
        <f t="shared" si="163"/>
        <v>1.4070839398350391E-2</v>
      </c>
      <c r="E1351" s="1">
        <f t="shared" si="166"/>
        <v>1.977864399418671E-4</v>
      </c>
      <c r="F1351" s="1">
        <f t="shared" si="164"/>
        <v>17.19660459219363</v>
      </c>
      <c r="G1351" s="1">
        <f t="shared" si="165"/>
        <v>2.844711956901393</v>
      </c>
      <c r="H1351" s="1">
        <f t="shared" si="158"/>
        <v>-5.1688703829162241</v>
      </c>
      <c r="I1351" s="22">
        <f t="shared" si="159"/>
        <v>2.1750000000000114</v>
      </c>
      <c r="J1351" s="19">
        <f t="shared" si="160"/>
        <v>0</v>
      </c>
      <c r="K1351" s="19">
        <f t="shared" si="161"/>
        <v>7.3438703829162355</v>
      </c>
      <c r="L1351" s="19">
        <f t="shared" si="162"/>
        <v>0</v>
      </c>
      <c r="Q1351" s="11"/>
      <c r="R1351" s="11"/>
    </row>
    <row r="1352" spans="1:18" x14ac:dyDescent="0.35">
      <c r="A1352" s="1">
        <v>1350</v>
      </c>
      <c r="B1352" s="12">
        <v>43013</v>
      </c>
      <c r="C1352" s="1">
        <v>153.63749999999999</v>
      </c>
      <c r="D1352" s="1">
        <f t="shared" si="163"/>
        <v>-1.9856459330143614E-2</v>
      </c>
      <c r="E1352" s="1">
        <f t="shared" si="166"/>
        <v>2.0230972752523278E-4</v>
      </c>
      <c r="F1352" s="1">
        <f t="shared" si="164"/>
        <v>10.585370317560853</v>
      </c>
      <c r="G1352" s="1">
        <f t="shared" si="165"/>
        <v>2.3594728891010659</v>
      </c>
      <c r="H1352" s="1">
        <f t="shared" si="158"/>
        <v>-5.1147250900746286</v>
      </c>
      <c r="I1352" s="22">
        <f t="shared" si="159"/>
        <v>-3.1125000000000114</v>
      </c>
      <c r="J1352" s="19">
        <f t="shared" si="160"/>
        <v>0</v>
      </c>
      <c r="K1352" s="19">
        <f t="shared" si="161"/>
        <v>2.0022250900746172</v>
      </c>
      <c r="L1352" s="19">
        <f t="shared" si="162"/>
        <v>0</v>
      </c>
      <c r="Q1352" s="11"/>
      <c r="R1352" s="11"/>
    </row>
    <row r="1353" spans="1:18" x14ac:dyDescent="0.35">
      <c r="A1353" s="1">
        <v>1351</v>
      </c>
      <c r="B1353" s="12">
        <v>43014</v>
      </c>
      <c r="C1353" s="1">
        <v>153.6</v>
      </c>
      <c r="D1353" s="1">
        <f t="shared" si="163"/>
        <v>-2.4408103490355102E-4</v>
      </c>
      <c r="E1353" s="1">
        <f t="shared" si="166"/>
        <v>2.3346509368211E-4</v>
      </c>
      <c r="F1353" s="1">
        <f t="shared" si="164"/>
        <v>26.106200908859808</v>
      </c>
      <c r="G1353" s="1">
        <f t="shared" si="165"/>
        <v>3.2621728688252789</v>
      </c>
      <c r="H1353" s="1">
        <f t="shared" si="158"/>
        <v>-5.5717700680748337</v>
      </c>
      <c r="I1353" s="22">
        <f t="shared" si="159"/>
        <v>-3.7499999999994316E-2</v>
      </c>
      <c r="J1353" s="19">
        <f t="shared" si="160"/>
        <v>0</v>
      </c>
      <c r="K1353" s="19">
        <f t="shared" si="161"/>
        <v>5.5342700680748393</v>
      </c>
      <c r="L1353" s="19">
        <f t="shared" si="162"/>
        <v>0</v>
      </c>
      <c r="Q1353" s="11"/>
      <c r="R1353" s="11"/>
    </row>
    <row r="1354" spans="1:18" x14ac:dyDescent="0.35">
      <c r="A1354" s="1">
        <v>1352</v>
      </c>
      <c r="B1354" s="12">
        <v>43017</v>
      </c>
      <c r="C1354" s="1">
        <v>151.01249999999999</v>
      </c>
      <c r="D1354" s="1">
        <f t="shared" si="163"/>
        <v>-1.6845703125000038E-2</v>
      </c>
      <c r="E1354" s="1">
        <f t="shared" si="166"/>
        <v>2.0167618252641192E-4</v>
      </c>
      <c r="F1354" s="1">
        <f t="shared" si="164"/>
        <v>13.900671631000764</v>
      </c>
      <c r="G1354" s="1">
        <f t="shared" si="165"/>
        <v>2.6319371577463651</v>
      </c>
      <c r="H1354" s="1">
        <f t="shared" si="158"/>
        <v>-5.0757379922860357</v>
      </c>
      <c r="I1354" s="22">
        <f t="shared" si="159"/>
        <v>-2.5875000000000057</v>
      </c>
      <c r="J1354" s="19">
        <f t="shared" si="160"/>
        <v>0</v>
      </c>
      <c r="K1354" s="19">
        <f t="shared" si="161"/>
        <v>2.48823799228603</v>
      </c>
      <c r="L1354" s="19">
        <f t="shared" si="162"/>
        <v>0</v>
      </c>
      <c r="Q1354" s="11"/>
      <c r="R1354" s="11"/>
    </row>
    <row r="1355" spans="1:18" x14ac:dyDescent="0.35">
      <c r="A1355" s="1">
        <v>1353</v>
      </c>
      <c r="B1355" s="12">
        <v>43018</v>
      </c>
      <c r="C1355" s="1">
        <v>153.44999999999999</v>
      </c>
      <c r="D1355" s="1">
        <f t="shared" si="163"/>
        <v>1.6141047926496153E-2</v>
      </c>
      <c r="E1355" s="1">
        <f t="shared" si="166"/>
        <v>2.1738949539135729E-4</v>
      </c>
      <c r="F1355" s="1">
        <f t="shared" si="164"/>
        <v>14.860988345503864</v>
      </c>
      <c r="G1355" s="1">
        <f t="shared" si="165"/>
        <v>2.698739547542484</v>
      </c>
      <c r="H1355" s="1">
        <f t="shared" si="158"/>
        <v>-5.2684777597641217</v>
      </c>
      <c r="I1355" s="22">
        <f t="shared" si="159"/>
        <v>2.4375</v>
      </c>
      <c r="J1355" s="19">
        <f t="shared" si="160"/>
        <v>0</v>
      </c>
      <c r="K1355" s="19">
        <f t="shared" si="161"/>
        <v>7.7059777597641217</v>
      </c>
      <c r="L1355" s="19">
        <f t="shared" si="162"/>
        <v>0</v>
      </c>
      <c r="Q1355" s="11"/>
      <c r="R1355" s="11"/>
    </row>
    <row r="1356" spans="1:18" x14ac:dyDescent="0.35">
      <c r="A1356" s="1">
        <v>1354</v>
      </c>
      <c r="B1356" s="12">
        <v>43019</v>
      </c>
      <c r="C1356" s="1">
        <v>152.0625</v>
      </c>
      <c r="D1356" s="1">
        <f t="shared" si="163"/>
        <v>-9.0420332355815487E-3</v>
      </c>
      <c r="E1356" s="1">
        <f t="shared" si="166"/>
        <v>2.2612999249738909E-4</v>
      </c>
      <c r="F1356" s="1">
        <f t="shared" si="164"/>
        <v>22.142179788605958</v>
      </c>
      <c r="G1356" s="1">
        <f t="shared" si="165"/>
        <v>3.0974843772040548</v>
      </c>
      <c r="H1356" s="1">
        <f t="shared" si="158"/>
        <v>-5.2828300512137085</v>
      </c>
      <c r="I1356" s="22">
        <f t="shared" si="159"/>
        <v>-1.3874999999999886</v>
      </c>
      <c r="J1356" s="19">
        <f t="shared" si="160"/>
        <v>0</v>
      </c>
      <c r="K1356" s="19">
        <f t="shared" si="161"/>
        <v>3.8953300512137199</v>
      </c>
      <c r="L1356" s="19">
        <f t="shared" si="162"/>
        <v>0</v>
      </c>
      <c r="Q1356" s="11"/>
      <c r="R1356" s="11"/>
    </row>
    <row r="1357" spans="1:18" x14ac:dyDescent="0.35">
      <c r="A1357" s="1">
        <v>1355</v>
      </c>
      <c r="B1357" s="12">
        <v>43020</v>
      </c>
      <c r="C1357" s="1">
        <v>152.02500000000001</v>
      </c>
      <c r="D1357" s="1">
        <f t="shared" si="163"/>
        <v>-2.4660912453757053E-4</v>
      </c>
      <c r="E1357" s="1">
        <f t="shared" si="166"/>
        <v>2.0759223196634353E-4</v>
      </c>
      <c r="F1357" s="1">
        <f t="shared" si="164"/>
        <v>27.684768823711114</v>
      </c>
      <c r="G1357" s="1">
        <f t="shared" si="165"/>
        <v>3.3208824000038781</v>
      </c>
      <c r="H1357" s="1">
        <f t="shared" si="158"/>
        <v>-5.1433620968169738</v>
      </c>
      <c r="I1357" s="22">
        <f t="shared" si="159"/>
        <v>-3.7499999999994316E-2</v>
      </c>
      <c r="J1357" s="19">
        <f t="shared" si="160"/>
        <v>0</v>
      </c>
      <c r="K1357" s="19">
        <f t="shared" si="161"/>
        <v>5.1058620968169794</v>
      </c>
      <c r="L1357" s="19">
        <f t="shared" si="162"/>
        <v>0</v>
      </c>
      <c r="Q1357" s="11"/>
      <c r="R1357" s="11"/>
    </row>
    <row r="1358" spans="1:18" x14ac:dyDescent="0.35">
      <c r="A1358" s="1">
        <v>1356</v>
      </c>
      <c r="B1358" s="12">
        <v>43021</v>
      </c>
      <c r="C1358" s="1">
        <v>154.16249999999999</v>
      </c>
      <c r="D1358" s="1">
        <f t="shared" si="163"/>
        <v>1.406018746916618E-2</v>
      </c>
      <c r="E1358" s="1">
        <f t="shared" si="166"/>
        <v>1.818845736607098E-4</v>
      </c>
      <c r="F1358" s="1">
        <f t="shared" si="164"/>
        <v>17.178947527065226</v>
      </c>
      <c r="G1358" s="1">
        <f t="shared" si="165"/>
        <v>2.8436846531583133</v>
      </c>
      <c r="H1358" s="1">
        <f t="shared" si="158"/>
        <v>-4.7708385257118211</v>
      </c>
      <c r="I1358" s="22">
        <f t="shared" si="159"/>
        <v>2.1374999999999886</v>
      </c>
      <c r="J1358" s="19">
        <f t="shared" si="160"/>
        <v>0</v>
      </c>
      <c r="K1358" s="19">
        <f t="shared" si="161"/>
        <v>6.9083385257118097</v>
      </c>
      <c r="L1358" s="19">
        <f t="shared" si="162"/>
        <v>0</v>
      </c>
      <c r="Q1358" s="11"/>
      <c r="R1358" s="11"/>
    </row>
    <row r="1359" spans="1:18" x14ac:dyDescent="0.35">
      <c r="A1359" s="1">
        <v>1357</v>
      </c>
      <c r="B1359" s="12">
        <v>43024</v>
      </c>
      <c r="C1359" s="1">
        <v>154.16249999999999</v>
      </c>
      <c r="D1359" s="1">
        <f t="shared" si="163"/>
        <v>0</v>
      </c>
      <c r="E1359" s="1">
        <f t="shared" si="166"/>
        <v>1.9010310848504964E-4</v>
      </c>
      <c r="F1359" s="1">
        <f t="shared" si="164"/>
        <v>28.934465001154134</v>
      </c>
      <c r="G1359" s="1">
        <f t="shared" si="165"/>
        <v>3.3650334451764188</v>
      </c>
      <c r="H1359" s="1">
        <f t="shared" si="158"/>
        <v>-4.8762310929476156</v>
      </c>
      <c r="I1359" s="22">
        <f t="shared" si="159"/>
        <v>0</v>
      </c>
      <c r="J1359" s="19">
        <f t="shared" si="160"/>
        <v>0</v>
      </c>
      <c r="K1359" s="19">
        <f t="shared" si="161"/>
        <v>4.8762310929476156</v>
      </c>
      <c r="L1359" s="19">
        <f t="shared" si="162"/>
        <v>0</v>
      </c>
      <c r="Q1359" s="11"/>
      <c r="R1359" s="11"/>
    </row>
    <row r="1360" spans="1:18" x14ac:dyDescent="0.35">
      <c r="A1360" s="1">
        <v>1358</v>
      </c>
      <c r="B1360" s="12">
        <v>43025</v>
      </c>
      <c r="C1360" s="1">
        <v>153.67500000000001</v>
      </c>
      <c r="D1360" s="1">
        <f t="shared" si="163"/>
        <v>-3.1622476283141685E-3</v>
      </c>
      <c r="E1360" s="1">
        <f t="shared" si="166"/>
        <v>1.6849745923611198E-4</v>
      </c>
      <c r="F1360" s="1">
        <f t="shared" si="164"/>
        <v>29.835021928503885</v>
      </c>
      <c r="G1360" s="1">
        <f t="shared" si="165"/>
        <v>3.3956829359663638</v>
      </c>
      <c r="H1360" s="1">
        <f t="shared" si="158"/>
        <v>-4.6553258078324387</v>
      </c>
      <c r="I1360" s="22">
        <f t="shared" si="159"/>
        <v>-0.48749999999998295</v>
      </c>
      <c r="J1360" s="19">
        <f t="shared" si="160"/>
        <v>0</v>
      </c>
      <c r="K1360" s="19">
        <f t="shared" si="161"/>
        <v>4.1678258078324557</v>
      </c>
      <c r="L1360" s="19">
        <f t="shared" si="162"/>
        <v>0</v>
      </c>
      <c r="Q1360" s="11"/>
      <c r="R1360" s="11"/>
    </row>
    <row r="1361" spans="1:18" x14ac:dyDescent="0.35">
      <c r="A1361" s="1">
        <v>1359</v>
      </c>
      <c r="B1361" s="12">
        <v>43026</v>
      </c>
      <c r="C1361" s="1">
        <v>159.82499999999999</v>
      </c>
      <c r="D1361" s="1">
        <f t="shared" si="163"/>
        <v>4.0019521717911025E-2</v>
      </c>
      <c r="E1361" s="1">
        <f t="shared" si="166"/>
        <v>1.5338083897393129E-4</v>
      </c>
      <c r="F1361" s="1">
        <f t="shared" si="164"/>
        <v>0.17403255781347265</v>
      </c>
      <c r="G1361" s="1">
        <f t="shared" si="165"/>
        <v>-1.7485128834006924</v>
      </c>
      <c r="H1361" s="1">
        <f t="shared" si="158"/>
        <v>-4.4415950163647828</v>
      </c>
      <c r="I1361" s="22">
        <f t="shared" si="159"/>
        <v>6.1499999999999773</v>
      </c>
      <c r="J1361" s="19">
        <f t="shared" si="160"/>
        <v>0</v>
      </c>
      <c r="K1361" s="19">
        <f t="shared" si="161"/>
        <v>10.59159501636476</v>
      </c>
      <c r="L1361" s="19">
        <f t="shared" si="162"/>
        <v>0</v>
      </c>
      <c r="Q1361" s="11"/>
      <c r="R1361" s="11"/>
    </row>
    <row r="1362" spans="1:18" x14ac:dyDescent="0.35">
      <c r="A1362" s="1">
        <v>1360</v>
      </c>
      <c r="B1362" s="12">
        <v>43027</v>
      </c>
      <c r="C1362" s="1">
        <v>157.94999999999999</v>
      </c>
      <c r="D1362" s="1">
        <f t="shared" si="163"/>
        <v>-1.1731581417175035E-2</v>
      </c>
      <c r="E1362" s="1">
        <f t="shared" si="166"/>
        <v>3.6637555556783089E-4</v>
      </c>
      <c r="F1362" s="1">
        <f t="shared" si="164"/>
        <v>17.273281558812457</v>
      </c>
      <c r="G1362" s="1">
        <f t="shared" si="165"/>
        <v>2.8491608890942715</v>
      </c>
      <c r="H1362" s="1">
        <f t="shared" si="158"/>
        <v>-6.8429146777772081</v>
      </c>
      <c r="I1362" s="22">
        <f t="shared" si="159"/>
        <v>-1.875</v>
      </c>
      <c r="J1362" s="19">
        <f t="shared" si="160"/>
        <v>0</v>
      </c>
      <c r="K1362" s="19">
        <f t="shared" si="161"/>
        <v>4.9679146777772081</v>
      </c>
      <c r="L1362" s="19">
        <f t="shared" si="162"/>
        <v>0</v>
      </c>
      <c r="Q1362" s="11"/>
      <c r="R1362" s="11"/>
    </row>
    <row r="1363" spans="1:18" x14ac:dyDescent="0.35">
      <c r="A1363" s="1">
        <v>1361</v>
      </c>
      <c r="B1363" s="12">
        <v>43028</v>
      </c>
      <c r="C1363" s="1">
        <v>157.94999999999999</v>
      </c>
      <c r="D1363" s="1">
        <f t="shared" si="163"/>
        <v>0</v>
      </c>
      <c r="E1363" s="1">
        <f t="shared" si="166"/>
        <v>3.2275800882587382E-4</v>
      </c>
      <c r="F1363" s="1">
        <f t="shared" si="164"/>
        <v>22.206062205080034</v>
      </c>
      <c r="G1363" s="1">
        <f t="shared" si="165"/>
        <v>3.1003653239016815</v>
      </c>
      <c r="H1363" s="1">
        <f t="shared" si="158"/>
        <v>-6.6797142612857687</v>
      </c>
      <c r="I1363" s="22">
        <f t="shared" si="159"/>
        <v>0</v>
      </c>
      <c r="J1363" s="19">
        <f t="shared" si="160"/>
        <v>0</v>
      </c>
      <c r="K1363" s="19">
        <f t="shared" si="161"/>
        <v>6.6797142612857687</v>
      </c>
      <c r="L1363" s="19">
        <f t="shared" si="162"/>
        <v>0</v>
      </c>
      <c r="Q1363" s="11"/>
      <c r="R1363" s="11"/>
    </row>
    <row r="1364" spans="1:18" x14ac:dyDescent="0.35">
      <c r="A1364" s="1">
        <v>1362</v>
      </c>
      <c r="B1364" s="12">
        <v>43031</v>
      </c>
      <c r="C1364" s="1">
        <v>159.52500000000001</v>
      </c>
      <c r="D1364" s="1">
        <f t="shared" si="163"/>
        <v>9.9715099715100806E-3</v>
      </c>
      <c r="E1364" s="1">
        <f t="shared" si="166"/>
        <v>2.6997355989774244E-4</v>
      </c>
      <c r="F1364" s="1">
        <f t="shared" si="164"/>
        <v>20.196416681887072</v>
      </c>
      <c r="G1364" s="1">
        <f t="shared" si="165"/>
        <v>3.0055051966855513</v>
      </c>
      <c r="H1364" s="1">
        <f t="shared" ref="H1364:H1427" si="167">_xlfn.NORM.S.INV(1%)*SQRT(E1364)*C1362</f>
        <v>-6.0374688771733602</v>
      </c>
      <c r="I1364" s="22">
        <f t="shared" ref="I1364:I1427" si="168">C1364-C1363</f>
        <v>1.5750000000000171</v>
      </c>
      <c r="J1364" s="19">
        <f t="shared" ref="J1364:J1427" si="169">IF(I1364&lt;=H1364,1,0)</f>
        <v>0</v>
      </c>
      <c r="K1364" s="19">
        <f t="shared" ref="K1364:K1427" si="170">IF(J1364=0,I1364-H1364,0)</f>
        <v>7.6124688771733773</v>
      </c>
      <c r="L1364" s="19">
        <f t="shared" ref="L1364:L1427" si="171">IF(J1364=1,I1364-H1364,0)</f>
        <v>0</v>
      </c>
      <c r="Q1364" s="11"/>
      <c r="R1364" s="11"/>
    </row>
    <row r="1365" spans="1:18" x14ac:dyDescent="0.35">
      <c r="A1365" s="1">
        <v>1363</v>
      </c>
      <c r="B1365" s="12">
        <v>43032</v>
      </c>
      <c r="C1365" s="1">
        <v>161.0625</v>
      </c>
      <c r="D1365" s="1">
        <f t="shared" si="163"/>
        <v>9.6379877762105895E-3</v>
      </c>
      <c r="E1365" s="1">
        <f t="shared" si="166"/>
        <v>2.4362442961866582E-4</v>
      </c>
      <c r="F1365" s="1">
        <f t="shared" si="164"/>
        <v>21.122934166854929</v>
      </c>
      <c r="G1365" s="1">
        <f t="shared" si="165"/>
        <v>3.050359377543284</v>
      </c>
      <c r="H1365" s="1">
        <f t="shared" si="167"/>
        <v>-5.7352810667028562</v>
      </c>
      <c r="I1365" s="22">
        <f t="shared" si="168"/>
        <v>1.5374999999999943</v>
      </c>
      <c r="J1365" s="19">
        <f t="shared" si="169"/>
        <v>0</v>
      </c>
      <c r="K1365" s="19">
        <f t="shared" si="170"/>
        <v>7.2727810667028505</v>
      </c>
      <c r="L1365" s="19">
        <f t="shared" si="171"/>
        <v>0</v>
      </c>
      <c r="Q1365" s="11"/>
      <c r="R1365" s="11"/>
    </row>
    <row r="1366" spans="1:18" x14ac:dyDescent="0.35">
      <c r="A1366" s="1">
        <v>1364</v>
      </c>
      <c r="B1366" s="12">
        <v>43033</v>
      </c>
      <c r="C1366" s="1">
        <v>161.66249999999999</v>
      </c>
      <c r="D1366" s="1">
        <f t="shared" si="163"/>
        <v>3.7252619324795923E-3</v>
      </c>
      <c r="E1366" s="1">
        <f t="shared" si="166"/>
        <v>2.2254554073912464E-4</v>
      </c>
      <c r="F1366" s="1">
        <f t="shared" si="164"/>
        <v>25.921472603890926</v>
      </c>
      <c r="G1366" s="1">
        <f t="shared" si="165"/>
        <v>3.2550716832919706</v>
      </c>
      <c r="H1366" s="1">
        <f t="shared" si="167"/>
        <v>-5.5362138784039336</v>
      </c>
      <c r="I1366" s="22">
        <f t="shared" si="168"/>
        <v>0.59999999999999432</v>
      </c>
      <c r="J1366" s="19">
        <f t="shared" si="169"/>
        <v>0</v>
      </c>
      <c r="K1366" s="19">
        <f t="shared" si="170"/>
        <v>6.136213878403928</v>
      </c>
      <c r="L1366" s="19">
        <f t="shared" si="171"/>
        <v>0</v>
      </c>
      <c r="Q1366" s="11"/>
      <c r="R1366" s="11"/>
    </row>
    <row r="1367" spans="1:18" x14ac:dyDescent="0.35">
      <c r="A1367" s="1">
        <v>1365</v>
      </c>
      <c r="B1367" s="12">
        <v>43034</v>
      </c>
      <c r="C1367" s="1">
        <v>159</v>
      </c>
      <c r="D1367" s="1">
        <f t="shared" si="163"/>
        <v>-1.6469496636511215E-2</v>
      </c>
      <c r="E1367" s="1">
        <f t="shared" si="166"/>
        <v>1.9527275154377537E-4</v>
      </c>
      <c r="F1367" s="1">
        <f t="shared" si="164"/>
        <v>14.254765755613104</v>
      </c>
      <c r="G1367" s="1">
        <f t="shared" si="165"/>
        <v>2.6570912897927994</v>
      </c>
      <c r="H1367" s="1">
        <f t="shared" si="167"/>
        <v>-5.2358828027462092</v>
      </c>
      <c r="I1367" s="22">
        <f t="shared" si="168"/>
        <v>-2.6624999999999943</v>
      </c>
      <c r="J1367" s="19">
        <f t="shared" si="169"/>
        <v>0</v>
      </c>
      <c r="K1367" s="19">
        <f t="shared" si="170"/>
        <v>2.5733828027462149</v>
      </c>
      <c r="L1367" s="19">
        <f t="shared" si="171"/>
        <v>0</v>
      </c>
      <c r="Q1367" s="11"/>
      <c r="R1367" s="11"/>
    </row>
    <row r="1368" spans="1:18" x14ac:dyDescent="0.35">
      <c r="A1368" s="1">
        <v>1366</v>
      </c>
      <c r="B1368" s="12">
        <v>43035</v>
      </c>
      <c r="C1368" s="1">
        <v>158.4</v>
      </c>
      <c r="D1368" s="1">
        <f t="shared" si="163"/>
        <v>-3.7735849056603414E-3</v>
      </c>
      <c r="E1368" s="1">
        <f t="shared" si="166"/>
        <v>2.10722732355184E-4</v>
      </c>
      <c r="F1368" s="1">
        <f t="shared" si="164"/>
        <v>26.569310324894218</v>
      </c>
      <c r="G1368" s="1">
        <f t="shared" si="165"/>
        <v>3.2797568025245694</v>
      </c>
      <c r="H1368" s="1">
        <f t="shared" si="167"/>
        <v>-5.4593337250091398</v>
      </c>
      <c r="I1368" s="22">
        <f t="shared" si="168"/>
        <v>-0.59999999999999432</v>
      </c>
      <c r="J1368" s="19">
        <f t="shared" si="169"/>
        <v>0</v>
      </c>
      <c r="K1368" s="19">
        <f t="shared" si="170"/>
        <v>4.8593337250091455</v>
      </c>
      <c r="L1368" s="19">
        <f t="shared" si="171"/>
        <v>0</v>
      </c>
      <c r="Q1368" s="11"/>
      <c r="R1368" s="11"/>
    </row>
    <row r="1369" spans="1:18" x14ac:dyDescent="0.35">
      <c r="A1369" s="1">
        <v>1367</v>
      </c>
      <c r="B1369" s="12">
        <v>43038</v>
      </c>
      <c r="C1369" s="1">
        <v>159.375</v>
      </c>
      <c r="D1369" s="1">
        <f t="shared" si="163"/>
        <v>6.1553030303029945E-3</v>
      </c>
      <c r="E1369" s="1">
        <f t="shared" si="166"/>
        <v>1.8627986707448469E-4</v>
      </c>
      <c r="F1369" s="1">
        <f t="shared" si="164"/>
        <v>26.403480971469911</v>
      </c>
      <c r="G1369" s="1">
        <f t="shared" si="165"/>
        <v>3.2734958564400873</v>
      </c>
      <c r="H1369" s="1">
        <f t="shared" si="167"/>
        <v>-5.0484114393530293</v>
      </c>
      <c r="I1369" s="22">
        <f t="shared" si="168"/>
        <v>0.97499999999999432</v>
      </c>
      <c r="J1369" s="19">
        <f t="shared" si="169"/>
        <v>0</v>
      </c>
      <c r="K1369" s="19">
        <f t="shared" si="170"/>
        <v>6.0234114393530236</v>
      </c>
      <c r="L1369" s="19">
        <f t="shared" si="171"/>
        <v>0</v>
      </c>
      <c r="Q1369" s="11"/>
      <c r="R1369" s="11"/>
    </row>
    <row r="1370" spans="1:18" x14ac:dyDescent="0.35">
      <c r="A1370" s="1">
        <v>1368</v>
      </c>
      <c r="B1370" s="12">
        <v>43039</v>
      </c>
      <c r="C1370" s="1">
        <v>159.5625</v>
      </c>
      <c r="D1370" s="1">
        <f t="shared" si="163"/>
        <v>1.176470588235294E-3</v>
      </c>
      <c r="E1370" s="1">
        <f t="shared" si="166"/>
        <v>1.7091851951432031E-4</v>
      </c>
      <c r="F1370" s="1">
        <f t="shared" si="164"/>
        <v>30.391844992197196</v>
      </c>
      <c r="G1370" s="1">
        <f t="shared" si="165"/>
        <v>3.4141743155892565</v>
      </c>
      <c r="H1370" s="1">
        <f t="shared" si="167"/>
        <v>-4.8175296535376075</v>
      </c>
      <c r="I1370" s="22">
        <f t="shared" si="168"/>
        <v>0.1875</v>
      </c>
      <c r="J1370" s="19">
        <f t="shared" si="169"/>
        <v>0</v>
      </c>
      <c r="K1370" s="19">
        <f t="shared" si="170"/>
        <v>5.0050296535376075</v>
      </c>
      <c r="L1370" s="19">
        <f t="shared" si="171"/>
        <v>0</v>
      </c>
      <c r="Q1370" s="11"/>
      <c r="R1370" s="11"/>
    </row>
    <row r="1371" spans="1:18" x14ac:dyDescent="0.35">
      <c r="A1371" s="1">
        <v>1369</v>
      </c>
      <c r="B1371" s="12">
        <v>43040</v>
      </c>
      <c r="C1371" s="1">
        <v>157.875</v>
      </c>
      <c r="D1371" s="1">
        <f t="shared" si="163"/>
        <v>-1.0575793184488837E-2</v>
      </c>
      <c r="E1371" s="1">
        <f t="shared" si="166"/>
        <v>1.5401724152977876E-4</v>
      </c>
      <c r="F1371" s="1">
        <f t="shared" si="164"/>
        <v>22.358000177464763</v>
      </c>
      <c r="G1371" s="1">
        <f t="shared" si="165"/>
        <v>3.1071842067855506</v>
      </c>
      <c r="H1371" s="1">
        <f t="shared" si="167"/>
        <v>-4.6012891573390498</v>
      </c>
      <c r="I1371" s="22">
        <f t="shared" si="168"/>
        <v>-1.6875</v>
      </c>
      <c r="J1371" s="19">
        <f t="shared" si="169"/>
        <v>0</v>
      </c>
      <c r="K1371" s="19">
        <f t="shared" si="170"/>
        <v>2.9137891573390498</v>
      </c>
      <c r="L1371" s="19">
        <f t="shared" si="171"/>
        <v>0</v>
      </c>
      <c r="Q1371" s="11"/>
      <c r="R1371" s="11"/>
    </row>
    <row r="1372" spans="1:18" x14ac:dyDescent="0.35">
      <c r="A1372" s="1">
        <v>1370</v>
      </c>
      <c r="B1372" s="12">
        <v>43041</v>
      </c>
      <c r="C1372" s="1">
        <v>161.25</v>
      </c>
      <c r="D1372" s="1">
        <f t="shared" si="163"/>
        <v>2.1377672209026127E-2</v>
      </c>
      <c r="E1372" s="1">
        <f t="shared" si="166"/>
        <v>1.566739939233725E-4</v>
      </c>
      <c r="F1372" s="1">
        <f t="shared" si="164"/>
        <v>7.413296352029322</v>
      </c>
      <c r="G1372" s="1">
        <f t="shared" si="165"/>
        <v>2.0032751922165759</v>
      </c>
      <c r="H1372" s="1">
        <f t="shared" si="167"/>
        <v>-4.6462646940390133</v>
      </c>
      <c r="I1372" s="22">
        <f t="shared" si="168"/>
        <v>3.375</v>
      </c>
      <c r="J1372" s="19">
        <f t="shared" si="169"/>
        <v>0</v>
      </c>
      <c r="K1372" s="19">
        <f t="shared" si="170"/>
        <v>8.0212646940390133</v>
      </c>
      <c r="L1372" s="19">
        <f t="shared" si="171"/>
        <v>0</v>
      </c>
      <c r="Q1372" s="11"/>
      <c r="R1372" s="11"/>
    </row>
    <row r="1373" spans="1:18" x14ac:dyDescent="0.35">
      <c r="A1373" s="1">
        <v>1371</v>
      </c>
      <c r="B1373" s="12">
        <v>43045</v>
      </c>
      <c r="C1373" s="1">
        <v>158.0625</v>
      </c>
      <c r="D1373" s="1">
        <f t="shared" si="163"/>
        <v>-1.9767441860465116E-2</v>
      </c>
      <c r="E1373" s="1">
        <f t="shared" si="166"/>
        <v>2.0740562962899339E-4</v>
      </c>
      <c r="F1373" s="1">
        <f t="shared" si="164"/>
        <v>10.799281535223139</v>
      </c>
      <c r="G1373" s="1">
        <f t="shared" si="165"/>
        <v>2.3794796074009441</v>
      </c>
      <c r="H1373" s="1">
        <f t="shared" si="167"/>
        <v>-5.2893011169506385</v>
      </c>
      <c r="I1373" s="22">
        <f t="shared" si="168"/>
        <v>-3.1875</v>
      </c>
      <c r="J1373" s="19">
        <f t="shared" si="169"/>
        <v>0</v>
      </c>
      <c r="K1373" s="19">
        <f t="shared" si="170"/>
        <v>2.1018011169506385</v>
      </c>
      <c r="L1373" s="19">
        <f t="shared" si="171"/>
        <v>0</v>
      </c>
      <c r="Q1373" s="11"/>
      <c r="R1373" s="11"/>
    </row>
    <row r="1374" spans="1:18" x14ac:dyDescent="0.35">
      <c r="A1374" s="1">
        <v>1372</v>
      </c>
      <c r="B1374" s="12">
        <v>43046</v>
      </c>
      <c r="C1374" s="1">
        <v>156.03749999999999</v>
      </c>
      <c r="D1374" s="1">
        <f t="shared" si="163"/>
        <v>-1.2811387900355908E-2</v>
      </c>
      <c r="E1374" s="1">
        <f t="shared" si="166"/>
        <v>2.3686560450242826E-4</v>
      </c>
      <c r="F1374" s="1">
        <f t="shared" si="164"/>
        <v>18.33119943728444</v>
      </c>
      <c r="G1374" s="1">
        <f t="shared" si="165"/>
        <v>2.908604495460076</v>
      </c>
      <c r="H1374" s="1">
        <f t="shared" si="167"/>
        <v>-5.7733167026837391</v>
      </c>
      <c r="I1374" s="22">
        <f t="shared" si="168"/>
        <v>-2.0250000000000057</v>
      </c>
      <c r="J1374" s="19">
        <f t="shared" si="169"/>
        <v>0</v>
      </c>
      <c r="K1374" s="19">
        <f t="shared" si="170"/>
        <v>3.7483167026837334</v>
      </c>
      <c r="L1374" s="19">
        <f t="shared" si="171"/>
        <v>0</v>
      </c>
      <c r="Q1374" s="11"/>
      <c r="R1374" s="11"/>
    </row>
    <row r="1375" spans="1:18" x14ac:dyDescent="0.35">
      <c r="A1375" s="1">
        <v>1373</v>
      </c>
      <c r="B1375" s="12">
        <v>43047</v>
      </c>
      <c r="C1375" s="1">
        <v>156.78749999999999</v>
      </c>
      <c r="D1375" s="1">
        <f t="shared" si="163"/>
        <v>4.8065368901706327E-3</v>
      </c>
      <c r="E1375" s="1">
        <f t="shared" si="166"/>
        <v>2.274268777838532E-4</v>
      </c>
      <c r="F1375" s="1">
        <f t="shared" si="164"/>
        <v>25.143782707822862</v>
      </c>
      <c r="G1375" s="1">
        <f t="shared" si="165"/>
        <v>3.2246106575482392</v>
      </c>
      <c r="H1375" s="1">
        <f t="shared" si="167"/>
        <v>-5.545291739394635</v>
      </c>
      <c r="I1375" s="22">
        <f t="shared" si="168"/>
        <v>0.75</v>
      </c>
      <c r="J1375" s="19">
        <f t="shared" si="169"/>
        <v>0</v>
      </c>
      <c r="K1375" s="19">
        <f t="shared" si="170"/>
        <v>6.295291739394635</v>
      </c>
      <c r="L1375" s="19">
        <f t="shared" si="171"/>
        <v>0</v>
      </c>
      <c r="Q1375" s="11"/>
      <c r="R1375" s="11"/>
    </row>
    <row r="1376" spans="1:18" x14ac:dyDescent="0.35">
      <c r="A1376" s="1">
        <v>1374</v>
      </c>
      <c r="B1376" s="12">
        <v>43048</v>
      </c>
      <c r="C1376" s="1">
        <v>156.03749999999999</v>
      </c>
      <c r="D1376" s="1">
        <f t="shared" si="163"/>
        <v>-4.7835446065534566E-3</v>
      </c>
      <c r="E1376" s="1">
        <f t="shared" si="166"/>
        <v>2.0030840858798672E-4</v>
      </c>
      <c r="F1376" s="1">
        <f t="shared" si="164"/>
        <v>26.622852547641141</v>
      </c>
      <c r="G1376" s="1">
        <f t="shared" si="165"/>
        <v>3.2817699652891039</v>
      </c>
      <c r="H1376" s="1">
        <f t="shared" si="167"/>
        <v>-5.1375165267660616</v>
      </c>
      <c r="I1376" s="22">
        <f t="shared" si="168"/>
        <v>-0.75</v>
      </c>
      <c r="J1376" s="19">
        <f t="shared" si="169"/>
        <v>0</v>
      </c>
      <c r="K1376" s="19">
        <f t="shared" si="170"/>
        <v>4.3875165267660616</v>
      </c>
      <c r="L1376" s="19">
        <f t="shared" si="171"/>
        <v>0</v>
      </c>
      <c r="Q1376" s="11"/>
      <c r="R1376" s="11"/>
    </row>
    <row r="1377" spans="1:18" x14ac:dyDescent="0.35">
      <c r="A1377" s="1">
        <v>1375</v>
      </c>
      <c r="B1377" s="12">
        <v>43049</v>
      </c>
      <c r="C1377" s="1">
        <v>158.4</v>
      </c>
      <c r="D1377" s="1">
        <f t="shared" si="163"/>
        <v>1.5140591204037565E-2</v>
      </c>
      <c r="E1377" s="1">
        <f t="shared" si="166"/>
        <v>1.7953267024870708E-4</v>
      </c>
      <c r="F1377" s="1">
        <f t="shared" si="164"/>
        <v>15.724339070076457</v>
      </c>
      <c r="G1377" s="1">
        <f t="shared" si="165"/>
        <v>2.7552097711834169</v>
      </c>
      <c r="H1377" s="1">
        <f t="shared" si="167"/>
        <v>-4.8871744156124839</v>
      </c>
      <c r="I1377" s="22">
        <f t="shared" si="168"/>
        <v>2.3625000000000114</v>
      </c>
      <c r="J1377" s="19">
        <f t="shared" si="169"/>
        <v>0</v>
      </c>
      <c r="K1377" s="19">
        <f t="shared" si="170"/>
        <v>7.2496744156124953</v>
      </c>
      <c r="L1377" s="19">
        <f t="shared" si="171"/>
        <v>0</v>
      </c>
      <c r="Q1377" s="11"/>
      <c r="R1377" s="11"/>
    </row>
    <row r="1378" spans="1:18" x14ac:dyDescent="0.35">
      <c r="A1378" s="1">
        <v>1376</v>
      </c>
      <c r="B1378" s="12">
        <v>43052</v>
      </c>
      <c r="C1378" s="1">
        <v>158.55000000000001</v>
      </c>
      <c r="D1378" s="1">
        <f t="shared" si="163"/>
        <v>9.4696969696973277E-4</v>
      </c>
      <c r="E1378" s="1">
        <f t="shared" si="166"/>
        <v>1.9275528154627091E-4</v>
      </c>
      <c r="F1378" s="1">
        <f t="shared" si="164"/>
        <v>28.667953584598855</v>
      </c>
      <c r="G1378" s="1">
        <f t="shared" si="165"/>
        <v>3.3557798990637671</v>
      </c>
      <c r="H1378" s="1">
        <f t="shared" si="167"/>
        <v>-5.0397243713760984</v>
      </c>
      <c r="I1378" s="22">
        <f t="shared" si="168"/>
        <v>0.15000000000000568</v>
      </c>
      <c r="J1378" s="19">
        <f t="shared" si="169"/>
        <v>0</v>
      </c>
      <c r="K1378" s="19">
        <f t="shared" si="170"/>
        <v>5.1897243713761041</v>
      </c>
      <c r="L1378" s="19">
        <f t="shared" si="171"/>
        <v>0</v>
      </c>
      <c r="Q1378" s="11"/>
      <c r="R1378" s="11"/>
    </row>
    <row r="1379" spans="1:18" x14ac:dyDescent="0.35">
      <c r="A1379" s="1">
        <v>1377</v>
      </c>
      <c r="B1379" s="12">
        <v>43053</v>
      </c>
      <c r="C1379" s="1">
        <v>155.0625</v>
      </c>
      <c r="D1379" s="1">
        <f t="shared" si="163"/>
        <v>-2.1996215704825045E-2</v>
      </c>
      <c r="E1379" s="1">
        <f t="shared" si="166"/>
        <v>1.7065279911524981E-4</v>
      </c>
      <c r="F1379" s="1">
        <f t="shared" si="164"/>
        <v>7.3994453680799754</v>
      </c>
      <c r="G1379" s="1">
        <f t="shared" si="165"/>
        <v>2.0014050471417502</v>
      </c>
      <c r="H1379" s="1">
        <f t="shared" si="167"/>
        <v>-4.8137833835913071</v>
      </c>
      <c r="I1379" s="22">
        <f t="shared" si="168"/>
        <v>-3.4875000000000114</v>
      </c>
      <c r="J1379" s="19">
        <f t="shared" si="169"/>
        <v>0</v>
      </c>
      <c r="K1379" s="19">
        <f t="shared" si="170"/>
        <v>1.3262833835912957</v>
      </c>
      <c r="L1379" s="19">
        <f t="shared" si="171"/>
        <v>0</v>
      </c>
      <c r="Q1379" s="11"/>
      <c r="R1379" s="11"/>
    </row>
    <row r="1380" spans="1:18" x14ac:dyDescent="0.35">
      <c r="A1380" s="1">
        <v>1378</v>
      </c>
      <c r="B1380" s="12">
        <v>43054</v>
      </c>
      <c r="C1380" s="1">
        <v>155.32499999999999</v>
      </c>
      <c r="D1380" s="1">
        <f t="shared" si="163"/>
        <v>1.6928657799273753E-3</v>
      </c>
      <c r="E1380" s="1">
        <f t="shared" si="166"/>
        <v>2.218842334441897E-4</v>
      </c>
      <c r="F1380" s="1">
        <f t="shared" si="164"/>
        <v>26.609838039548819</v>
      </c>
      <c r="G1380" s="1">
        <f t="shared" si="165"/>
        <v>3.2812809985204483</v>
      </c>
      <c r="H1380" s="1">
        <f t="shared" si="167"/>
        <v>-5.4941957195620228</v>
      </c>
      <c r="I1380" s="22">
        <f t="shared" si="168"/>
        <v>0.26249999999998863</v>
      </c>
      <c r="J1380" s="19">
        <f t="shared" si="169"/>
        <v>0</v>
      </c>
      <c r="K1380" s="19">
        <f t="shared" si="170"/>
        <v>5.7566957195620114</v>
      </c>
      <c r="L1380" s="19">
        <f t="shared" si="171"/>
        <v>0</v>
      </c>
      <c r="Q1380" s="11"/>
      <c r="R1380" s="11"/>
    </row>
    <row r="1381" spans="1:18" x14ac:dyDescent="0.35">
      <c r="A1381" s="1">
        <v>1379</v>
      </c>
      <c r="B1381" s="12">
        <v>43055</v>
      </c>
      <c r="C1381" s="1">
        <v>156.33750000000001</v>
      </c>
      <c r="D1381" s="1">
        <f t="shared" si="163"/>
        <v>6.5185900531145478E-3</v>
      </c>
      <c r="E1381" s="1">
        <f t="shared" si="166"/>
        <v>1.9321319003586771E-4</v>
      </c>
      <c r="F1381" s="1">
        <f t="shared" si="164"/>
        <v>25.712009316648853</v>
      </c>
      <c r="G1381" s="1">
        <f t="shared" si="165"/>
        <v>3.2469581713414217</v>
      </c>
      <c r="H1381" s="1">
        <f t="shared" si="167"/>
        <v>-5.0141789026714783</v>
      </c>
      <c r="I1381" s="22">
        <f t="shared" si="168"/>
        <v>1.0125000000000171</v>
      </c>
      <c r="J1381" s="19">
        <f t="shared" si="169"/>
        <v>0</v>
      </c>
      <c r="K1381" s="19">
        <f t="shared" si="170"/>
        <v>6.0266789026714953</v>
      </c>
      <c r="L1381" s="19">
        <f t="shared" si="171"/>
        <v>0</v>
      </c>
      <c r="Q1381" s="11"/>
      <c r="R1381" s="11"/>
    </row>
    <row r="1382" spans="1:18" x14ac:dyDescent="0.35">
      <c r="A1382" s="1">
        <v>1380</v>
      </c>
      <c r="B1382" s="12">
        <v>43056</v>
      </c>
      <c r="C1382" s="1">
        <v>156.41249999999999</v>
      </c>
      <c r="D1382" s="1">
        <f t="shared" si="163"/>
        <v>4.7973135044367875E-4</v>
      </c>
      <c r="E1382" s="1">
        <f t="shared" si="166"/>
        <v>1.7687188476625572E-4</v>
      </c>
      <c r="F1382" s="1">
        <f t="shared" si="164"/>
        <v>29.977686690624953</v>
      </c>
      <c r="G1382" s="1">
        <f t="shared" si="165"/>
        <v>3.4004533279436595</v>
      </c>
      <c r="H1382" s="1">
        <f t="shared" si="167"/>
        <v>-4.8055756935824414</v>
      </c>
      <c r="I1382" s="22">
        <f t="shared" si="168"/>
        <v>7.4999999999988631E-2</v>
      </c>
      <c r="J1382" s="19">
        <f t="shared" si="169"/>
        <v>0</v>
      </c>
      <c r="K1382" s="19">
        <f t="shared" si="170"/>
        <v>4.88057569358243</v>
      </c>
      <c r="L1382" s="19">
        <f t="shared" si="171"/>
        <v>0</v>
      </c>
      <c r="Q1382" s="11"/>
      <c r="R1382" s="11"/>
    </row>
    <row r="1383" spans="1:18" x14ac:dyDescent="0.35">
      <c r="A1383" s="1">
        <v>1381</v>
      </c>
      <c r="B1383" s="12">
        <v>43059</v>
      </c>
      <c r="C1383" s="1">
        <v>156.71250000000001</v>
      </c>
      <c r="D1383" s="1">
        <f t="shared" si="163"/>
        <v>1.9180052745145777E-3</v>
      </c>
      <c r="E1383" s="1">
        <f t="shared" si="166"/>
        <v>1.5840853309533466E-4</v>
      </c>
      <c r="F1383" s="1">
        <f t="shared" si="164"/>
        <v>31.331265581781498</v>
      </c>
      <c r="G1383" s="1">
        <f t="shared" si="165"/>
        <v>3.4446164993535184</v>
      </c>
      <c r="H1383" s="1">
        <f t="shared" si="167"/>
        <v>-4.5774868689900927</v>
      </c>
      <c r="I1383" s="22">
        <f t="shared" si="168"/>
        <v>0.30000000000001137</v>
      </c>
      <c r="J1383" s="19">
        <f t="shared" si="169"/>
        <v>0</v>
      </c>
      <c r="K1383" s="19">
        <f t="shared" si="170"/>
        <v>4.8774868689901041</v>
      </c>
      <c r="L1383" s="19">
        <f t="shared" si="171"/>
        <v>0</v>
      </c>
      <c r="Q1383" s="11"/>
      <c r="R1383" s="11"/>
    </row>
    <row r="1384" spans="1:18" x14ac:dyDescent="0.35">
      <c r="A1384" s="1">
        <v>1382</v>
      </c>
      <c r="B1384" s="12">
        <v>43060</v>
      </c>
      <c r="C1384" s="1">
        <v>155.1</v>
      </c>
      <c r="D1384" s="1">
        <f t="shared" si="163"/>
        <v>-1.0289542952859608E-2</v>
      </c>
      <c r="E1384" s="1">
        <f t="shared" si="166"/>
        <v>1.447713245682637E-4</v>
      </c>
      <c r="F1384" s="1">
        <f t="shared" si="164"/>
        <v>23.001908842397757</v>
      </c>
      <c r="G1384" s="1">
        <f t="shared" si="165"/>
        <v>3.1355772056331377</v>
      </c>
      <c r="H1384" s="1">
        <f t="shared" si="167"/>
        <v>-4.3781172651370719</v>
      </c>
      <c r="I1384" s="22">
        <f t="shared" si="168"/>
        <v>-1.6125000000000114</v>
      </c>
      <c r="J1384" s="19">
        <f t="shared" si="169"/>
        <v>0</v>
      </c>
      <c r="K1384" s="19">
        <f t="shared" si="170"/>
        <v>2.7656172651370605</v>
      </c>
      <c r="L1384" s="19">
        <f t="shared" si="171"/>
        <v>0</v>
      </c>
      <c r="Q1384" s="11"/>
      <c r="R1384" s="11"/>
    </row>
    <row r="1385" spans="1:18" x14ac:dyDescent="0.35">
      <c r="A1385" s="1">
        <v>1383</v>
      </c>
      <c r="B1385" s="12">
        <v>43061</v>
      </c>
      <c r="C1385" s="1">
        <v>155.28749999999999</v>
      </c>
      <c r="D1385" s="1">
        <f t="shared" si="163"/>
        <v>1.2088974854932303E-3</v>
      </c>
      <c r="E1385" s="1">
        <f t="shared" si="166"/>
        <v>1.4875850137838421E-4</v>
      </c>
      <c r="F1385" s="1">
        <f t="shared" si="164"/>
        <v>32.548866633007123</v>
      </c>
      <c r="G1385" s="1">
        <f t="shared" si="165"/>
        <v>3.4827425487859198</v>
      </c>
      <c r="H1385" s="1">
        <f t="shared" si="167"/>
        <v>-4.4465091904410547</v>
      </c>
      <c r="I1385" s="22">
        <f t="shared" si="168"/>
        <v>0.1875</v>
      </c>
      <c r="J1385" s="19">
        <f t="shared" si="169"/>
        <v>0</v>
      </c>
      <c r="K1385" s="19">
        <f t="shared" si="170"/>
        <v>4.6340091904410547</v>
      </c>
      <c r="L1385" s="19">
        <f t="shared" si="171"/>
        <v>0</v>
      </c>
      <c r="Q1385" s="11"/>
      <c r="R1385" s="11"/>
    </row>
    <row r="1386" spans="1:18" x14ac:dyDescent="0.35">
      <c r="A1386" s="1">
        <v>1384</v>
      </c>
      <c r="B1386" s="12">
        <v>43062</v>
      </c>
      <c r="C1386" s="1">
        <v>156.9</v>
      </c>
      <c r="D1386" s="1">
        <f t="shared" si="163"/>
        <v>1.0383965225790945E-2</v>
      </c>
      <c r="E1386" s="1">
        <f t="shared" si="166"/>
        <v>1.3707655944298383E-4</v>
      </c>
      <c r="F1386" s="1">
        <f t="shared" si="164"/>
        <v>22.994119586343842</v>
      </c>
      <c r="G1386" s="1">
        <f t="shared" si="165"/>
        <v>3.1352385130809992</v>
      </c>
      <c r="H1386" s="1">
        <f t="shared" si="167"/>
        <v>-4.2244293725125042</v>
      </c>
      <c r="I1386" s="22">
        <f t="shared" si="168"/>
        <v>1.6125000000000114</v>
      </c>
      <c r="J1386" s="19">
        <f t="shared" si="169"/>
        <v>0</v>
      </c>
      <c r="K1386" s="19">
        <f t="shared" si="170"/>
        <v>5.8369293725125155</v>
      </c>
      <c r="L1386" s="19">
        <f t="shared" si="171"/>
        <v>0</v>
      </c>
      <c r="Q1386" s="11"/>
      <c r="R1386" s="11"/>
    </row>
    <row r="1387" spans="1:18" x14ac:dyDescent="0.35">
      <c r="A1387" s="1">
        <v>1385</v>
      </c>
      <c r="B1387" s="12">
        <v>43063</v>
      </c>
      <c r="C1387" s="1">
        <v>158.32499999999999</v>
      </c>
      <c r="D1387" s="1">
        <f t="shared" si="163"/>
        <v>9.0822179732312491E-3</v>
      </c>
      <c r="E1387" s="1">
        <f t="shared" si="166"/>
        <v>1.4314770939236713E-4</v>
      </c>
      <c r="F1387" s="1">
        <f t="shared" si="164"/>
        <v>24.997126045030232</v>
      </c>
      <c r="G1387" s="1">
        <f t="shared" si="165"/>
        <v>3.2187608600612099</v>
      </c>
      <c r="H1387" s="1">
        <f t="shared" si="167"/>
        <v>-4.3221850602736591</v>
      </c>
      <c r="I1387" s="22">
        <f t="shared" si="168"/>
        <v>1.4249999999999829</v>
      </c>
      <c r="J1387" s="19">
        <f t="shared" si="169"/>
        <v>0</v>
      </c>
      <c r="K1387" s="19">
        <f t="shared" si="170"/>
        <v>5.7471850602736421</v>
      </c>
      <c r="L1387" s="19">
        <f t="shared" si="171"/>
        <v>0</v>
      </c>
      <c r="Q1387" s="11"/>
      <c r="R1387" s="11"/>
    </row>
    <row r="1388" spans="1:18" x14ac:dyDescent="0.35">
      <c r="A1388" s="1">
        <v>1386</v>
      </c>
      <c r="B1388" s="12">
        <v>43066</v>
      </c>
      <c r="C1388" s="1">
        <v>157.42500000000001</v>
      </c>
      <c r="D1388" s="1">
        <f t="shared" si="163"/>
        <v>-5.6845097110372802E-3</v>
      </c>
      <c r="E1388" s="1">
        <f t="shared" si="166"/>
        <v>1.442166100413542E-4</v>
      </c>
      <c r="F1388" s="1">
        <f t="shared" si="164"/>
        <v>29.699401352138924</v>
      </c>
      <c r="G1388" s="1">
        <f t="shared" si="165"/>
        <v>3.3911268891118702</v>
      </c>
      <c r="H1388" s="1">
        <f t="shared" si="167"/>
        <v>-4.3833408529647597</v>
      </c>
      <c r="I1388" s="22">
        <f t="shared" si="168"/>
        <v>-0.89999999999997726</v>
      </c>
      <c r="J1388" s="19">
        <f t="shared" si="169"/>
        <v>0</v>
      </c>
      <c r="K1388" s="19">
        <f t="shared" si="170"/>
        <v>3.4833408529647825</v>
      </c>
      <c r="L1388" s="19">
        <f t="shared" si="171"/>
        <v>0</v>
      </c>
      <c r="Q1388" s="11"/>
      <c r="R1388" s="11"/>
    </row>
    <row r="1389" spans="1:18" x14ac:dyDescent="0.35">
      <c r="A1389" s="1">
        <v>1387</v>
      </c>
      <c r="B1389" s="12">
        <v>43067</v>
      </c>
      <c r="C1389" s="1">
        <v>156.11250000000001</v>
      </c>
      <c r="D1389" s="1">
        <f t="shared" si="163"/>
        <v>-8.3373034778465929E-3</v>
      </c>
      <c r="E1389" s="1">
        <f t="shared" si="166"/>
        <v>1.3795521359893207E-4</v>
      </c>
      <c r="F1389" s="1">
        <f t="shared" si="164"/>
        <v>26.401486919132736</v>
      </c>
      <c r="G1389" s="1">
        <f t="shared" si="165"/>
        <v>3.2734203312606289</v>
      </c>
      <c r="H1389" s="1">
        <f t="shared" si="167"/>
        <v>-4.3260667264365749</v>
      </c>
      <c r="I1389" s="22">
        <f t="shared" si="168"/>
        <v>-1.3125</v>
      </c>
      <c r="J1389" s="19">
        <f t="shared" si="169"/>
        <v>0</v>
      </c>
      <c r="K1389" s="19">
        <f t="shared" si="170"/>
        <v>3.0135667264365749</v>
      </c>
      <c r="L1389" s="19">
        <f t="shared" si="171"/>
        <v>0</v>
      </c>
      <c r="Q1389" s="11"/>
      <c r="R1389" s="11"/>
    </row>
    <row r="1390" spans="1:18" x14ac:dyDescent="0.35">
      <c r="A1390" s="1">
        <v>1388</v>
      </c>
      <c r="B1390" s="12">
        <v>43068</v>
      </c>
      <c r="C1390" s="1">
        <v>156.6</v>
      </c>
      <c r="D1390" s="1">
        <f t="shared" si="163"/>
        <v>3.1227480182559561E-3</v>
      </c>
      <c r="E1390" s="1">
        <f t="shared" si="166"/>
        <v>1.3841371150543561E-4</v>
      </c>
      <c r="F1390" s="1">
        <f t="shared" si="164"/>
        <v>32.735727772065353</v>
      </c>
      <c r="G1390" s="1">
        <f t="shared" si="165"/>
        <v>3.4884670738764205</v>
      </c>
      <c r="H1390" s="1">
        <f t="shared" si="167"/>
        <v>-4.3086172636674664</v>
      </c>
      <c r="I1390" s="22">
        <f t="shared" si="168"/>
        <v>0.48749999999998295</v>
      </c>
      <c r="J1390" s="19">
        <f t="shared" si="169"/>
        <v>0</v>
      </c>
      <c r="K1390" s="19">
        <f t="shared" si="170"/>
        <v>4.7961172636674494</v>
      </c>
      <c r="L1390" s="19">
        <f t="shared" si="171"/>
        <v>0</v>
      </c>
      <c r="Q1390" s="11"/>
      <c r="R1390" s="11"/>
    </row>
    <row r="1391" spans="1:18" x14ac:dyDescent="0.35">
      <c r="A1391" s="1">
        <v>1389</v>
      </c>
      <c r="B1391" s="12">
        <v>43069</v>
      </c>
      <c r="C1391" s="1">
        <v>154.46250000000001</v>
      </c>
      <c r="D1391" s="1">
        <f t="shared" si="163"/>
        <v>-1.364942528735625E-2</v>
      </c>
      <c r="E1391" s="1">
        <f t="shared" si="166"/>
        <v>1.3033285572417591E-4</v>
      </c>
      <c r="F1391" s="1">
        <f t="shared" si="164"/>
        <v>17.099279240811672</v>
      </c>
      <c r="G1391" s="1">
        <f t="shared" si="165"/>
        <v>2.8390363129601561</v>
      </c>
      <c r="H1391" s="1">
        <f t="shared" si="167"/>
        <v>-4.1460954147337601</v>
      </c>
      <c r="I1391" s="22">
        <f t="shared" si="168"/>
        <v>-2.1374999999999886</v>
      </c>
      <c r="J1391" s="19">
        <f t="shared" si="169"/>
        <v>0</v>
      </c>
      <c r="K1391" s="19">
        <f t="shared" si="170"/>
        <v>2.0085954147337715</v>
      </c>
      <c r="L1391" s="19">
        <f t="shared" si="171"/>
        <v>0</v>
      </c>
      <c r="Q1391" s="11"/>
      <c r="R1391" s="11"/>
    </row>
    <row r="1392" spans="1:18" x14ac:dyDescent="0.35">
      <c r="A1392" s="1">
        <v>1390</v>
      </c>
      <c r="B1392" s="12">
        <v>43070</v>
      </c>
      <c r="C1392" s="1">
        <v>152.13749999999999</v>
      </c>
      <c r="D1392" s="1">
        <f t="shared" si="163"/>
        <v>-1.5052197135227107E-2</v>
      </c>
      <c r="E1392" s="1">
        <f t="shared" si="166"/>
        <v>1.4906201809200152E-4</v>
      </c>
      <c r="F1392" s="1">
        <f t="shared" si="164"/>
        <v>15.28167507070337</v>
      </c>
      <c r="G1392" s="1">
        <f t="shared" si="165"/>
        <v>2.7266544027760204</v>
      </c>
      <c r="H1392" s="1">
        <f t="shared" si="167"/>
        <v>-4.4478477632788289</v>
      </c>
      <c r="I1392" s="22">
        <f t="shared" si="168"/>
        <v>-2.3250000000000171</v>
      </c>
      <c r="J1392" s="19">
        <f t="shared" si="169"/>
        <v>0</v>
      </c>
      <c r="K1392" s="19">
        <f t="shared" si="170"/>
        <v>2.1228477632788119</v>
      </c>
      <c r="L1392" s="19">
        <f t="shared" si="171"/>
        <v>0</v>
      </c>
      <c r="Q1392" s="11"/>
      <c r="R1392" s="11"/>
    </row>
    <row r="1393" spans="1:18" x14ac:dyDescent="0.35">
      <c r="A1393" s="1">
        <v>1391</v>
      </c>
      <c r="B1393" s="12">
        <v>43073</v>
      </c>
      <c r="C1393" s="1">
        <v>152.17500000000001</v>
      </c>
      <c r="D1393" s="1">
        <f t="shared" si="163"/>
        <v>2.4648755237875438E-4</v>
      </c>
      <c r="E1393" s="1">
        <f t="shared" si="166"/>
        <v>1.6906979966707295E-4</v>
      </c>
      <c r="F1393" s="1">
        <f t="shared" si="164"/>
        <v>30.676020109689091</v>
      </c>
      <c r="G1393" s="1">
        <f t="shared" si="165"/>
        <v>3.4234812454536137</v>
      </c>
      <c r="H1393" s="1">
        <f t="shared" si="167"/>
        <v>-4.6723001785011418</v>
      </c>
      <c r="I1393" s="22">
        <f t="shared" si="168"/>
        <v>3.7500000000022737E-2</v>
      </c>
      <c r="J1393" s="19">
        <f t="shared" si="169"/>
        <v>0</v>
      </c>
      <c r="K1393" s="19">
        <f t="shared" si="170"/>
        <v>4.7098001785011645</v>
      </c>
      <c r="L1393" s="19">
        <f t="shared" si="171"/>
        <v>0</v>
      </c>
      <c r="Q1393" s="11"/>
      <c r="R1393" s="11"/>
    </row>
    <row r="1394" spans="1:18" x14ac:dyDescent="0.35">
      <c r="A1394" s="1">
        <v>1392</v>
      </c>
      <c r="B1394" s="12">
        <v>43074</v>
      </c>
      <c r="C1394" s="1">
        <v>150.11250000000001</v>
      </c>
      <c r="D1394" s="1">
        <f t="shared" si="163"/>
        <v>-1.3553474618038441E-2</v>
      </c>
      <c r="E1394" s="1">
        <f t="shared" si="166"/>
        <v>1.5241632688132997E-4</v>
      </c>
      <c r="F1394" s="1">
        <f t="shared" si="164"/>
        <v>17.688134418765397</v>
      </c>
      <c r="G1394" s="1">
        <f t="shared" si="165"/>
        <v>2.8728940429589582</v>
      </c>
      <c r="H1394" s="1">
        <f t="shared" si="167"/>
        <v>-4.3694490458294091</v>
      </c>
      <c r="I1394" s="22">
        <f t="shared" si="168"/>
        <v>-2.0625</v>
      </c>
      <c r="J1394" s="19">
        <f t="shared" si="169"/>
        <v>0</v>
      </c>
      <c r="K1394" s="19">
        <f t="shared" si="170"/>
        <v>2.3069490458294091</v>
      </c>
      <c r="L1394" s="19">
        <f t="shared" si="171"/>
        <v>0</v>
      </c>
      <c r="Q1394" s="11"/>
      <c r="R1394" s="11"/>
    </row>
    <row r="1395" spans="1:18" x14ac:dyDescent="0.35">
      <c r="A1395" s="1">
        <v>1393</v>
      </c>
      <c r="B1395" s="12">
        <v>43075</v>
      </c>
      <c r="C1395" s="1">
        <v>150.22499999999999</v>
      </c>
      <c r="D1395" s="1">
        <f t="shared" si="163"/>
        <v>7.4943792155871718E-4</v>
      </c>
      <c r="E1395" s="1">
        <f t="shared" si="166"/>
        <v>1.6558678602460826E-4</v>
      </c>
      <c r="F1395" s="1">
        <f t="shared" si="164"/>
        <v>30.950001990997695</v>
      </c>
      <c r="G1395" s="1">
        <f t="shared" si="165"/>
        <v>3.4323730634600924</v>
      </c>
      <c r="H1395" s="1">
        <f t="shared" si="167"/>
        <v>-4.5554449934517427</v>
      </c>
      <c r="I1395" s="22">
        <f t="shared" si="168"/>
        <v>0.11249999999998295</v>
      </c>
      <c r="J1395" s="19">
        <f t="shared" si="169"/>
        <v>0</v>
      </c>
      <c r="K1395" s="19">
        <f t="shared" si="170"/>
        <v>4.6679449934517256</v>
      </c>
      <c r="L1395" s="19">
        <f t="shared" si="171"/>
        <v>0</v>
      </c>
      <c r="Q1395" s="11"/>
      <c r="R1395" s="11"/>
    </row>
    <row r="1396" spans="1:18" x14ac:dyDescent="0.35">
      <c r="A1396" s="1">
        <v>1394</v>
      </c>
      <c r="B1396" s="12">
        <v>43076</v>
      </c>
      <c r="C1396" s="1">
        <v>151.76249999999999</v>
      </c>
      <c r="D1396" s="1">
        <f t="shared" si="163"/>
        <v>1.0234648027958025E-2</v>
      </c>
      <c r="E1396" s="1">
        <f t="shared" si="166"/>
        <v>1.4982262370977835E-4</v>
      </c>
      <c r="F1396" s="1">
        <f t="shared" si="164"/>
        <v>22.977541026726794</v>
      </c>
      <c r="G1396" s="1">
        <f t="shared" si="165"/>
        <v>3.1345172617659656</v>
      </c>
      <c r="H1396" s="1">
        <f t="shared" si="167"/>
        <v>-4.2744497417547462</v>
      </c>
      <c r="I1396" s="22">
        <f t="shared" si="168"/>
        <v>1.5374999999999943</v>
      </c>
      <c r="J1396" s="19">
        <f t="shared" si="169"/>
        <v>0</v>
      </c>
      <c r="K1396" s="19">
        <f t="shared" si="170"/>
        <v>5.8119497417547406</v>
      </c>
      <c r="L1396" s="19">
        <f t="shared" si="171"/>
        <v>0</v>
      </c>
      <c r="Q1396" s="11"/>
      <c r="R1396" s="11"/>
    </row>
    <row r="1397" spans="1:18" x14ac:dyDescent="0.35">
      <c r="A1397" s="1">
        <v>1395</v>
      </c>
      <c r="B1397" s="12">
        <v>43077</v>
      </c>
      <c r="C1397" s="1">
        <v>152.17500000000001</v>
      </c>
      <c r="D1397" s="1">
        <f t="shared" si="163"/>
        <v>2.7180627625403033E-3</v>
      </c>
      <c r="E1397" s="1">
        <f t="shared" si="166"/>
        <v>1.5246359285456653E-4</v>
      </c>
      <c r="F1397" s="1">
        <f t="shared" si="164"/>
        <v>31.535867118392432</v>
      </c>
      <c r="G1397" s="1">
        <f t="shared" si="165"/>
        <v>3.4511255367533527</v>
      </c>
      <c r="H1397" s="1">
        <f t="shared" si="167"/>
        <v>-4.3151902293108702</v>
      </c>
      <c r="I1397" s="22">
        <f t="shared" si="168"/>
        <v>0.41250000000002274</v>
      </c>
      <c r="J1397" s="19">
        <f t="shared" si="169"/>
        <v>0</v>
      </c>
      <c r="K1397" s="19">
        <f t="shared" si="170"/>
        <v>4.7276902293108929</v>
      </c>
      <c r="L1397" s="19">
        <f t="shared" si="171"/>
        <v>0</v>
      </c>
      <c r="Q1397" s="11"/>
      <c r="R1397" s="11"/>
    </row>
    <row r="1398" spans="1:18" x14ac:dyDescent="0.35">
      <c r="A1398" s="1">
        <v>1396</v>
      </c>
      <c r="B1398" s="12">
        <v>43080</v>
      </c>
      <c r="C1398" s="1">
        <v>152.96250000000001</v>
      </c>
      <c r="D1398" s="1">
        <f t="shared" si="163"/>
        <v>5.1749630359782771E-3</v>
      </c>
      <c r="E1398" s="1">
        <f t="shared" si="166"/>
        <v>1.4074699596284567E-4</v>
      </c>
      <c r="F1398" s="1">
        <f t="shared" si="164"/>
        <v>30.575489073696417</v>
      </c>
      <c r="G1398" s="1">
        <f t="shared" si="165"/>
        <v>3.4201986773143607</v>
      </c>
      <c r="H1398" s="1">
        <f t="shared" si="167"/>
        <v>-4.1885017129614406</v>
      </c>
      <c r="I1398" s="22">
        <f t="shared" si="168"/>
        <v>0.78749999999999432</v>
      </c>
      <c r="J1398" s="19">
        <f t="shared" si="169"/>
        <v>0</v>
      </c>
      <c r="K1398" s="19">
        <f t="shared" si="170"/>
        <v>4.9760017129614349</v>
      </c>
      <c r="L1398" s="19">
        <f t="shared" si="171"/>
        <v>0</v>
      </c>
      <c r="Q1398" s="11"/>
      <c r="R1398" s="11"/>
    </row>
    <row r="1399" spans="1:18" x14ac:dyDescent="0.35">
      <c r="A1399" s="1">
        <v>1397</v>
      </c>
      <c r="B1399" s="12">
        <v>43081</v>
      </c>
      <c r="C1399" s="1">
        <v>152.25</v>
      </c>
      <c r="D1399" s="1">
        <f t="shared" si="163"/>
        <v>-4.6580044128463225E-3</v>
      </c>
      <c r="E1399" s="1">
        <f t="shared" si="166"/>
        <v>1.34520361521199E-4</v>
      </c>
      <c r="F1399" s="1">
        <f t="shared" si="164"/>
        <v>31.731603996776844</v>
      </c>
      <c r="G1399" s="1">
        <f t="shared" si="165"/>
        <v>3.457313155744365</v>
      </c>
      <c r="H1399" s="1">
        <f t="shared" si="167"/>
        <v>-4.1059341641482385</v>
      </c>
      <c r="I1399" s="22">
        <f t="shared" si="168"/>
        <v>-0.71250000000000568</v>
      </c>
      <c r="J1399" s="19">
        <f t="shared" si="169"/>
        <v>0</v>
      </c>
      <c r="K1399" s="19">
        <f t="shared" si="170"/>
        <v>3.3934341641482328</v>
      </c>
      <c r="L1399" s="19">
        <f t="shared" si="171"/>
        <v>0</v>
      </c>
      <c r="Q1399" s="11"/>
      <c r="R1399" s="11"/>
    </row>
    <row r="1400" spans="1:18" x14ac:dyDescent="0.35">
      <c r="A1400" s="1">
        <v>1398</v>
      </c>
      <c r="B1400" s="12">
        <v>43082</v>
      </c>
      <c r="C1400" s="1">
        <v>150.5625</v>
      </c>
      <c r="D1400" s="1">
        <f t="shared" si="163"/>
        <v>-1.1083743842364532E-2</v>
      </c>
      <c r="E1400" s="1">
        <f t="shared" si="166"/>
        <v>1.290400066505045E-4</v>
      </c>
      <c r="F1400" s="1">
        <f t="shared" si="164"/>
        <v>21.818162177431144</v>
      </c>
      <c r="G1400" s="1">
        <f t="shared" si="165"/>
        <v>3.0827427503421432</v>
      </c>
      <c r="H1400" s="1">
        <f t="shared" si="167"/>
        <v>-4.042237433473165</v>
      </c>
      <c r="I1400" s="22">
        <f t="shared" si="168"/>
        <v>-1.6875</v>
      </c>
      <c r="J1400" s="19">
        <f t="shared" si="169"/>
        <v>0</v>
      </c>
      <c r="K1400" s="19">
        <f t="shared" si="170"/>
        <v>2.354737433473165</v>
      </c>
      <c r="L1400" s="19">
        <f t="shared" si="171"/>
        <v>0</v>
      </c>
      <c r="Q1400" s="11"/>
      <c r="R1400" s="11"/>
    </row>
    <row r="1401" spans="1:18" x14ac:dyDescent="0.35">
      <c r="A1401" s="1">
        <v>1399</v>
      </c>
      <c r="B1401" s="12">
        <v>43083</v>
      </c>
      <c r="C1401" s="1">
        <v>150</v>
      </c>
      <c r="D1401" s="1">
        <f t="shared" si="163"/>
        <v>-3.7359900373599006E-3</v>
      </c>
      <c r="E1401" s="1">
        <f t="shared" si="166"/>
        <v>1.3911963380071861E-4</v>
      </c>
      <c r="F1401" s="1">
        <f t="shared" si="164"/>
        <v>32.168429782405113</v>
      </c>
      <c r="G1401" s="1">
        <f t="shared" si="165"/>
        <v>3.470985530062956</v>
      </c>
      <c r="H1401" s="1">
        <f t="shared" si="167"/>
        <v>-4.1775934385398275</v>
      </c>
      <c r="I1401" s="22">
        <f t="shared" si="168"/>
        <v>-0.5625</v>
      </c>
      <c r="J1401" s="19">
        <f t="shared" si="169"/>
        <v>0</v>
      </c>
      <c r="K1401" s="19">
        <f t="shared" si="170"/>
        <v>3.6150934385398275</v>
      </c>
      <c r="L1401" s="19">
        <f t="shared" si="171"/>
        <v>0</v>
      </c>
      <c r="Q1401" s="11"/>
      <c r="R1401" s="11"/>
    </row>
    <row r="1402" spans="1:18" x14ac:dyDescent="0.35">
      <c r="A1402" s="1">
        <v>1400</v>
      </c>
      <c r="B1402" s="12">
        <v>43084</v>
      </c>
      <c r="C1402" s="1">
        <v>149.55000000000001</v>
      </c>
      <c r="D1402" s="1">
        <f t="shared" si="163"/>
        <v>-2.9999999999999242E-3</v>
      </c>
      <c r="E1402" s="1">
        <f t="shared" si="166"/>
        <v>1.314663069283908E-4</v>
      </c>
      <c r="F1402" s="1">
        <f t="shared" si="164"/>
        <v>33.623060109061782</v>
      </c>
      <c r="G1402" s="1">
        <f t="shared" si="165"/>
        <v>3.515212144333947</v>
      </c>
      <c r="H1402" s="1">
        <f t="shared" si="167"/>
        <v>-4.0160462633394678</v>
      </c>
      <c r="I1402" s="22">
        <f t="shared" si="168"/>
        <v>-0.44999999999998863</v>
      </c>
      <c r="J1402" s="19">
        <f t="shared" si="169"/>
        <v>0</v>
      </c>
      <c r="K1402" s="19">
        <f t="shared" si="170"/>
        <v>3.5660462633394792</v>
      </c>
      <c r="L1402" s="19">
        <f t="shared" si="171"/>
        <v>0</v>
      </c>
      <c r="Q1402" s="11"/>
      <c r="R1402" s="11"/>
    </row>
    <row r="1403" spans="1:18" x14ac:dyDescent="0.35">
      <c r="A1403" s="1">
        <v>1401</v>
      </c>
      <c r="B1403" s="12">
        <v>43087</v>
      </c>
      <c r="C1403" s="1">
        <v>150.30000000000001</v>
      </c>
      <c r="D1403" s="1">
        <f t="shared" si="163"/>
        <v>5.0150451354062184E-3</v>
      </c>
      <c r="E1403" s="1">
        <f t="shared" si="166"/>
        <v>1.2491230853620274E-4</v>
      </c>
      <c r="F1403" s="1">
        <f t="shared" si="164"/>
        <v>32.276436042377483</v>
      </c>
      <c r="G1403" s="1">
        <f t="shared" si="165"/>
        <v>3.4743374296972553</v>
      </c>
      <c r="H1403" s="1">
        <f t="shared" si="167"/>
        <v>-3.9000352698517209</v>
      </c>
      <c r="I1403" s="22">
        <f t="shared" si="168"/>
        <v>0.75</v>
      </c>
      <c r="J1403" s="19">
        <f t="shared" si="169"/>
        <v>0</v>
      </c>
      <c r="K1403" s="19">
        <f t="shared" si="170"/>
        <v>4.6500352698517204</v>
      </c>
      <c r="L1403" s="19">
        <f t="shared" si="171"/>
        <v>0</v>
      </c>
      <c r="Q1403" s="11"/>
      <c r="R1403" s="11"/>
    </row>
    <row r="1404" spans="1:18" x14ac:dyDescent="0.35">
      <c r="A1404" s="1">
        <v>1402</v>
      </c>
      <c r="B1404" s="12">
        <v>43088</v>
      </c>
      <c r="C1404" s="1">
        <v>152.0625</v>
      </c>
      <c r="D1404" s="1">
        <f t="shared" si="163"/>
        <v>1.1726546906187548E-2</v>
      </c>
      <c r="E1404" s="1">
        <f t="shared" si="166"/>
        <v>1.2217749006579351E-4</v>
      </c>
      <c r="F1404" s="1">
        <f t="shared" si="164"/>
        <v>20.55953203831006</v>
      </c>
      <c r="G1404" s="1">
        <f t="shared" si="165"/>
        <v>3.023324679545349</v>
      </c>
      <c r="H1404" s="1">
        <f t="shared" si="167"/>
        <v>-3.8455341730098422</v>
      </c>
      <c r="I1404" s="22">
        <f t="shared" si="168"/>
        <v>1.7624999999999886</v>
      </c>
      <c r="J1404" s="19">
        <f t="shared" si="169"/>
        <v>0</v>
      </c>
      <c r="K1404" s="19">
        <f t="shared" si="170"/>
        <v>5.6080341730098304</v>
      </c>
      <c r="L1404" s="19">
        <f t="shared" si="171"/>
        <v>0</v>
      </c>
      <c r="Q1404" s="11"/>
      <c r="R1404" s="11"/>
    </row>
    <row r="1405" spans="1:18" x14ac:dyDescent="0.35">
      <c r="A1405" s="1">
        <v>1403</v>
      </c>
      <c r="B1405" s="12">
        <v>43089</v>
      </c>
      <c r="C1405" s="1">
        <v>152.28749999999999</v>
      </c>
      <c r="D1405" s="1">
        <f t="shared" si="163"/>
        <v>1.4796547472256099E-3</v>
      </c>
      <c r="E1405" s="1">
        <f t="shared" si="166"/>
        <v>1.3593884227578511E-4</v>
      </c>
      <c r="F1405" s="1">
        <f t="shared" si="164"/>
        <v>33.942278554767739</v>
      </c>
      <c r="G1405" s="1">
        <f t="shared" si="165"/>
        <v>3.5246613923424981</v>
      </c>
      <c r="H1405" s="1">
        <f t="shared" si="167"/>
        <v>-4.0766687306830844</v>
      </c>
      <c r="I1405" s="22">
        <f t="shared" si="168"/>
        <v>0.22499999999999432</v>
      </c>
      <c r="J1405" s="19">
        <f t="shared" si="169"/>
        <v>0</v>
      </c>
      <c r="K1405" s="19">
        <f t="shared" si="170"/>
        <v>4.3016687306830788</v>
      </c>
      <c r="L1405" s="19">
        <f t="shared" si="171"/>
        <v>0</v>
      </c>
      <c r="Q1405" s="11"/>
      <c r="R1405" s="11"/>
    </row>
    <row r="1406" spans="1:18" x14ac:dyDescent="0.35">
      <c r="A1406" s="1">
        <v>1404</v>
      </c>
      <c r="B1406" s="12">
        <v>43090</v>
      </c>
      <c r="C1406" s="1">
        <v>152.77500000000001</v>
      </c>
      <c r="D1406" s="1">
        <f t="shared" si="163"/>
        <v>3.2011819748831087E-3</v>
      </c>
      <c r="E1406" s="1">
        <f t="shared" si="166"/>
        <v>1.2737270156031857E-4</v>
      </c>
      <c r="F1406" s="1">
        <f t="shared" si="164"/>
        <v>33.954837263470239</v>
      </c>
      <c r="G1406" s="1">
        <f t="shared" si="165"/>
        <v>3.5250313258424524</v>
      </c>
      <c r="H1406" s="1">
        <f t="shared" si="167"/>
        <v>-3.9924084356210887</v>
      </c>
      <c r="I1406" s="22">
        <f t="shared" si="168"/>
        <v>0.48750000000001137</v>
      </c>
      <c r="J1406" s="19">
        <f t="shared" si="169"/>
        <v>0</v>
      </c>
      <c r="K1406" s="19">
        <f t="shared" si="170"/>
        <v>4.4799084356211001</v>
      </c>
      <c r="L1406" s="19">
        <f t="shared" si="171"/>
        <v>0</v>
      </c>
      <c r="Q1406" s="11"/>
      <c r="R1406" s="11"/>
    </row>
    <row r="1407" spans="1:18" x14ac:dyDescent="0.35">
      <c r="A1407" s="1">
        <v>1405</v>
      </c>
      <c r="B1407" s="12">
        <v>43091</v>
      </c>
      <c r="C1407" s="1">
        <v>152.4</v>
      </c>
      <c r="D1407" s="1">
        <f t="shared" si="163"/>
        <v>-2.4545900834560628E-3</v>
      </c>
      <c r="E1407" s="1">
        <f t="shared" si="166"/>
        <v>1.219568744716698E-4</v>
      </c>
      <c r="F1407" s="1">
        <f t="shared" si="164"/>
        <v>35.243516839171406</v>
      </c>
      <c r="G1407" s="1">
        <f t="shared" si="165"/>
        <v>3.5622815928868903</v>
      </c>
      <c r="H1407" s="1">
        <f t="shared" si="167"/>
        <v>-3.9123892614433555</v>
      </c>
      <c r="I1407" s="22">
        <f t="shared" si="168"/>
        <v>-0.375</v>
      </c>
      <c r="J1407" s="19">
        <f t="shared" si="169"/>
        <v>0</v>
      </c>
      <c r="K1407" s="19">
        <f t="shared" si="170"/>
        <v>3.5373892614433555</v>
      </c>
      <c r="L1407" s="19">
        <f t="shared" si="171"/>
        <v>0</v>
      </c>
      <c r="Q1407" s="11"/>
      <c r="R1407" s="11"/>
    </row>
    <row r="1408" spans="1:18" x14ac:dyDescent="0.35">
      <c r="A1408" s="1">
        <v>1406</v>
      </c>
      <c r="B1408" s="12">
        <v>43095</v>
      </c>
      <c r="C1408" s="1">
        <v>151.72499999999999</v>
      </c>
      <c r="D1408" s="1">
        <f t="shared" si="163"/>
        <v>-4.4291338582677911E-3</v>
      </c>
      <c r="E1408" s="1">
        <f t="shared" si="166"/>
        <v>1.1721819378015363E-4</v>
      </c>
      <c r="F1408" s="1">
        <f t="shared" si="164"/>
        <v>33.889998601142025</v>
      </c>
      <c r="G1408" s="1">
        <f t="shared" si="165"/>
        <v>3.5231199443425361</v>
      </c>
      <c r="H1408" s="1">
        <f t="shared" si="167"/>
        <v>-3.8479060787368313</v>
      </c>
      <c r="I1408" s="22">
        <f t="shared" si="168"/>
        <v>-0.67500000000001137</v>
      </c>
      <c r="J1408" s="19">
        <f t="shared" si="169"/>
        <v>0</v>
      </c>
      <c r="K1408" s="19">
        <f t="shared" si="170"/>
        <v>3.17290607873682</v>
      </c>
      <c r="L1408" s="19">
        <f t="shared" si="171"/>
        <v>0</v>
      </c>
      <c r="Q1408" s="11"/>
      <c r="R1408" s="11"/>
    </row>
    <row r="1409" spans="1:18" x14ac:dyDescent="0.35">
      <c r="A1409" s="1">
        <v>1407</v>
      </c>
      <c r="B1409" s="12">
        <v>43096</v>
      </c>
      <c r="C1409" s="1">
        <v>150.97499999999999</v>
      </c>
      <c r="D1409" s="1">
        <f t="shared" si="163"/>
        <v>-4.9431537320810681E-3</v>
      </c>
      <c r="E1409" s="1">
        <f t="shared" si="166"/>
        <v>1.155110449226368E-4</v>
      </c>
      <c r="F1409" s="1">
        <f t="shared" si="164"/>
        <v>33.39364337845106</v>
      </c>
      <c r="G1409" s="1">
        <f t="shared" si="165"/>
        <v>3.5083655638594369</v>
      </c>
      <c r="H1409" s="1">
        <f t="shared" si="167"/>
        <v>-3.810407132349023</v>
      </c>
      <c r="I1409" s="22">
        <f t="shared" si="168"/>
        <v>-0.75</v>
      </c>
      <c r="J1409" s="19">
        <f t="shared" si="169"/>
        <v>0</v>
      </c>
      <c r="K1409" s="19">
        <f t="shared" si="170"/>
        <v>3.060407132349023</v>
      </c>
      <c r="L1409" s="19">
        <f t="shared" si="171"/>
        <v>0</v>
      </c>
      <c r="Q1409" s="11"/>
      <c r="R1409" s="11"/>
    </row>
    <row r="1410" spans="1:18" x14ac:dyDescent="0.35">
      <c r="A1410" s="1">
        <v>1408</v>
      </c>
      <c r="B1410" s="12">
        <v>43097</v>
      </c>
      <c r="C1410" s="1">
        <v>149.25</v>
      </c>
      <c r="D1410" s="1">
        <f t="shared" si="163"/>
        <v>-1.142573273720811E-2</v>
      </c>
      <c r="E1410" s="1">
        <f t="shared" si="166"/>
        <v>1.1488486076446388E-4</v>
      </c>
      <c r="F1410" s="1">
        <f t="shared" si="164"/>
        <v>21.087605040297177</v>
      </c>
      <c r="G1410" s="1">
        <f t="shared" si="165"/>
        <v>3.0486854290237435</v>
      </c>
      <c r="H1410" s="1">
        <f t="shared" si="167"/>
        <v>-3.7832340121024552</v>
      </c>
      <c r="I1410" s="22">
        <f t="shared" si="168"/>
        <v>-1.7249999999999943</v>
      </c>
      <c r="J1410" s="19">
        <f t="shared" si="169"/>
        <v>0</v>
      </c>
      <c r="K1410" s="19">
        <f t="shared" si="170"/>
        <v>2.0582340121024609</v>
      </c>
      <c r="L1410" s="19">
        <f t="shared" si="171"/>
        <v>0</v>
      </c>
      <c r="Q1410" s="11"/>
      <c r="R1410" s="11"/>
    </row>
    <row r="1411" spans="1:18" x14ac:dyDescent="0.35">
      <c r="A1411" s="1">
        <v>1409</v>
      </c>
      <c r="B1411" s="12">
        <v>43098</v>
      </c>
      <c r="C1411" s="1">
        <v>150.26249999999999</v>
      </c>
      <c r="D1411" s="1">
        <f t="shared" si="163"/>
        <v>6.783919597989874E-3</v>
      </c>
      <c r="E1411" s="1">
        <f t="shared" si="166"/>
        <v>1.2937760285290932E-4</v>
      </c>
      <c r="F1411" s="1">
        <f t="shared" si="164"/>
        <v>29.35877741160963</v>
      </c>
      <c r="G1411" s="1">
        <f t="shared" si="165"/>
        <v>3.3795915615853422</v>
      </c>
      <c r="H1411" s="1">
        <f t="shared" si="167"/>
        <v>-3.9949306676472607</v>
      </c>
      <c r="I1411" s="22">
        <f t="shared" si="168"/>
        <v>1.0124999999999886</v>
      </c>
      <c r="J1411" s="19">
        <f t="shared" si="169"/>
        <v>0</v>
      </c>
      <c r="K1411" s="19">
        <f t="shared" si="170"/>
        <v>5.0074306676472489</v>
      </c>
      <c r="L1411" s="19">
        <f t="shared" si="171"/>
        <v>0</v>
      </c>
      <c r="Q1411" s="11"/>
      <c r="R1411" s="11"/>
    </row>
    <row r="1412" spans="1:18" x14ac:dyDescent="0.35">
      <c r="A1412" s="1">
        <v>1410</v>
      </c>
      <c r="B1412" s="12">
        <v>43101</v>
      </c>
      <c r="C1412" s="1">
        <v>150.22499999999999</v>
      </c>
      <c r="D1412" s="1">
        <f t="shared" ref="D1412:D1475" si="172">(C1412-C1411)/C1411</f>
        <v>-2.4956326428745906E-4</v>
      </c>
      <c r="E1412" s="1">
        <f t="shared" si="166"/>
        <v>1.2853801240550813E-4</v>
      </c>
      <c r="F1412" s="1">
        <f t="shared" ref="F1412:F1475" si="173">_xlfn.NORM.DIST(D1412,0,SQRT(E1412),FALSE)</f>
        <v>35.179451123264784</v>
      </c>
      <c r="G1412" s="1">
        <f t="shared" ref="G1412:G1475" si="174">LN(F1412)</f>
        <v>3.5604621372338854</v>
      </c>
      <c r="H1412" s="1">
        <f t="shared" si="167"/>
        <v>-3.9364504396453266</v>
      </c>
      <c r="I1412" s="22">
        <f t="shared" si="168"/>
        <v>-3.7499999999994316E-2</v>
      </c>
      <c r="J1412" s="19">
        <f t="shared" si="169"/>
        <v>0</v>
      </c>
      <c r="K1412" s="19">
        <f t="shared" si="170"/>
        <v>3.8989504396453323</v>
      </c>
      <c r="L1412" s="19">
        <f t="shared" si="171"/>
        <v>0</v>
      </c>
      <c r="Q1412" s="11"/>
      <c r="R1412" s="11"/>
    </row>
    <row r="1413" spans="1:18" x14ac:dyDescent="0.35">
      <c r="A1413" s="1">
        <v>1411</v>
      </c>
      <c r="B1413" s="12">
        <v>43102</v>
      </c>
      <c r="C1413" s="1">
        <v>150.41249999999999</v>
      </c>
      <c r="D1413" s="1">
        <f t="shared" si="172"/>
        <v>1.2481278082875687E-3</v>
      </c>
      <c r="E1413" s="1">
        <f t="shared" ref="E1413:E1476" si="175">$O$3+$O$4*D1412^2+$O$5*E1412</f>
        <v>1.2141122147352022E-4</v>
      </c>
      <c r="F1413" s="1">
        <f t="shared" si="173"/>
        <v>35.97447321574284</v>
      </c>
      <c r="G1413" s="1">
        <f t="shared" si="174"/>
        <v>3.5828096096013935</v>
      </c>
      <c r="H1413" s="1">
        <f t="shared" si="167"/>
        <v>-3.8517197681871425</v>
      </c>
      <c r="I1413" s="22">
        <f t="shared" si="168"/>
        <v>0.1875</v>
      </c>
      <c r="J1413" s="19">
        <f t="shared" si="169"/>
        <v>0</v>
      </c>
      <c r="K1413" s="19">
        <f t="shared" si="170"/>
        <v>4.0392197681871425</v>
      </c>
      <c r="L1413" s="19">
        <f t="shared" si="171"/>
        <v>0</v>
      </c>
      <c r="Q1413" s="11"/>
      <c r="R1413" s="11"/>
    </row>
    <row r="1414" spans="1:18" x14ac:dyDescent="0.35">
      <c r="A1414" s="1">
        <v>1412</v>
      </c>
      <c r="B1414" s="12">
        <v>43103</v>
      </c>
      <c r="C1414" s="1">
        <v>151.35</v>
      </c>
      <c r="D1414" s="1">
        <f t="shared" si="172"/>
        <v>6.2328596360009978E-3</v>
      </c>
      <c r="E1414" s="1">
        <f t="shared" si="175"/>
        <v>1.1617050002020712E-4</v>
      </c>
      <c r="F1414" s="1">
        <f t="shared" si="173"/>
        <v>31.314537232460392</v>
      </c>
      <c r="G1414" s="1">
        <f t="shared" si="174"/>
        <v>3.4440824380447883</v>
      </c>
      <c r="H1414" s="1">
        <f t="shared" si="167"/>
        <v>-3.7667326814003217</v>
      </c>
      <c r="I1414" s="22">
        <f t="shared" si="168"/>
        <v>0.9375</v>
      </c>
      <c r="J1414" s="19">
        <f t="shared" si="169"/>
        <v>0</v>
      </c>
      <c r="K1414" s="19">
        <f t="shared" si="170"/>
        <v>4.7042326814003221</v>
      </c>
      <c r="L1414" s="19">
        <f t="shared" si="171"/>
        <v>0</v>
      </c>
      <c r="Q1414" s="11"/>
      <c r="R1414" s="11"/>
    </row>
    <row r="1415" spans="1:18" x14ac:dyDescent="0.35">
      <c r="A1415" s="1">
        <v>1413</v>
      </c>
      <c r="B1415" s="12">
        <v>43104</v>
      </c>
      <c r="C1415" s="1">
        <v>150.33750000000001</v>
      </c>
      <c r="D1415" s="1">
        <f t="shared" si="172"/>
        <v>-6.6897918731416497E-3</v>
      </c>
      <c r="E1415" s="1">
        <f t="shared" si="175"/>
        <v>1.1742300232831901E-4</v>
      </c>
      <c r="F1415" s="1">
        <f t="shared" si="173"/>
        <v>30.427926440943075</v>
      </c>
      <c r="G1415" s="1">
        <f t="shared" si="174"/>
        <v>3.4153608196529381</v>
      </c>
      <c r="H1415" s="1">
        <f t="shared" si="167"/>
        <v>-3.7917105598910621</v>
      </c>
      <c r="I1415" s="22">
        <f t="shared" si="168"/>
        <v>-1.0124999999999886</v>
      </c>
      <c r="J1415" s="19">
        <f t="shared" si="169"/>
        <v>0</v>
      </c>
      <c r="K1415" s="19">
        <f t="shared" si="170"/>
        <v>2.7792105598910735</v>
      </c>
      <c r="L1415" s="19">
        <f t="shared" si="171"/>
        <v>0</v>
      </c>
      <c r="Q1415" s="11"/>
      <c r="R1415" s="11"/>
    </row>
    <row r="1416" spans="1:18" x14ac:dyDescent="0.35">
      <c r="A1416" s="1">
        <v>1414</v>
      </c>
      <c r="B1416" s="12">
        <v>43105</v>
      </c>
      <c r="C1416" s="1">
        <v>150.67500000000001</v>
      </c>
      <c r="D1416" s="1">
        <f t="shared" si="172"/>
        <v>2.2449488650536672E-3</v>
      </c>
      <c r="E1416" s="1">
        <f t="shared" si="175"/>
        <v>1.1921424318394754E-4</v>
      </c>
      <c r="F1416" s="1">
        <f t="shared" si="173"/>
        <v>35.773881905897333</v>
      </c>
      <c r="G1416" s="1">
        <f t="shared" si="174"/>
        <v>3.5772180714501958</v>
      </c>
      <c r="H1416" s="1">
        <f t="shared" si="167"/>
        <v>-3.8443343881650036</v>
      </c>
      <c r="I1416" s="22">
        <f t="shared" si="168"/>
        <v>0.33750000000000568</v>
      </c>
      <c r="J1416" s="19">
        <f t="shared" si="169"/>
        <v>0</v>
      </c>
      <c r="K1416" s="19">
        <f t="shared" si="170"/>
        <v>4.1818343881650097</v>
      </c>
      <c r="L1416" s="19">
        <f t="shared" si="171"/>
        <v>0</v>
      </c>
      <c r="Q1416" s="11"/>
      <c r="R1416" s="11"/>
    </row>
    <row r="1417" spans="1:18" x14ac:dyDescent="0.35">
      <c r="A1417" s="1">
        <v>1415</v>
      </c>
      <c r="B1417" s="12">
        <v>43108</v>
      </c>
      <c r="C1417" s="1">
        <v>150.75</v>
      </c>
      <c r="D1417" s="1">
        <f t="shared" si="172"/>
        <v>4.9776007964153727E-4</v>
      </c>
      <c r="E1417" s="1">
        <f t="shared" si="175"/>
        <v>1.1498117483604902E-4</v>
      </c>
      <c r="F1417" s="1">
        <f t="shared" si="173"/>
        <v>37.164541488408247</v>
      </c>
      <c r="G1417" s="1">
        <f t="shared" si="174"/>
        <v>3.6153551209131605</v>
      </c>
      <c r="H1417" s="1">
        <f t="shared" si="167"/>
        <v>-3.7502079749382342</v>
      </c>
      <c r="I1417" s="22">
        <f t="shared" si="168"/>
        <v>7.4999999999988631E-2</v>
      </c>
      <c r="J1417" s="19">
        <f t="shared" si="169"/>
        <v>0</v>
      </c>
      <c r="K1417" s="19">
        <f t="shared" si="170"/>
        <v>3.8252079749382228</v>
      </c>
      <c r="L1417" s="19">
        <f t="shared" si="171"/>
        <v>0</v>
      </c>
      <c r="Q1417" s="11"/>
      <c r="R1417" s="11"/>
    </row>
    <row r="1418" spans="1:18" x14ac:dyDescent="0.35">
      <c r="A1418" s="1">
        <v>1416</v>
      </c>
      <c r="B1418" s="12">
        <v>43109</v>
      </c>
      <c r="C1418" s="1">
        <v>150.52500000000001</v>
      </c>
      <c r="D1418" s="1">
        <f t="shared" si="172"/>
        <v>-1.4925373134327981E-3</v>
      </c>
      <c r="E1418" s="1">
        <f t="shared" si="175"/>
        <v>1.1106691170038647E-4</v>
      </c>
      <c r="F1418" s="1">
        <f t="shared" si="173"/>
        <v>37.476791132667032</v>
      </c>
      <c r="G1418" s="1">
        <f t="shared" si="174"/>
        <v>3.623721838247886</v>
      </c>
      <c r="H1418" s="1">
        <f t="shared" si="167"/>
        <v>-3.694096246002688</v>
      </c>
      <c r="I1418" s="22">
        <f t="shared" si="168"/>
        <v>-0.22499999999999432</v>
      </c>
      <c r="J1418" s="19">
        <f t="shared" si="169"/>
        <v>0</v>
      </c>
      <c r="K1418" s="19">
        <f t="shared" si="170"/>
        <v>3.4690962460026937</v>
      </c>
      <c r="L1418" s="19">
        <f t="shared" si="171"/>
        <v>0</v>
      </c>
      <c r="Q1418" s="11"/>
      <c r="R1418" s="11"/>
    </row>
    <row r="1419" spans="1:18" x14ac:dyDescent="0.35">
      <c r="A1419" s="1">
        <v>1417</v>
      </c>
      <c r="B1419" s="12">
        <v>43110</v>
      </c>
      <c r="C1419" s="1">
        <v>149.58750000000001</v>
      </c>
      <c r="D1419" s="1">
        <f t="shared" si="172"/>
        <v>-6.2282012954658688E-3</v>
      </c>
      <c r="E1419" s="1">
        <f t="shared" si="175"/>
        <v>1.0835199540850277E-4</v>
      </c>
      <c r="F1419" s="1">
        <f t="shared" si="173"/>
        <v>32.044384982222773</v>
      </c>
      <c r="G1419" s="1">
        <f t="shared" si="174"/>
        <v>3.4671219724556717</v>
      </c>
      <c r="H1419" s="1">
        <f t="shared" si="167"/>
        <v>-3.6504838867622325</v>
      </c>
      <c r="I1419" s="22">
        <f t="shared" si="168"/>
        <v>-0.9375</v>
      </c>
      <c r="J1419" s="19">
        <f t="shared" si="169"/>
        <v>0</v>
      </c>
      <c r="K1419" s="19">
        <f t="shared" si="170"/>
        <v>2.7129838867622325</v>
      </c>
      <c r="L1419" s="19">
        <f t="shared" si="171"/>
        <v>0</v>
      </c>
      <c r="Q1419" s="11"/>
      <c r="R1419" s="11"/>
    </row>
    <row r="1420" spans="1:18" x14ac:dyDescent="0.35">
      <c r="A1420" s="1">
        <v>1418</v>
      </c>
      <c r="B1420" s="12">
        <v>43111</v>
      </c>
      <c r="C1420" s="1">
        <v>148.6875</v>
      </c>
      <c r="D1420" s="1">
        <f t="shared" si="172"/>
        <v>-6.0165455001253828E-3</v>
      </c>
      <c r="E1420" s="1">
        <f t="shared" si="175"/>
        <v>1.1143394483777389E-4</v>
      </c>
      <c r="F1420" s="1">
        <f t="shared" si="173"/>
        <v>32.126395457105588</v>
      </c>
      <c r="G1420" s="1">
        <f t="shared" si="174"/>
        <v>3.4696779806254474</v>
      </c>
      <c r="H1420" s="1">
        <f t="shared" si="167"/>
        <v>-3.6965113718130391</v>
      </c>
      <c r="I1420" s="22">
        <f t="shared" si="168"/>
        <v>-0.90000000000000568</v>
      </c>
      <c r="J1420" s="19">
        <f t="shared" si="169"/>
        <v>0</v>
      </c>
      <c r="K1420" s="19">
        <f t="shared" si="170"/>
        <v>2.7965113718130334</v>
      </c>
      <c r="L1420" s="19">
        <f t="shared" si="171"/>
        <v>0</v>
      </c>
      <c r="Q1420" s="11"/>
      <c r="R1420" s="11"/>
    </row>
    <row r="1421" spans="1:18" x14ac:dyDescent="0.35">
      <c r="A1421" s="1">
        <v>1419</v>
      </c>
      <c r="B1421" s="12">
        <v>43112</v>
      </c>
      <c r="C1421" s="1">
        <v>147.375</v>
      </c>
      <c r="D1421" s="1">
        <f t="shared" si="172"/>
        <v>-8.8272383354350576E-3</v>
      </c>
      <c r="E1421" s="1">
        <f t="shared" si="175"/>
        <v>1.1342585551282744E-4</v>
      </c>
      <c r="F1421" s="1">
        <f t="shared" si="173"/>
        <v>26.569319944802068</v>
      </c>
      <c r="G1421" s="1">
        <f t="shared" si="174"/>
        <v>3.27975716459291</v>
      </c>
      <c r="H1421" s="1">
        <f t="shared" si="167"/>
        <v>-3.7061756126620828</v>
      </c>
      <c r="I1421" s="22">
        <f t="shared" si="168"/>
        <v>-1.3125</v>
      </c>
      <c r="J1421" s="19">
        <f t="shared" si="169"/>
        <v>0</v>
      </c>
      <c r="K1421" s="19">
        <f t="shared" si="170"/>
        <v>2.3936756126620828</v>
      </c>
      <c r="L1421" s="19">
        <f t="shared" si="171"/>
        <v>0</v>
      </c>
      <c r="Q1421" s="11"/>
      <c r="R1421" s="11"/>
    </row>
    <row r="1422" spans="1:18" x14ac:dyDescent="0.35">
      <c r="A1422" s="1">
        <v>1420</v>
      </c>
      <c r="B1422" s="12">
        <v>43115</v>
      </c>
      <c r="C1422" s="1">
        <v>149.36250000000001</v>
      </c>
      <c r="D1422" s="1">
        <f t="shared" si="172"/>
        <v>1.3486005089058601E-2</v>
      </c>
      <c r="E1422" s="1">
        <f t="shared" si="175"/>
        <v>1.2083618128383245E-4</v>
      </c>
      <c r="F1422" s="1">
        <f t="shared" si="173"/>
        <v>17.099366799809768</v>
      </c>
      <c r="G1422" s="1">
        <f t="shared" si="174"/>
        <v>2.8390414335721239</v>
      </c>
      <c r="H1422" s="1">
        <f t="shared" si="167"/>
        <v>-3.8023108039331968</v>
      </c>
      <c r="I1422" s="22">
        <f t="shared" si="168"/>
        <v>1.9875000000000114</v>
      </c>
      <c r="J1422" s="19">
        <f t="shared" si="169"/>
        <v>0</v>
      </c>
      <c r="K1422" s="19">
        <f t="shared" si="170"/>
        <v>5.7898108039332081</v>
      </c>
      <c r="L1422" s="19">
        <f t="shared" si="171"/>
        <v>0</v>
      </c>
      <c r="Q1422" s="11"/>
      <c r="R1422" s="11"/>
    </row>
    <row r="1423" spans="1:18" x14ac:dyDescent="0.35">
      <c r="A1423" s="1">
        <v>1421</v>
      </c>
      <c r="B1423" s="12">
        <v>43116</v>
      </c>
      <c r="C1423" s="1">
        <v>146.88749999999999</v>
      </c>
      <c r="D1423" s="1">
        <f t="shared" si="172"/>
        <v>-1.657042430328913E-2</v>
      </c>
      <c r="E1423" s="1">
        <f t="shared" si="175"/>
        <v>1.411717388740868E-4</v>
      </c>
      <c r="F1423" s="1">
        <f t="shared" si="173"/>
        <v>12.69652606473192</v>
      </c>
      <c r="G1423" s="1">
        <f t="shared" si="174"/>
        <v>2.5413284178360604</v>
      </c>
      <c r="H1423" s="1">
        <f t="shared" si="167"/>
        <v>-4.0735434996814242</v>
      </c>
      <c r="I1423" s="22">
        <f t="shared" si="168"/>
        <v>-2.4750000000000227</v>
      </c>
      <c r="J1423" s="19">
        <f t="shared" si="169"/>
        <v>0</v>
      </c>
      <c r="K1423" s="19">
        <f t="shared" si="170"/>
        <v>1.5985434996814014</v>
      </c>
      <c r="L1423" s="19">
        <f t="shared" si="171"/>
        <v>0</v>
      </c>
      <c r="Q1423" s="11"/>
      <c r="R1423" s="11"/>
    </row>
    <row r="1424" spans="1:18" x14ac:dyDescent="0.35">
      <c r="A1424" s="1">
        <v>1422</v>
      </c>
      <c r="B1424" s="12">
        <v>43117</v>
      </c>
      <c r="C1424" s="1">
        <v>147.75</v>
      </c>
      <c r="D1424" s="1">
        <f t="shared" si="172"/>
        <v>5.8718406944090647E-3</v>
      </c>
      <c r="E1424" s="1">
        <f t="shared" si="175"/>
        <v>1.6980795008143874E-4</v>
      </c>
      <c r="F1424" s="1">
        <f t="shared" si="173"/>
        <v>27.65926124950575</v>
      </c>
      <c r="G1424" s="1">
        <f t="shared" si="174"/>
        <v>3.3199606176191212</v>
      </c>
      <c r="H1424" s="1">
        <f t="shared" si="167"/>
        <v>-4.5278834763528906</v>
      </c>
      <c r="I1424" s="22">
        <f t="shared" si="168"/>
        <v>0.86250000000001137</v>
      </c>
      <c r="J1424" s="19">
        <f t="shared" si="169"/>
        <v>0</v>
      </c>
      <c r="K1424" s="19">
        <f t="shared" si="170"/>
        <v>5.3903834763529019</v>
      </c>
      <c r="L1424" s="19">
        <f t="shared" si="171"/>
        <v>0</v>
      </c>
      <c r="Q1424" s="11"/>
      <c r="R1424" s="11"/>
    </row>
    <row r="1425" spans="1:18" x14ac:dyDescent="0.35">
      <c r="A1425" s="1">
        <v>1423</v>
      </c>
      <c r="B1425" s="12">
        <v>43118</v>
      </c>
      <c r="C1425" s="1">
        <v>147.9</v>
      </c>
      <c r="D1425" s="1">
        <f t="shared" si="172"/>
        <v>1.0152284263959775E-3</v>
      </c>
      <c r="E1425" s="1">
        <f t="shared" si="175"/>
        <v>1.5783709084550763E-4</v>
      </c>
      <c r="F1425" s="1">
        <f t="shared" si="173"/>
        <v>31.65100782046428</v>
      </c>
      <c r="G1425" s="1">
        <f t="shared" si="174"/>
        <v>3.4547699907519158</v>
      </c>
      <c r="H1425" s="1">
        <f t="shared" si="167"/>
        <v>-4.2930310664974431</v>
      </c>
      <c r="I1425" s="22">
        <f t="shared" si="168"/>
        <v>0.15000000000000568</v>
      </c>
      <c r="J1425" s="19">
        <f t="shared" si="169"/>
        <v>0</v>
      </c>
      <c r="K1425" s="19">
        <f t="shared" si="170"/>
        <v>4.4430310664974488</v>
      </c>
      <c r="L1425" s="19">
        <f t="shared" si="171"/>
        <v>0</v>
      </c>
      <c r="Q1425" s="11"/>
      <c r="R1425" s="11"/>
    </row>
    <row r="1426" spans="1:18" x14ac:dyDescent="0.35">
      <c r="A1426" s="1">
        <v>1424</v>
      </c>
      <c r="B1426" s="12">
        <v>43119</v>
      </c>
      <c r="C1426" s="1">
        <v>147</v>
      </c>
      <c r="D1426" s="1">
        <f t="shared" si="172"/>
        <v>-6.0851926977688008E-3</v>
      </c>
      <c r="E1426" s="1">
        <f t="shared" si="175"/>
        <v>1.4396057013564906E-4</v>
      </c>
      <c r="F1426" s="1">
        <f t="shared" si="173"/>
        <v>29.23705500365298</v>
      </c>
      <c r="G1426" s="1">
        <f t="shared" si="174"/>
        <v>3.3754369117398491</v>
      </c>
      <c r="H1426" s="1">
        <f t="shared" si="167"/>
        <v>-4.1240500440917449</v>
      </c>
      <c r="I1426" s="22">
        <f t="shared" si="168"/>
        <v>-0.90000000000000568</v>
      </c>
      <c r="J1426" s="19">
        <f t="shared" si="169"/>
        <v>0</v>
      </c>
      <c r="K1426" s="19">
        <f t="shared" si="170"/>
        <v>3.2240500440917392</v>
      </c>
      <c r="L1426" s="19">
        <f t="shared" si="171"/>
        <v>0</v>
      </c>
      <c r="Q1426" s="11"/>
      <c r="R1426" s="11"/>
    </row>
    <row r="1427" spans="1:18" x14ac:dyDescent="0.35">
      <c r="A1427" s="1">
        <v>1425</v>
      </c>
      <c r="B1427" s="12">
        <v>43122</v>
      </c>
      <c r="C1427" s="1">
        <v>146.25</v>
      </c>
      <c r="D1427" s="1">
        <f t="shared" si="172"/>
        <v>-5.1020408163265302E-3</v>
      </c>
      <c r="E1427" s="1">
        <f t="shared" si="175"/>
        <v>1.384247359707635E-4</v>
      </c>
      <c r="F1427" s="1">
        <f t="shared" si="173"/>
        <v>30.865164685789441</v>
      </c>
      <c r="G1427" s="1">
        <f t="shared" si="174"/>
        <v>3.4296281915124749</v>
      </c>
      <c r="H1427" s="1">
        <f t="shared" si="167"/>
        <v>-4.0480855685124091</v>
      </c>
      <c r="I1427" s="22">
        <f t="shared" si="168"/>
        <v>-0.75</v>
      </c>
      <c r="J1427" s="19">
        <f t="shared" si="169"/>
        <v>0</v>
      </c>
      <c r="K1427" s="19">
        <f t="shared" si="170"/>
        <v>3.2980855685124091</v>
      </c>
      <c r="L1427" s="19">
        <f t="shared" si="171"/>
        <v>0</v>
      </c>
      <c r="Q1427" s="11"/>
      <c r="R1427" s="11"/>
    </row>
    <row r="1428" spans="1:18" x14ac:dyDescent="0.35">
      <c r="A1428" s="1">
        <v>1426</v>
      </c>
      <c r="B1428" s="12">
        <v>43123</v>
      </c>
      <c r="C1428" s="1">
        <v>147</v>
      </c>
      <c r="D1428" s="1">
        <f t="shared" si="172"/>
        <v>5.1282051282051282E-3</v>
      </c>
      <c r="E1428" s="1">
        <f t="shared" si="175"/>
        <v>1.3263818015083866E-4</v>
      </c>
      <c r="F1428" s="1">
        <f t="shared" si="173"/>
        <v>31.370503409673027</v>
      </c>
      <c r="G1428" s="1">
        <f t="shared" si="174"/>
        <v>3.4458680695610133</v>
      </c>
      <c r="H1428" s="1">
        <f t="shared" ref="H1428:H1491" si="176">_xlfn.NORM.S.INV(1%)*SQRT(E1428)*C1426</f>
        <v>-3.9384584687580828</v>
      </c>
      <c r="I1428" s="22">
        <f t="shared" ref="I1428:I1491" si="177">C1428-C1427</f>
        <v>0.75</v>
      </c>
      <c r="J1428" s="19">
        <f t="shared" ref="J1428:J1491" si="178">IF(I1428&lt;=H1428,1,0)</f>
        <v>0</v>
      </c>
      <c r="K1428" s="19">
        <f t="shared" ref="K1428:K1491" si="179">IF(J1428=0,I1428-H1428,0)</f>
        <v>4.6884584687580828</v>
      </c>
      <c r="L1428" s="19">
        <f t="shared" ref="L1428:L1491" si="180">IF(J1428=1,I1428-H1428,0)</f>
        <v>0</v>
      </c>
      <c r="Q1428" s="11"/>
      <c r="R1428" s="11"/>
    </row>
    <row r="1429" spans="1:18" x14ac:dyDescent="0.35">
      <c r="A1429" s="1">
        <v>1427</v>
      </c>
      <c r="B1429" s="12">
        <v>43124</v>
      </c>
      <c r="C1429" s="1">
        <v>147</v>
      </c>
      <c r="D1429" s="1">
        <f t="shared" si="172"/>
        <v>0</v>
      </c>
      <c r="E1429" s="1">
        <f t="shared" si="175"/>
        <v>1.2824944461009325E-4</v>
      </c>
      <c r="F1429" s="1">
        <f t="shared" si="173"/>
        <v>35.227540209832291</v>
      </c>
      <c r="G1429" s="1">
        <f t="shared" si="174"/>
        <v>3.5618281690195079</v>
      </c>
      <c r="H1429" s="1">
        <f t="shared" si="176"/>
        <v>-3.8529935272520008</v>
      </c>
      <c r="I1429" s="22">
        <f t="shared" si="177"/>
        <v>0</v>
      </c>
      <c r="J1429" s="19">
        <f t="shared" si="178"/>
        <v>0</v>
      </c>
      <c r="K1429" s="19">
        <f t="shared" si="179"/>
        <v>3.8529935272520008</v>
      </c>
      <c r="L1429" s="19">
        <f t="shared" si="180"/>
        <v>0</v>
      </c>
      <c r="Q1429" s="11"/>
      <c r="R1429" s="11"/>
    </row>
    <row r="1430" spans="1:18" x14ac:dyDescent="0.35">
      <c r="A1430" s="1">
        <v>1428</v>
      </c>
      <c r="B1430" s="12">
        <v>43125</v>
      </c>
      <c r="C1430" s="1">
        <v>145.46250000000001</v>
      </c>
      <c r="D1430" s="1">
        <f t="shared" si="172"/>
        <v>-1.0459183673469348E-2</v>
      </c>
      <c r="E1430" s="1">
        <f t="shared" si="175"/>
        <v>1.2118169023293629E-4</v>
      </c>
      <c r="F1430" s="1">
        <f t="shared" si="173"/>
        <v>23.076286326012205</v>
      </c>
      <c r="G1430" s="1">
        <f t="shared" si="174"/>
        <v>3.1388055242745123</v>
      </c>
      <c r="H1430" s="1">
        <f t="shared" si="176"/>
        <v>-3.7645276883303787</v>
      </c>
      <c r="I1430" s="22">
        <f t="shared" si="177"/>
        <v>-1.5374999999999943</v>
      </c>
      <c r="J1430" s="19">
        <f t="shared" si="178"/>
        <v>0</v>
      </c>
      <c r="K1430" s="19">
        <f t="shared" si="179"/>
        <v>2.2270276883303843</v>
      </c>
      <c r="L1430" s="19">
        <f t="shared" si="180"/>
        <v>0</v>
      </c>
      <c r="Q1430" s="11"/>
      <c r="R1430" s="11"/>
    </row>
    <row r="1431" spans="1:18" x14ac:dyDescent="0.35">
      <c r="A1431" s="1">
        <v>1429</v>
      </c>
      <c r="B1431" s="12">
        <v>43129</v>
      </c>
      <c r="C1431" s="1">
        <v>145.61250000000001</v>
      </c>
      <c r="D1431" s="1">
        <f t="shared" si="172"/>
        <v>1.0311936065996782E-3</v>
      </c>
      <c r="E1431" s="1">
        <f t="shared" si="175"/>
        <v>1.3120992551025635E-4</v>
      </c>
      <c r="F1431" s="1">
        <f t="shared" si="173"/>
        <v>34.687012925934624</v>
      </c>
      <c r="G1431" s="1">
        <f t="shared" si="174"/>
        <v>3.5463653496332088</v>
      </c>
      <c r="H1431" s="1">
        <f t="shared" si="176"/>
        <v>-3.9171963157359815</v>
      </c>
      <c r="I1431" s="22">
        <f t="shared" si="177"/>
        <v>0.15000000000000568</v>
      </c>
      <c r="J1431" s="19">
        <f t="shared" si="178"/>
        <v>0</v>
      </c>
      <c r="K1431" s="19">
        <f t="shared" si="179"/>
        <v>4.0671963157359876</v>
      </c>
      <c r="L1431" s="19">
        <f t="shared" si="180"/>
        <v>0</v>
      </c>
      <c r="Q1431" s="11"/>
      <c r="R1431" s="11"/>
    </row>
    <row r="1432" spans="1:18" x14ac:dyDescent="0.35">
      <c r="A1432" s="1">
        <v>1430</v>
      </c>
      <c r="B1432" s="12">
        <v>43130</v>
      </c>
      <c r="C1432" s="1">
        <v>146.0625</v>
      </c>
      <c r="D1432" s="1">
        <f t="shared" si="172"/>
        <v>3.0903940252381395E-3</v>
      </c>
      <c r="E1432" s="1">
        <f t="shared" si="175"/>
        <v>1.2359638154645091E-4</v>
      </c>
      <c r="F1432" s="1">
        <f t="shared" si="173"/>
        <v>34.524531484925561</v>
      </c>
      <c r="G1432" s="1">
        <f t="shared" si="174"/>
        <v>3.5416701288897534</v>
      </c>
      <c r="H1432" s="1">
        <f t="shared" si="176"/>
        <v>-3.7620848263227091</v>
      </c>
      <c r="I1432" s="22">
        <f t="shared" si="177"/>
        <v>0.44999999999998863</v>
      </c>
      <c r="J1432" s="19">
        <f t="shared" si="178"/>
        <v>0</v>
      </c>
      <c r="K1432" s="19">
        <f t="shared" si="179"/>
        <v>4.2120848263226982</v>
      </c>
      <c r="L1432" s="19">
        <f t="shared" si="180"/>
        <v>0</v>
      </c>
      <c r="Q1432" s="11"/>
      <c r="R1432" s="11"/>
    </row>
    <row r="1433" spans="1:18" x14ac:dyDescent="0.35">
      <c r="A1433" s="1">
        <v>1431</v>
      </c>
      <c r="B1433" s="12">
        <v>43131</v>
      </c>
      <c r="C1433" s="1">
        <v>145.125</v>
      </c>
      <c r="D1433" s="1">
        <f t="shared" si="172"/>
        <v>-6.4184852374839542E-3</v>
      </c>
      <c r="E1433" s="1">
        <f t="shared" si="175"/>
        <v>1.1896978289748654E-4</v>
      </c>
      <c r="F1433" s="1">
        <f t="shared" si="173"/>
        <v>30.760812951549298</v>
      </c>
      <c r="G1433" s="1">
        <f t="shared" si="174"/>
        <v>3.4262415731422156</v>
      </c>
      <c r="H1433" s="1">
        <f t="shared" si="176"/>
        <v>-3.6948060914591236</v>
      </c>
      <c r="I1433" s="22">
        <f t="shared" si="177"/>
        <v>-0.9375</v>
      </c>
      <c r="J1433" s="19">
        <f t="shared" si="178"/>
        <v>0</v>
      </c>
      <c r="K1433" s="19">
        <f t="shared" si="179"/>
        <v>2.7573060914591236</v>
      </c>
      <c r="L1433" s="19">
        <f t="shared" si="180"/>
        <v>0</v>
      </c>
      <c r="Q1433" s="11"/>
      <c r="R1433" s="11"/>
    </row>
    <row r="1434" spans="1:18" x14ac:dyDescent="0.35">
      <c r="A1434" s="1">
        <v>1432</v>
      </c>
      <c r="B1434" s="12">
        <v>43132</v>
      </c>
      <c r="C1434" s="1">
        <v>146.21250000000001</v>
      </c>
      <c r="D1434" s="1">
        <f t="shared" si="172"/>
        <v>7.4935400516796258E-3</v>
      </c>
      <c r="E1434" s="1">
        <f t="shared" si="175"/>
        <v>1.1989569518243139E-4</v>
      </c>
      <c r="F1434" s="1">
        <f t="shared" si="173"/>
        <v>28.827525959986303</v>
      </c>
      <c r="G1434" s="1">
        <f t="shared" si="174"/>
        <v>3.3613306931912623</v>
      </c>
      <c r="H1434" s="1">
        <f t="shared" si="176"/>
        <v>-3.7206188580601074</v>
      </c>
      <c r="I1434" s="22">
        <f t="shared" si="177"/>
        <v>1.0875000000000057</v>
      </c>
      <c r="J1434" s="19">
        <f t="shared" si="178"/>
        <v>0</v>
      </c>
      <c r="K1434" s="19">
        <f t="shared" si="179"/>
        <v>4.8081188580601131</v>
      </c>
      <c r="L1434" s="19">
        <f t="shared" si="180"/>
        <v>0</v>
      </c>
      <c r="Q1434" s="11"/>
      <c r="R1434" s="11"/>
    </row>
    <row r="1435" spans="1:18" x14ac:dyDescent="0.35">
      <c r="A1435" s="1">
        <v>1433</v>
      </c>
      <c r="B1435" s="12">
        <v>43133</v>
      </c>
      <c r="C1435" s="1">
        <v>144.375</v>
      </c>
      <c r="D1435" s="1">
        <f t="shared" si="172"/>
        <v>-1.2567324955116735E-2</v>
      </c>
      <c r="E1435" s="1">
        <f t="shared" si="175"/>
        <v>1.2271419825248111E-4</v>
      </c>
      <c r="F1435" s="1">
        <f t="shared" si="173"/>
        <v>18.922836027248021</v>
      </c>
      <c r="G1435" s="1">
        <f t="shared" si="174"/>
        <v>2.9403694481224147</v>
      </c>
      <c r="H1435" s="1">
        <f t="shared" si="176"/>
        <v>-3.7399370994917263</v>
      </c>
      <c r="I1435" s="22">
        <f t="shared" si="177"/>
        <v>-1.8375000000000057</v>
      </c>
      <c r="J1435" s="19">
        <f t="shared" si="178"/>
        <v>0</v>
      </c>
      <c r="K1435" s="19">
        <f t="shared" si="179"/>
        <v>1.9024370994917206</v>
      </c>
      <c r="L1435" s="19">
        <f t="shared" si="180"/>
        <v>0</v>
      </c>
      <c r="Q1435" s="11"/>
      <c r="R1435" s="11"/>
    </row>
    <row r="1436" spans="1:18" x14ac:dyDescent="0.35">
      <c r="A1436" s="1">
        <v>1434</v>
      </c>
      <c r="B1436" s="12">
        <v>43136</v>
      </c>
      <c r="C1436" s="1">
        <v>147.375</v>
      </c>
      <c r="D1436" s="1">
        <f t="shared" si="172"/>
        <v>2.0779220779220779E-2</v>
      </c>
      <c r="E1436" s="1">
        <f t="shared" si="175"/>
        <v>1.3923133608244277E-4</v>
      </c>
      <c r="F1436" s="1">
        <f t="shared" si="173"/>
        <v>7.171951446524325</v>
      </c>
      <c r="G1436" s="1">
        <f t="shared" si="174"/>
        <v>1.9701777858544278</v>
      </c>
      <c r="H1436" s="1">
        <f t="shared" si="176"/>
        <v>-4.0135405617838575</v>
      </c>
      <c r="I1436" s="22">
        <f t="shared" si="177"/>
        <v>3</v>
      </c>
      <c r="J1436" s="19">
        <f t="shared" si="178"/>
        <v>0</v>
      </c>
      <c r="K1436" s="19">
        <f t="shared" si="179"/>
        <v>7.0135405617838575</v>
      </c>
      <c r="L1436" s="19">
        <f t="shared" si="180"/>
        <v>0</v>
      </c>
      <c r="Q1436" s="11"/>
      <c r="R1436" s="11"/>
    </row>
    <row r="1437" spans="1:18" x14ac:dyDescent="0.35">
      <c r="A1437" s="1">
        <v>1435</v>
      </c>
      <c r="B1437" s="12">
        <v>43137</v>
      </c>
      <c r="C1437" s="1">
        <v>146.25</v>
      </c>
      <c r="D1437" s="1">
        <f t="shared" si="172"/>
        <v>-7.6335877862595417E-3</v>
      </c>
      <c r="E1437" s="1">
        <f t="shared" si="175"/>
        <v>1.9050302474302543E-4</v>
      </c>
      <c r="F1437" s="1">
        <f t="shared" si="173"/>
        <v>24.804898205481525</v>
      </c>
      <c r="G1437" s="1">
        <f t="shared" si="174"/>
        <v>3.2110411419542881</v>
      </c>
      <c r="H1437" s="1">
        <f t="shared" si="176"/>
        <v>-4.6357242349328276</v>
      </c>
      <c r="I1437" s="22">
        <f t="shared" si="177"/>
        <v>-1.125</v>
      </c>
      <c r="J1437" s="19">
        <f t="shared" si="178"/>
        <v>0</v>
      </c>
      <c r="K1437" s="19">
        <f t="shared" si="179"/>
        <v>3.5107242349328276</v>
      </c>
      <c r="L1437" s="19">
        <f t="shared" si="180"/>
        <v>0</v>
      </c>
      <c r="Q1437" s="11"/>
      <c r="R1437" s="11"/>
    </row>
    <row r="1438" spans="1:18" x14ac:dyDescent="0.35">
      <c r="A1438" s="1">
        <v>1436</v>
      </c>
      <c r="B1438" s="12">
        <v>43138</v>
      </c>
      <c r="C1438" s="1">
        <v>146.92500000000001</v>
      </c>
      <c r="D1438" s="1">
        <f t="shared" si="172"/>
        <v>4.615384615384693E-3</v>
      </c>
      <c r="E1438" s="1">
        <f t="shared" si="175"/>
        <v>1.7702510672433836E-4</v>
      </c>
      <c r="F1438" s="1">
        <f t="shared" si="173"/>
        <v>28.233380675279388</v>
      </c>
      <c r="G1438" s="1">
        <f t="shared" si="174"/>
        <v>3.3405049897988612</v>
      </c>
      <c r="H1438" s="1">
        <f t="shared" si="176"/>
        <v>-4.5615864371844399</v>
      </c>
      <c r="I1438" s="22">
        <f t="shared" si="177"/>
        <v>0.67500000000001137</v>
      </c>
      <c r="J1438" s="19">
        <f t="shared" si="178"/>
        <v>0</v>
      </c>
      <c r="K1438" s="19">
        <f t="shared" si="179"/>
        <v>5.2365864371844513</v>
      </c>
      <c r="L1438" s="19">
        <f t="shared" si="180"/>
        <v>0</v>
      </c>
      <c r="Q1438" s="11"/>
      <c r="R1438" s="11"/>
    </row>
    <row r="1439" spans="1:18" x14ac:dyDescent="0.35">
      <c r="A1439" s="1">
        <v>1437</v>
      </c>
      <c r="B1439" s="12">
        <v>43139</v>
      </c>
      <c r="C1439" s="1">
        <v>145.16249999999999</v>
      </c>
      <c r="D1439" s="1">
        <f t="shared" si="172"/>
        <v>-1.1995916283818389E-2</v>
      </c>
      <c r="E1439" s="1">
        <f t="shared" si="175"/>
        <v>1.6149880310288838E-4</v>
      </c>
      <c r="F1439" s="1">
        <f t="shared" si="173"/>
        <v>20.106588092706467</v>
      </c>
      <c r="G1439" s="1">
        <f t="shared" si="174"/>
        <v>3.0010475271678447</v>
      </c>
      <c r="H1439" s="1">
        <f t="shared" si="176"/>
        <v>-4.3236963574906131</v>
      </c>
      <c r="I1439" s="22">
        <f t="shared" si="177"/>
        <v>-1.7625000000000171</v>
      </c>
      <c r="J1439" s="19">
        <f t="shared" si="178"/>
        <v>0</v>
      </c>
      <c r="K1439" s="19">
        <f t="shared" si="179"/>
        <v>2.561196357490596</v>
      </c>
      <c r="L1439" s="19">
        <f t="shared" si="180"/>
        <v>0</v>
      </c>
      <c r="Q1439" s="11"/>
      <c r="R1439" s="11"/>
    </row>
    <row r="1440" spans="1:18" x14ac:dyDescent="0.35">
      <c r="A1440" s="1">
        <v>1438</v>
      </c>
      <c r="B1440" s="12">
        <v>43140</v>
      </c>
      <c r="C1440" s="1">
        <v>144.9</v>
      </c>
      <c r="D1440" s="1">
        <f t="shared" si="172"/>
        <v>-1.8083182640143882E-3</v>
      </c>
      <c r="E1440" s="1">
        <f t="shared" si="175"/>
        <v>1.6691979425888955E-4</v>
      </c>
      <c r="F1440" s="1">
        <f t="shared" si="173"/>
        <v>30.577512890119475</v>
      </c>
      <c r="G1440" s="1">
        <f t="shared" si="174"/>
        <v>3.4202648659349943</v>
      </c>
      <c r="H1440" s="1">
        <f t="shared" si="176"/>
        <v>-4.4159513268826887</v>
      </c>
      <c r="I1440" s="22">
        <f t="shared" si="177"/>
        <v>-0.26249999999998863</v>
      </c>
      <c r="J1440" s="19">
        <f t="shared" si="178"/>
        <v>0</v>
      </c>
      <c r="K1440" s="19">
        <f t="shared" si="179"/>
        <v>4.1534513268827</v>
      </c>
      <c r="L1440" s="19">
        <f t="shared" si="180"/>
        <v>0</v>
      </c>
      <c r="Q1440" s="11"/>
      <c r="R1440" s="11"/>
    </row>
    <row r="1441" spans="1:18" x14ac:dyDescent="0.35">
      <c r="A1441" s="1">
        <v>1439</v>
      </c>
      <c r="B1441" s="12">
        <v>43143</v>
      </c>
      <c r="C1441" s="1">
        <v>148.53749999999999</v>
      </c>
      <c r="D1441" s="1">
        <f t="shared" si="172"/>
        <v>2.510351966873698E-2</v>
      </c>
      <c r="E1441" s="1">
        <f t="shared" si="175"/>
        <v>1.5122445623169794E-4</v>
      </c>
      <c r="F1441" s="1">
        <f t="shared" si="173"/>
        <v>4.0382863830898765</v>
      </c>
      <c r="G1441" s="1">
        <f t="shared" si="174"/>
        <v>1.3958204393891411</v>
      </c>
      <c r="H1441" s="1">
        <f t="shared" si="176"/>
        <v>-4.1527913663560012</v>
      </c>
      <c r="I1441" s="22">
        <f t="shared" si="177"/>
        <v>3.6374999999999886</v>
      </c>
      <c r="J1441" s="19">
        <f t="shared" si="178"/>
        <v>0</v>
      </c>
      <c r="K1441" s="19">
        <f t="shared" si="179"/>
        <v>7.7902913663559898</v>
      </c>
      <c r="L1441" s="19">
        <f t="shared" si="180"/>
        <v>0</v>
      </c>
      <c r="Q1441" s="11"/>
      <c r="R1441" s="11"/>
    </row>
    <row r="1442" spans="1:18" x14ac:dyDescent="0.35">
      <c r="A1442" s="1">
        <v>1440</v>
      </c>
      <c r="B1442" s="12">
        <v>43145</v>
      </c>
      <c r="C1442" s="1">
        <v>146.58750000000001</v>
      </c>
      <c r="D1442" s="1">
        <f t="shared" si="172"/>
        <v>-1.3127997980307927E-2</v>
      </c>
      <c r="E1442" s="1">
        <f t="shared" si="175"/>
        <v>2.2767168639828081E-4</v>
      </c>
      <c r="F1442" s="1">
        <f t="shared" si="173"/>
        <v>18.108316763776251</v>
      </c>
      <c r="G1442" s="1">
        <f t="shared" si="174"/>
        <v>2.8963713224501042</v>
      </c>
      <c r="H1442" s="1">
        <f t="shared" si="176"/>
        <v>-5.0862482781618246</v>
      </c>
      <c r="I1442" s="22">
        <f t="shared" si="177"/>
        <v>-1.9499999999999886</v>
      </c>
      <c r="J1442" s="19">
        <f t="shared" si="178"/>
        <v>0</v>
      </c>
      <c r="K1442" s="19">
        <f t="shared" si="179"/>
        <v>3.1362482781618359</v>
      </c>
      <c r="L1442" s="19">
        <f t="shared" si="180"/>
        <v>0</v>
      </c>
      <c r="Q1442" s="11"/>
      <c r="R1442" s="11"/>
    </row>
    <row r="1443" spans="1:18" x14ac:dyDescent="0.35">
      <c r="A1443" s="1">
        <v>1441</v>
      </c>
      <c r="B1443" s="12">
        <v>43146</v>
      </c>
      <c r="C1443" s="1">
        <v>148.72499999999999</v>
      </c>
      <c r="D1443" s="1">
        <f t="shared" si="172"/>
        <v>1.4581734458940827E-2</v>
      </c>
      <c r="E1443" s="1">
        <f t="shared" si="175"/>
        <v>2.215526206739027E-4</v>
      </c>
      <c r="F1443" s="1">
        <f t="shared" si="173"/>
        <v>16.587179383605505</v>
      </c>
      <c r="G1443" s="1">
        <f t="shared" si="174"/>
        <v>2.8086300706760743</v>
      </c>
      <c r="H1443" s="1">
        <f t="shared" si="176"/>
        <v>-5.1433871326385514</v>
      </c>
      <c r="I1443" s="22">
        <f t="shared" si="177"/>
        <v>2.1374999999999886</v>
      </c>
      <c r="J1443" s="19">
        <f t="shared" si="178"/>
        <v>0</v>
      </c>
      <c r="K1443" s="19">
        <f t="shared" si="179"/>
        <v>7.28088713263854</v>
      </c>
      <c r="L1443" s="19">
        <f t="shared" si="180"/>
        <v>0</v>
      </c>
      <c r="Q1443" s="11"/>
      <c r="R1443" s="11"/>
    </row>
    <row r="1444" spans="1:18" x14ac:dyDescent="0.35">
      <c r="A1444" s="1">
        <v>1442</v>
      </c>
      <c r="B1444" s="12">
        <v>43147</v>
      </c>
      <c r="C1444" s="1">
        <v>146.73750000000001</v>
      </c>
      <c r="D1444" s="1">
        <f t="shared" si="172"/>
        <v>-1.3363590519414914E-2</v>
      </c>
      <c r="E1444" s="1">
        <f t="shared" si="175"/>
        <v>2.2255536293443905E-4</v>
      </c>
      <c r="F1444" s="1">
        <f t="shared" si="173"/>
        <v>17.90379648653121</v>
      </c>
      <c r="G1444" s="1">
        <f t="shared" si="174"/>
        <v>2.8850127845775306</v>
      </c>
      <c r="H1444" s="1">
        <f t="shared" si="176"/>
        <v>-5.0873384148317227</v>
      </c>
      <c r="I1444" s="22">
        <f t="shared" si="177"/>
        <v>-1.9874999999999829</v>
      </c>
      <c r="J1444" s="19">
        <f t="shared" si="178"/>
        <v>0</v>
      </c>
      <c r="K1444" s="19">
        <f t="shared" si="179"/>
        <v>3.0998384148317397</v>
      </c>
      <c r="L1444" s="19">
        <f t="shared" si="180"/>
        <v>0</v>
      </c>
      <c r="Q1444" s="11"/>
      <c r="R1444" s="11"/>
    </row>
    <row r="1445" spans="1:18" x14ac:dyDescent="0.35">
      <c r="A1445" s="1">
        <v>1443</v>
      </c>
      <c r="B1445" s="12">
        <v>43150</v>
      </c>
      <c r="C1445" s="1">
        <v>145.46250000000001</v>
      </c>
      <c r="D1445" s="1">
        <f t="shared" si="172"/>
        <v>-8.6889854331715175E-3</v>
      </c>
      <c r="E1445" s="1">
        <f t="shared" si="175"/>
        <v>2.1851941495822365E-4</v>
      </c>
      <c r="F1445" s="1">
        <f t="shared" si="173"/>
        <v>22.706001885984687</v>
      </c>
      <c r="G1445" s="1">
        <f t="shared" si="174"/>
        <v>3.12262928980341</v>
      </c>
      <c r="H1445" s="1">
        <f t="shared" si="176"/>
        <v>-5.1145055038373517</v>
      </c>
      <c r="I1445" s="22">
        <f t="shared" si="177"/>
        <v>-1.2750000000000057</v>
      </c>
      <c r="J1445" s="19">
        <f t="shared" si="178"/>
        <v>0</v>
      </c>
      <c r="K1445" s="19">
        <f t="shared" si="179"/>
        <v>3.839505503837346</v>
      </c>
      <c r="L1445" s="19">
        <f t="shared" si="180"/>
        <v>0</v>
      </c>
      <c r="Q1445" s="11"/>
      <c r="R1445" s="11"/>
    </row>
    <row r="1446" spans="1:18" x14ac:dyDescent="0.35">
      <c r="A1446" s="1">
        <v>1444</v>
      </c>
      <c r="B1446" s="12">
        <v>43151</v>
      </c>
      <c r="C1446" s="1">
        <v>146.28749999999999</v>
      </c>
      <c r="D1446" s="1">
        <f t="shared" si="172"/>
        <v>5.6715648362979367E-3</v>
      </c>
      <c r="E1446" s="1">
        <f t="shared" si="175"/>
        <v>2.0088719320301008E-4</v>
      </c>
      <c r="F1446" s="1">
        <f t="shared" si="173"/>
        <v>25.981468013522495</v>
      </c>
      <c r="G1446" s="1">
        <f t="shared" si="174"/>
        <v>3.2573835151704218</v>
      </c>
      <c r="H1446" s="1">
        <f t="shared" si="176"/>
        <v>-4.8382900380769494</v>
      </c>
      <c r="I1446" s="22">
        <f t="shared" si="177"/>
        <v>0.82499999999998863</v>
      </c>
      <c r="J1446" s="19">
        <f t="shared" si="178"/>
        <v>0</v>
      </c>
      <c r="K1446" s="19">
        <f t="shared" si="179"/>
        <v>5.663290038076938</v>
      </c>
      <c r="L1446" s="19">
        <f t="shared" si="180"/>
        <v>0</v>
      </c>
      <c r="Q1446" s="11"/>
      <c r="R1446" s="11"/>
    </row>
    <row r="1447" spans="1:18" x14ac:dyDescent="0.35">
      <c r="A1447" s="1">
        <v>1445</v>
      </c>
      <c r="B1447" s="12">
        <v>43152</v>
      </c>
      <c r="C1447" s="1">
        <v>145.94999999999999</v>
      </c>
      <c r="D1447" s="1">
        <f t="shared" si="172"/>
        <v>-2.3071007433991672E-3</v>
      </c>
      <c r="E1447" s="1">
        <f t="shared" si="175"/>
        <v>1.812853761388762E-4</v>
      </c>
      <c r="F1447" s="1">
        <f t="shared" si="173"/>
        <v>29.197994805647621</v>
      </c>
      <c r="G1447" s="1">
        <f t="shared" si="174"/>
        <v>3.3741000358768072</v>
      </c>
      <c r="H1447" s="1">
        <f t="shared" si="176"/>
        <v>-4.5562452350826677</v>
      </c>
      <c r="I1447" s="22">
        <f t="shared" si="177"/>
        <v>-0.33750000000000568</v>
      </c>
      <c r="J1447" s="19">
        <f t="shared" si="178"/>
        <v>0</v>
      </c>
      <c r="K1447" s="19">
        <f t="shared" si="179"/>
        <v>4.218745235082662</v>
      </c>
      <c r="L1447" s="19">
        <f t="shared" si="180"/>
        <v>0</v>
      </c>
      <c r="Q1447" s="11"/>
      <c r="R1447" s="11"/>
    </row>
    <row r="1448" spans="1:18" x14ac:dyDescent="0.35">
      <c r="A1448" s="1">
        <v>1446</v>
      </c>
      <c r="B1448" s="12">
        <v>43153</v>
      </c>
      <c r="C1448" s="1">
        <v>143.21250000000001</v>
      </c>
      <c r="D1448" s="1">
        <f t="shared" si="172"/>
        <v>-1.8756423432682311E-2</v>
      </c>
      <c r="E1448" s="1">
        <f t="shared" si="175"/>
        <v>1.6250321747901858E-4</v>
      </c>
      <c r="F1448" s="1">
        <f t="shared" si="173"/>
        <v>10.601730218331259</v>
      </c>
      <c r="G1448" s="1">
        <f t="shared" si="174"/>
        <v>2.3610172159422156</v>
      </c>
      <c r="H1448" s="1">
        <f t="shared" si="176"/>
        <v>-4.3382328469544023</v>
      </c>
      <c r="I1448" s="22">
        <f t="shared" si="177"/>
        <v>-2.7374999999999829</v>
      </c>
      <c r="J1448" s="19">
        <f t="shared" si="178"/>
        <v>0</v>
      </c>
      <c r="K1448" s="19">
        <f t="shared" si="179"/>
        <v>1.6007328469544193</v>
      </c>
      <c r="L1448" s="19">
        <f t="shared" si="180"/>
        <v>0</v>
      </c>
      <c r="Q1448" s="11"/>
      <c r="R1448" s="11"/>
    </row>
    <row r="1449" spans="1:18" x14ac:dyDescent="0.35">
      <c r="A1449" s="1">
        <v>1447</v>
      </c>
      <c r="B1449" s="12">
        <v>43154</v>
      </c>
      <c r="C1449" s="1">
        <v>144.9375</v>
      </c>
      <c r="D1449" s="1">
        <f t="shared" si="172"/>
        <v>1.2045037968054425E-2</v>
      </c>
      <c r="E1449" s="1">
        <f t="shared" si="175"/>
        <v>1.9702157758772219E-4</v>
      </c>
      <c r="F1449" s="1">
        <f t="shared" si="173"/>
        <v>19.66754147234586</v>
      </c>
      <c r="G1449" s="1">
        <f t="shared" si="174"/>
        <v>2.9789696358930353</v>
      </c>
      <c r="H1449" s="1">
        <f t="shared" si="176"/>
        <v>-4.7657982513550117</v>
      </c>
      <c r="I1449" s="22">
        <f t="shared" si="177"/>
        <v>1.7249999999999943</v>
      </c>
      <c r="J1449" s="19">
        <f t="shared" si="178"/>
        <v>0</v>
      </c>
      <c r="K1449" s="19">
        <f t="shared" si="179"/>
        <v>6.490798251355006</v>
      </c>
      <c r="L1449" s="19">
        <f t="shared" si="180"/>
        <v>0</v>
      </c>
      <c r="Q1449" s="11"/>
      <c r="R1449" s="11"/>
    </row>
    <row r="1450" spans="1:18" x14ac:dyDescent="0.35">
      <c r="A1450" s="1">
        <v>1448</v>
      </c>
      <c r="B1450" s="12">
        <v>43157</v>
      </c>
      <c r="C1450" s="1">
        <v>146.77500000000001</v>
      </c>
      <c r="D1450" s="1">
        <f t="shared" si="172"/>
        <v>1.2677878395860324E-2</v>
      </c>
      <c r="E1450" s="1">
        <f t="shared" si="175"/>
        <v>1.9426002642564479E-4</v>
      </c>
      <c r="F1450" s="1">
        <f t="shared" si="173"/>
        <v>18.92575069450962</v>
      </c>
      <c r="G1450" s="1">
        <f t="shared" si="174"/>
        <v>2.940523465353694</v>
      </c>
      <c r="H1450" s="1">
        <f t="shared" si="176"/>
        <v>-4.6435198456070932</v>
      </c>
      <c r="I1450" s="22">
        <f t="shared" si="177"/>
        <v>1.8375000000000057</v>
      </c>
      <c r="J1450" s="19">
        <f t="shared" si="178"/>
        <v>0</v>
      </c>
      <c r="K1450" s="19">
        <f t="shared" si="179"/>
        <v>6.4810198456070989</v>
      </c>
      <c r="L1450" s="19">
        <f t="shared" si="180"/>
        <v>0</v>
      </c>
      <c r="Q1450" s="11"/>
      <c r="R1450" s="11"/>
    </row>
    <row r="1451" spans="1:18" x14ac:dyDescent="0.35">
      <c r="A1451" s="1">
        <v>1449</v>
      </c>
      <c r="B1451" s="12">
        <v>43158</v>
      </c>
      <c r="C1451" s="1">
        <v>148.42500000000001</v>
      </c>
      <c r="D1451" s="1">
        <f t="shared" si="172"/>
        <v>1.1241696474195236E-2</v>
      </c>
      <c r="E1451" s="1">
        <f t="shared" si="175"/>
        <v>1.9435503570534572E-4</v>
      </c>
      <c r="F1451" s="1">
        <f t="shared" si="173"/>
        <v>20.673605312270546</v>
      </c>
      <c r="G1451" s="1">
        <f t="shared" si="174"/>
        <v>3.0288577809449291</v>
      </c>
      <c r="H1451" s="1">
        <f t="shared" si="176"/>
        <v>-4.700600288861116</v>
      </c>
      <c r="I1451" s="22">
        <f t="shared" si="177"/>
        <v>1.6500000000000057</v>
      </c>
      <c r="J1451" s="19">
        <f t="shared" si="178"/>
        <v>0</v>
      </c>
      <c r="K1451" s="19">
        <f t="shared" si="179"/>
        <v>6.3506002888611217</v>
      </c>
      <c r="L1451" s="19">
        <f t="shared" si="180"/>
        <v>0</v>
      </c>
      <c r="Q1451" s="11"/>
      <c r="R1451" s="11"/>
    </row>
    <row r="1452" spans="1:18" x14ac:dyDescent="0.35">
      <c r="A1452" s="1">
        <v>1450</v>
      </c>
      <c r="B1452" s="12">
        <v>43159</v>
      </c>
      <c r="C1452" s="1">
        <v>148.83750000000001</v>
      </c>
      <c r="D1452" s="1">
        <f t="shared" si="172"/>
        <v>2.7791814047498351E-3</v>
      </c>
      <c r="E1452" s="1">
        <f t="shared" si="175"/>
        <v>1.8958076452161947E-4</v>
      </c>
      <c r="F1452" s="1">
        <f t="shared" si="173"/>
        <v>28.390038096517497</v>
      </c>
      <c r="G1452" s="1">
        <f t="shared" si="174"/>
        <v>3.3460383123831514</v>
      </c>
      <c r="H1452" s="1">
        <f t="shared" si="176"/>
        <v>-4.7013640530545153</v>
      </c>
      <c r="I1452" s="22">
        <f t="shared" si="177"/>
        <v>0.41249999999999432</v>
      </c>
      <c r="J1452" s="19">
        <f t="shared" si="178"/>
        <v>0</v>
      </c>
      <c r="K1452" s="19">
        <f t="shared" si="179"/>
        <v>5.1138640530545096</v>
      </c>
      <c r="L1452" s="19">
        <f t="shared" si="180"/>
        <v>0</v>
      </c>
      <c r="Q1452" s="11"/>
      <c r="R1452" s="11"/>
    </row>
    <row r="1453" spans="1:18" x14ac:dyDescent="0.35">
      <c r="A1453" s="1">
        <v>1451</v>
      </c>
      <c r="B1453" s="12">
        <v>43160</v>
      </c>
      <c r="C1453" s="1">
        <v>148.05000000000001</v>
      </c>
      <c r="D1453" s="1">
        <f t="shared" si="172"/>
        <v>-5.2910052910052525E-3</v>
      </c>
      <c r="E1453" s="1">
        <f t="shared" si="175"/>
        <v>1.6918766680757447E-4</v>
      </c>
      <c r="F1453" s="1">
        <f t="shared" si="173"/>
        <v>28.235489354977773</v>
      </c>
      <c r="G1453" s="1">
        <f t="shared" si="174"/>
        <v>3.3405796744772771</v>
      </c>
      <c r="H1453" s="1">
        <f t="shared" si="176"/>
        <v>-4.491237964423842</v>
      </c>
      <c r="I1453" s="22">
        <f t="shared" si="177"/>
        <v>-0.78749999999999432</v>
      </c>
      <c r="J1453" s="19">
        <f t="shared" si="178"/>
        <v>0</v>
      </c>
      <c r="K1453" s="19">
        <f t="shared" si="179"/>
        <v>3.7037379644238477</v>
      </c>
      <c r="L1453" s="19">
        <f t="shared" si="180"/>
        <v>0</v>
      </c>
      <c r="Q1453" s="11"/>
      <c r="R1453" s="11"/>
    </row>
    <row r="1454" spans="1:18" x14ac:dyDescent="0.35">
      <c r="A1454" s="1">
        <v>1452</v>
      </c>
      <c r="B1454" s="12">
        <v>43164</v>
      </c>
      <c r="C1454" s="1">
        <v>147.71250000000001</v>
      </c>
      <c r="D1454" s="1">
        <f t="shared" si="172"/>
        <v>-2.2796352583587007E-3</v>
      </c>
      <c r="E1454" s="1">
        <f t="shared" si="175"/>
        <v>1.5644778132171234E-4</v>
      </c>
      <c r="F1454" s="1">
        <f t="shared" si="173"/>
        <v>31.36984453812223</v>
      </c>
      <c r="G1454" s="1">
        <f t="shared" si="174"/>
        <v>3.4458470664402983</v>
      </c>
      <c r="H1454" s="1">
        <f t="shared" si="176"/>
        <v>-4.3308359089073223</v>
      </c>
      <c r="I1454" s="22">
        <f t="shared" si="177"/>
        <v>-0.33750000000000568</v>
      </c>
      <c r="J1454" s="19">
        <f t="shared" si="178"/>
        <v>0</v>
      </c>
      <c r="K1454" s="19">
        <f t="shared" si="179"/>
        <v>3.9933359089073166</v>
      </c>
      <c r="L1454" s="19">
        <f t="shared" si="180"/>
        <v>0</v>
      </c>
      <c r="Q1454" s="11"/>
      <c r="R1454" s="11"/>
    </row>
    <row r="1455" spans="1:18" x14ac:dyDescent="0.35">
      <c r="A1455" s="1">
        <v>1453</v>
      </c>
      <c r="B1455" s="12">
        <v>43165</v>
      </c>
      <c r="C1455" s="1">
        <v>145.3125</v>
      </c>
      <c r="D1455" s="1">
        <f t="shared" si="172"/>
        <v>-1.6247778624016284E-2</v>
      </c>
      <c r="E1455" s="1">
        <f t="shared" si="175"/>
        <v>1.4348560006923543E-4</v>
      </c>
      <c r="F1455" s="1">
        <f t="shared" si="173"/>
        <v>13.273641515015711</v>
      </c>
      <c r="G1455" s="1">
        <f t="shared" si="174"/>
        <v>2.5857802278060671</v>
      </c>
      <c r="H1455" s="1">
        <f t="shared" si="176"/>
        <v>-4.1256010509922492</v>
      </c>
      <c r="I1455" s="22">
        <f t="shared" si="177"/>
        <v>-2.4000000000000057</v>
      </c>
      <c r="J1455" s="19">
        <f t="shared" si="178"/>
        <v>0</v>
      </c>
      <c r="K1455" s="19">
        <f t="shared" si="179"/>
        <v>1.7256010509922435</v>
      </c>
      <c r="L1455" s="19">
        <f t="shared" si="180"/>
        <v>0</v>
      </c>
      <c r="Q1455" s="11"/>
      <c r="R1455" s="11"/>
    </row>
    <row r="1456" spans="1:18" x14ac:dyDescent="0.35">
      <c r="A1456" s="1">
        <v>1454</v>
      </c>
      <c r="B1456" s="12">
        <v>43166</v>
      </c>
      <c r="C1456" s="1">
        <v>145.01249999999999</v>
      </c>
      <c r="D1456" s="1">
        <f t="shared" si="172"/>
        <v>-2.0645161290323362E-3</v>
      </c>
      <c r="E1456" s="1">
        <f t="shared" si="175"/>
        <v>1.7008398339101973E-4</v>
      </c>
      <c r="F1456" s="1">
        <f t="shared" si="173"/>
        <v>30.209027601553949</v>
      </c>
      <c r="G1456" s="1">
        <f t="shared" si="174"/>
        <v>3.4081408069147625</v>
      </c>
      <c r="H1456" s="1">
        <f t="shared" si="176"/>
        <v>-4.4815022205981663</v>
      </c>
      <c r="I1456" s="22">
        <f t="shared" si="177"/>
        <v>-0.30000000000001137</v>
      </c>
      <c r="J1456" s="19">
        <f t="shared" si="178"/>
        <v>0</v>
      </c>
      <c r="K1456" s="19">
        <f t="shared" si="179"/>
        <v>4.1815022205981549</v>
      </c>
      <c r="L1456" s="19">
        <f t="shared" si="180"/>
        <v>0</v>
      </c>
      <c r="Q1456" s="11"/>
      <c r="R1456" s="11"/>
    </row>
    <row r="1457" spans="1:18" x14ac:dyDescent="0.35">
      <c r="A1457" s="1">
        <v>1455</v>
      </c>
      <c r="B1457" s="12">
        <v>43167</v>
      </c>
      <c r="C1457" s="1">
        <v>146.32499999999999</v>
      </c>
      <c r="D1457" s="1">
        <f t="shared" si="172"/>
        <v>9.0509438841479186E-3</v>
      </c>
      <c r="E1457" s="1">
        <f t="shared" si="175"/>
        <v>1.5378493828347749E-4</v>
      </c>
      <c r="F1457" s="1">
        <f t="shared" si="173"/>
        <v>24.64797024731973</v>
      </c>
      <c r="G1457" s="1">
        <f t="shared" si="174"/>
        <v>3.2046945541904139</v>
      </c>
      <c r="H1457" s="1">
        <f t="shared" si="176"/>
        <v>-4.1921279941149425</v>
      </c>
      <c r="I1457" s="22">
        <f t="shared" si="177"/>
        <v>1.3125</v>
      </c>
      <c r="J1457" s="19">
        <f t="shared" si="178"/>
        <v>0</v>
      </c>
      <c r="K1457" s="19">
        <f t="shared" si="179"/>
        <v>5.5046279941149425</v>
      </c>
      <c r="L1457" s="19">
        <f t="shared" si="180"/>
        <v>0</v>
      </c>
      <c r="Q1457" s="11"/>
      <c r="R1457" s="11"/>
    </row>
    <row r="1458" spans="1:18" x14ac:dyDescent="0.35">
      <c r="A1458" s="1">
        <v>1456</v>
      </c>
      <c r="B1458" s="12">
        <v>43168</v>
      </c>
      <c r="C1458" s="1">
        <v>146.13749999999999</v>
      </c>
      <c r="D1458" s="1">
        <f t="shared" si="172"/>
        <v>-1.2813941568426449E-3</v>
      </c>
      <c r="E1458" s="1">
        <f t="shared" si="175"/>
        <v>1.5227368377740712E-4</v>
      </c>
      <c r="F1458" s="1">
        <f t="shared" si="173"/>
        <v>32.15556423056313</v>
      </c>
      <c r="G1458" s="1">
        <f t="shared" si="174"/>
        <v>3.4705855066436713</v>
      </c>
      <c r="H1458" s="1">
        <f t="shared" si="176"/>
        <v>-4.1628668973604386</v>
      </c>
      <c r="I1458" s="22">
        <f t="shared" si="177"/>
        <v>-0.1875</v>
      </c>
      <c r="J1458" s="19">
        <f t="shared" si="178"/>
        <v>0</v>
      </c>
      <c r="K1458" s="19">
        <f t="shared" si="179"/>
        <v>3.9753668973604386</v>
      </c>
      <c r="L1458" s="19">
        <f t="shared" si="180"/>
        <v>0</v>
      </c>
      <c r="Q1458" s="11"/>
      <c r="R1458" s="11"/>
    </row>
    <row r="1459" spans="1:18" x14ac:dyDescent="0.35">
      <c r="A1459" s="1">
        <v>1457</v>
      </c>
      <c r="B1459" s="12">
        <v>43171</v>
      </c>
      <c r="C1459" s="1">
        <v>146.4375</v>
      </c>
      <c r="D1459" s="1">
        <f t="shared" si="172"/>
        <v>2.0528611752631009E-3</v>
      </c>
      <c r="E1459" s="1">
        <f t="shared" si="175"/>
        <v>1.3979101682070328E-4</v>
      </c>
      <c r="F1459" s="1">
        <f t="shared" si="173"/>
        <v>33.237179255676864</v>
      </c>
      <c r="G1459" s="1">
        <f t="shared" si="174"/>
        <v>3.5036691064489203</v>
      </c>
      <c r="H1459" s="1">
        <f t="shared" si="176"/>
        <v>-4.0246935978374037</v>
      </c>
      <c r="I1459" s="22">
        <f t="shared" si="177"/>
        <v>0.30000000000001137</v>
      </c>
      <c r="J1459" s="19">
        <f t="shared" si="178"/>
        <v>0</v>
      </c>
      <c r="K1459" s="19">
        <f t="shared" si="179"/>
        <v>4.324693597837415</v>
      </c>
      <c r="L1459" s="19">
        <f t="shared" si="180"/>
        <v>0</v>
      </c>
      <c r="Q1459" s="11"/>
      <c r="R1459" s="11"/>
    </row>
    <row r="1460" spans="1:18" x14ac:dyDescent="0.35">
      <c r="A1460" s="1">
        <v>1458</v>
      </c>
      <c r="B1460" s="12">
        <v>43172</v>
      </c>
      <c r="C1460" s="1">
        <v>146.58750000000001</v>
      </c>
      <c r="D1460" s="1">
        <f t="shared" si="172"/>
        <v>1.0243277848912039E-3</v>
      </c>
      <c r="E1460" s="1">
        <f t="shared" si="175"/>
        <v>1.3060516663237934E-4</v>
      </c>
      <c r="F1460" s="1">
        <f t="shared" si="173"/>
        <v>34.768454279348326</v>
      </c>
      <c r="G1460" s="1">
        <f t="shared" si="174"/>
        <v>3.5487104894477066</v>
      </c>
      <c r="H1460" s="1">
        <f t="shared" si="176"/>
        <v>-3.8852280047556769</v>
      </c>
      <c r="I1460" s="22">
        <f t="shared" si="177"/>
        <v>0.15000000000000568</v>
      </c>
      <c r="J1460" s="19">
        <f t="shared" si="178"/>
        <v>0</v>
      </c>
      <c r="K1460" s="19">
        <f t="shared" si="179"/>
        <v>4.0352280047556821</v>
      </c>
      <c r="L1460" s="19">
        <f t="shared" si="180"/>
        <v>0</v>
      </c>
      <c r="Q1460" s="11"/>
      <c r="R1460" s="11"/>
    </row>
    <row r="1461" spans="1:18" x14ac:dyDescent="0.35">
      <c r="A1461" s="1">
        <v>1459</v>
      </c>
      <c r="B1461" s="12">
        <v>43173</v>
      </c>
      <c r="C1461" s="1">
        <v>146.02500000000001</v>
      </c>
      <c r="D1461" s="1">
        <f t="shared" si="172"/>
        <v>-3.8372985418265539E-3</v>
      </c>
      <c r="E1461" s="1">
        <f t="shared" si="175"/>
        <v>1.2313177211070944E-4</v>
      </c>
      <c r="F1461" s="1">
        <f t="shared" si="173"/>
        <v>33.865476338589424</v>
      </c>
      <c r="G1461" s="1">
        <f t="shared" si="174"/>
        <v>3.5223960983759888</v>
      </c>
      <c r="H1461" s="1">
        <f t="shared" si="176"/>
        <v>-3.7801760743537924</v>
      </c>
      <c r="I1461" s="22">
        <f t="shared" si="177"/>
        <v>-0.5625</v>
      </c>
      <c r="J1461" s="19">
        <f t="shared" si="178"/>
        <v>0</v>
      </c>
      <c r="K1461" s="19">
        <f t="shared" si="179"/>
        <v>3.2176760743537924</v>
      </c>
      <c r="L1461" s="19">
        <f t="shared" si="180"/>
        <v>0</v>
      </c>
      <c r="Q1461" s="11"/>
      <c r="R1461" s="11"/>
    </row>
    <row r="1462" spans="1:18" x14ac:dyDescent="0.35">
      <c r="A1462" s="1">
        <v>1460</v>
      </c>
      <c r="B1462" s="12">
        <v>43174</v>
      </c>
      <c r="C1462" s="1">
        <v>145.98750000000001</v>
      </c>
      <c r="D1462" s="1">
        <f t="shared" si="172"/>
        <v>-2.5680534155106535E-4</v>
      </c>
      <c r="E1462" s="1">
        <f t="shared" si="175"/>
        <v>1.193444350873419E-4</v>
      </c>
      <c r="F1462" s="1">
        <f t="shared" si="173"/>
        <v>36.508079289583542</v>
      </c>
      <c r="G1462" s="1">
        <f t="shared" si="174"/>
        <v>3.5975335864936095</v>
      </c>
      <c r="H1462" s="1">
        <f t="shared" si="176"/>
        <v>-3.7253980495699213</v>
      </c>
      <c r="I1462" s="22">
        <f t="shared" si="177"/>
        <v>-3.7499999999994316E-2</v>
      </c>
      <c r="J1462" s="19">
        <f t="shared" si="178"/>
        <v>0</v>
      </c>
      <c r="K1462" s="19">
        <f t="shared" si="179"/>
        <v>3.687898049569927</v>
      </c>
      <c r="L1462" s="19">
        <f t="shared" si="180"/>
        <v>0</v>
      </c>
      <c r="Q1462" s="11"/>
      <c r="R1462" s="11"/>
    </row>
    <row r="1463" spans="1:18" x14ac:dyDescent="0.35">
      <c r="A1463" s="1">
        <v>1461</v>
      </c>
      <c r="B1463" s="12">
        <v>43175</v>
      </c>
      <c r="C1463" s="1">
        <v>144.1875</v>
      </c>
      <c r="D1463" s="1">
        <f t="shared" si="172"/>
        <v>-1.2329822758797919E-2</v>
      </c>
      <c r="E1463" s="1">
        <f t="shared" si="175"/>
        <v>1.1437899169612838E-4</v>
      </c>
      <c r="F1463" s="1">
        <f t="shared" si="173"/>
        <v>19.191992246533577</v>
      </c>
      <c r="G1463" s="1">
        <f t="shared" si="174"/>
        <v>2.9544931215426047</v>
      </c>
      <c r="H1463" s="1">
        <f t="shared" si="176"/>
        <v>-3.633080366724748</v>
      </c>
      <c r="I1463" s="22">
        <f t="shared" si="177"/>
        <v>-1.8000000000000114</v>
      </c>
      <c r="J1463" s="19">
        <f t="shared" si="178"/>
        <v>0</v>
      </c>
      <c r="K1463" s="19">
        <f t="shared" si="179"/>
        <v>1.8330803667247366</v>
      </c>
      <c r="L1463" s="19">
        <f t="shared" si="180"/>
        <v>0</v>
      </c>
      <c r="Q1463" s="11"/>
      <c r="R1463" s="11"/>
    </row>
    <row r="1464" spans="1:18" x14ac:dyDescent="0.35">
      <c r="A1464" s="1">
        <v>1462</v>
      </c>
      <c r="B1464" s="12">
        <v>43178</v>
      </c>
      <c r="C1464" s="1">
        <v>145.61250000000001</v>
      </c>
      <c r="D1464" s="1">
        <f t="shared" si="172"/>
        <v>9.8829648894669195E-3</v>
      </c>
      <c r="E1464" s="1">
        <f t="shared" si="175"/>
        <v>1.3202090969971072E-4</v>
      </c>
      <c r="F1464" s="1">
        <f t="shared" si="173"/>
        <v>23.98483410827021</v>
      </c>
      <c r="G1464" s="1">
        <f t="shared" si="174"/>
        <v>3.1774217184519014</v>
      </c>
      <c r="H1464" s="1">
        <f t="shared" si="176"/>
        <v>-3.9022194573080267</v>
      </c>
      <c r="I1464" s="22">
        <f t="shared" si="177"/>
        <v>1.4250000000000114</v>
      </c>
      <c r="J1464" s="19">
        <f t="shared" si="178"/>
        <v>0</v>
      </c>
      <c r="K1464" s="19">
        <f t="shared" si="179"/>
        <v>5.327219457308038</v>
      </c>
      <c r="L1464" s="19">
        <f t="shared" si="180"/>
        <v>0</v>
      </c>
      <c r="Q1464" s="11"/>
      <c r="R1464" s="11"/>
    </row>
    <row r="1465" spans="1:18" x14ac:dyDescent="0.35">
      <c r="A1465" s="1">
        <v>1463</v>
      </c>
      <c r="B1465" s="12">
        <v>43179</v>
      </c>
      <c r="C1465" s="1">
        <v>146.25</v>
      </c>
      <c r="D1465" s="1">
        <f t="shared" si="172"/>
        <v>4.3780582024207301E-3</v>
      </c>
      <c r="E1465" s="1">
        <f t="shared" si="175"/>
        <v>1.3784770208231031E-4</v>
      </c>
      <c r="F1465" s="1">
        <f t="shared" si="173"/>
        <v>31.696878518239497</v>
      </c>
      <c r="G1465" s="1">
        <f t="shared" si="174"/>
        <v>3.4562182065786327</v>
      </c>
      <c r="H1465" s="1">
        <f t="shared" si="176"/>
        <v>-3.9382386987966367</v>
      </c>
      <c r="I1465" s="22">
        <f t="shared" si="177"/>
        <v>0.63749999999998863</v>
      </c>
      <c r="J1465" s="19">
        <f t="shared" si="178"/>
        <v>0</v>
      </c>
      <c r="K1465" s="19">
        <f t="shared" si="179"/>
        <v>4.5757386987966253</v>
      </c>
      <c r="L1465" s="19">
        <f t="shared" si="180"/>
        <v>0</v>
      </c>
      <c r="Q1465" s="11"/>
      <c r="R1465" s="11"/>
    </row>
    <row r="1466" spans="1:18" x14ac:dyDescent="0.35">
      <c r="A1466" s="1">
        <v>1464</v>
      </c>
      <c r="B1466" s="12">
        <v>43180</v>
      </c>
      <c r="C1466" s="1">
        <v>145.6875</v>
      </c>
      <c r="D1466" s="1">
        <f t="shared" si="172"/>
        <v>-3.8461538461538464E-3</v>
      </c>
      <c r="E1466" s="1">
        <f t="shared" si="175"/>
        <v>1.312283887341914E-4</v>
      </c>
      <c r="F1466" s="1">
        <f t="shared" si="173"/>
        <v>32.91682572774593</v>
      </c>
      <c r="G1466" s="1">
        <f t="shared" si="174"/>
        <v>3.4939839473367655</v>
      </c>
      <c r="H1466" s="1">
        <f t="shared" si="176"/>
        <v>-3.8804957725381768</v>
      </c>
      <c r="I1466" s="22">
        <f t="shared" si="177"/>
        <v>-0.5625</v>
      </c>
      <c r="J1466" s="19">
        <f t="shared" si="178"/>
        <v>0</v>
      </c>
      <c r="K1466" s="19">
        <f t="shared" si="179"/>
        <v>3.3179957725381768</v>
      </c>
      <c r="L1466" s="19">
        <f t="shared" si="180"/>
        <v>0</v>
      </c>
      <c r="Q1466" s="11"/>
      <c r="R1466" s="11"/>
    </row>
    <row r="1467" spans="1:18" x14ac:dyDescent="0.35">
      <c r="A1467" s="1">
        <v>1465</v>
      </c>
      <c r="B1467" s="12">
        <v>43181</v>
      </c>
      <c r="C1467" s="1">
        <v>144.9</v>
      </c>
      <c r="D1467" s="1">
        <f t="shared" si="172"/>
        <v>-5.4054054054053667E-3</v>
      </c>
      <c r="E1467" s="1">
        <f t="shared" si="175"/>
        <v>1.2554764772124634E-4</v>
      </c>
      <c r="F1467" s="1">
        <f t="shared" si="173"/>
        <v>31.693456867616177</v>
      </c>
      <c r="G1467" s="1">
        <f t="shared" si="174"/>
        <v>3.4561102516165452</v>
      </c>
      <c r="H1467" s="1">
        <f t="shared" si="176"/>
        <v>-3.8121925031840549</v>
      </c>
      <c r="I1467" s="22">
        <f t="shared" si="177"/>
        <v>-0.78749999999999432</v>
      </c>
      <c r="J1467" s="19">
        <f t="shared" si="178"/>
        <v>0</v>
      </c>
      <c r="K1467" s="19">
        <f t="shared" si="179"/>
        <v>3.0246925031840606</v>
      </c>
      <c r="L1467" s="19">
        <f t="shared" si="180"/>
        <v>0</v>
      </c>
      <c r="Q1467" s="11"/>
      <c r="R1467" s="11"/>
    </row>
    <row r="1468" spans="1:18" x14ac:dyDescent="0.35">
      <c r="A1468" s="1">
        <v>1466</v>
      </c>
      <c r="B1468" s="12">
        <v>43182</v>
      </c>
      <c r="C1468" s="1">
        <v>145.6875</v>
      </c>
      <c r="D1468" s="1">
        <f t="shared" si="172"/>
        <v>5.434782608695613E-3</v>
      </c>
      <c r="E1468" s="1">
        <f t="shared" si="175"/>
        <v>1.2323742948061299E-4</v>
      </c>
      <c r="F1468" s="1">
        <f t="shared" si="173"/>
        <v>31.878223172661865</v>
      </c>
      <c r="G1468" s="1">
        <f t="shared" si="174"/>
        <v>3.4619231175087273</v>
      </c>
      <c r="H1468" s="1">
        <f t="shared" si="176"/>
        <v>-3.7624285786763436</v>
      </c>
      <c r="I1468" s="22">
        <f t="shared" si="177"/>
        <v>0.78749999999999432</v>
      </c>
      <c r="J1468" s="19">
        <f t="shared" si="178"/>
        <v>0</v>
      </c>
      <c r="K1468" s="19">
        <f t="shared" si="179"/>
        <v>4.5499285786763384</v>
      </c>
      <c r="L1468" s="19">
        <f t="shared" si="180"/>
        <v>0</v>
      </c>
      <c r="Q1468" s="11"/>
      <c r="R1468" s="11"/>
    </row>
    <row r="1469" spans="1:18" x14ac:dyDescent="0.35">
      <c r="A1469" s="1">
        <v>1467</v>
      </c>
      <c r="B1469" s="12">
        <v>43185</v>
      </c>
      <c r="C1469" s="1">
        <v>145.98750000000001</v>
      </c>
      <c r="D1469" s="1">
        <f t="shared" si="172"/>
        <v>2.0592020592021371E-3</v>
      </c>
      <c r="E1469" s="1">
        <f t="shared" si="175"/>
        <v>1.2151512953023001E-4</v>
      </c>
      <c r="F1469" s="1">
        <f t="shared" si="173"/>
        <v>35.564561594313503</v>
      </c>
      <c r="G1469" s="1">
        <f t="shared" si="174"/>
        <v>3.5713496812238983</v>
      </c>
      <c r="H1469" s="1">
        <f t="shared" si="176"/>
        <v>-3.7158503975164048</v>
      </c>
      <c r="I1469" s="22">
        <f t="shared" si="177"/>
        <v>0.30000000000001137</v>
      </c>
      <c r="J1469" s="19">
        <f t="shared" si="178"/>
        <v>0</v>
      </c>
      <c r="K1469" s="19">
        <f t="shared" si="179"/>
        <v>4.0158503975164166</v>
      </c>
      <c r="L1469" s="19">
        <f t="shared" si="180"/>
        <v>0</v>
      </c>
      <c r="Q1469" s="11"/>
      <c r="R1469" s="11"/>
    </row>
    <row r="1470" spans="1:18" x14ac:dyDescent="0.35">
      <c r="A1470" s="1">
        <v>1468</v>
      </c>
      <c r="B1470" s="12">
        <v>43186</v>
      </c>
      <c r="C1470" s="1">
        <v>147.07499999999999</v>
      </c>
      <c r="D1470" s="1">
        <f t="shared" si="172"/>
        <v>7.4492679167735398E-3</v>
      </c>
      <c r="E1470" s="1">
        <f t="shared" si="175"/>
        <v>1.1662846654347163E-4</v>
      </c>
      <c r="F1470" s="1">
        <f t="shared" si="173"/>
        <v>29.119878432522274</v>
      </c>
      <c r="G1470" s="1">
        <f t="shared" si="174"/>
        <v>3.3714210486124316</v>
      </c>
      <c r="H1470" s="1">
        <f t="shared" si="176"/>
        <v>-3.6601529308663241</v>
      </c>
      <c r="I1470" s="22">
        <f t="shared" si="177"/>
        <v>1.0874999999999773</v>
      </c>
      <c r="J1470" s="19">
        <f t="shared" si="178"/>
        <v>0</v>
      </c>
      <c r="K1470" s="19">
        <f t="shared" si="179"/>
        <v>4.7476529308663018</v>
      </c>
      <c r="L1470" s="19">
        <f t="shared" si="180"/>
        <v>0</v>
      </c>
      <c r="Q1470" s="11"/>
      <c r="R1470" s="11"/>
    </row>
    <row r="1471" spans="1:18" x14ac:dyDescent="0.35">
      <c r="A1471" s="1">
        <v>1469</v>
      </c>
      <c r="B1471" s="12">
        <v>43187</v>
      </c>
      <c r="C1471" s="1">
        <v>145.38749999999999</v>
      </c>
      <c r="D1471" s="1">
        <f t="shared" si="172"/>
        <v>-1.147373788883223E-2</v>
      </c>
      <c r="E1471" s="1">
        <f t="shared" si="175"/>
        <v>1.2012154887599988E-4</v>
      </c>
      <c r="F1471" s="1">
        <f t="shared" si="173"/>
        <v>21.043505134918703</v>
      </c>
      <c r="G1471" s="1">
        <f t="shared" si="174"/>
        <v>3.0465919678592495</v>
      </c>
      <c r="H1471" s="1">
        <f t="shared" si="176"/>
        <v>-3.7222093123762243</v>
      </c>
      <c r="I1471" s="22">
        <f t="shared" si="177"/>
        <v>-1.6875</v>
      </c>
      <c r="J1471" s="19">
        <f t="shared" si="178"/>
        <v>0</v>
      </c>
      <c r="K1471" s="19">
        <f t="shared" si="179"/>
        <v>2.0347093123762243</v>
      </c>
      <c r="L1471" s="19">
        <f t="shared" si="180"/>
        <v>0</v>
      </c>
      <c r="Q1471" s="11"/>
      <c r="R1471" s="11"/>
    </row>
    <row r="1472" spans="1:18" x14ac:dyDescent="0.35">
      <c r="A1472" s="1">
        <v>1470</v>
      </c>
      <c r="B1472" s="12">
        <v>43192</v>
      </c>
      <c r="C1472" s="1">
        <v>146.02500000000001</v>
      </c>
      <c r="D1472" s="1">
        <f t="shared" si="172"/>
        <v>4.3848336342534062E-3</v>
      </c>
      <c r="E1472" s="1">
        <f t="shared" si="175"/>
        <v>1.335385784356843E-4</v>
      </c>
      <c r="F1472" s="1">
        <f t="shared" si="173"/>
        <v>32.124917752721046</v>
      </c>
      <c r="G1472" s="1">
        <f t="shared" si="174"/>
        <v>3.4696319829855242</v>
      </c>
      <c r="H1472" s="1">
        <f t="shared" si="176"/>
        <v>-3.9538199603735555</v>
      </c>
      <c r="I1472" s="22">
        <f t="shared" si="177"/>
        <v>0.63750000000001705</v>
      </c>
      <c r="J1472" s="19">
        <f t="shared" si="178"/>
        <v>0</v>
      </c>
      <c r="K1472" s="19">
        <f t="shared" si="179"/>
        <v>4.591319960373573</v>
      </c>
      <c r="L1472" s="19">
        <f t="shared" si="180"/>
        <v>0</v>
      </c>
      <c r="Q1472" s="11"/>
      <c r="R1472" s="11"/>
    </row>
    <row r="1473" spans="1:18" x14ac:dyDescent="0.35">
      <c r="A1473" s="1">
        <v>1471</v>
      </c>
      <c r="B1473" s="12">
        <v>43193</v>
      </c>
      <c r="C1473" s="1">
        <v>148.80000000000001</v>
      </c>
      <c r="D1473" s="1">
        <f t="shared" si="172"/>
        <v>1.9003595274781755E-2</v>
      </c>
      <c r="E1473" s="1">
        <f t="shared" si="175"/>
        <v>1.2794044528234569E-4</v>
      </c>
      <c r="F1473" s="1">
        <f t="shared" si="173"/>
        <v>8.5993590420752692</v>
      </c>
      <c r="G1473" s="1">
        <f t="shared" si="174"/>
        <v>2.1516876704907166</v>
      </c>
      <c r="H1473" s="1">
        <f t="shared" si="176"/>
        <v>-3.8256537079737005</v>
      </c>
      <c r="I1473" s="22">
        <f t="shared" si="177"/>
        <v>2.7750000000000057</v>
      </c>
      <c r="J1473" s="19">
        <f t="shared" si="178"/>
        <v>0</v>
      </c>
      <c r="K1473" s="19">
        <f t="shared" si="179"/>
        <v>6.6006537079737058</v>
      </c>
      <c r="L1473" s="19">
        <f t="shared" si="180"/>
        <v>0</v>
      </c>
      <c r="Q1473" s="11"/>
      <c r="R1473" s="11"/>
    </row>
    <row r="1474" spans="1:18" x14ac:dyDescent="0.35">
      <c r="A1474" s="1">
        <v>1472</v>
      </c>
      <c r="B1474" s="12">
        <v>43194</v>
      </c>
      <c r="C1474" s="1">
        <v>147.07499999999999</v>
      </c>
      <c r="D1474" s="1">
        <f t="shared" si="172"/>
        <v>-1.1592741935484024E-2</v>
      </c>
      <c r="E1474" s="1">
        <f t="shared" si="175"/>
        <v>1.7189918453865534E-4</v>
      </c>
      <c r="F1474" s="1">
        <f t="shared" si="173"/>
        <v>20.582888860970957</v>
      </c>
      <c r="G1474" s="1">
        <f t="shared" si="174"/>
        <v>3.0244600928078458</v>
      </c>
      <c r="H1474" s="1">
        <f t="shared" si="176"/>
        <v>-4.4538827643449022</v>
      </c>
      <c r="I1474" s="22">
        <f t="shared" si="177"/>
        <v>-1.7250000000000227</v>
      </c>
      <c r="J1474" s="19">
        <f t="shared" si="178"/>
        <v>0</v>
      </c>
      <c r="K1474" s="19">
        <f t="shared" si="179"/>
        <v>2.7288827643448794</v>
      </c>
      <c r="L1474" s="19">
        <f t="shared" si="180"/>
        <v>0</v>
      </c>
      <c r="Q1474" s="11"/>
      <c r="R1474" s="11"/>
    </row>
    <row r="1475" spans="1:18" x14ac:dyDescent="0.35">
      <c r="A1475" s="1">
        <v>1473</v>
      </c>
      <c r="B1475" s="12">
        <v>43195</v>
      </c>
      <c r="C1475" s="1">
        <v>147.41249999999999</v>
      </c>
      <c r="D1475" s="1">
        <f t="shared" si="172"/>
        <v>2.2947475777664846E-3</v>
      </c>
      <c r="E1475" s="1">
        <f t="shared" si="175"/>
        <v>1.735338589359242E-4</v>
      </c>
      <c r="F1475" s="1">
        <f t="shared" si="173"/>
        <v>29.828309707301493</v>
      </c>
      <c r="G1475" s="1">
        <f t="shared" si="174"/>
        <v>3.3954579327341716</v>
      </c>
      <c r="H1475" s="1">
        <f t="shared" si="176"/>
        <v>-4.5600510179255105</v>
      </c>
      <c r="I1475" s="22">
        <f t="shared" si="177"/>
        <v>0.33750000000000568</v>
      </c>
      <c r="J1475" s="19">
        <f t="shared" si="178"/>
        <v>0</v>
      </c>
      <c r="K1475" s="19">
        <f t="shared" si="179"/>
        <v>4.8975510179255162</v>
      </c>
      <c r="L1475" s="19">
        <f t="shared" si="180"/>
        <v>0</v>
      </c>
      <c r="Q1475" s="11"/>
      <c r="R1475" s="11"/>
    </row>
    <row r="1476" spans="1:18" x14ac:dyDescent="0.35">
      <c r="A1476" s="1">
        <v>1474</v>
      </c>
      <c r="B1476" s="12">
        <v>43196</v>
      </c>
      <c r="C1476" s="1">
        <v>147.15</v>
      </c>
      <c r="D1476" s="1">
        <f t="shared" ref="D1476:D1539" si="181">(C1476-C1475)/C1475</f>
        <v>-1.7807173747137362E-3</v>
      </c>
      <c r="E1476" s="1">
        <f t="shared" si="175"/>
        <v>1.5656557226082109E-4</v>
      </c>
      <c r="F1476" s="1">
        <f t="shared" ref="F1476:F1539" si="182">_xlfn.NORM.DIST(D1476,0,SQRT(E1476),FALSE)</f>
        <v>31.561962808452144</v>
      </c>
      <c r="G1476" s="1">
        <f t="shared" ref="G1476:G1539" si="183">LN(F1476)</f>
        <v>3.4519526869605088</v>
      </c>
      <c r="H1476" s="1">
        <f t="shared" si="176"/>
        <v>-4.2811618830433691</v>
      </c>
      <c r="I1476" s="22">
        <f t="shared" si="177"/>
        <v>-0.26249999999998863</v>
      </c>
      <c r="J1476" s="19">
        <f t="shared" si="178"/>
        <v>0</v>
      </c>
      <c r="K1476" s="19">
        <f t="shared" si="179"/>
        <v>4.0186618830433805</v>
      </c>
      <c r="L1476" s="19">
        <f t="shared" si="180"/>
        <v>0</v>
      </c>
      <c r="Q1476" s="11"/>
      <c r="R1476" s="11"/>
    </row>
    <row r="1477" spans="1:18" x14ac:dyDescent="0.35">
      <c r="A1477" s="1">
        <v>1475</v>
      </c>
      <c r="B1477" s="12">
        <v>43199</v>
      </c>
      <c r="C1477" s="1">
        <v>146.8125</v>
      </c>
      <c r="D1477" s="1">
        <f t="shared" si="181"/>
        <v>-2.2935779816514149E-3</v>
      </c>
      <c r="E1477" s="1">
        <f t="shared" ref="E1477:E1540" si="184">$O$3+$O$4*D1476^2+$O$5*E1476</f>
        <v>1.4328988196028177E-4</v>
      </c>
      <c r="F1477" s="1">
        <f t="shared" si="182"/>
        <v>32.721283489157265</v>
      </c>
      <c r="G1477" s="1">
        <f t="shared" si="183"/>
        <v>3.4880257374064465</v>
      </c>
      <c r="H1477" s="1">
        <f t="shared" si="176"/>
        <v>-4.1050337507643242</v>
      </c>
      <c r="I1477" s="22">
        <f t="shared" si="177"/>
        <v>-0.33750000000000568</v>
      </c>
      <c r="J1477" s="19">
        <f t="shared" si="178"/>
        <v>0</v>
      </c>
      <c r="K1477" s="19">
        <f t="shared" si="179"/>
        <v>3.7675337507643185</v>
      </c>
      <c r="L1477" s="19">
        <f t="shared" si="180"/>
        <v>0</v>
      </c>
      <c r="Q1477" s="11"/>
      <c r="R1477" s="11"/>
    </row>
    <row r="1478" spans="1:18" x14ac:dyDescent="0.35">
      <c r="A1478" s="1">
        <v>1476</v>
      </c>
      <c r="B1478" s="12">
        <v>43200</v>
      </c>
      <c r="C1478" s="1">
        <v>147.67500000000001</v>
      </c>
      <c r="D1478" s="1">
        <f t="shared" si="181"/>
        <v>5.8748403575990555E-3</v>
      </c>
      <c r="E1478" s="1">
        <f t="shared" si="184"/>
        <v>1.3342928941746142E-4</v>
      </c>
      <c r="F1478" s="1">
        <f t="shared" si="182"/>
        <v>30.346992799733059</v>
      </c>
      <c r="G1478" s="1">
        <f t="shared" si="183"/>
        <v>3.412697428567796</v>
      </c>
      <c r="H1478" s="1">
        <f t="shared" si="176"/>
        <v>-3.9542171117796454</v>
      </c>
      <c r="I1478" s="22">
        <f t="shared" si="177"/>
        <v>0.86250000000001137</v>
      </c>
      <c r="J1478" s="19">
        <f t="shared" si="178"/>
        <v>0</v>
      </c>
      <c r="K1478" s="19">
        <f t="shared" si="179"/>
        <v>4.8167171117796563</v>
      </c>
      <c r="L1478" s="19">
        <f t="shared" si="180"/>
        <v>0</v>
      </c>
      <c r="Q1478" s="11"/>
      <c r="R1478" s="11"/>
    </row>
    <row r="1479" spans="1:18" x14ac:dyDescent="0.35">
      <c r="A1479" s="1">
        <v>1477</v>
      </c>
      <c r="B1479" s="12">
        <v>43201</v>
      </c>
      <c r="C1479" s="1">
        <v>147.75</v>
      </c>
      <c r="D1479" s="1">
        <f t="shared" si="181"/>
        <v>5.078720162518275E-4</v>
      </c>
      <c r="E1479" s="1">
        <f t="shared" si="184"/>
        <v>1.3001373023618481E-4</v>
      </c>
      <c r="F1479" s="1">
        <f t="shared" si="182"/>
        <v>34.953016211569903</v>
      </c>
      <c r="G1479" s="1">
        <f t="shared" si="183"/>
        <v>3.5540047657163489</v>
      </c>
      <c r="H1479" s="1">
        <f t="shared" si="176"/>
        <v>-3.8943259778817931</v>
      </c>
      <c r="I1479" s="22">
        <f t="shared" si="177"/>
        <v>7.4999999999988631E-2</v>
      </c>
      <c r="J1479" s="19">
        <f t="shared" si="178"/>
        <v>0</v>
      </c>
      <c r="K1479" s="19">
        <f t="shared" si="179"/>
        <v>3.9693259778817818</v>
      </c>
      <c r="L1479" s="19">
        <f t="shared" si="180"/>
        <v>0</v>
      </c>
      <c r="Q1479" s="11"/>
      <c r="R1479" s="11"/>
    </row>
    <row r="1480" spans="1:18" x14ac:dyDescent="0.35">
      <c r="A1480" s="1">
        <v>1478</v>
      </c>
      <c r="B1480" s="12">
        <v>43202</v>
      </c>
      <c r="C1480" s="1">
        <v>147.26249999999999</v>
      </c>
      <c r="D1480" s="1">
        <f t="shared" si="181"/>
        <v>-3.2994923857868788E-3</v>
      </c>
      <c r="E1480" s="1">
        <f t="shared" si="184"/>
        <v>1.2256769628450718E-4</v>
      </c>
      <c r="F1480" s="1">
        <f t="shared" si="182"/>
        <v>34.46947783413011</v>
      </c>
      <c r="G1480" s="1">
        <f t="shared" si="183"/>
        <v>3.5400742319988954</v>
      </c>
      <c r="H1480" s="1">
        <f t="shared" si="176"/>
        <v>-3.8033793953021573</v>
      </c>
      <c r="I1480" s="22">
        <f t="shared" si="177"/>
        <v>-0.48750000000001137</v>
      </c>
      <c r="J1480" s="19">
        <f t="shared" si="178"/>
        <v>0</v>
      </c>
      <c r="K1480" s="19">
        <f t="shared" si="179"/>
        <v>3.3158793953021459</v>
      </c>
      <c r="L1480" s="19">
        <f t="shared" si="180"/>
        <v>0</v>
      </c>
      <c r="Q1480" s="11"/>
      <c r="R1480" s="11"/>
    </row>
    <row r="1481" spans="1:18" x14ac:dyDescent="0.35">
      <c r="A1481" s="1">
        <v>1479</v>
      </c>
      <c r="B1481" s="12">
        <v>43203</v>
      </c>
      <c r="C1481" s="1">
        <v>148.16249999999999</v>
      </c>
      <c r="D1481" s="1">
        <f t="shared" si="181"/>
        <v>6.1115355233002681E-3</v>
      </c>
      <c r="E1481" s="1">
        <f t="shared" si="184"/>
        <v>1.1837139315706494E-4</v>
      </c>
      <c r="F1481" s="1">
        <f t="shared" si="182"/>
        <v>31.316132699448875</v>
      </c>
      <c r="G1481" s="1">
        <f t="shared" si="183"/>
        <v>3.4441333864695958</v>
      </c>
      <c r="H1481" s="1">
        <f t="shared" si="176"/>
        <v>-3.7396032385085753</v>
      </c>
      <c r="I1481" s="22">
        <f t="shared" si="177"/>
        <v>0.90000000000000568</v>
      </c>
      <c r="J1481" s="19">
        <f t="shared" si="178"/>
        <v>0</v>
      </c>
      <c r="K1481" s="19">
        <f t="shared" si="179"/>
        <v>4.639603238508581</v>
      </c>
      <c r="L1481" s="19">
        <f t="shared" si="180"/>
        <v>0</v>
      </c>
      <c r="Q1481" s="11"/>
      <c r="R1481" s="11"/>
    </row>
    <row r="1482" spans="1:18" x14ac:dyDescent="0.35">
      <c r="A1482" s="1">
        <v>1480</v>
      </c>
      <c r="B1482" s="12">
        <v>43206</v>
      </c>
      <c r="C1482" s="1">
        <v>149.28749999999999</v>
      </c>
      <c r="D1482" s="1">
        <f t="shared" si="181"/>
        <v>7.5930144267274107E-3</v>
      </c>
      <c r="E1482" s="1">
        <f t="shared" si="184"/>
        <v>1.1889529309829134E-4</v>
      </c>
      <c r="F1482" s="1">
        <f t="shared" si="182"/>
        <v>28.709803781980142</v>
      </c>
      <c r="G1482" s="1">
        <f t="shared" si="183"/>
        <v>3.3572386596261672</v>
      </c>
      <c r="H1482" s="1">
        <f t="shared" si="176"/>
        <v>-3.7355035894900319</v>
      </c>
      <c r="I1482" s="22">
        <f t="shared" si="177"/>
        <v>1.125</v>
      </c>
      <c r="J1482" s="19">
        <f t="shared" si="178"/>
        <v>0</v>
      </c>
      <c r="K1482" s="19">
        <f t="shared" si="179"/>
        <v>4.8605035894900315</v>
      </c>
      <c r="L1482" s="19">
        <f t="shared" si="180"/>
        <v>0</v>
      </c>
      <c r="Q1482" s="11"/>
      <c r="R1482" s="11"/>
    </row>
    <row r="1483" spans="1:18" x14ac:dyDescent="0.35">
      <c r="A1483" s="1">
        <v>1481</v>
      </c>
      <c r="B1483" s="12">
        <v>43207</v>
      </c>
      <c r="C1483" s="1">
        <v>153.67500000000001</v>
      </c>
      <c r="D1483" s="1">
        <f t="shared" si="181"/>
        <v>2.9389600602863719E-2</v>
      </c>
      <c r="E1483" s="1">
        <f t="shared" si="184"/>
        <v>1.2216066953863613E-4</v>
      </c>
      <c r="F1483" s="1">
        <f t="shared" si="182"/>
        <v>1.0521657480340212</v>
      </c>
      <c r="G1483" s="1">
        <f t="shared" si="183"/>
        <v>5.0850657070425964E-2</v>
      </c>
      <c r="H1483" s="1">
        <f t="shared" si="176"/>
        <v>-3.8095936812812417</v>
      </c>
      <c r="I1483" s="22">
        <f t="shared" si="177"/>
        <v>4.3875000000000171</v>
      </c>
      <c r="J1483" s="19">
        <f t="shared" si="178"/>
        <v>0</v>
      </c>
      <c r="K1483" s="19">
        <f t="shared" si="179"/>
        <v>8.1970936812812596</v>
      </c>
      <c r="L1483" s="19">
        <f t="shared" si="180"/>
        <v>0</v>
      </c>
      <c r="Q1483" s="11"/>
      <c r="R1483" s="11"/>
    </row>
    <row r="1484" spans="1:18" x14ac:dyDescent="0.35">
      <c r="A1484" s="1">
        <v>1482</v>
      </c>
      <c r="B1484" s="12">
        <v>43208</v>
      </c>
      <c r="C1484" s="1">
        <v>153.67500000000001</v>
      </c>
      <c r="D1484" s="1">
        <f t="shared" si="181"/>
        <v>0</v>
      </c>
      <c r="E1484" s="1">
        <f t="shared" si="184"/>
        <v>2.3839292582561813E-4</v>
      </c>
      <c r="F1484" s="1">
        <f t="shared" si="182"/>
        <v>25.838267131135918</v>
      </c>
      <c r="G1484" s="1">
        <f t="shared" si="183"/>
        <v>3.2518566151771311</v>
      </c>
      <c r="H1484" s="1">
        <f t="shared" si="176"/>
        <v>-5.3622219411489356</v>
      </c>
      <c r="I1484" s="22">
        <f t="shared" si="177"/>
        <v>0</v>
      </c>
      <c r="J1484" s="19">
        <f t="shared" si="178"/>
        <v>0</v>
      </c>
      <c r="K1484" s="19">
        <f t="shared" si="179"/>
        <v>5.3622219411489356</v>
      </c>
      <c r="L1484" s="19">
        <f t="shared" si="180"/>
        <v>0</v>
      </c>
      <c r="Q1484" s="11"/>
      <c r="R1484" s="11"/>
    </row>
    <row r="1485" spans="1:18" x14ac:dyDescent="0.35">
      <c r="A1485" s="1">
        <v>1483</v>
      </c>
      <c r="B1485" s="12">
        <v>43209</v>
      </c>
      <c r="C1485" s="1">
        <v>156.15</v>
      </c>
      <c r="D1485" s="1">
        <f t="shared" si="181"/>
        <v>1.6105417276720314E-2</v>
      </c>
      <c r="E1485" s="1">
        <f t="shared" si="184"/>
        <v>2.0543738646679291E-4</v>
      </c>
      <c r="F1485" s="1">
        <f t="shared" si="182"/>
        <v>14.804748754763576</v>
      </c>
      <c r="G1485" s="1">
        <f t="shared" si="183"/>
        <v>2.6949479911132777</v>
      </c>
      <c r="H1485" s="1">
        <f t="shared" si="176"/>
        <v>-5.124100282778385</v>
      </c>
      <c r="I1485" s="22">
        <f t="shared" si="177"/>
        <v>2.4749999999999943</v>
      </c>
      <c r="J1485" s="19">
        <f t="shared" si="178"/>
        <v>0</v>
      </c>
      <c r="K1485" s="19">
        <f t="shared" si="179"/>
        <v>7.5991002827783793</v>
      </c>
      <c r="L1485" s="19">
        <f t="shared" si="180"/>
        <v>0</v>
      </c>
      <c r="Q1485" s="11"/>
      <c r="R1485" s="11"/>
    </row>
    <row r="1486" spans="1:18" x14ac:dyDescent="0.35">
      <c r="A1486" s="1">
        <v>1484</v>
      </c>
      <c r="B1486" s="12">
        <v>43210</v>
      </c>
      <c r="C1486" s="1">
        <v>155.47499999999999</v>
      </c>
      <c r="D1486" s="1">
        <f t="shared" si="181"/>
        <v>-4.3227665706052597E-3</v>
      </c>
      <c r="E1486" s="1">
        <f t="shared" si="184"/>
        <v>2.1682495986597572E-4</v>
      </c>
      <c r="F1486" s="1">
        <f t="shared" si="182"/>
        <v>25.950237861702494</v>
      </c>
      <c r="G1486" s="1">
        <f t="shared" si="183"/>
        <v>3.2561807757241272</v>
      </c>
      <c r="H1486" s="1">
        <f t="shared" si="176"/>
        <v>-5.2642016537761247</v>
      </c>
      <c r="I1486" s="22">
        <f t="shared" si="177"/>
        <v>-0.67500000000001137</v>
      </c>
      <c r="J1486" s="19">
        <f t="shared" si="178"/>
        <v>0</v>
      </c>
      <c r="K1486" s="19">
        <f t="shared" si="179"/>
        <v>4.5892016537761133</v>
      </c>
      <c r="L1486" s="19">
        <f t="shared" si="180"/>
        <v>0</v>
      </c>
      <c r="Q1486" s="11"/>
      <c r="R1486" s="11"/>
    </row>
    <row r="1487" spans="1:18" x14ac:dyDescent="0.35">
      <c r="A1487" s="1">
        <v>1485</v>
      </c>
      <c r="B1487" s="12">
        <v>43213</v>
      </c>
      <c r="C1487" s="1">
        <v>155.13749999999999</v>
      </c>
      <c r="D1487" s="1">
        <f t="shared" si="181"/>
        <v>-2.1707670043415706E-3</v>
      </c>
      <c r="E1487" s="1">
        <f t="shared" si="184"/>
        <v>1.9157519737517353E-4</v>
      </c>
      <c r="F1487" s="1">
        <f t="shared" si="182"/>
        <v>28.470768680819617</v>
      </c>
      <c r="G1487" s="1">
        <f t="shared" si="183"/>
        <v>3.3488779006030032</v>
      </c>
      <c r="H1487" s="1">
        <f t="shared" si="176"/>
        <v>-5.0278960190971098</v>
      </c>
      <c r="I1487" s="22">
        <f t="shared" si="177"/>
        <v>-0.33750000000000568</v>
      </c>
      <c r="J1487" s="19">
        <f t="shared" si="178"/>
        <v>0</v>
      </c>
      <c r="K1487" s="19">
        <f t="shared" si="179"/>
        <v>4.6903960190971041</v>
      </c>
      <c r="L1487" s="19">
        <f t="shared" si="180"/>
        <v>0</v>
      </c>
      <c r="Q1487" s="11"/>
      <c r="R1487" s="11"/>
    </row>
    <row r="1488" spans="1:18" x14ac:dyDescent="0.35">
      <c r="A1488" s="1">
        <v>1486</v>
      </c>
      <c r="B1488" s="12">
        <v>43214</v>
      </c>
      <c r="C1488" s="1">
        <v>154.5</v>
      </c>
      <c r="D1488" s="1">
        <f t="shared" si="181"/>
        <v>-4.1092579163644425E-3</v>
      </c>
      <c r="E1488" s="1">
        <f t="shared" si="184"/>
        <v>1.7028841567673115E-4</v>
      </c>
      <c r="F1488" s="1">
        <f t="shared" si="182"/>
        <v>29.092760800594341</v>
      </c>
      <c r="G1488" s="1">
        <f t="shared" si="183"/>
        <v>3.3704893734900963</v>
      </c>
      <c r="H1488" s="1">
        <f t="shared" si="176"/>
        <v>-4.7198454291378127</v>
      </c>
      <c r="I1488" s="22">
        <f t="shared" si="177"/>
        <v>-0.63749999999998863</v>
      </c>
      <c r="J1488" s="19">
        <f t="shared" si="178"/>
        <v>0</v>
      </c>
      <c r="K1488" s="19">
        <f t="shared" si="179"/>
        <v>4.0823454291378241</v>
      </c>
      <c r="L1488" s="19">
        <f t="shared" si="180"/>
        <v>0</v>
      </c>
      <c r="Q1488" s="11"/>
      <c r="R1488" s="11"/>
    </row>
    <row r="1489" spans="1:18" x14ac:dyDescent="0.35">
      <c r="A1489" s="1">
        <v>1487</v>
      </c>
      <c r="B1489" s="12">
        <v>43215</v>
      </c>
      <c r="C1489" s="1">
        <v>155.4</v>
      </c>
      <c r="D1489" s="1">
        <f t="shared" si="181"/>
        <v>5.8252427184466386E-3</v>
      </c>
      <c r="E1489" s="1">
        <f t="shared" si="184"/>
        <v>1.5572244811930339E-4</v>
      </c>
      <c r="F1489" s="1">
        <f t="shared" si="182"/>
        <v>28.669223833896702</v>
      </c>
      <c r="G1489" s="1">
        <f t="shared" si="183"/>
        <v>3.3558242071150262</v>
      </c>
      <c r="H1489" s="1">
        <f t="shared" si="176"/>
        <v>-4.5036751581076597</v>
      </c>
      <c r="I1489" s="22">
        <f t="shared" si="177"/>
        <v>0.90000000000000568</v>
      </c>
      <c r="J1489" s="19">
        <f t="shared" si="178"/>
        <v>0</v>
      </c>
      <c r="K1489" s="19">
        <f t="shared" si="179"/>
        <v>5.4036751581076654</v>
      </c>
      <c r="L1489" s="19">
        <f t="shared" si="180"/>
        <v>0</v>
      </c>
      <c r="Q1489" s="11"/>
      <c r="R1489" s="11"/>
    </row>
    <row r="1490" spans="1:18" x14ac:dyDescent="0.35">
      <c r="A1490" s="1">
        <v>1488</v>
      </c>
      <c r="B1490" s="12">
        <v>43216</v>
      </c>
      <c r="C1490" s="1">
        <v>155.17500000000001</v>
      </c>
      <c r="D1490" s="1">
        <f t="shared" si="181"/>
        <v>-1.4478764478764112E-3</v>
      </c>
      <c r="E1490" s="1">
        <f t="shared" si="184"/>
        <v>1.4698529769881677E-4</v>
      </c>
      <c r="F1490" s="1">
        <f t="shared" si="182"/>
        <v>32.672028693480335</v>
      </c>
      <c r="G1490" s="1">
        <f t="shared" si="183"/>
        <v>3.486519320210332</v>
      </c>
      <c r="H1490" s="1">
        <f t="shared" si="176"/>
        <v>-4.3575270332970391</v>
      </c>
      <c r="I1490" s="22">
        <f t="shared" si="177"/>
        <v>-0.22499999999999432</v>
      </c>
      <c r="J1490" s="19">
        <f t="shared" si="178"/>
        <v>0</v>
      </c>
      <c r="K1490" s="19">
        <f t="shared" si="179"/>
        <v>4.1325270332970447</v>
      </c>
      <c r="L1490" s="19">
        <f t="shared" si="180"/>
        <v>0</v>
      </c>
      <c r="Q1490" s="11"/>
      <c r="R1490" s="11"/>
    </row>
    <row r="1491" spans="1:18" x14ac:dyDescent="0.35">
      <c r="A1491" s="1">
        <v>1489</v>
      </c>
      <c r="B1491" s="12">
        <v>43217</v>
      </c>
      <c r="C1491" s="1">
        <v>155.85</v>
      </c>
      <c r="D1491" s="1">
        <f t="shared" si="181"/>
        <v>4.3499275012082034E-3</v>
      </c>
      <c r="E1491" s="1">
        <f t="shared" si="184"/>
        <v>1.3580970592089157E-4</v>
      </c>
      <c r="F1491" s="1">
        <f t="shared" si="182"/>
        <v>31.929368643733838</v>
      </c>
      <c r="G1491" s="1">
        <f t="shared" si="183"/>
        <v>3.4635262333941448</v>
      </c>
      <c r="H1491" s="1">
        <f t="shared" si="176"/>
        <v>-4.2129962932196499</v>
      </c>
      <c r="I1491" s="22">
        <f t="shared" si="177"/>
        <v>0.67499999999998295</v>
      </c>
      <c r="J1491" s="19">
        <f t="shared" si="178"/>
        <v>0</v>
      </c>
      <c r="K1491" s="19">
        <f t="shared" si="179"/>
        <v>4.8879962932196328</v>
      </c>
      <c r="L1491" s="19">
        <f t="shared" si="180"/>
        <v>0</v>
      </c>
      <c r="Q1491" s="11"/>
      <c r="R1491" s="11"/>
    </row>
    <row r="1492" spans="1:18" x14ac:dyDescent="0.35">
      <c r="A1492" s="1">
        <v>1490</v>
      </c>
      <c r="B1492" s="12">
        <v>43220</v>
      </c>
      <c r="C1492" s="1">
        <v>155.73750000000001</v>
      </c>
      <c r="D1492" s="1">
        <f t="shared" si="181"/>
        <v>-7.2184793070248921E-4</v>
      </c>
      <c r="E1492" s="1">
        <f t="shared" si="184"/>
        <v>1.2963475514152624E-4</v>
      </c>
      <c r="F1492" s="1">
        <f t="shared" si="182"/>
        <v>34.968461144930984</v>
      </c>
      <c r="G1492" s="1">
        <f t="shared" si="183"/>
        <v>3.554446545100773</v>
      </c>
      <c r="H1492" s="1">
        <f t="shared" ref="H1492:H1555" si="185">_xlfn.NORM.S.INV(1%)*SQRT(E1492)*C1490</f>
        <v>-4.1101449491754414</v>
      </c>
      <c r="I1492" s="22">
        <f t="shared" ref="I1492:I1555" si="186">C1492-C1491</f>
        <v>-0.11249999999998295</v>
      </c>
      <c r="J1492" s="19">
        <f t="shared" ref="J1492:J1555" si="187">IF(I1492&lt;=H1492,1,0)</f>
        <v>0</v>
      </c>
      <c r="K1492" s="19">
        <f t="shared" ref="K1492:K1555" si="188">IF(J1492=0,I1492-H1492,0)</f>
        <v>3.9976449491754584</v>
      </c>
      <c r="L1492" s="19">
        <f t="shared" ref="L1492:L1555" si="189">IF(J1492=1,I1492-H1492,0)</f>
        <v>0</v>
      </c>
      <c r="Q1492" s="11"/>
      <c r="R1492" s="11"/>
    </row>
    <row r="1493" spans="1:18" x14ac:dyDescent="0.35">
      <c r="A1493" s="1">
        <v>1491</v>
      </c>
      <c r="B1493" s="12">
        <v>43222</v>
      </c>
      <c r="C1493" s="1">
        <v>153.78749999999999</v>
      </c>
      <c r="D1493" s="1">
        <f t="shared" si="181"/>
        <v>-1.2521069106669986E-2</v>
      </c>
      <c r="E1493" s="1">
        <f t="shared" si="184"/>
        <v>1.223149202067589E-4</v>
      </c>
      <c r="F1493" s="1">
        <f t="shared" si="182"/>
        <v>19.0038603981561</v>
      </c>
      <c r="G1493" s="1">
        <f t="shared" si="183"/>
        <v>2.9446421373787341</v>
      </c>
      <c r="H1493" s="1">
        <f t="shared" si="185"/>
        <v>-4.0097858868009357</v>
      </c>
      <c r="I1493" s="22">
        <f t="shared" si="186"/>
        <v>-1.9500000000000171</v>
      </c>
      <c r="J1493" s="19">
        <f t="shared" si="187"/>
        <v>0</v>
      </c>
      <c r="K1493" s="19">
        <f t="shared" si="188"/>
        <v>2.0597858868009187</v>
      </c>
      <c r="L1493" s="19">
        <f t="shared" si="189"/>
        <v>0</v>
      </c>
      <c r="Q1493" s="11"/>
      <c r="R1493" s="11"/>
    </row>
    <row r="1494" spans="1:18" x14ac:dyDescent="0.35">
      <c r="A1494" s="1">
        <v>1492</v>
      </c>
      <c r="B1494" s="12">
        <v>43223</v>
      </c>
      <c r="C1494" s="1">
        <v>154.91249999999999</v>
      </c>
      <c r="D1494" s="1">
        <f t="shared" si="181"/>
        <v>7.3152889539136795E-3</v>
      </c>
      <c r="E1494" s="1">
        <f t="shared" si="184"/>
        <v>1.3876216676410785E-4</v>
      </c>
      <c r="F1494" s="1">
        <f t="shared" si="182"/>
        <v>27.927494386318088</v>
      </c>
      <c r="G1494" s="1">
        <f t="shared" si="183"/>
        <v>3.3296116654537364</v>
      </c>
      <c r="H1494" s="1">
        <f t="shared" si="185"/>
        <v>-4.267793457783946</v>
      </c>
      <c r="I1494" s="22">
        <f t="shared" si="186"/>
        <v>1.125</v>
      </c>
      <c r="J1494" s="19">
        <f t="shared" si="187"/>
        <v>0</v>
      </c>
      <c r="K1494" s="19">
        <f t="shared" si="188"/>
        <v>5.392793457783946</v>
      </c>
      <c r="L1494" s="19">
        <f t="shared" si="189"/>
        <v>0</v>
      </c>
      <c r="Q1494" s="11"/>
      <c r="R1494" s="11"/>
    </row>
    <row r="1495" spans="1:18" x14ac:dyDescent="0.35">
      <c r="A1495" s="1">
        <v>1493</v>
      </c>
      <c r="B1495" s="12">
        <v>43224</v>
      </c>
      <c r="C1495" s="1">
        <v>155.8125</v>
      </c>
      <c r="D1495" s="1">
        <f t="shared" si="181"/>
        <v>5.8097312999274156E-3</v>
      </c>
      <c r="E1495" s="1">
        <f t="shared" si="184"/>
        <v>1.3677391048942162E-4</v>
      </c>
      <c r="F1495" s="1">
        <f t="shared" si="182"/>
        <v>30.152336916498864</v>
      </c>
      <c r="G1495" s="1">
        <f t="shared" si="183"/>
        <v>3.4062624298377626</v>
      </c>
      <c r="H1495" s="1">
        <f t="shared" si="185"/>
        <v>-4.1840544449640635</v>
      </c>
      <c r="I1495" s="22">
        <f t="shared" si="186"/>
        <v>0.90000000000000568</v>
      </c>
      <c r="J1495" s="19">
        <f t="shared" si="187"/>
        <v>0</v>
      </c>
      <c r="K1495" s="19">
        <f t="shared" si="188"/>
        <v>5.0840544449640692</v>
      </c>
      <c r="L1495" s="19">
        <f t="shared" si="189"/>
        <v>0</v>
      </c>
      <c r="Q1495" s="11"/>
      <c r="R1495" s="11"/>
    </row>
    <row r="1496" spans="1:18" x14ac:dyDescent="0.35">
      <c r="A1496" s="1">
        <v>1494</v>
      </c>
      <c r="B1496" s="12">
        <v>43227</v>
      </c>
      <c r="C1496" s="1">
        <v>157.3125</v>
      </c>
      <c r="D1496" s="1">
        <f t="shared" si="181"/>
        <v>9.6269554753309269E-3</v>
      </c>
      <c r="E1496" s="1">
        <f t="shared" si="184"/>
        <v>1.3246490230004859E-4</v>
      </c>
      <c r="F1496" s="1">
        <f t="shared" si="182"/>
        <v>24.430586534123265</v>
      </c>
      <c r="G1496" s="1">
        <f t="shared" si="183"/>
        <v>3.1958358937462106</v>
      </c>
      <c r="H1496" s="1">
        <f t="shared" si="185"/>
        <v>-4.147740073268019</v>
      </c>
      <c r="I1496" s="22">
        <f t="shared" si="186"/>
        <v>1.5</v>
      </c>
      <c r="J1496" s="19">
        <f t="shared" si="187"/>
        <v>0</v>
      </c>
      <c r="K1496" s="19">
        <f t="shared" si="188"/>
        <v>5.647740073268019</v>
      </c>
      <c r="L1496" s="19">
        <f t="shared" si="189"/>
        <v>0</v>
      </c>
      <c r="Q1496" s="11"/>
      <c r="R1496" s="11"/>
    </row>
    <row r="1497" spans="1:18" x14ac:dyDescent="0.35">
      <c r="A1497" s="1">
        <v>1495</v>
      </c>
      <c r="B1497" s="12">
        <v>43228</v>
      </c>
      <c r="C1497" s="1">
        <v>159.11250000000001</v>
      </c>
      <c r="D1497" s="1">
        <f t="shared" si="181"/>
        <v>1.1442193087008416E-2</v>
      </c>
      <c r="E1497" s="1">
        <f t="shared" si="184"/>
        <v>1.3748261930925589E-4</v>
      </c>
      <c r="F1497" s="1">
        <f t="shared" si="182"/>
        <v>21.13480746213471</v>
      </c>
      <c r="G1497" s="1">
        <f t="shared" si="183"/>
        <v>3.0509213240711639</v>
      </c>
      <c r="H1497" s="1">
        <f t="shared" si="185"/>
        <v>-4.2501166778824047</v>
      </c>
      <c r="I1497" s="22">
        <f t="shared" si="186"/>
        <v>1.8000000000000114</v>
      </c>
      <c r="J1497" s="19">
        <f t="shared" si="187"/>
        <v>0</v>
      </c>
      <c r="K1497" s="19">
        <f t="shared" si="188"/>
        <v>6.050116677882416</v>
      </c>
      <c r="L1497" s="19">
        <f t="shared" si="189"/>
        <v>0</v>
      </c>
      <c r="Q1497" s="11"/>
      <c r="R1497" s="11"/>
    </row>
    <row r="1498" spans="1:18" x14ac:dyDescent="0.35">
      <c r="A1498" s="1">
        <v>1496</v>
      </c>
      <c r="B1498" s="12">
        <v>43229</v>
      </c>
      <c r="C1498" s="1">
        <v>158.77500000000001</v>
      </c>
      <c r="D1498" s="1">
        <f t="shared" si="181"/>
        <v>-2.1211407023332901E-3</v>
      </c>
      <c r="E1498" s="1">
        <f t="shared" si="184"/>
        <v>1.467171631544181E-4</v>
      </c>
      <c r="F1498" s="1">
        <f t="shared" si="182"/>
        <v>32.434749947348692</v>
      </c>
      <c r="G1498" s="1">
        <f t="shared" si="183"/>
        <v>3.479230377288876</v>
      </c>
      <c r="H1498" s="1">
        <f t="shared" si="185"/>
        <v>-4.4328021888489477</v>
      </c>
      <c r="I1498" s="22">
        <f t="shared" si="186"/>
        <v>-0.33750000000000568</v>
      </c>
      <c r="J1498" s="19">
        <f t="shared" si="187"/>
        <v>0</v>
      </c>
      <c r="K1498" s="19">
        <f t="shared" si="188"/>
        <v>4.095302188848942</v>
      </c>
      <c r="L1498" s="19">
        <f t="shared" si="189"/>
        <v>0</v>
      </c>
      <c r="Q1498" s="11"/>
      <c r="R1498" s="11"/>
    </row>
    <row r="1499" spans="1:18" x14ac:dyDescent="0.35">
      <c r="A1499" s="1">
        <v>1497</v>
      </c>
      <c r="B1499" s="12">
        <v>43230</v>
      </c>
      <c r="C1499" s="1">
        <v>155.96250000000001</v>
      </c>
      <c r="D1499" s="1">
        <f t="shared" si="181"/>
        <v>-1.771374586679263E-2</v>
      </c>
      <c r="E1499" s="1">
        <f t="shared" si="184"/>
        <v>1.3594362419835294E-4</v>
      </c>
      <c r="F1499" s="1">
        <f t="shared" si="182"/>
        <v>10.790078628238808</v>
      </c>
      <c r="G1499" s="1">
        <f t="shared" si="183"/>
        <v>2.3786270663833262</v>
      </c>
      <c r="H1499" s="1">
        <f t="shared" si="185"/>
        <v>-4.3157708721035526</v>
      </c>
      <c r="I1499" s="22">
        <f t="shared" si="186"/>
        <v>-2.8125</v>
      </c>
      <c r="J1499" s="19">
        <f t="shared" si="187"/>
        <v>0</v>
      </c>
      <c r="K1499" s="19">
        <f t="shared" si="188"/>
        <v>1.5032708721035526</v>
      </c>
      <c r="L1499" s="19">
        <f t="shared" si="189"/>
        <v>0</v>
      </c>
      <c r="Q1499" s="11"/>
      <c r="R1499" s="11"/>
    </row>
    <row r="1500" spans="1:18" x14ac:dyDescent="0.35">
      <c r="A1500" s="1">
        <v>1498</v>
      </c>
      <c r="B1500" s="12">
        <v>43231</v>
      </c>
      <c r="C1500" s="1">
        <v>155.4</v>
      </c>
      <c r="D1500" s="1">
        <f t="shared" si="181"/>
        <v>-3.6066362106275548E-3</v>
      </c>
      <c r="E1500" s="1">
        <f t="shared" si="184"/>
        <v>1.7133917674750637E-4</v>
      </c>
      <c r="F1500" s="1">
        <f t="shared" si="182"/>
        <v>29.342439685315554</v>
      </c>
      <c r="G1500" s="1">
        <f t="shared" si="183"/>
        <v>3.3790349214499611</v>
      </c>
      <c r="H1500" s="1">
        <f t="shared" si="185"/>
        <v>-4.8348735204722493</v>
      </c>
      <c r="I1500" s="22">
        <f t="shared" si="186"/>
        <v>-0.5625</v>
      </c>
      <c r="J1500" s="19">
        <f t="shared" si="187"/>
        <v>0</v>
      </c>
      <c r="K1500" s="19">
        <f t="shared" si="188"/>
        <v>4.2723735204722493</v>
      </c>
      <c r="L1500" s="19">
        <f t="shared" si="189"/>
        <v>0</v>
      </c>
      <c r="Q1500" s="11"/>
      <c r="R1500" s="11"/>
    </row>
    <row r="1501" spans="1:18" x14ac:dyDescent="0.35">
      <c r="A1501" s="1">
        <v>1499</v>
      </c>
      <c r="B1501" s="12">
        <v>43234</v>
      </c>
      <c r="C1501" s="1">
        <v>156.78749999999999</v>
      </c>
      <c r="D1501" s="1">
        <f t="shared" si="181"/>
        <v>8.9285714285713552E-3</v>
      </c>
      <c r="E1501" s="1">
        <f t="shared" si="184"/>
        <v>1.5597905789708827E-4</v>
      </c>
      <c r="F1501" s="1">
        <f t="shared" si="182"/>
        <v>24.739736227502778</v>
      </c>
      <c r="G1501" s="1">
        <f t="shared" si="183"/>
        <v>3.2084107051250785</v>
      </c>
      <c r="H1501" s="1">
        <f t="shared" si="185"/>
        <v>-4.531354011320599</v>
      </c>
      <c r="I1501" s="22">
        <f t="shared" si="186"/>
        <v>1.3874999999999886</v>
      </c>
      <c r="J1501" s="19">
        <f t="shared" si="187"/>
        <v>0</v>
      </c>
      <c r="K1501" s="19">
        <f t="shared" si="188"/>
        <v>5.9188540113205876</v>
      </c>
      <c r="L1501" s="19">
        <f t="shared" si="189"/>
        <v>0</v>
      </c>
      <c r="Q1501" s="11"/>
      <c r="R1501" s="11"/>
    </row>
    <row r="1502" spans="1:18" x14ac:dyDescent="0.35">
      <c r="A1502" s="1">
        <v>1500</v>
      </c>
      <c r="B1502" s="12">
        <v>43235</v>
      </c>
      <c r="C1502" s="1">
        <v>160.35</v>
      </c>
      <c r="D1502" s="1">
        <f t="shared" si="181"/>
        <v>2.2721836881128919E-2</v>
      </c>
      <c r="E1502" s="1">
        <f t="shared" si="184"/>
        <v>1.5364167171000025E-4</v>
      </c>
      <c r="F1502" s="1">
        <f t="shared" si="182"/>
        <v>5.9975795462774153</v>
      </c>
      <c r="G1502" s="1">
        <f t="shared" si="183"/>
        <v>1.7913559788830089</v>
      </c>
      <c r="H1502" s="1">
        <f t="shared" si="185"/>
        <v>-4.4810540727093429</v>
      </c>
      <c r="I1502" s="22">
        <f t="shared" si="186"/>
        <v>3.5625</v>
      </c>
      <c r="J1502" s="19">
        <f t="shared" si="187"/>
        <v>0</v>
      </c>
      <c r="K1502" s="19">
        <f t="shared" si="188"/>
        <v>8.0435540727093429</v>
      </c>
      <c r="L1502" s="19">
        <f t="shared" si="189"/>
        <v>0</v>
      </c>
      <c r="Q1502" s="11"/>
      <c r="R1502" s="11"/>
    </row>
    <row r="1503" spans="1:18" x14ac:dyDescent="0.35">
      <c r="A1503" s="1">
        <v>1501</v>
      </c>
      <c r="B1503" s="12">
        <v>43236</v>
      </c>
      <c r="C1503" s="1">
        <v>160.05000000000001</v>
      </c>
      <c r="D1503" s="1">
        <f t="shared" si="181"/>
        <v>-1.8709073900840846E-3</v>
      </c>
      <c r="E1503" s="1">
        <f t="shared" si="184"/>
        <v>2.1344958785512948E-4</v>
      </c>
      <c r="F1503" s="1">
        <f t="shared" si="182"/>
        <v>27.083293388225126</v>
      </c>
      <c r="G1503" s="1">
        <f t="shared" si="183"/>
        <v>3.2989170576443465</v>
      </c>
      <c r="H1503" s="1">
        <f t="shared" si="185"/>
        <v>-5.328853167018611</v>
      </c>
      <c r="I1503" s="22">
        <f t="shared" si="186"/>
        <v>-0.29999999999998295</v>
      </c>
      <c r="J1503" s="19">
        <f t="shared" si="187"/>
        <v>0</v>
      </c>
      <c r="K1503" s="19">
        <f t="shared" si="188"/>
        <v>5.0288531670186281</v>
      </c>
      <c r="L1503" s="19">
        <f t="shared" si="189"/>
        <v>0</v>
      </c>
      <c r="Q1503" s="11"/>
      <c r="R1503" s="11"/>
    </row>
    <row r="1504" spans="1:18" x14ac:dyDescent="0.35">
      <c r="A1504" s="1">
        <v>1502</v>
      </c>
      <c r="B1504" s="12">
        <v>43237</v>
      </c>
      <c r="C1504" s="1">
        <v>160.05000000000001</v>
      </c>
      <c r="D1504" s="1">
        <f t="shared" si="181"/>
        <v>0</v>
      </c>
      <c r="E1504" s="1">
        <f t="shared" si="184"/>
        <v>1.8685052112292955E-4</v>
      </c>
      <c r="F1504" s="1">
        <f t="shared" si="182"/>
        <v>29.185215814023348</v>
      </c>
      <c r="G1504" s="1">
        <f t="shared" si="183"/>
        <v>3.3736622733182662</v>
      </c>
      <c r="H1504" s="1">
        <f t="shared" si="185"/>
        <v>-5.0990677119766703</v>
      </c>
      <c r="I1504" s="22">
        <f t="shared" si="186"/>
        <v>0</v>
      </c>
      <c r="J1504" s="19">
        <f t="shared" si="187"/>
        <v>0</v>
      </c>
      <c r="K1504" s="19">
        <f t="shared" si="188"/>
        <v>5.0990677119766703</v>
      </c>
      <c r="L1504" s="19">
        <f t="shared" si="189"/>
        <v>0</v>
      </c>
      <c r="Q1504" s="11"/>
      <c r="R1504" s="11"/>
    </row>
    <row r="1505" spans="1:18" x14ac:dyDescent="0.35">
      <c r="A1505" s="1">
        <v>1503</v>
      </c>
      <c r="B1505" s="12">
        <v>43238</v>
      </c>
      <c r="C1505" s="1">
        <v>159.48750000000001</v>
      </c>
      <c r="D1505" s="1">
        <f t="shared" si="181"/>
        <v>-3.5145267104029986E-3</v>
      </c>
      <c r="E1505" s="1">
        <f t="shared" si="184"/>
        <v>1.6600935000138912E-4</v>
      </c>
      <c r="F1505" s="1">
        <f t="shared" si="182"/>
        <v>29.832317123483893</v>
      </c>
      <c r="G1505" s="1">
        <f t="shared" si="183"/>
        <v>3.3955922731325652</v>
      </c>
      <c r="H1505" s="1">
        <f t="shared" si="185"/>
        <v>-4.7972970527936969</v>
      </c>
      <c r="I1505" s="22">
        <f t="shared" si="186"/>
        <v>-0.5625</v>
      </c>
      <c r="J1505" s="19">
        <f t="shared" si="187"/>
        <v>0</v>
      </c>
      <c r="K1505" s="19">
        <f t="shared" si="188"/>
        <v>4.2347970527936969</v>
      </c>
      <c r="L1505" s="19">
        <f t="shared" si="189"/>
        <v>0</v>
      </c>
      <c r="Q1505" s="11"/>
      <c r="R1505" s="11"/>
    </row>
    <row r="1506" spans="1:18" x14ac:dyDescent="0.35">
      <c r="A1506" s="1">
        <v>1504</v>
      </c>
      <c r="B1506" s="12">
        <v>43241</v>
      </c>
      <c r="C1506" s="1">
        <v>159.71250000000001</v>
      </c>
      <c r="D1506" s="1">
        <f t="shared" si="181"/>
        <v>1.4107688690335877E-3</v>
      </c>
      <c r="E1506" s="1">
        <f t="shared" si="184"/>
        <v>1.5180939052905114E-4</v>
      </c>
      <c r="F1506" s="1">
        <f t="shared" si="182"/>
        <v>32.167245893884186</v>
      </c>
      <c r="G1506" s="1">
        <f t="shared" si="183"/>
        <v>3.4709487265784622</v>
      </c>
      <c r="H1506" s="1">
        <f t="shared" si="185"/>
        <v>-4.5875377919995008</v>
      </c>
      <c r="I1506" s="22">
        <f t="shared" si="186"/>
        <v>0.22499999999999432</v>
      </c>
      <c r="J1506" s="19">
        <f t="shared" si="187"/>
        <v>0</v>
      </c>
      <c r="K1506" s="19">
        <f t="shared" si="188"/>
        <v>4.8125377919994952</v>
      </c>
      <c r="L1506" s="19">
        <f t="shared" si="189"/>
        <v>0</v>
      </c>
      <c r="Q1506" s="11"/>
      <c r="R1506" s="11"/>
    </row>
    <row r="1507" spans="1:18" x14ac:dyDescent="0.35">
      <c r="A1507" s="1">
        <v>1505</v>
      </c>
      <c r="B1507" s="12">
        <v>43242</v>
      </c>
      <c r="C1507" s="1">
        <v>158.36250000000001</v>
      </c>
      <c r="D1507" s="1">
        <f t="shared" si="181"/>
        <v>-8.4526884245127599E-3</v>
      </c>
      <c r="E1507" s="1">
        <f t="shared" si="184"/>
        <v>1.3948499202873037E-4</v>
      </c>
      <c r="F1507" s="1">
        <f t="shared" si="182"/>
        <v>26.146749329293247</v>
      </c>
      <c r="G1507" s="1">
        <f t="shared" si="183"/>
        <v>3.2637248741527403</v>
      </c>
      <c r="H1507" s="1">
        <f t="shared" si="185"/>
        <v>-4.3819261054157419</v>
      </c>
      <c r="I1507" s="22">
        <f t="shared" si="186"/>
        <v>-1.3499999999999943</v>
      </c>
      <c r="J1507" s="19">
        <f t="shared" si="187"/>
        <v>0</v>
      </c>
      <c r="K1507" s="19">
        <f t="shared" si="188"/>
        <v>3.0319261054157476</v>
      </c>
      <c r="L1507" s="19">
        <f t="shared" si="189"/>
        <v>0</v>
      </c>
      <c r="Q1507" s="11"/>
      <c r="R1507" s="11"/>
    </row>
    <row r="1508" spans="1:18" x14ac:dyDescent="0.35">
      <c r="A1508" s="1">
        <v>1506</v>
      </c>
      <c r="B1508" s="12">
        <v>43243</v>
      </c>
      <c r="C1508" s="1">
        <v>158.28749999999999</v>
      </c>
      <c r="D1508" s="1">
        <f t="shared" si="181"/>
        <v>-4.7359696897950618E-4</v>
      </c>
      <c r="E1508" s="1">
        <f t="shared" si="184"/>
        <v>1.3985727681428364E-4</v>
      </c>
      <c r="F1508" s="1">
        <f t="shared" si="182"/>
        <v>33.706936679029084</v>
      </c>
      <c r="G1508" s="1">
        <f t="shared" si="183"/>
        <v>3.5177036523499274</v>
      </c>
      <c r="H1508" s="1">
        <f t="shared" si="185"/>
        <v>-4.3939600079620904</v>
      </c>
      <c r="I1508" s="22">
        <f t="shared" si="186"/>
        <v>-7.5000000000017053E-2</v>
      </c>
      <c r="J1508" s="19">
        <f t="shared" si="187"/>
        <v>0</v>
      </c>
      <c r="K1508" s="19">
        <f t="shared" si="188"/>
        <v>4.3189600079620734</v>
      </c>
      <c r="L1508" s="19">
        <f t="shared" si="189"/>
        <v>0</v>
      </c>
      <c r="Q1508" s="11"/>
      <c r="R1508" s="11"/>
    </row>
    <row r="1509" spans="1:18" x14ac:dyDescent="0.35">
      <c r="A1509" s="1">
        <v>1507</v>
      </c>
      <c r="B1509" s="12">
        <v>43244</v>
      </c>
      <c r="C1509" s="1">
        <v>158.8125</v>
      </c>
      <c r="D1509" s="1">
        <f t="shared" si="181"/>
        <v>3.3167495854063379E-3</v>
      </c>
      <c r="E1509" s="1">
        <f t="shared" si="184"/>
        <v>1.3009289960202962E-4</v>
      </c>
      <c r="F1509" s="1">
        <f t="shared" si="182"/>
        <v>33.529031654094226</v>
      </c>
      <c r="G1509" s="1">
        <f t="shared" si="183"/>
        <v>3.512411680075842</v>
      </c>
      <c r="H1509" s="1">
        <f t="shared" si="185"/>
        <v>-4.2019782888951376</v>
      </c>
      <c r="I1509" s="22">
        <f t="shared" si="186"/>
        <v>0.52500000000000568</v>
      </c>
      <c r="J1509" s="19">
        <f t="shared" si="187"/>
        <v>0</v>
      </c>
      <c r="K1509" s="19">
        <f t="shared" si="188"/>
        <v>4.7269782888951433</v>
      </c>
      <c r="L1509" s="19">
        <f t="shared" si="189"/>
        <v>0</v>
      </c>
      <c r="Q1509" s="11"/>
      <c r="R1509" s="11"/>
    </row>
    <row r="1510" spans="1:18" x14ac:dyDescent="0.35">
      <c r="A1510" s="1">
        <v>1508</v>
      </c>
      <c r="B1510" s="12">
        <v>43245</v>
      </c>
      <c r="C1510" s="1">
        <v>158.96250000000001</v>
      </c>
      <c r="D1510" s="1">
        <f t="shared" si="181"/>
        <v>9.4451003541916215E-4</v>
      </c>
      <c r="E1510" s="1">
        <f t="shared" si="184"/>
        <v>1.2414400553192379E-4</v>
      </c>
      <c r="F1510" s="1">
        <f t="shared" si="182"/>
        <v>35.676871827698939</v>
      </c>
      <c r="G1510" s="1">
        <f t="shared" si="183"/>
        <v>3.5745026308778067</v>
      </c>
      <c r="H1510" s="1">
        <f t="shared" si="185"/>
        <v>-4.102835975683214</v>
      </c>
      <c r="I1510" s="22">
        <f t="shared" si="186"/>
        <v>0.15000000000000568</v>
      </c>
      <c r="J1510" s="19">
        <f t="shared" si="187"/>
        <v>0</v>
      </c>
      <c r="K1510" s="19">
        <f t="shared" si="188"/>
        <v>4.2528359756832197</v>
      </c>
      <c r="L1510" s="19">
        <f t="shared" si="189"/>
        <v>0</v>
      </c>
      <c r="Q1510" s="11"/>
      <c r="R1510" s="11"/>
    </row>
    <row r="1511" spans="1:18" x14ac:dyDescent="0.35">
      <c r="A1511" s="1">
        <v>1509</v>
      </c>
      <c r="B1511" s="12">
        <v>43248</v>
      </c>
      <c r="C1511" s="1">
        <v>155.28749999999999</v>
      </c>
      <c r="D1511" s="1">
        <f t="shared" si="181"/>
        <v>-2.311866006133529E-2</v>
      </c>
      <c r="E1511" s="1">
        <f t="shared" si="184"/>
        <v>1.1816704991966131E-4</v>
      </c>
      <c r="F1511" s="1">
        <f t="shared" si="182"/>
        <v>3.8238391278055262</v>
      </c>
      <c r="G1511" s="1">
        <f t="shared" si="183"/>
        <v>1.3412549252157129</v>
      </c>
      <c r="H1511" s="1">
        <f t="shared" si="185"/>
        <v>-4.0161279190737114</v>
      </c>
      <c r="I1511" s="22">
        <f t="shared" si="186"/>
        <v>-3.6750000000000114</v>
      </c>
      <c r="J1511" s="19">
        <f t="shared" si="187"/>
        <v>0</v>
      </c>
      <c r="K1511" s="19">
        <f t="shared" si="188"/>
        <v>0.34112791907369999</v>
      </c>
      <c r="L1511" s="19">
        <f t="shared" si="189"/>
        <v>0</v>
      </c>
      <c r="Q1511" s="11"/>
      <c r="R1511" s="11"/>
    </row>
    <row r="1512" spans="1:18" x14ac:dyDescent="0.35">
      <c r="A1512" s="1">
        <v>1510</v>
      </c>
      <c r="B1512" s="12">
        <v>43249</v>
      </c>
      <c r="C1512" s="1">
        <v>155.4</v>
      </c>
      <c r="D1512" s="1">
        <f t="shared" si="181"/>
        <v>7.2446269017152946E-4</v>
      </c>
      <c r="E1512" s="1">
        <f t="shared" si="184"/>
        <v>1.8887937520555232E-4</v>
      </c>
      <c r="F1512" s="1">
        <f t="shared" si="182"/>
        <v>28.987742975429118</v>
      </c>
      <c r="G1512" s="1">
        <f t="shared" si="183"/>
        <v>3.3668730846225574</v>
      </c>
      <c r="H1512" s="1">
        <f t="shared" si="185"/>
        <v>-5.0823153770447238</v>
      </c>
      <c r="I1512" s="22">
        <f t="shared" si="186"/>
        <v>0.11250000000001137</v>
      </c>
      <c r="J1512" s="19">
        <f t="shared" si="187"/>
        <v>0</v>
      </c>
      <c r="K1512" s="19">
        <f t="shared" si="188"/>
        <v>5.1948153770447352</v>
      </c>
      <c r="L1512" s="19">
        <f t="shared" si="189"/>
        <v>0</v>
      </c>
      <c r="Q1512" s="11"/>
      <c r="R1512" s="11"/>
    </row>
    <row r="1513" spans="1:18" x14ac:dyDescent="0.35">
      <c r="A1513" s="1">
        <v>1511</v>
      </c>
      <c r="B1513" s="12">
        <v>43250</v>
      </c>
      <c r="C1513" s="1">
        <v>157.125</v>
      </c>
      <c r="D1513" s="1">
        <f t="shared" si="181"/>
        <v>1.1100386100386063E-2</v>
      </c>
      <c r="E1513" s="1">
        <f t="shared" si="184"/>
        <v>1.6763540060915825E-4</v>
      </c>
      <c r="F1513" s="1">
        <f t="shared" si="182"/>
        <v>21.336122102382785</v>
      </c>
      <c r="G1513" s="1">
        <f t="shared" si="183"/>
        <v>3.0604015096971766</v>
      </c>
      <c r="H1513" s="1">
        <f t="shared" si="185"/>
        <v>-4.6772870593365541</v>
      </c>
      <c r="I1513" s="22">
        <f t="shared" si="186"/>
        <v>1.7249999999999943</v>
      </c>
      <c r="J1513" s="19">
        <f t="shared" si="187"/>
        <v>0</v>
      </c>
      <c r="K1513" s="19">
        <f t="shared" si="188"/>
        <v>6.4022870593365484</v>
      </c>
      <c r="L1513" s="19">
        <f t="shared" si="189"/>
        <v>0</v>
      </c>
      <c r="Q1513" s="11"/>
      <c r="R1513" s="11"/>
    </row>
    <row r="1514" spans="1:18" x14ac:dyDescent="0.35">
      <c r="A1514" s="1">
        <v>1512</v>
      </c>
      <c r="B1514" s="12">
        <v>43251</v>
      </c>
      <c r="C1514" s="1">
        <v>156.71250000000001</v>
      </c>
      <c r="D1514" s="1">
        <f t="shared" si="181"/>
        <v>-2.6252983293555726E-3</v>
      </c>
      <c r="E1514" s="1">
        <f t="shared" si="184"/>
        <v>1.6869577580525962E-4</v>
      </c>
      <c r="F1514" s="1">
        <f t="shared" si="182"/>
        <v>30.0944388638774</v>
      </c>
      <c r="G1514" s="1">
        <f t="shared" si="183"/>
        <v>3.404340399332547</v>
      </c>
      <c r="H1514" s="1">
        <f t="shared" si="185"/>
        <v>-4.6954560141544892</v>
      </c>
      <c r="I1514" s="22">
        <f t="shared" si="186"/>
        <v>-0.41249999999999432</v>
      </c>
      <c r="J1514" s="19">
        <f t="shared" si="187"/>
        <v>0</v>
      </c>
      <c r="K1514" s="19">
        <f t="shared" si="188"/>
        <v>4.2829560141544949</v>
      </c>
      <c r="L1514" s="19">
        <f t="shared" si="189"/>
        <v>0</v>
      </c>
      <c r="Q1514" s="11"/>
      <c r="R1514" s="11"/>
    </row>
    <row r="1515" spans="1:18" x14ac:dyDescent="0.35">
      <c r="A1515" s="1">
        <v>1513</v>
      </c>
      <c r="B1515" s="12">
        <v>43252</v>
      </c>
      <c r="C1515" s="1">
        <v>154.42500000000001</v>
      </c>
      <c r="D1515" s="1">
        <f t="shared" si="181"/>
        <v>-1.4596793491265816E-2</v>
      </c>
      <c r="E1515" s="1">
        <f t="shared" si="184"/>
        <v>1.5309408043435476E-4</v>
      </c>
      <c r="F1515" s="1">
        <f t="shared" si="182"/>
        <v>16.077535051736337</v>
      </c>
      <c r="G1515" s="1">
        <f t="shared" si="183"/>
        <v>2.777422959197811</v>
      </c>
      <c r="H1515" s="1">
        <f t="shared" si="185"/>
        <v>-4.5227142362582162</v>
      </c>
      <c r="I1515" s="22">
        <f t="shared" si="186"/>
        <v>-2.2874999999999943</v>
      </c>
      <c r="J1515" s="19">
        <f t="shared" si="187"/>
        <v>0</v>
      </c>
      <c r="K1515" s="19">
        <f t="shared" si="188"/>
        <v>2.2352142362582219</v>
      </c>
      <c r="L1515" s="19">
        <f t="shared" si="189"/>
        <v>0</v>
      </c>
      <c r="Q1515" s="11"/>
      <c r="R1515" s="11"/>
    </row>
    <row r="1516" spans="1:18" x14ac:dyDescent="0.35">
      <c r="A1516" s="1">
        <v>1514</v>
      </c>
      <c r="B1516" s="12">
        <v>43255</v>
      </c>
      <c r="C1516" s="1">
        <v>151.23750000000001</v>
      </c>
      <c r="D1516" s="1">
        <f t="shared" si="181"/>
        <v>-2.0641087906750847E-2</v>
      </c>
      <c r="E1516" s="1">
        <f t="shared" si="184"/>
        <v>1.702491037282284E-4</v>
      </c>
      <c r="F1516" s="1">
        <f t="shared" si="182"/>
        <v>8.7488075286705875</v>
      </c>
      <c r="G1516" s="1">
        <f t="shared" si="183"/>
        <v>2.1689174086445808</v>
      </c>
      <c r="H1516" s="1">
        <f t="shared" si="185"/>
        <v>-4.7568637715831965</v>
      </c>
      <c r="I1516" s="22">
        <f t="shared" si="186"/>
        <v>-3.1875</v>
      </c>
      <c r="J1516" s="19">
        <f t="shared" si="187"/>
        <v>0</v>
      </c>
      <c r="K1516" s="19">
        <f t="shared" si="188"/>
        <v>1.5693637715831965</v>
      </c>
      <c r="L1516" s="19">
        <f t="shared" si="189"/>
        <v>0</v>
      </c>
      <c r="Q1516" s="11"/>
      <c r="R1516" s="11"/>
    </row>
    <row r="1517" spans="1:18" x14ac:dyDescent="0.35">
      <c r="A1517" s="1">
        <v>1515</v>
      </c>
      <c r="B1517" s="12">
        <v>43256</v>
      </c>
      <c r="C1517" s="1">
        <v>149.85</v>
      </c>
      <c r="D1517" s="1">
        <f t="shared" si="181"/>
        <v>-9.1743119266056161E-3</v>
      </c>
      <c r="E1517" s="1">
        <f t="shared" si="184"/>
        <v>2.1342320696770769E-4</v>
      </c>
      <c r="F1517" s="1">
        <f t="shared" si="182"/>
        <v>22.42087685891882</v>
      </c>
      <c r="G1517" s="1">
        <f t="shared" si="183"/>
        <v>3.1099925274465137</v>
      </c>
      <c r="H1517" s="1">
        <f t="shared" si="185"/>
        <v>-5.2482327728796045</v>
      </c>
      <c r="I1517" s="22">
        <f t="shared" si="186"/>
        <v>-1.3875000000000171</v>
      </c>
      <c r="J1517" s="19">
        <f t="shared" si="187"/>
        <v>0</v>
      </c>
      <c r="K1517" s="19">
        <f t="shared" si="188"/>
        <v>3.8607327728795875</v>
      </c>
      <c r="L1517" s="19">
        <f t="shared" si="189"/>
        <v>0</v>
      </c>
      <c r="Q1517" s="11"/>
      <c r="R1517" s="11"/>
    </row>
    <row r="1518" spans="1:18" x14ac:dyDescent="0.35">
      <c r="A1518" s="1">
        <v>1516</v>
      </c>
      <c r="B1518" s="12">
        <v>43257</v>
      </c>
      <c r="C1518" s="1">
        <v>151.38749999999999</v>
      </c>
      <c r="D1518" s="1">
        <f t="shared" si="181"/>
        <v>1.0260260260260223E-2</v>
      </c>
      <c r="E1518" s="1">
        <f t="shared" si="184"/>
        <v>1.9821199285722743E-4</v>
      </c>
      <c r="F1518" s="1">
        <f t="shared" si="182"/>
        <v>21.727782599348142</v>
      </c>
      <c r="G1518" s="1">
        <f t="shared" si="183"/>
        <v>3.0785917457734011</v>
      </c>
      <c r="H1518" s="1">
        <f t="shared" si="185"/>
        <v>-4.9533510938399345</v>
      </c>
      <c r="I1518" s="22">
        <f t="shared" si="186"/>
        <v>1.5374999999999943</v>
      </c>
      <c r="J1518" s="19">
        <f t="shared" si="187"/>
        <v>0</v>
      </c>
      <c r="K1518" s="19">
        <f t="shared" si="188"/>
        <v>6.4908510938399289</v>
      </c>
      <c r="L1518" s="19">
        <f t="shared" si="189"/>
        <v>0</v>
      </c>
      <c r="Q1518" s="11"/>
      <c r="R1518" s="11"/>
    </row>
    <row r="1519" spans="1:18" x14ac:dyDescent="0.35">
      <c r="A1519" s="1">
        <v>1517</v>
      </c>
      <c r="B1519" s="12">
        <v>43258</v>
      </c>
      <c r="C1519" s="1">
        <v>152.1</v>
      </c>
      <c r="D1519" s="1">
        <f t="shared" si="181"/>
        <v>4.7064651969284501E-3</v>
      </c>
      <c r="E1519" s="1">
        <f t="shared" si="184"/>
        <v>1.895537361527301E-4</v>
      </c>
      <c r="F1519" s="1">
        <f t="shared" si="182"/>
        <v>27.331820701866786</v>
      </c>
      <c r="G1519" s="1">
        <f t="shared" si="183"/>
        <v>3.3080516168892138</v>
      </c>
      <c r="H1519" s="1">
        <f t="shared" si="185"/>
        <v>-4.7995175037899758</v>
      </c>
      <c r="I1519" s="22">
        <f t="shared" si="186"/>
        <v>0.71250000000000568</v>
      </c>
      <c r="J1519" s="19">
        <f t="shared" si="187"/>
        <v>0</v>
      </c>
      <c r="K1519" s="19">
        <f t="shared" si="188"/>
        <v>5.5120175037899815</v>
      </c>
      <c r="L1519" s="19">
        <f t="shared" si="189"/>
        <v>0</v>
      </c>
      <c r="Q1519" s="11"/>
      <c r="R1519" s="11"/>
    </row>
    <row r="1520" spans="1:18" x14ac:dyDescent="0.35">
      <c r="A1520" s="1">
        <v>1518</v>
      </c>
      <c r="B1520" s="12">
        <v>43259</v>
      </c>
      <c r="C1520" s="1">
        <v>148.875</v>
      </c>
      <c r="D1520" s="1">
        <f t="shared" si="181"/>
        <v>-2.1203155818540396E-2</v>
      </c>
      <c r="E1520" s="1">
        <f t="shared" si="184"/>
        <v>1.7120253558219715E-4</v>
      </c>
      <c r="F1520" s="1">
        <f t="shared" si="182"/>
        <v>8.2022205199443157</v>
      </c>
      <c r="G1520" s="1">
        <f t="shared" si="183"/>
        <v>2.1044049127269884</v>
      </c>
      <c r="H1520" s="1">
        <f t="shared" si="185"/>
        <v>-4.6080774676877594</v>
      </c>
      <c r="I1520" s="22">
        <f t="shared" si="186"/>
        <v>-3.2249999999999943</v>
      </c>
      <c r="J1520" s="19">
        <f t="shared" si="187"/>
        <v>0</v>
      </c>
      <c r="K1520" s="19">
        <f t="shared" si="188"/>
        <v>1.3830774676877651</v>
      </c>
      <c r="L1520" s="19">
        <f t="shared" si="189"/>
        <v>0</v>
      </c>
      <c r="Q1520" s="11"/>
      <c r="R1520" s="11"/>
    </row>
    <row r="1521" spans="1:18" x14ac:dyDescent="0.35">
      <c r="A1521" s="1">
        <v>1519</v>
      </c>
      <c r="B1521" s="12">
        <v>43262</v>
      </c>
      <c r="C1521" s="1">
        <v>147.07499999999999</v>
      </c>
      <c r="D1521" s="1">
        <f t="shared" si="181"/>
        <v>-1.2090680100755744E-2</v>
      </c>
      <c r="E1521" s="1">
        <f t="shared" si="184"/>
        <v>2.1747095773693421E-4</v>
      </c>
      <c r="F1521" s="1">
        <f t="shared" si="182"/>
        <v>19.330473412639872</v>
      </c>
      <c r="G1521" s="1">
        <f t="shared" si="183"/>
        <v>2.9616827840036213</v>
      </c>
      <c r="H1521" s="1">
        <f t="shared" si="185"/>
        <v>-5.218005178255015</v>
      </c>
      <c r="I1521" s="22">
        <f t="shared" si="186"/>
        <v>-1.8000000000000114</v>
      </c>
      <c r="J1521" s="19">
        <f t="shared" si="187"/>
        <v>0</v>
      </c>
      <c r="K1521" s="19">
        <f t="shared" si="188"/>
        <v>3.4180051782550036</v>
      </c>
      <c r="L1521" s="19">
        <f t="shared" si="189"/>
        <v>0</v>
      </c>
      <c r="Q1521" s="11"/>
      <c r="R1521" s="11"/>
    </row>
    <row r="1522" spans="1:18" x14ac:dyDescent="0.35">
      <c r="A1522" s="1">
        <v>1520</v>
      </c>
      <c r="B1522" s="12">
        <v>43263</v>
      </c>
      <c r="C1522" s="1">
        <v>146.77500000000001</v>
      </c>
      <c r="D1522" s="1">
        <f t="shared" si="181"/>
        <v>-2.0397756246811694E-3</v>
      </c>
      <c r="E1522" s="1">
        <f t="shared" si="184"/>
        <v>2.1005847607013422E-4</v>
      </c>
      <c r="F1522" s="1">
        <f t="shared" si="182"/>
        <v>27.254540658556095</v>
      </c>
      <c r="G1522" s="1">
        <f t="shared" si="183"/>
        <v>3.3052201368998548</v>
      </c>
      <c r="H1522" s="1">
        <f t="shared" si="185"/>
        <v>-5.019570263907533</v>
      </c>
      <c r="I1522" s="22">
        <f t="shared" si="186"/>
        <v>-0.29999999999998295</v>
      </c>
      <c r="J1522" s="19">
        <f t="shared" si="187"/>
        <v>0</v>
      </c>
      <c r="K1522" s="19">
        <f t="shared" si="188"/>
        <v>4.7195702639075501</v>
      </c>
      <c r="L1522" s="19">
        <f t="shared" si="189"/>
        <v>0</v>
      </c>
      <c r="Q1522" s="11"/>
      <c r="R1522" s="11"/>
    </row>
    <row r="1523" spans="1:18" x14ac:dyDescent="0.35">
      <c r="A1523" s="1">
        <v>1521</v>
      </c>
      <c r="B1523" s="12">
        <v>43264</v>
      </c>
      <c r="C1523" s="1">
        <v>148.875</v>
      </c>
      <c r="D1523" s="1">
        <f t="shared" si="181"/>
        <v>1.4307613694430212E-2</v>
      </c>
      <c r="E1523" s="1">
        <f t="shared" si="184"/>
        <v>1.8434962227503339E-4</v>
      </c>
      <c r="F1523" s="1">
        <f t="shared" si="182"/>
        <v>16.864038649242691</v>
      </c>
      <c r="G1523" s="1">
        <f t="shared" si="183"/>
        <v>2.825183464175745</v>
      </c>
      <c r="H1523" s="1">
        <f t="shared" si="185"/>
        <v>-4.6455232849813086</v>
      </c>
      <c r="I1523" s="22">
        <f t="shared" si="186"/>
        <v>2.0999999999999943</v>
      </c>
      <c r="J1523" s="19">
        <f t="shared" si="187"/>
        <v>0</v>
      </c>
      <c r="K1523" s="19">
        <f t="shared" si="188"/>
        <v>6.7455232849813029</v>
      </c>
      <c r="L1523" s="19">
        <f t="shared" si="189"/>
        <v>0</v>
      </c>
      <c r="Q1523" s="11"/>
      <c r="R1523" s="11"/>
    </row>
    <row r="1524" spans="1:18" x14ac:dyDescent="0.35">
      <c r="A1524" s="1">
        <v>1522</v>
      </c>
      <c r="B1524" s="12">
        <v>43265</v>
      </c>
      <c r="C1524" s="1">
        <v>149.25</v>
      </c>
      <c r="D1524" s="1">
        <f t="shared" si="181"/>
        <v>2.5188916876574307E-3</v>
      </c>
      <c r="E1524" s="1">
        <f t="shared" si="184"/>
        <v>1.9297910298838209E-4</v>
      </c>
      <c r="F1524" s="1">
        <f t="shared" si="182"/>
        <v>28.249808144541454</v>
      </c>
      <c r="G1524" s="1">
        <f t="shared" si="183"/>
        <v>3.3410866662257233</v>
      </c>
      <c r="H1524" s="1">
        <f t="shared" si="185"/>
        <v>-4.7433141492007254</v>
      </c>
      <c r="I1524" s="22">
        <f t="shared" si="186"/>
        <v>0.375</v>
      </c>
      <c r="J1524" s="19">
        <f t="shared" si="187"/>
        <v>0</v>
      </c>
      <c r="K1524" s="19">
        <f t="shared" si="188"/>
        <v>5.1183141492007254</v>
      </c>
      <c r="L1524" s="19">
        <f t="shared" si="189"/>
        <v>0</v>
      </c>
      <c r="Q1524" s="11"/>
      <c r="R1524" s="11"/>
    </row>
    <row r="1525" spans="1:18" x14ac:dyDescent="0.35">
      <c r="A1525" s="1">
        <v>1523</v>
      </c>
      <c r="B1525" s="12">
        <v>43266</v>
      </c>
      <c r="C1525" s="1">
        <v>148.875</v>
      </c>
      <c r="D1525" s="1">
        <f t="shared" si="181"/>
        <v>-2.5125628140703518E-3</v>
      </c>
      <c r="E1525" s="1">
        <f t="shared" si="184"/>
        <v>1.7159269815658547E-4</v>
      </c>
      <c r="F1525" s="1">
        <f t="shared" si="182"/>
        <v>29.900036629813922</v>
      </c>
      <c r="G1525" s="1">
        <f t="shared" si="183"/>
        <v>3.3978597054732789</v>
      </c>
      <c r="H1525" s="1">
        <f t="shared" si="185"/>
        <v>-4.5367603036862834</v>
      </c>
      <c r="I1525" s="22">
        <f t="shared" si="186"/>
        <v>-0.375</v>
      </c>
      <c r="J1525" s="19">
        <f t="shared" si="187"/>
        <v>0</v>
      </c>
      <c r="K1525" s="19">
        <f t="shared" si="188"/>
        <v>4.1617603036862834</v>
      </c>
      <c r="L1525" s="19">
        <f t="shared" si="189"/>
        <v>0</v>
      </c>
      <c r="Q1525" s="11"/>
      <c r="R1525" s="11"/>
    </row>
    <row r="1526" spans="1:18" x14ac:dyDescent="0.35">
      <c r="A1526" s="1">
        <v>1524</v>
      </c>
      <c r="B1526" s="12">
        <v>43269</v>
      </c>
      <c r="C1526" s="1">
        <v>149.17500000000001</v>
      </c>
      <c r="D1526" s="1">
        <f t="shared" si="181"/>
        <v>2.0151133501260209E-3</v>
      </c>
      <c r="E1526" s="1">
        <f t="shared" si="184"/>
        <v>1.5522839523588827E-4</v>
      </c>
      <c r="F1526" s="1">
        <f t="shared" si="182"/>
        <v>31.604144604091232</v>
      </c>
      <c r="G1526" s="1">
        <f t="shared" si="183"/>
        <v>3.4532882703496788</v>
      </c>
      <c r="H1526" s="1">
        <f t="shared" si="185"/>
        <v>-4.3258811343767052</v>
      </c>
      <c r="I1526" s="22">
        <f t="shared" si="186"/>
        <v>0.30000000000001137</v>
      </c>
      <c r="J1526" s="19">
        <f t="shared" si="187"/>
        <v>0</v>
      </c>
      <c r="K1526" s="19">
        <f t="shared" si="188"/>
        <v>4.6258811343767166</v>
      </c>
      <c r="L1526" s="19">
        <f t="shared" si="189"/>
        <v>0</v>
      </c>
      <c r="Q1526" s="11"/>
      <c r="R1526" s="11"/>
    </row>
    <row r="1527" spans="1:18" x14ac:dyDescent="0.35">
      <c r="A1527" s="1">
        <v>1525</v>
      </c>
      <c r="B1527" s="12">
        <v>43270</v>
      </c>
      <c r="C1527" s="1">
        <v>148.76249999999999</v>
      </c>
      <c r="D1527" s="1">
        <f t="shared" si="181"/>
        <v>-2.7652086475617411E-3</v>
      </c>
      <c r="E1527" s="1">
        <f t="shared" si="184"/>
        <v>1.4239252526438803E-4</v>
      </c>
      <c r="F1527" s="1">
        <f t="shared" si="182"/>
        <v>32.546614133712566</v>
      </c>
      <c r="G1527" s="1">
        <f t="shared" si="183"/>
        <v>3.4826733427744139</v>
      </c>
      <c r="H1527" s="1">
        <f t="shared" si="185"/>
        <v>-4.1327585085665355</v>
      </c>
      <c r="I1527" s="22">
        <f t="shared" si="186"/>
        <v>-0.41250000000002274</v>
      </c>
      <c r="J1527" s="19">
        <f t="shared" si="187"/>
        <v>0</v>
      </c>
      <c r="K1527" s="19">
        <f t="shared" si="188"/>
        <v>3.7202585085665127</v>
      </c>
      <c r="L1527" s="19">
        <f t="shared" si="189"/>
        <v>0</v>
      </c>
      <c r="Q1527" s="11"/>
      <c r="R1527" s="11"/>
    </row>
    <row r="1528" spans="1:18" x14ac:dyDescent="0.35">
      <c r="A1528" s="1">
        <v>1526</v>
      </c>
      <c r="B1528" s="12">
        <v>43271</v>
      </c>
      <c r="C1528" s="1">
        <v>149.69999999999999</v>
      </c>
      <c r="D1528" s="1">
        <f t="shared" si="181"/>
        <v>6.3019914292916568E-3</v>
      </c>
      <c r="E1528" s="1">
        <f t="shared" si="184"/>
        <v>1.3307947559948574E-4</v>
      </c>
      <c r="F1528" s="1">
        <f t="shared" si="182"/>
        <v>29.788659989909931</v>
      </c>
      <c r="G1528" s="1">
        <f t="shared" si="183"/>
        <v>3.3941277838373409</v>
      </c>
      <c r="H1528" s="1">
        <f t="shared" si="185"/>
        <v>-4.0033747446628318</v>
      </c>
      <c r="I1528" s="22">
        <f t="shared" si="186"/>
        <v>0.9375</v>
      </c>
      <c r="J1528" s="19">
        <f t="shared" si="187"/>
        <v>0</v>
      </c>
      <c r="K1528" s="19">
        <f t="shared" si="188"/>
        <v>4.9408747446628318</v>
      </c>
      <c r="L1528" s="19">
        <f t="shared" si="189"/>
        <v>0</v>
      </c>
      <c r="Q1528" s="11"/>
      <c r="R1528" s="11"/>
    </row>
    <row r="1529" spans="1:18" x14ac:dyDescent="0.35">
      <c r="A1529" s="1">
        <v>1527</v>
      </c>
      <c r="B1529" s="12">
        <v>43272</v>
      </c>
      <c r="C1529" s="1">
        <v>146.88749999999999</v>
      </c>
      <c r="D1529" s="1">
        <f t="shared" si="181"/>
        <v>-1.8787575150300603E-2</v>
      </c>
      <c r="E1529" s="1">
        <f t="shared" si="184"/>
        <v>1.304800094342607E-4</v>
      </c>
      <c r="F1529" s="1">
        <f t="shared" si="182"/>
        <v>9.0305442549505255</v>
      </c>
      <c r="G1529" s="1">
        <f t="shared" si="183"/>
        <v>2.2006126374786783</v>
      </c>
      <c r="H1529" s="1">
        <f t="shared" si="185"/>
        <v>-3.9531210757256416</v>
      </c>
      <c r="I1529" s="22">
        <f t="shared" si="186"/>
        <v>-2.8125</v>
      </c>
      <c r="J1529" s="19">
        <f t="shared" si="187"/>
        <v>0</v>
      </c>
      <c r="K1529" s="19">
        <f t="shared" si="188"/>
        <v>1.1406210757256416</v>
      </c>
      <c r="L1529" s="19">
        <f t="shared" si="189"/>
        <v>0</v>
      </c>
      <c r="Q1529" s="11"/>
      <c r="R1529" s="11"/>
    </row>
    <row r="1530" spans="1:18" x14ac:dyDescent="0.35">
      <c r="A1530" s="1">
        <v>1528</v>
      </c>
      <c r="B1530" s="12">
        <v>43273</v>
      </c>
      <c r="C1530" s="1">
        <v>148.38749999999999</v>
      </c>
      <c r="D1530" s="1">
        <f t="shared" si="181"/>
        <v>1.0211896859841717E-2</v>
      </c>
      <c r="E1530" s="1">
        <f t="shared" si="184"/>
        <v>1.726900226342787E-4</v>
      </c>
      <c r="F1530" s="1">
        <f t="shared" si="182"/>
        <v>22.446420396414549</v>
      </c>
      <c r="G1530" s="1">
        <f t="shared" si="183"/>
        <v>3.1111311536539299</v>
      </c>
      <c r="H1530" s="1">
        <f t="shared" si="185"/>
        <v>-4.576464329818255</v>
      </c>
      <c r="I1530" s="22">
        <f t="shared" si="186"/>
        <v>1.5</v>
      </c>
      <c r="J1530" s="19">
        <f t="shared" si="187"/>
        <v>0</v>
      </c>
      <c r="K1530" s="19">
        <f t="shared" si="188"/>
        <v>6.076464329818255</v>
      </c>
      <c r="L1530" s="19">
        <f t="shared" si="189"/>
        <v>0</v>
      </c>
      <c r="Q1530" s="11"/>
      <c r="R1530" s="11"/>
    </row>
    <row r="1531" spans="1:18" x14ac:dyDescent="0.35">
      <c r="A1531" s="1">
        <v>1529</v>
      </c>
      <c r="B1531" s="12">
        <v>43276</v>
      </c>
      <c r="C1531" s="1">
        <v>146.25</v>
      </c>
      <c r="D1531" s="1">
        <f t="shared" si="181"/>
        <v>-1.4404852160727748E-2</v>
      </c>
      <c r="E1531" s="1">
        <f t="shared" si="184"/>
        <v>1.6989067462958138E-4</v>
      </c>
      <c r="F1531" s="1">
        <f t="shared" si="182"/>
        <v>16.619106388444965</v>
      </c>
      <c r="G1531" s="1">
        <f t="shared" si="183"/>
        <v>2.8105530207402136</v>
      </c>
      <c r="H1531" s="1">
        <f t="shared" si="185"/>
        <v>-4.4539390320863879</v>
      </c>
      <c r="I1531" s="22">
        <f t="shared" si="186"/>
        <v>-2.1374999999999886</v>
      </c>
      <c r="J1531" s="19">
        <f t="shared" si="187"/>
        <v>0</v>
      </c>
      <c r="K1531" s="19">
        <f t="shared" si="188"/>
        <v>2.3164390320863992</v>
      </c>
      <c r="L1531" s="19">
        <f t="shared" si="189"/>
        <v>0</v>
      </c>
      <c r="Q1531" s="11"/>
      <c r="R1531" s="11"/>
    </row>
    <row r="1532" spans="1:18" x14ac:dyDescent="0.35">
      <c r="A1532" s="1">
        <v>1530</v>
      </c>
      <c r="B1532" s="12">
        <v>43277</v>
      </c>
      <c r="C1532" s="1">
        <v>143.58750000000001</v>
      </c>
      <c r="D1532" s="1">
        <f t="shared" si="181"/>
        <v>-1.8205128205128165E-2</v>
      </c>
      <c r="E1532" s="1">
        <f t="shared" si="184"/>
        <v>1.8231246751099307E-4</v>
      </c>
      <c r="F1532" s="1">
        <f t="shared" si="182"/>
        <v>11.905534275825937</v>
      </c>
      <c r="G1532" s="1">
        <f t="shared" si="183"/>
        <v>2.4770033572036398</v>
      </c>
      <c r="H1532" s="1">
        <f t="shared" si="185"/>
        <v>-4.6610113521075327</v>
      </c>
      <c r="I1532" s="22">
        <f t="shared" si="186"/>
        <v>-2.6624999999999943</v>
      </c>
      <c r="J1532" s="19">
        <f t="shared" si="187"/>
        <v>0</v>
      </c>
      <c r="K1532" s="19">
        <f t="shared" si="188"/>
        <v>1.9985113521075384</v>
      </c>
      <c r="L1532" s="19">
        <f t="shared" si="189"/>
        <v>0</v>
      </c>
      <c r="Q1532" s="11"/>
      <c r="R1532" s="11"/>
    </row>
    <row r="1533" spans="1:18" x14ac:dyDescent="0.35">
      <c r="A1533" s="1">
        <v>1531</v>
      </c>
      <c r="B1533" s="12">
        <v>43278</v>
      </c>
      <c r="C1533" s="1">
        <v>141.07499999999999</v>
      </c>
      <c r="D1533" s="1">
        <f t="shared" si="181"/>
        <v>-1.7498041264037725E-2</v>
      </c>
      <c r="E1533" s="1">
        <f t="shared" si="184"/>
        <v>2.0929990796372691E-4</v>
      </c>
      <c r="F1533" s="1">
        <f t="shared" si="182"/>
        <v>13.269799551641716</v>
      </c>
      <c r="G1533" s="1">
        <f t="shared" si="183"/>
        <v>2.5854907428526146</v>
      </c>
      <c r="H1533" s="1">
        <f t="shared" si="185"/>
        <v>-4.9221523473665032</v>
      </c>
      <c r="I1533" s="22">
        <f t="shared" si="186"/>
        <v>-2.5125000000000171</v>
      </c>
      <c r="J1533" s="19">
        <f t="shared" si="187"/>
        <v>0</v>
      </c>
      <c r="K1533" s="19">
        <f t="shared" si="188"/>
        <v>2.4096523473664861</v>
      </c>
      <c r="L1533" s="19">
        <f t="shared" si="189"/>
        <v>0</v>
      </c>
      <c r="Q1533" s="11"/>
      <c r="R1533" s="11"/>
    </row>
    <row r="1534" spans="1:18" x14ac:dyDescent="0.35">
      <c r="A1534" s="1">
        <v>1532</v>
      </c>
      <c r="B1534" s="12">
        <v>43279</v>
      </c>
      <c r="C1534" s="1">
        <v>138.67500000000001</v>
      </c>
      <c r="D1534" s="1">
        <f t="shared" si="181"/>
        <v>-1.701222753854317E-2</v>
      </c>
      <c r="E1534" s="1">
        <f t="shared" si="184"/>
        <v>2.2638237495484399E-4</v>
      </c>
      <c r="F1534" s="1">
        <f t="shared" si="182"/>
        <v>13.991987955312805</v>
      </c>
      <c r="G1534" s="1">
        <f t="shared" si="183"/>
        <v>2.6384848768892297</v>
      </c>
      <c r="H1534" s="1">
        <f t="shared" si="185"/>
        <v>-5.0258855908365119</v>
      </c>
      <c r="I1534" s="22">
        <f t="shared" si="186"/>
        <v>-2.3999999999999773</v>
      </c>
      <c r="J1534" s="19">
        <f t="shared" si="187"/>
        <v>0</v>
      </c>
      <c r="K1534" s="19">
        <f t="shared" si="188"/>
        <v>2.6258855908365346</v>
      </c>
      <c r="L1534" s="19">
        <f t="shared" si="189"/>
        <v>0</v>
      </c>
      <c r="Q1534" s="11"/>
      <c r="R1534" s="11"/>
    </row>
    <row r="1535" spans="1:18" x14ac:dyDescent="0.35">
      <c r="A1535" s="1">
        <v>1533</v>
      </c>
      <c r="B1535" s="12">
        <v>43280</v>
      </c>
      <c r="C1535" s="1">
        <v>139.98750000000001</v>
      </c>
      <c r="D1535" s="1">
        <f t="shared" si="181"/>
        <v>9.4645754461871266E-3</v>
      </c>
      <c r="E1535" s="1">
        <f t="shared" si="184"/>
        <v>2.3708432722133334E-4</v>
      </c>
      <c r="F1535" s="1">
        <f t="shared" si="182"/>
        <v>21.449310493887037</v>
      </c>
      <c r="G1535" s="1">
        <f t="shared" si="183"/>
        <v>3.0656925000502393</v>
      </c>
      <c r="H1535" s="1">
        <f t="shared" si="185"/>
        <v>-5.0533123095521963</v>
      </c>
      <c r="I1535" s="22">
        <f t="shared" si="186"/>
        <v>1.3125</v>
      </c>
      <c r="J1535" s="19">
        <f t="shared" si="187"/>
        <v>0</v>
      </c>
      <c r="K1535" s="19">
        <f t="shared" si="188"/>
        <v>6.3658123095521963</v>
      </c>
      <c r="L1535" s="19">
        <f t="shared" si="189"/>
        <v>0</v>
      </c>
      <c r="Q1535" s="11"/>
      <c r="R1535" s="11"/>
    </row>
    <row r="1536" spans="1:18" x14ac:dyDescent="0.35">
      <c r="A1536" s="1">
        <v>1534</v>
      </c>
      <c r="B1536" s="12">
        <v>43283</v>
      </c>
      <c r="C1536" s="1">
        <v>138.9375</v>
      </c>
      <c r="D1536" s="1">
        <f t="shared" si="181"/>
        <v>-7.5006697026521029E-3</v>
      </c>
      <c r="E1536" s="1">
        <f t="shared" si="184"/>
        <v>2.1707521624590644E-4</v>
      </c>
      <c r="F1536" s="1">
        <f t="shared" si="182"/>
        <v>23.786263839234806</v>
      </c>
      <c r="G1536" s="1">
        <f t="shared" si="183"/>
        <v>3.169108264450498</v>
      </c>
      <c r="H1536" s="1">
        <f t="shared" si="185"/>
        <v>-4.7531109706383132</v>
      </c>
      <c r="I1536" s="22">
        <f t="shared" si="186"/>
        <v>-1.0500000000000114</v>
      </c>
      <c r="J1536" s="19">
        <f t="shared" si="187"/>
        <v>0</v>
      </c>
      <c r="K1536" s="19">
        <f t="shared" si="188"/>
        <v>3.7031109706383019</v>
      </c>
      <c r="L1536" s="19">
        <f t="shared" si="189"/>
        <v>0</v>
      </c>
      <c r="Q1536" s="11"/>
      <c r="R1536" s="11"/>
    </row>
    <row r="1537" spans="1:18" x14ac:dyDescent="0.35">
      <c r="A1537" s="1">
        <v>1535</v>
      </c>
      <c r="B1537" s="12">
        <v>43284</v>
      </c>
      <c r="C1537" s="1">
        <v>138.375</v>
      </c>
      <c r="D1537" s="1">
        <f t="shared" si="181"/>
        <v>-4.048582995951417E-3</v>
      </c>
      <c r="E1537" s="1">
        <f t="shared" si="184"/>
        <v>1.9706802698420876E-4</v>
      </c>
      <c r="F1537" s="1">
        <f t="shared" si="182"/>
        <v>27.260943317165644</v>
      </c>
      <c r="G1537" s="1">
        <f t="shared" si="183"/>
        <v>3.3054550301144809</v>
      </c>
      <c r="H1537" s="1">
        <f t="shared" si="185"/>
        <v>-4.5716397484135189</v>
      </c>
      <c r="I1537" s="22">
        <f t="shared" si="186"/>
        <v>-0.5625</v>
      </c>
      <c r="J1537" s="19">
        <f t="shared" si="187"/>
        <v>0</v>
      </c>
      <c r="K1537" s="19">
        <f t="shared" si="188"/>
        <v>4.0091397484135189</v>
      </c>
      <c r="L1537" s="19">
        <f t="shared" si="189"/>
        <v>0</v>
      </c>
      <c r="Q1537" s="11"/>
      <c r="R1537" s="11"/>
    </row>
    <row r="1538" spans="1:18" x14ac:dyDescent="0.35">
      <c r="A1538" s="1">
        <v>1536</v>
      </c>
      <c r="B1538" s="12">
        <v>43285</v>
      </c>
      <c r="C1538" s="1">
        <v>137.25</v>
      </c>
      <c r="D1538" s="1">
        <f t="shared" si="181"/>
        <v>-8.130081300813009E-3</v>
      </c>
      <c r="E1538" s="1">
        <f t="shared" si="184"/>
        <v>1.7613802424901908E-4</v>
      </c>
      <c r="F1538" s="1">
        <f t="shared" si="182"/>
        <v>24.91701477102184</v>
      </c>
      <c r="G1538" s="1">
        <f t="shared" si="183"/>
        <v>3.2155508942484476</v>
      </c>
      <c r="H1538" s="1">
        <f t="shared" si="185"/>
        <v>-4.2896385390672123</v>
      </c>
      <c r="I1538" s="22">
        <f t="shared" si="186"/>
        <v>-1.125</v>
      </c>
      <c r="J1538" s="19">
        <f t="shared" si="187"/>
        <v>0</v>
      </c>
      <c r="K1538" s="19">
        <f t="shared" si="188"/>
        <v>3.1646385390672123</v>
      </c>
      <c r="L1538" s="19">
        <f t="shared" si="189"/>
        <v>0</v>
      </c>
      <c r="Q1538" s="11"/>
      <c r="R1538" s="11"/>
    </row>
    <row r="1539" spans="1:18" x14ac:dyDescent="0.35">
      <c r="A1539" s="1">
        <v>1537</v>
      </c>
      <c r="B1539" s="12">
        <v>43286</v>
      </c>
      <c r="C1539" s="1">
        <v>136.19999999999999</v>
      </c>
      <c r="D1539" s="1">
        <f t="shared" si="181"/>
        <v>-7.6502732240437991E-3</v>
      </c>
      <c r="E1539" s="1">
        <f t="shared" si="184"/>
        <v>1.6714068486393708E-4</v>
      </c>
      <c r="F1539" s="1">
        <f t="shared" si="182"/>
        <v>25.901910127699679</v>
      </c>
      <c r="G1539" s="1">
        <f t="shared" si="183"/>
        <v>3.2543167160903215</v>
      </c>
      <c r="H1539" s="1">
        <f t="shared" si="185"/>
        <v>-4.1617250130987777</v>
      </c>
      <c r="I1539" s="22">
        <f t="shared" si="186"/>
        <v>-1.0500000000000114</v>
      </c>
      <c r="J1539" s="19">
        <f t="shared" si="187"/>
        <v>0</v>
      </c>
      <c r="K1539" s="19">
        <f t="shared" si="188"/>
        <v>3.1117250130987664</v>
      </c>
      <c r="L1539" s="19">
        <f t="shared" si="189"/>
        <v>0</v>
      </c>
      <c r="Q1539" s="11"/>
      <c r="R1539" s="11"/>
    </row>
    <row r="1540" spans="1:18" x14ac:dyDescent="0.35">
      <c r="A1540" s="1">
        <v>1538</v>
      </c>
      <c r="B1540" s="12">
        <v>43287</v>
      </c>
      <c r="C1540" s="1">
        <v>135.9375</v>
      </c>
      <c r="D1540" s="1">
        <f t="shared" ref="D1540:D1603" si="190">(C1540-C1539)/C1539</f>
        <v>-1.9273127753303132E-3</v>
      </c>
      <c r="E1540" s="1">
        <f t="shared" si="184"/>
        <v>1.5918976059280668E-4</v>
      </c>
      <c r="F1540" s="1">
        <f t="shared" ref="F1540:F1603" si="191">_xlfn.NORM.DIST(D1540,0,SQRT(E1540),FALSE)</f>
        <v>31.252559192050416</v>
      </c>
      <c r="G1540" s="1">
        <f t="shared" ref="G1540:G1603" si="192">LN(F1540)</f>
        <v>3.4421012669748814</v>
      </c>
      <c r="H1540" s="1">
        <f t="shared" si="185"/>
        <v>-4.0285112062217721</v>
      </c>
      <c r="I1540" s="22">
        <f t="shared" si="186"/>
        <v>-0.26249999999998863</v>
      </c>
      <c r="J1540" s="19">
        <f t="shared" si="187"/>
        <v>0</v>
      </c>
      <c r="K1540" s="19">
        <f t="shared" si="188"/>
        <v>3.7660112062217834</v>
      </c>
      <c r="L1540" s="19">
        <f t="shared" si="189"/>
        <v>0</v>
      </c>
      <c r="Q1540" s="11"/>
      <c r="R1540" s="11"/>
    </row>
    <row r="1541" spans="1:18" x14ac:dyDescent="0.35">
      <c r="A1541" s="1">
        <v>1539</v>
      </c>
      <c r="B1541" s="12">
        <v>43290</v>
      </c>
      <c r="C1541" s="1">
        <v>138.33750000000001</v>
      </c>
      <c r="D1541" s="1">
        <f t="shared" si="190"/>
        <v>1.7655172413793146E-2</v>
      </c>
      <c r="E1541" s="1">
        <f t="shared" ref="E1541:E1604" si="193">$O$3+$O$4*D1540^2+$O$5*E1540</f>
        <v>1.4537398452062799E-4</v>
      </c>
      <c r="F1541" s="1">
        <f t="shared" si="191"/>
        <v>11.325783234294434</v>
      </c>
      <c r="G1541" s="1">
        <f t="shared" si="192"/>
        <v>2.4270818287387694</v>
      </c>
      <c r="H1541" s="1">
        <f t="shared" si="185"/>
        <v>-3.8202792779256116</v>
      </c>
      <c r="I1541" s="22">
        <f t="shared" si="186"/>
        <v>2.4000000000000057</v>
      </c>
      <c r="J1541" s="19">
        <f t="shared" si="187"/>
        <v>0</v>
      </c>
      <c r="K1541" s="19">
        <f t="shared" si="188"/>
        <v>6.2202792779256173</v>
      </c>
      <c r="L1541" s="19">
        <f t="shared" si="189"/>
        <v>0</v>
      </c>
      <c r="Q1541" s="11"/>
      <c r="R1541" s="11"/>
    </row>
    <row r="1542" spans="1:18" x14ac:dyDescent="0.35">
      <c r="A1542" s="1">
        <v>1540</v>
      </c>
      <c r="B1542" s="12">
        <v>43291</v>
      </c>
      <c r="C1542" s="1">
        <v>138.11250000000001</v>
      </c>
      <c r="D1542" s="1">
        <f t="shared" si="190"/>
        <v>-1.6264570344266328E-3</v>
      </c>
      <c r="E1542" s="1">
        <f t="shared" si="193"/>
        <v>1.7826075459705961E-4</v>
      </c>
      <c r="F1542" s="1">
        <f t="shared" si="191"/>
        <v>29.65922259808579</v>
      </c>
      <c r="G1542" s="1">
        <f t="shared" si="192"/>
        <v>3.3897731259173915</v>
      </c>
      <c r="H1542" s="1">
        <f t="shared" si="185"/>
        <v>-4.2222292211996209</v>
      </c>
      <c r="I1542" s="22">
        <f t="shared" si="186"/>
        <v>-0.22499999999999432</v>
      </c>
      <c r="J1542" s="19">
        <f t="shared" si="187"/>
        <v>0</v>
      </c>
      <c r="K1542" s="19">
        <f t="shared" si="188"/>
        <v>3.9972292211996265</v>
      </c>
      <c r="L1542" s="19">
        <f t="shared" si="189"/>
        <v>0</v>
      </c>
      <c r="Q1542" s="11"/>
      <c r="R1542" s="11"/>
    </row>
    <row r="1543" spans="1:18" x14ac:dyDescent="0.35">
      <c r="A1543" s="1">
        <v>1541</v>
      </c>
      <c r="B1543" s="12">
        <v>43292</v>
      </c>
      <c r="C1543" s="1">
        <v>137.13749999999999</v>
      </c>
      <c r="D1543" s="1">
        <f t="shared" si="190"/>
        <v>-7.0594623947870224E-3</v>
      </c>
      <c r="E1543" s="1">
        <f t="shared" si="193"/>
        <v>1.5981173802335889E-4</v>
      </c>
      <c r="F1543" s="1">
        <f t="shared" si="191"/>
        <v>27.00163748322209</v>
      </c>
      <c r="G1543" s="1">
        <f t="shared" si="192"/>
        <v>3.2958975116920861</v>
      </c>
      <c r="H1543" s="1">
        <f t="shared" si="185"/>
        <v>-4.0683557165995019</v>
      </c>
      <c r="I1543" s="22">
        <f t="shared" si="186"/>
        <v>-0.97500000000002274</v>
      </c>
      <c r="J1543" s="19">
        <f t="shared" si="187"/>
        <v>0</v>
      </c>
      <c r="K1543" s="19">
        <f t="shared" si="188"/>
        <v>3.0933557165994792</v>
      </c>
      <c r="L1543" s="19">
        <f t="shared" si="189"/>
        <v>0</v>
      </c>
      <c r="Q1543" s="11"/>
      <c r="R1543" s="11"/>
    </row>
    <row r="1544" spans="1:18" x14ac:dyDescent="0.35">
      <c r="A1544" s="1">
        <v>1542</v>
      </c>
      <c r="B1544" s="12">
        <v>43293</v>
      </c>
      <c r="C1544" s="1">
        <v>137.1</v>
      </c>
      <c r="D1544" s="1">
        <f t="shared" si="190"/>
        <v>-2.7344818156955114E-4</v>
      </c>
      <c r="E1544" s="1">
        <f t="shared" si="193"/>
        <v>1.5235719361967606E-4</v>
      </c>
      <c r="F1544" s="1">
        <f t="shared" si="191"/>
        <v>32.312607999674398</v>
      </c>
      <c r="G1544" s="1">
        <f t="shared" si="192"/>
        <v>3.4754574946127534</v>
      </c>
      <c r="H1544" s="1">
        <f t="shared" si="185"/>
        <v>-3.965875962151689</v>
      </c>
      <c r="I1544" s="22">
        <f t="shared" si="186"/>
        <v>-3.7499999999994316E-2</v>
      </c>
      <c r="J1544" s="19">
        <f t="shared" si="187"/>
        <v>0</v>
      </c>
      <c r="K1544" s="19">
        <f t="shared" si="188"/>
        <v>3.9283759621516947</v>
      </c>
      <c r="L1544" s="19">
        <f t="shared" si="189"/>
        <v>0</v>
      </c>
      <c r="Q1544" s="11"/>
      <c r="R1544" s="11"/>
    </row>
    <row r="1545" spans="1:18" x14ac:dyDescent="0.35">
      <c r="A1545" s="1">
        <v>1543</v>
      </c>
      <c r="B1545" s="12">
        <v>43294</v>
      </c>
      <c r="C1545" s="1">
        <v>136.23750000000001</v>
      </c>
      <c r="D1545" s="1">
        <f t="shared" si="190"/>
        <v>-6.2910284463893722E-3</v>
      </c>
      <c r="E1545" s="1">
        <f t="shared" si="193"/>
        <v>1.396337781583008E-4</v>
      </c>
      <c r="F1545" s="1">
        <f t="shared" si="191"/>
        <v>29.300011301224444</v>
      </c>
      <c r="G1545" s="1">
        <f t="shared" si="192"/>
        <v>3.3775879017302661</v>
      </c>
      <c r="H1545" s="1">
        <f t="shared" si="185"/>
        <v>-3.7698678864513684</v>
      </c>
      <c r="I1545" s="22">
        <f t="shared" si="186"/>
        <v>-0.86249999999998295</v>
      </c>
      <c r="J1545" s="19">
        <f t="shared" si="187"/>
        <v>0</v>
      </c>
      <c r="K1545" s="19">
        <f t="shared" si="188"/>
        <v>2.9073678864513854</v>
      </c>
      <c r="L1545" s="19">
        <f t="shared" si="189"/>
        <v>0</v>
      </c>
      <c r="Q1545" s="11"/>
      <c r="R1545" s="11"/>
    </row>
    <row r="1546" spans="1:18" x14ac:dyDescent="0.35">
      <c r="A1546" s="1">
        <v>1544</v>
      </c>
      <c r="B1546" s="12">
        <v>43297</v>
      </c>
      <c r="C1546" s="1">
        <v>136.01249999999999</v>
      </c>
      <c r="D1546" s="1">
        <f t="shared" si="190"/>
        <v>-1.6515276630885234E-3</v>
      </c>
      <c r="E1546" s="1">
        <f t="shared" si="193"/>
        <v>1.3547432999193036E-4</v>
      </c>
      <c r="F1546" s="1">
        <f t="shared" si="191"/>
        <v>33.932016701993852</v>
      </c>
      <c r="G1546" s="1">
        <f t="shared" si="192"/>
        <v>3.5243590141649195</v>
      </c>
      <c r="H1546" s="1">
        <f t="shared" si="185"/>
        <v>-3.7122790875674125</v>
      </c>
      <c r="I1546" s="22">
        <f t="shared" si="186"/>
        <v>-0.22500000000002274</v>
      </c>
      <c r="J1546" s="19">
        <f t="shared" si="187"/>
        <v>0</v>
      </c>
      <c r="K1546" s="19">
        <f t="shared" si="188"/>
        <v>3.4872790875673898</v>
      </c>
      <c r="L1546" s="19">
        <f t="shared" si="189"/>
        <v>0</v>
      </c>
      <c r="Q1546" s="11"/>
      <c r="R1546" s="11"/>
    </row>
    <row r="1547" spans="1:18" x14ac:dyDescent="0.35">
      <c r="A1547" s="1">
        <v>1545</v>
      </c>
      <c r="B1547" s="12">
        <v>43298</v>
      </c>
      <c r="C1547" s="1">
        <v>135.97499999999999</v>
      </c>
      <c r="D1547" s="1">
        <f t="shared" si="190"/>
        <v>-2.7570995312926617E-4</v>
      </c>
      <c r="E1547" s="1">
        <f t="shared" si="193"/>
        <v>1.2709329821701185E-4</v>
      </c>
      <c r="F1547" s="1">
        <f t="shared" si="191"/>
        <v>35.376825744337609</v>
      </c>
      <c r="G1547" s="1">
        <f t="shared" si="192"/>
        <v>3.5660569657789449</v>
      </c>
      <c r="H1547" s="1">
        <f t="shared" si="185"/>
        <v>-3.5729969780009907</v>
      </c>
      <c r="I1547" s="22">
        <f t="shared" si="186"/>
        <v>-3.7499999999994316E-2</v>
      </c>
      <c r="J1547" s="19">
        <f t="shared" si="187"/>
        <v>0</v>
      </c>
      <c r="K1547" s="19">
        <f t="shared" si="188"/>
        <v>3.5354969780009964</v>
      </c>
      <c r="L1547" s="19">
        <f t="shared" si="189"/>
        <v>0</v>
      </c>
      <c r="Q1547" s="11"/>
      <c r="R1547" s="11"/>
    </row>
    <row r="1548" spans="1:18" x14ac:dyDescent="0.35">
      <c r="A1548" s="1">
        <v>1546</v>
      </c>
      <c r="B1548" s="12">
        <v>43299</v>
      </c>
      <c r="C1548" s="1">
        <v>133.91249999999999</v>
      </c>
      <c r="D1548" s="1">
        <f t="shared" si="190"/>
        <v>-1.516822945394374E-2</v>
      </c>
      <c r="E1548" s="1">
        <f t="shared" si="193"/>
        <v>1.2030800625720449E-4</v>
      </c>
      <c r="F1548" s="1">
        <f t="shared" si="191"/>
        <v>13.979567968846647</v>
      </c>
      <c r="G1548" s="1">
        <f t="shared" si="192"/>
        <v>2.6375968328121639</v>
      </c>
      <c r="H1548" s="1">
        <f t="shared" si="185"/>
        <v>-3.4705695041414186</v>
      </c>
      <c r="I1548" s="22">
        <f t="shared" si="186"/>
        <v>-2.0625</v>
      </c>
      <c r="J1548" s="19">
        <f t="shared" si="187"/>
        <v>0</v>
      </c>
      <c r="K1548" s="19">
        <f t="shared" si="188"/>
        <v>1.4080695041414186</v>
      </c>
      <c r="L1548" s="19">
        <f t="shared" si="189"/>
        <v>0</v>
      </c>
      <c r="Q1548" s="11"/>
      <c r="R1548" s="11"/>
    </row>
    <row r="1549" spans="1:18" x14ac:dyDescent="0.35">
      <c r="A1549" s="1">
        <v>1547</v>
      </c>
      <c r="B1549" s="12">
        <v>43300</v>
      </c>
      <c r="C1549" s="1">
        <v>132.9375</v>
      </c>
      <c r="D1549" s="1">
        <f t="shared" si="190"/>
        <v>-7.2808737048445388E-3</v>
      </c>
      <c r="E1549" s="1">
        <f t="shared" si="193"/>
        <v>1.4756879159333276E-4</v>
      </c>
      <c r="F1549" s="1">
        <f t="shared" si="191"/>
        <v>27.441448011496334</v>
      </c>
      <c r="G1549" s="1">
        <f t="shared" si="192"/>
        <v>3.3120545715636549</v>
      </c>
      <c r="H1549" s="1">
        <f t="shared" si="185"/>
        <v>-3.842651386327649</v>
      </c>
      <c r="I1549" s="22">
        <f t="shared" si="186"/>
        <v>-0.97499999999999432</v>
      </c>
      <c r="J1549" s="19">
        <f t="shared" si="187"/>
        <v>0</v>
      </c>
      <c r="K1549" s="19">
        <f t="shared" si="188"/>
        <v>2.8676513863276547</v>
      </c>
      <c r="L1549" s="19">
        <f t="shared" si="189"/>
        <v>0</v>
      </c>
      <c r="Q1549" s="11"/>
      <c r="R1549" s="11"/>
    </row>
    <row r="1550" spans="1:18" x14ac:dyDescent="0.35">
      <c r="A1550" s="1">
        <v>1548</v>
      </c>
      <c r="B1550" s="12">
        <v>43301</v>
      </c>
      <c r="C1550" s="1">
        <v>132.15</v>
      </c>
      <c r="D1550" s="1">
        <f t="shared" si="190"/>
        <v>-5.9238363892806347E-3</v>
      </c>
      <c r="E1550" s="1">
        <f t="shared" si="193"/>
        <v>1.4343977796095505E-4</v>
      </c>
      <c r="F1550" s="1">
        <f t="shared" si="191"/>
        <v>29.474826483075081</v>
      </c>
      <c r="G1550" s="1">
        <f t="shared" si="192"/>
        <v>3.3835365594875344</v>
      </c>
      <c r="H1550" s="1">
        <f t="shared" si="185"/>
        <v>-3.7310457828862109</v>
      </c>
      <c r="I1550" s="22">
        <f t="shared" si="186"/>
        <v>-0.78749999999999432</v>
      </c>
      <c r="J1550" s="19">
        <f t="shared" si="187"/>
        <v>0</v>
      </c>
      <c r="K1550" s="19">
        <f t="shared" si="188"/>
        <v>2.9435457828862166</v>
      </c>
      <c r="L1550" s="19">
        <f t="shared" si="189"/>
        <v>0</v>
      </c>
      <c r="Q1550" s="11"/>
      <c r="R1550" s="11"/>
    </row>
    <row r="1551" spans="1:18" x14ac:dyDescent="0.35">
      <c r="A1551" s="1">
        <v>1549</v>
      </c>
      <c r="B1551" s="12">
        <v>43304</v>
      </c>
      <c r="C1551" s="1">
        <v>132.71250000000001</v>
      </c>
      <c r="D1551" s="1">
        <f t="shared" si="190"/>
        <v>4.2565266742338251E-3</v>
      </c>
      <c r="E1551" s="1">
        <f t="shared" si="193"/>
        <v>1.3775294859280155E-4</v>
      </c>
      <c r="F1551" s="1">
        <f t="shared" si="191"/>
        <v>31.827257965803948</v>
      </c>
      <c r="G1551" s="1">
        <f t="shared" si="192"/>
        <v>3.4603230913627803</v>
      </c>
      <c r="H1551" s="1">
        <f t="shared" si="185"/>
        <v>-3.6297157608220378</v>
      </c>
      <c r="I1551" s="22">
        <f t="shared" si="186"/>
        <v>0.5625</v>
      </c>
      <c r="J1551" s="19">
        <f t="shared" si="187"/>
        <v>0</v>
      </c>
      <c r="K1551" s="19">
        <f t="shared" si="188"/>
        <v>4.1922157608220374</v>
      </c>
      <c r="L1551" s="19">
        <f t="shared" si="189"/>
        <v>0</v>
      </c>
      <c r="Q1551" s="11"/>
      <c r="R1551" s="11"/>
    </row>
    <row r="1552" spans="1:18" x14ac:dyDescent="0.35">
      <c r="A1552" s="1">
        <v>1550</v>
      </c>
      <c r="B1552" s="12">
        <v>43305</v>
      </c>
      <c r="C1552" s="1">
        <v>133.46250000000001</v>
      </c>
      <c r="D1552" s="1">
        <f t="shared" si="190"/>
        <v>5.6513139304888386E-3</v>
      </c>
      <c r="E1552" s="1">
        <f t="shared" si="193"/>
        <v>1.3100784639834138E-4</v>
      </c>
      <c r="F1552" s="1">
        <f t="shared" si="191"/>
        <v>30.854948992234156</v>
      </c>
      <c r="G1552" s="1">
        <f t="shared" si="192"/>
        <v>3.4292971586274135</v>
      </c>
      <c r="H1552" s="1">
        <f t="shared" si="185"/>
        <v>-3.5187667485224319</v>
      </c>
      <c r="I1552" s="22">
        <f t="shared" si="186"/>
        <v>0.75</v>
      </c>
      <c r="J1552" s="19">
        <f t="shared" si="187"/>
        <v>0</v>
      </c>
      <c r="K1552" s="19">
        <f t="shared" si="188"/>
        <v>4.2687667485224319</v>
      </c>
      <c r="L1552" s="19">
        <f t="shared" si="189"/>
        <v>0</v>
      </c>
      <c r="Q1552" s="11"/>
      <c r="R1552" s="11"/>
    </row>
    <row r="1553" spans="1:18" x14ac:dyDescent="0.35">
      <c r="A1553" s="1">
        <v>1551</v>
      </c>
      <c r="B1553" s="12">
        <v>43306</v>
      </c>
      <c r="C1553" s="1">
        <v>131.73750000000001</v>
      </c>
      <c r="D1553" s="1">
        <f t="shared" si="190"/>
        <v>-1.292497892666475E-2</v>
      </c>
      <c r="E1553" s="1">
        <f t="shared" si="193"/>
        <v>1.2779790360082949E-4</v>
      </c>
      <c r="F1553" s="1">
        <f t="shared" si="191"/>
        <v>18.356813788757744</v>
      </c>
      <c r="G1553" s="1">
        <f t="shared" si="192"/>
        <v>2.910000829215043</v>
      </c>
      <c r="H1553" s="1">
        <f t="shared" si="185"/>
        <v>-3.4901842419755353</v>
      </c>
      <c r="I1553" s="22">
        <f t="shared" si="186"/>
        <v>-1.7249999999999943</v>
      </c>
      <c r="J1553" s="19">
        <f t="shared" si="187"/>
        <v>0</v>
      </c>
      <c r="K1553" s="19">
        <f t="shared" si="188"/>
        <v>1.765184241975541</v>
      </c>
      <c r="L1553" s="19">
        <f t="shared" si="189"/>
        <v>0</v>
      </c>
      <c r="Q1553" s="11"/>
      <c r="R1553" s="11"/>
    </row>
    <row r="1554" spans="1:18" x14ac:dyDescent="0.35">
      <c r="A1554" s="1">
        <v>1552</v>
      </c>
      <c r="B1554" s="12">
        <v>43307</v>
      </c>
      <c r="C1554" s="1">
        <v>137.0625</v>
      </c>
      <c r="D1554" s="1">
        <f t="shared" si="190"/>
        <v>4.0421292342726921E-2</v>
      </c>
      <c r="E1554" s="1">
        <f t="shared" si="193"/>
        <v>1.4440658804436456E-4</v>
      </c>
      <c r="F1554" s="1">
        <f t="shared" si="191"/>
        <v>0.11593520414625</v>
      </c>
      <c r="G1554" s="1">
        <f t="shared" si="192"/>
        <v>-2.1547238288885846</v>
      </c>
      <c r="H1554" s="1">
        <f t="shared" si="185"/>
        <v>-3.7310186274775412</v>
      </c>
      <c r="I1554" s="22">
        <f t="shared" si="186"/>
        <v>5.3249999999999886</v>
      </c>
      <c r="J1554" s="19">
        <f t="shared" si="187"/>
        <v>0</v>
      </c>
      <c r="K1554" s="19">
        <f t="shared" si="188"/>
        <v>9.0560186274775294</v>
      </c>
      <c r="L1554" s="19">
        <f t="shared" si="189"/>
        <v>0</v>
      </c>
      <c r="Q1554" s="11"/>
      <c r="R1554" s="11"/>
    </row>
    <row r="1555" spans="1:18" x14ac:dyDescent="0.35">
      <c r="A1555" s="1">
        <v>1553</v>
      </c>
      <c r="B1555" s="12">
        <v>43308</v>
      </c>
      <c r="C1555" s="1">
        <v>134.69999999999999</v>
      </c>
      <c r="D1555" s="1">
        <f t="shared" si="190"/>
        <v>-1.7236662106703229E-2</v>
      </c>
      <c r="E1555" s="1">
        <f t="shared" si="193"/>
        <v>3.6407053669161381E-4</v>
      </c>
      <c r="F1555" s="1">
        <f t="shared" si="191"/>
        <v>13.90313203521721</v>
      </c>
      <c r="G1555" s="1">
        <f t="shared" si="192"/>
        <v>2.6321141410291133</v>
      </c>
      <c r="H1555" s="1">
        <f t="shared" si="185"/>
        <v>-5.8475890295900097</v>
      </c>
      <c r="I1555" s="22">
        <f t="shared" si="186"/>
        <v>-2.3625000000000114</v>
      </c>
      <c r="J1555" s="19">
        <f t="shared" si="187"/>
        <v>0</v>
      </c>
      <c r="K1555" s="19">
        <f t="shared" si="188"/>
        <v>3.4850890295899983</v>
      </c>
      <c r="L1555" s="19">
        <f t="shared" si="189"/>
        <v>0</v>
      </c>
      <c r="Q1555" s="11"/>
      <c r="R1555" s="11"/>
    </row>
    <row r="1556" spans="1:18" x14ac:dyDescent="0.35">
      <c r="A1556" s="1">
        <v>1554</v>
      </c>
      <c r="B1556" s="12">
        <v>43311</v>
      </c>
      <c r="C1556" s="1">
        <v>137.36250000000001</v>
      </c>
      <c r="D1556" s="1">
        <f t="shared" si="190"/>
        <v>1.9766146993318655E-2</v>
      </c>
      <c r="E1556" s="1">
        <f t="shared" si="193"/>
        <v>3.4349521771090625E-4</v>
      </c>
      <c r="F1556" s="1">
        <f t="shared" si="191"/>
        <v>12.188792667294875</v>
      </c>
      <c r="G1556" s="1">
        <f t="shared" si="192"/>
        <v>2.5005168957082806</v>
      </c>
      <c r="H1556" s="1">
        <f t="shared" ref="H1556:H1619" si="194">_xlfn.NORM.S.INV(1%)*SQRT(E1556)*C1554</f>
        <v>-5.9095397014524975</v>
      </c>
      <c r="I1556" s="22">
        <f t="shared" ref="I1556:I1619" si="195">C1556-C1555</f>
        <v>2.6625000000000227</v>
      </c>
      <c r="J1556" s="19">
        <f t="shared" ref="J1556:J1619" si="196">IF(I1556&lt;=H1556,1,0)</f>
        <v>0</v>
      </c>
      <c r="K1556" s="19">
        <f t="shared" ref="K1556:K1619" si="197">IF(J1556=0,I1556-H1556,0)</f>
        <v>8.5720397014525211</v>
      </c>
      <c r="L1556" s="19">
        <f t="shared" ref="L1556:L1619" si="198">IF(J1556=1,I1556-H1556,0)</f>
        <v>0</v>
      </c>
      <c r="Q1556" s="11"/>
      <c r="R1556" s="11"/>
    </row>
    <row r="1557" spans="1:18" x14ac:dyDescent="0.35">
      <c r="A1557" s="1">
        <v>1555</v>
      </c>
      <c r="B1557" s="12">
        <v>43312</v>
      </c>
      <c r="C1557" s="1">
        <v>136.65</v>
      </c>
      <c r="D1557" s="1">
        <f t="shared" si="190"/>
        <v>-5.1870051870052279E-3</v>
      </c>
      <c r="E1557" s="1">
        <f t="shared" si="193"/>
        <v>3.4096189180672783E-4</v>
      </c>
      <c r="F1557" s="1">
        <f t="shared" si="191"/>
        <v>20.769317928464694</v>
      </c>
      <c r="G1557" s="1">
        <f t="shared" si="192"/>
        <v>3.0334767980837398</v>
      </c>
      <c r="H1557" s="1">
        <f t="shared" si="194"/>
        <v>-5.7862231015481038</v>
      </c>
      <c r="I1557" s="22">
        <f t="shared" si="195"/>
        <v>-0.71250000000000568</v>
      </c>
      <c r="J1557" s="19">
        <f t="shared" si="196"/>
        <v>0</v>
      </c>
      <c r="K1557" s="19">
        <f t="shared" si="197"/>
        <v>5.0737231015480981</v>
      </c>
      <c r="L1557" s="19">
        <f t="shared" si="198"/>
        <v>0</v>
      </c>
      <c r="Q1557" s="11"/>
      <c r="R1557" s="11"/>
    </row>
    <row r="1558" spans="1:18" x14ac:dyDescent="0.35">
      <c r="A1558" s="1">
        <v>1556</v>
      </c>
      <c r="B1558" s="12">
        <v>43313</v>
      </c>
      <c r="C1558" s="1">
        <v>138.03749999999999</v>
      </c>
      <c r="D1558" s="1">
        <f t="shared" si="190"/>
        <v>1.0153677277716711E-2</v>
      </c>
      <c r="E1558" s="1">
        <f t="shared" si="193"/>
        <v>2.8769496982778092E-4</v>
      </c>
      <c r="F1558" s="1">
        <f t="shared" si="191"/>
        <v>19.662012025360887</v>
      </c>
      <c r="G1558" s="1">
        <f t="shared" si="192"/>
        <v>2.9786884505487001</v>
      </c>
      <c r="H1558" s="1">
        <f t="shared" si="194"/>
        <v>-5.42012096126812</v>
      </c>
      <c r="I1558" s="22">
        <f t="shared" si="195"/>
        <v>1.3874999999999886</v>
      </c>
      <c r="J1558" s="19">
        <f t="shared" si="196"/>
        <v>0</v>
      </c>
      <c r="K1558" s="19">
        <f t="shared" si="197"/>
        <v>6.8076209612681087</v>
      </c>
      <c r="L1558" s="19">
        <f t="shared" si="198"/>
        <v>0</v>
      </c>
      <c r="Q1558" s="11"/>
      <c r="R1558" s="11"/>
    </row>
    <row r="1559" spans="1:18" x14ac:dyDescent="0.35">
      <c r="A1559" s="1">
        <v>1557</v>
      </c>
      <c r="B1559" s="12">
        <v>43314</v>
      </c>
      <c r="C1559" s="1">
        <v>141.15</v>
      </c>
      <c r="D1559" s="1">
        <f t="shared" si="190"/>
        <v>2.2548220592230456E-2</v>
      </c>
      <c r="E1559" s="1">
        <f t="shared" si="193"/>
        <v>2.576979223066682E-4</v>
      </c>
      <c r="F1559" s="1">
        <f t="shared" si="191"/>
        <v>9.2669404352565543</v>
      </c>
      <c r="G1559" s="1">
        <f t="shared" si="192"/>
        <v>2.2264532749650945</v>
      </c>
      <c r="H1559" s="1">
        <f t="shared" si="194"/>
        <v>-5.1031666704202703</v>
      </c>
      <c r="I1559" s="22">
        <f t="shared" si="195"/>
        <v>3.1125000000000114</v>
      </c>
      <c r="J1559" s="19">
        <f t="shared" si="196"/>
        <v>0</v>
      </c>
      <c r="K1559" s="19">
        <f t="shared" si="197"/>
        <v>8.2156666704202816</v>
      </c>
      <c r="L1559" s="19">
        <f t="shared" si="198"/>
        <v>0</v>
      </c>
      <c r="Q1559" s="11"/>
      <c r="R1559" s="11"/>
    </row>
    <row r="1560" spans="1:18" x14ac:dyDescent="0.35">
      <c r="A1560" s="1">
        <v>1558</v>
      </c>
      <c r="B1560" s="12">
        <v>43315</v>
      </c>
      <c r="C1560" s="1">
        <v>142.19999999999999</v>
      </c>
      <c r="D1560" s="1">
        <f t="shared" si="190"/>
        <v>7.4388947927735236E-3</v>
      </c>
      <c r="E1560" s="1">
        <f t="shared" si="193"/>
        <v>2.9193983979514983E-4</v>
      </c>
      <c r="F1560" s="1">
        <f t="shared" si="191"/>
        <v>21.237488369254752</v>
      </c>
      <c r="G1560" s="1">
        <f t="shared" si="192"/>
        <v>3.0557679393465644</v>
      </c>
      <c r="H1560" s="1">
        <f t="shared" si="194"/>
        <v>-5.4867911062939401</v>
      </c>
      <c r="I1560" s="22">
        <f t="shared" si="195"/>
        <v>1.0499999999999829</v>
      </c>
      <c r="J1560" s="19">
        <f t="shared" si="196"/>
        <v>0</v>
      </c>
      <c r="K1560" s="19">
        <f t="shared" si="197"/>
        <v>6.536791106293923</v>
      </c>
      <c r="L1560" s="19">
        <f t="shared" si="198"/>
        <v>0</v>
      </c>
      <c r="Q1560" s="11"/>
      <c r="R1560" s="11"/>
    </row>
    <row r="1561" spans="1:18" x14ac:dyDescent="0.35">
      <c r="A1561" s="1">
        <v>1559</v>
      </c>
      <c r="B1561" s="12">
        <v>43318</v>
      </c>
      <c r="C1561" s="1">
        <v>142.16249999999999</v>
      </c>
      <c r="D1561" s="1">
        <f t="shared" si="190"/>
        <v>-2.637130801687364E-4</v>
      </c>
      <c r="E1561" s="1">
        <f t="shared" si="193"/>
        <v>2.542064863305618E-4</v>
      </c>
      <c r="F1561" s="1">
        <f t="shared" si="191"/>
        <v>25.018274069988603</v>
      </c>
      <c r="G1561" s="1">
        <f t="shared" si="192"/>
        <v>3.2196065206445525</v>
      </c>
      <c r="H1561" s="1">
        <f t="shared" si="194"/>
        <v>-5.2353877747987134</v>
      </c>
      <c r="I1561" s="22">
        <f t="shared" si="195"/>
        <v>-3.7499999999994316E-2</v>
      </c>
      <c r="J1561" s="19">
        <f t="shared" si="196"/>
        <v>0</v>
      </c>
      <c r="K1561" s="19">
        <f t="shared" si="197"/>
        <v>5.1978877747987191</v>
      </c>
      <c r="L1561" s="19">
        <f t="shared" si="198"/>
        <v>0</v>
      </c>
      <c r="Q1561" s="11"/>
      <c r="R1561" s="11"/>
    </row>
    <row r="1562" spans="1:18" x14ac:dyDescent="0.35">
      <c r="A1562" s="1">
        <v>1560</v>
      </c>
      <c r="B1562" s="12">
        <v>43319</v>
      </c>
      <c r="C1562" s="1">
        <v>141.82499999999999</v>
      </c>
      <c r="D1562" s="1">
        <f t="shared" si="190"/>
        <v>-2.374043787918795E-3</v>
      </c>
      <c r="E1562" s="1">
        <f t="shared" si="193"/>
        <v>2.1754398861697875E-4</v>
      </c>
      <c r="F1562" s="1">
        <f t="shared" si="191"/>
        <v>26.699966550940626</v>
      </c>
      <c r="G1562" s="1">
        <f t="shared" si="192"/>
        <v>3.2846623126316596</v>
      </c>
      <c r="H1562" s="1">
        <f t="shared" si="194"/>
        <v>-4.8791907613155656</v>
      </c>
      <c r="I1562" s="22">
        <f t="shared" si="195"/>
        <v>-0.33750000000000568</v>
      </c>
      <c r="J1562" s="19">
        <f t="shared" si="196"/>
        <v>0</v>
      </c>
      <c r="K1562" s="19">
        <f t="shared" si="197"/>
        <v>4.5416907613155599</v>
      </c>
      <c r="L1562" s="19">
        <f t="shared" si="198"/>
        <v>0</v>
      </c>
      <c r="Q1562" s="11"/>
      <c r="R1562" s="11"/>
    </row>
    <row r="1563" spans="1:18" x14ac:dyDescent="0.35">
      <c r="A1563" s="1">
        <v>1561</v>
      </c>
      <c r="B1563" s="12">
        <v>43320</v>
      </c>
      <c r="C1563" s="1">
        <v>142.16249999999999</v>
      </c>
      <c r="D1563" s="1">
        <f t="shared" si="190"/>
        <v>2.3796932839767722E-3</v>
      </c>
      <c r="E1563" s="1">
        <f t="shared" si="193"/>
        <v>1.9028393156258154E-4</v>
      </c>
      <c r="F1563" s="1">
        <f t="shared" si="191"/>
        <v>28.49355273257375</v>
      </c>
      <c r="G1563" s="1">
        <f t="shared" si="192"/>
        <v>3.3496778417733286</v>
      </c>
      <c r="H1563" s="1">
        <f t="shared" si="194"/>
        <v>-4.562057641986204</v>
      </c>
      <c r="I1563" s="22">
        <f t="shared" si="195"/>
        <v>0.33750000000000568</v>
      </c>
      <c r="J1563" s="19">
        <f t="shared" si="196"/>
        <v>0</v>
      </c>
      <c r="K1563" s="19">
        <f t="shared" si="197"/>
        <v>4.8995576419862097</v>
      </c>
      <c r="L1563" s="19">
        <f t="shared" si="198"/>
        <v>0</v>
      </c>
      <c r="Q1563" s="11"/>
      <c r="R1563" s="11"/>
    </row>
    <row r="1564" spans="1:18" x14ac:dyDescent="0.35">
      <c r="A1564" s="1">
        <v>1562</v>
      </c>
      <c r="B1564" s="12">
        <v>43321</v>
      </c>
      <c r="C1564" s="1">
        <v>144.5625</v>
      </c>
      <c r="D1564" s="1">
        <f t="shared" si="190"/>
        <v>1.6882089158533408E-2</v>
      </c>
      <c r="E1564" s="1">
        <f t="shared" si="193"/>
        <v>1.6943478368165247E-4</v>
      </c>
      <c r="F1564" s="1">
        <f t="shared" si="191"/>
        <v>13.217432196213913</v>
      </c>
      <c r="G1564" s="1">
        <f t="shared" si="192"/>
        <v>2.5815365792647862</v>
      </c>
      <c r="H1564" s="1">
        <f t="shared" si="194"/>
        <v>-4.2946594994379677</v>
      </c>
      <c r="I1564" s="22">
        <f t="shared" si="195"/>
        <v>2.4000000000000057</v>
      </c>
      <c r="J1564" s="19">
        <f t="shared" si="196"/>
        <v>0</v>
      </c>
      <c r="K1564" s="19">
        <f t="shared" si="197"/>
        <v>6.6946594994379733</v>
      </c>
      <c r="L1564" s="19">
        <f t="shared" si="198"/>
        <v>0</v>
      </c>
      <c r="Q1564" s="11"/>
      <c r="R1564" s="11"/>
    </row>
    <row r="1565" spans="1:18" x14ac:dyDescent="0.35">
      <c r="A1565" s="1">
        <v>1563</v>
      </c>
      <c r="B1565" s="12">
        <v>43322</v>
      </c>
      <c r="C1565" s="1">
        <v>142.72499999999999</v>
      </c>
      <c r="D1565" s="1">
        <f t="shared" si="190"/>
        <v>-1.2710765239948159E-2</v>
      </c>
      <c r="E1565" s="1">
        <f t="shared" si="193"/>
        <v>1.9289916803333785E-4</v>
      </c>
      <c r="F1565" s="1">
        <f t="shared" si="191"/>
        <v>18.896103308126154</v>
      </c>
      <c r="G1565" s="1">
        <f t="shared" si="192"/>
        <v>2.9389557266355606</v>
      </c>
      <c r="H1565" s="1">
        <f t="shared" si="194"/>
        <v>-4.5933008076942778</v>
      </c>
      <c r="I1565" s="22">
        <f t="shared" si="195"/>
        <v>-1.8375000000000057</v>
      </c>
      <c r="J1565" s="19">
        <f t="shared" si="196"/>
        <v>0</v>
      </c>
      <c r="K1565" s="19">
        <f t="shared" si="197"/>
        <v>2.7558008076942722</v>
      </c>
      <c r="L1565" s="19">
        <f t="shared" si="198"/>
        <v>0</v>
      </c>
      <c r="Q1565" s="11"/>
      <c r="R1565" s="11"/>
    </row>
    <row r="1566" spans="1:18" x14ac:dyDescent="0.35">
      <c r="A1566" s="1">
        <v>1564</v>
      </c>
      <c r="B1566" s="12">
        <v>43325</v>
      </c>
      <c r="C1566" s="1">
        <v>140.92500000000001</v>
      </c>
      <c r="D1566" s="1">
        <f t="shared" si="190"/>
        <v>-1.2611665790856423E-2</v>
      </c>
      <c r="E1566" s="1">
        <f t="shared" si="193"/>
        <v>1.9343183525491125E-4</v>
      </c>
      <c r="F1566" s="1">
        <f t="shared" si="191"/>
        <v>19.01478399790286</v>
      </c>
      <c r="G1566" s="1">
        <f t="shared" si="192"/>
        <v>2.9452167817523507</v>
      </c>
      <c r="H1566" s="1">
        <f t="shared" si="194"/>
        <v>-4.67728985673903</v>
      </c>
      <c r="I1566" s="22">
        <f t="shared" si="195"/>
        <v>-1.7999999999999829</v>
      </c>
      <c r="J1566" s="19">
        <f t="shared" si="196"/>
        <v>0</v>
      </c>
      <c r="K1566" s="19">
        <f t="shared" si="197"/>
        <v>2.877289856739047</v>
      </c>
      <c r="L1566" s="19">
        <f t="shared" si="198"/>
        <v>0</v>
      </c>
      <c r="Q1566" s="11"/>
      <c r="R1566" s="11"/>
    </row>
    <row r="1567" spans="1:18" x14ac:dyDescent="0.35">
      <c r="A1567" s="1">
        <v>1565</v>
      </c>
      <c r="B1567" s="12">
        <v>43326</v>
      </c>
      <c r="C1567" s="1">
        <v>140.4</v>
      </c>
      <c r="D1567" s="1">
        <f t="shared" si="190"/>
        <v>-3.7253858435338347E-3</v>
      </c>
      <c r="E1567" s="1">
        <f t="shared" si="193"/>
        <v>1.9348524162579727E-4</v>
      </c>
      <c r="F1567" s="1">
        <f t="shared" si="191"/>
        <v>27.67007860604026</v>
      </c>
      <c r="G1567" s="1">
        <f t="shared" si="192"/>
        <v>3.3203516346347075</v>
      </c>
      <c r="H1567" s="1">
        <f t="shared" si="194"/>
        <v>-4.6184753700437042</v>
      </c>
      <c r="I1567" s="22">
        <f t="shared" si="195"/>
        <v>-0.52500000000000568</v>
      </c>
      <c r="J1567" s="19">
        <f t="shared" si="196"/>
        <v>0</v>
      </c>
      <c r="K1567" s="19">
        <f t="shared" si="197"/>
        <v>4.0934753700436985</v>
      </c>
      <c r="L1567" s="19">
        <f t="shared" si="198"/>
        <v>0</v>
      </c>
      <c r="Q1567" s="11"/>
      <c r="R1567" s="11"/>
    </row>
    <row r="1568" spans="1:18" x14ac:dyDescent="0.35">
      <c r="A1568" s="1">
        <v>1566</v>
      </c>
      <c r="B1568" s="12">
        <v>43328</v>
      </c>
      <c r="C1568" s="1">
        <v>140.47499999999999</v>
      </c>
      <c r="D1568" s="1">
        <f t="shared" si="190"/>
        <v>5.3418803418795314E-4</v>
      </c>
      <c r="E1568" s="1">
        <f t="shared" si="193"/>
        <v>1.7304282599310027E-4</v>
      </c>
      <c r="F1568" s="1">
        <f t="shared" si="191"/>
        <v>30.302271073072422</v>
      </c>
      <c r="G1568" s="1">
        <f t="shared" si="192"/>
        <v>3.4112226626131754</v>
      </c>
      <c r="H1568" s="1">
        <f t="shared" si="194"/>
        <v>-4.3126032033982886</v>
      </c>
      <c r="I1568" s="22">
        <f t="shared" si="195"/>
        <v>7.4999999999988631E-2</v>
      </c>
      <c r="J1568" s="19">
        <f t="shared" si="196"/>
        <v>0</v>
      </c>
      <c r="K1568" s="19">
        <f t="shared" si="197"/>
        <v>4.3876032033982773</v>
      </c>
      <c r="L1568" s="19">
        <f t="shared" si="198"/>
        <v>0</v>
      </c>
      <c r="Q1568" s="11"/>
      <c r="R1568" s="11"/>
    </row>
    <row r="1569" spans="1:18" x14ac:dyDescent="0.35">
      <c r="A1569" s="1">
        <v>1567</v>
      </c>
      <c r="B1569" s="12">
        <v>43329</v>
      </c>
      <c r="C1569" s="1">
        <v>140.4</v>
      </c>
      <c r="D1569" s="1">
        <f t="shared" si="190"/>
        <v>-5.3390282968491642E-4</v>
      </c>
      <c r="E1569" s="1">
        <f t="shared" si="193"/>
        <v>1.5548723492495497E-4</v>
      </c>
      <c r="F1569" s="1">
        <f t="shared" si="191"/>
        <v>31.964256208125654</v>
      </c>
      <c r="G1569" s="1">
        <f t="shared" si="192"/>
        <v>3.4646182850014804</v>
      </c>
      <c r="H1569" s="1">
        <f t="shared" si="194"/>
        <v>-4.072762977201168</v>
      </c>
      <c r="I1569" s="22">
        <f t="shared" si="195"/>
        <v>-7.4999999999988631E-2</v>
      </c>
      <c r="J1569" s="19">
        <f t="shared" si="196"/>
        <v>0</v>
      </c>
      <c r="K1569" s="19">
        <f t="shared" si="197"/>
        <v>3.9977629772011793</v>
      </c>
      <c r="L1569" s="19">
        <f t="shared" si="198"/>
        <v>0</v>
      </c>
      <c r="Q1569" s="11"/>
      <c r="R1569" s="11"/>
    </row>
    <row r="1570" spans="1:18" x14ac:dyDescent="0.35">
      <c r="A1570" s="1">
        <v>1568</v>
      </c>
      <c r="B1570" s="12">
        <v>43332</v>
      </c>
      <c r="C1570" s="1">
        <v>140.58750000000001</v>
      </c>
      <c r="D1570" s="1">
        <f t="shared" si="190"/>
        <v>1.3354700854700855E-3</v>
      </c>
      <c r="E1570" s="1">
        <f t="shared" si="193"/>
        <v>1.4205781299341959E-4</v>
      </c>
      <c r="F1570" s="1">
        <f t="shared" si="191"/>
        <v>33.262225603508412</v>
      </c>
      <c r="G1570" s="1">
        <f t="shared" si="192"/>
        <v>3.5044223868450057</v>
      </c>
      <c r="H1570" s="1">
        <f t="shared" si="194"/>
        <v>-3.8949892294621966</v>
      </c>
      <c r="I1570" s="22">
        <f t="shared" si="195"/>
        <v>0.1875</v>
      </c>
      <c r="J1570" s="19">
        <f t="shared" si="196"/>
        <v>0</v>
      </c>
      <c r="K1570" s="19">
        <f t="shared" si="197"/>
        <v>4.0824892294621966</v>
      </c>
      <c r="L1570" s="19">
        <f t="shared" si="198"/>
        <v>0</v>
      </c>
      <c r="Q1570" s="11"/>
      <c r="R1570" s="11"/>
    </row>
    <row r="1571" spans="1:18" x14ac:dyDescent="0.35">
      <c r="A1571" s="1">
        <v>1569</v>
      </c>
      <c r="B1571" s="12">
        <v>43333</v>
      </c>
      <c r="C1571" s="1">
        <v>140.4375</v>
      </c>
      <c r="D1571" s="1">
        <f t="shared" si="190"/>
        <v>-1.066951186983236E-3</v>
      </c>
      <c r="E1571" s="1">
        <f t="shared" si="193"/>
        <v>1.3199621886498996E-4</v>
      </c>
      <c r="F1571" s="1">
        <f t="shared" si="191"/>
        <v>34.574551991350923</v>
      </c>
      <c r="G1571" s="1">
        <f t="shared" si="192"/>
        <v>3.5431179198775995</v>
      </c>
      <c r="H1571" s="1">
        <f t="shared" si="194"/>
        <v>-3.752515642410104</v>
      </c>
      <c r="I1571" s="22">
        <f t="shared" si="195"/>
        <v>-0.15000000000000568</v>
      </c>
      <c r="J1571" s="19">
        <f t="shared" si="196"/>
        <v>0</v>
      </c>
      <c r="K1571" s="19">
        <f t="shared" si="197"/>
        <v>3.6025156424100984</v>
      </c>
      <c r="L1571" s="19">
        <f t="shared" si="198"/>
        <v>0</v>
      </c>
      <c r="Q1571" s="11"/>
      <c r="R1571" s="11"/>
    </row>
    <row r="1572" spans="1:18" x14ac:dyDescent="0.35">
      <c r="A1572" s="1">
        <v>1570</v>
      </c>
      <c r="B1572" s="12">
        <v>43335</v>
      </c>
      <c r="C1572" s="1">
        <v>142.5</v>
      </c>
      <c r="D1572" s="1">
        <f t="shared" si="190"/>
        <v>1.4686248331108143E-2</v>
      </c>
      <c r="E1572" s="1">
        <f t="shared" si="193"/>
        <v>1.2420845237664911E-4</v>
      </c>
      <c r="F1572" s="1">
        <f t="shared" si="191"/>
        <v>15.023182952304184</v>
      </c>
      <c r="G1572" s="1">
        <f t="shared" si="192"/>
        <v>2.7095945381532536</v>
      </c>
      <c r="H1572" s="1">
        <f t="shared" si="194"/>
        <v>-3.6449950391258366</v>
      </c>
      <c r="I1572" s="22">
        <f t="shared" si="195"/>
        <v>2.0625</v>
      </c>
      <c r="J1572" s="19">
        <f t="shared" si="196"/>
        <v>0</v>
      </c>
      <c r="K1572" s="19">
        <f t="shared" si="197"/>
        <v>5.7074950391258366</v>
      </c>
      <c r="L1572" s="19">
        <f t="shared" si="198"/>
        <v>0</v>
      </c>
      <c r="Q1572" s="11"/>
      <c r="R1572" s="11"/>
    </row>
    <row r="1573" spans="1:18" x14ac:dyDescent="0.35">
      <c r="A1573" s="1">
        <v>1571</v>
      </c>
      <c r="B1573" s="12">
        <v>43336</v>
      </c>
      <c r="C1573" s="1">
        <v>143.13749999999999</v>
      </c>
      <c r="D1573" s="1">
        <f t="shared" si="190"/>
        <v>4.4736842105262357E-3</v>
      </c>
      <c r="E1573" s="1">
        <f t="shared" si="193"/>
        <v>1.4852225944328657E-4</v>
      </c>
      <c r="F1573" s="1">
        <f t="shared" si="191"/>
        <v>30.602225110635356</v>
      </c>
      <c r="G1573" s="1">
        <f t="shared" si="192"/>
        <v>3.4210727223484878</v>
      </c>
      <c r="H1573" s="1">
        <f t="shared" si="194"/>
        <v>-3.981562355571783</v>
      </c>
      <c r="I1573" s="22">
        <f t="shared" si="195"/>
        <v>0.63749999999998863</v>
      </c>
      <c r="J1573" s="19">
        <f t="shared" si="196"/>
        <v>0</v>
      </c>
      <c r="K1573" s="19">
        <f t="shared" si="197"/>
        <v>4.6190623555717716</v>
      </c>
      <c r="L1573" s="19">
        <f t="shared" si="198"/>
        <v>0</v>
      </c>
      <c r="Q1573" s="11"/>
      <c r="R1573" s="11"/>
    </row>
    <row r="1574" spans="1:18" x14ac:dyDescent="0.35">
      <c r="A1574" s="1">
        <v>1572</v>
      </c>
      <c r="B1574" s="12">
        <v>43339</v>
      </c>
      <c r="C1574" s="1">
        <v>148.35</v>
      </c>
      <c r="D1574" s="1">
        <f t="shared" si="190"/>
        <v>3.6416033534189193E-2</v>
      </c>
      <c r="E1574" s="1">
        <f t="shared" si="193"/>
        <v>1.3951346013852628E-4</v>
      </c>
      <c r="F1574" s="1">
        <f t="shared" si="191"/>
        <v>0.29143147651325435</v>
      </c>
      <c r="G1574" s="1">
        <f t="shared" si="192"/>
        <v>-1.2329503728210391</v>
      </c>
      <c r="H1574" s="1">
        <f t="shared" si="194"/>
        <v>-3.9155933069903801</v>
      </c>
      <c r="I1574" s="22">
        <f t="shared" si="195"/>
        <v>5.2125000000000057</v>
      </c>
      <c r="J1574" s="19">
        <f t="shared" si="196"/>
        <v>0</v>
      </c>
      <c r="K1574" s="19">
        <f t="shared" si="197"/>
        <v>9.1280933069903867</v>
      </c>
      <c r="L1574" s="19">
        <f t="shared" si="198"/>
        <v>0</v>
      </c>
      <c r="Q1574" s="11"/>
      <c r="R1574" s="11"/>
    </row>
    <row r="1575" spans="1:18" x14ac:dyDescent="0.35">
      <c r="A1575" s="1">
        <v>1573</v>
      </c>
      <c r="B1575" s="12">
        <v>43340</v>
      </c>
      <c r="C1575" s="1">
        <v>147.6</v>
      </c>
      <c r="D1575" s="1">
        <f t="shared" si="190"/>
        <v>-5.0556117290192111E-3</v>
      </c>
      <c r="E1575" s="1">
        <f t="shared" si="193"/>
        <v>3.169056134438738E-4</v>
      </c>
      <c r="F1575" s="1">
        <f t="shared" si="191"/>
        <v>21.524429315145486</v>
      </c>
      <c r="G1575" s="1">
        <f t="shared" si="192"/>
        <v>3.069188537309389</v>
      </c>
      <c r="H1575" s="1">
        <f t="shared" si="194"/>
        <v>-5.9277933041463386</v>
      </c>
      <c r="I1575" s="22">
        <f t="shared" si="195"/>
        <v>-0.75</v>
      </c>
      <c r="J1575" s="19">
        <f t="shared" si="196"/>
        <v>0</v>
      </c>
      <c r="K1575" s="19">
        <f t="shared" si="197"/>
        <v>5.1777933041463386</v>
      </c>
      <c r="L1575" s="19">
        <f t="shared" si="198"/>
        <v>0</v>
      </c>
      <c r="Q1575" s="11"/>
      <c r="R1575" s="11"/>
    </row>
    <row r="1576" spans="1:18" x14ac:dyDescent="0.35">
      <c r="A1576" s="1">
        <v>1574</v>
      </c>
      <c r="B1576" s="12">
        <v>43341</v>
      </c>
      <c r="C1576" s="1">
        <v>145.27500000000001</v>
      </c>
      <c r="D1576" s="1">
        <f t="shared" si="190"/>
        <v>-1.5752032520325126E-2</v>
      </c>
      <c r="E1576" s="1">
        <f t="shared" si="193"/>
        <v>2.6910292029085699E-4</v>
      </c>
      <c r="F1576" s="1">
        <f t="shared" si="191"/>
        <v>15.336635676702326</v>
      </c>
      <c r="G1576" s="1">
        <f t="shared" si="192"/>
        <v>2.7302444548518658</v>
      </c>
      <c r="H1576" s="1">
        <f t="shared" si="194"/>
        <v>-5.661368369861334</v>
      </c>
      <c r="I1576" s="22">
        <f t="shared" si="195"/>
        <v>-2.3249999999999886</v>
      </c>
      <c r="J1576" s="19">
        <f t="shared" si="196"/>
        <v>0</v>
      </c>
      <c r="K1576" s="19">
        <f t="shared" si="197"/>
        <v>3.3363683698613453</v>
      </c>
      <c r="L1576" s="19">
        <f t="shared" si="198"/>
        <v>0</v>
      </c>
      <c r="Q1576" s="11"/>
      <c r="R1576" s="11"/>
    </row>
    <row r="1577" spans="1:18" x14ac:dyDescent="0.35">
      <c r="A1577" s="1">
        <v>1575</v>
      </c>
      <c r="B1577" s="12">
        <v>43342</v>
      </c>
      <c r="C1577" s="1">
        <v>146.96250000000001</v>
      </c>
      <c r="D1577" s="1">
        <f t="shared" si="190"/>
        <v>1.1615900877645843E-2</v>
      </c>
      <c r="E1577" s="1">
        <f t="shared" si="193"/>
        <v>2.6393832584478379E-4</v>
      </c>
      <c r="F1577" s="1">
        <f t="shared" si="191"/>
        <v>19.017348905133407</v>
      </c>
      <c r="G1577" s="1">
        <f t="shared" si="192"/>
        <v>2.9453516628141609</v>
      </c>
      <c r="H1577" s="1">
        <f t="shared" si="194"/>
        <v>-5.5784332970399175</v>
      </c>
      <c r="I1577" s="22">
        <f t="shared" si="195"/>
        <v>1.6875</v>
      </c>
      <c r="J1577" s="19">
        <f t="shared" si="196"/>
        <v>0</v>
      </c>
      <c r="K1577" s="19">
        <f t="shared" si="197"/>
        <v>7.2659332970399175</v>
      </c>
      <c r="L1577" s="19">
        <f t="shared" si="198"/>
        <v>0</v>
      </c>
      <c r="Q1577" s="11"/>
      <c r="R1577" s="11"/>
    </row>
    <row r="1578" spans="1:18" x14ac:dyDescent="0.35">
      <c r="A1578" s="1">
        <v>1576</v>
      </c>
      <c r="B1578" s="12">
        <v>43343</v>
      </c>
      <c r="C1578" s="1">
        <v>150.44999999999999</v>
      </c>
      <c r="D1578" s="1">
        <f t="shared" si="190"/>
        <v>2.3730543505996311E-2</v>
      </c>
      <c r="E1578" s="1">
        <f t="shared" si="193"/>
        <v>2.4401623938150355E-4</v>
      </c>
      <c r="F1578" s="1">
        <f t="shared" si="191"/>
        <v>8.0550837862110285</v>
      </c>
      <c r="G1578" s="1">
        <f t="shared" si="192"/>
        <v>2.0863034183390892</v>
      </c>
      <c r="H1578" s="1">
        <f t="shared" si="194"/>
        <v>-5.2792825603805635</v>
      </c>
      <c r="I1578" s="22">
        <f t="shared" si="195"/>
        <v>3.4874999999999829</v>
      </c>
      <c r="J1578" s="19">
        <f t="shared" si="196"/>
        <v>0</v>
      </c>
      <c r="K1578" s="19">
        <f t="shared" si="197"/>
        <v>8.7667825603805465</v>
      </c>
      <c r="L1578" s="19">
        <f t="shared" si="198"/>
        <v>0</v>
      </c>
      <c r="Q1578" s="11"/>
      <c r="R1578" s="11"/>
    </row>
    <row r="1579" spans="1:18" x14ac:dyDescent="0.35">
      <c r="A1579" s="1">
        <v>1577</v>
      </c>
      <c r="B1579" s="12">
        <v>43346</v>
      </c>
      <c r="C1579" s="1">
        <v>146.0625</v>
      </c>
      <c r="D1579" s="1">
        <f t="shared" si="190"/>
        <v>-2.9162512462612089E-2</v>
      </c>
      <c r="E1579" s="1">
        <f t="shared" si="193"/>
        <v>2.8919396713735982E-4</v>
      </c>
      <c r="F1579" s="1">
        <f t="shared" si="191"/>
        <v>5.3918272277653543</v>
      </c>
      <c r="G1579" s="1">
        <f t="shared" si="192"/>
        <v>1.6848843307682557</v>
      </c>
      <c r="H1579" s="1">
        <f t="shared" si="194"/>
        <v>-5.8140103935733549</v>
      </c>
      <c r="I1579" s="22">
        <f t="shared" si="195"/>
        <v>-4.3874999999999886</v>
      </c>
      <c r="J1579" s="19">
        <f t="shared" si="196"/>
        <v>0</v>
      </c>
      <c r="K1579" s="19">
        <f t="shared" si="197"/>
        <v>1.4265103935733663</v>
      </c>
      <c r="L1579" s="19">
        <f t="shared" si="198"/>
        <v>0</v>
      </c>
      <c r="Q1579" s="11"/>
      <c r="R1579" s="11"/>
    </row>
    <row r="1580" spans="1:18" x14ac:dyDescent="0.35">
      <c r="A1580" s="1">
        <v>1578</v>
      </c>
      <c r="B1580" s="12">
        <v>43347</v>
      </c>
      <c r="C1580" s="1">
        <v>145.42500000000001</v>
      </c>
      <c r="D1580" s="1">
        <f t="shared" si="190"/>
        <v>-4.3645699614890104E-3</v>
      </c>
      <c r="E1580" s="1">
        <f t="shared" si="193"/>
        <v>3.6429118868292853E-4</v>
      </c>
      <c r="F1580" s="1">
        <f t="shared" si="191"/>
        <v>20.362481138606789</v>
      </c>
      <c r="G1580" s="1">
        <f t="shared" si="192"/>
        <v>3.0136940476469141</v>
      </c>
      <c r="H1580" s="1">
        <f t="shared" si="194"/>
        <v>-6.6802264341051094</v>
      </c>
      <c r="I1580" s="22">
        <f t="shared" si="195"/>
        <v>-0.63749999999998863</v>
      </c>
      <c r="J1580" s="19">
        <f t="shared" si="196"/>
        <v>0</v>
      </c>
      <c r="K1580" s="19">
        <f t="shared" si="197"/>
        <v>6.0427264341051208</v>
      </c>
      <c r="L1580" s="19">
        <f t="shared" si="198"/>
        <v>0</v>
      </c>
      <c r="Q1580" s="11"/>
      <c r="R1580" s="11"/>
    </row>
    <row r="1581" spans="1:18" x14ac:dyDescent="0.35">
      <c r="A1581" s="1">
        <v>1579</v>
      </c>
      <c r="B1581" s="12">
        <v>43348</v>
      </c>
      <c r="C1581" s="1">
        <v>146.17500000000001</v>
      </c>
      <c r="D1581" s="1">
        <f t="shared" si="190"/>
        <v>5.1572975760701386E-3</v>
      </c>
      <c r="E1581" s="1">
        <f t="shared" si="193"/>
        <v>3.0443265680113056E-4</v>
      </c>
      <c r="F1581" s="1">
        <f t="shared" si="191"/>
        <v>21.887325368043459</v>
      </c>
      <c r="G1581" s="1">
        <f t="shared" si="192"/>
        <v>3.0859077189641937</v>
      </c>
      <c r="H1581" s="1">
        <f t="shared" si="194"/>
        <v>-5.9286936078825603</v>
      </c>
      <c r="I1581" s="22">
        <f t="shared" si="195"/>
        <v>0.75</v>
      </c>
      <c r="J1581" s="19">
        <f t="shared" si="196"/>
        <v>0</v>
      </c>
      <c r="K1581" s="19">
        <f t="shared" si="197"/>
        <v>6.6786936078825603</v>
      </c>
      <c r="L1581" s="19">
        <f t="shared" si="198"/>
        <v>0</v>
      </c>
      <c r="Q1581" s="11"/>
      <c r="R1581" s="11"/>
    </row>
    <row r="1582" spans="1:18" x14ac:dyDescent="0.35">
      <c r="A1582" s="1">
        <v>1580</v>
      </c>
      <c r="B1582" s="12">
        <v>43349</v>
      </c>
      <c r="C1582" s="1">
        <v>149.4</v>
      </c>
      <c r="D1582" s="1">
        <f t="shared" si="190"/>
        <v>2.2062596203181076E-2</v>
      </c>
      <c r="E1582" s="1">
        <f t="shared" si="193"/>
        <v>2.5970809530924692E-4</v>
      </c>
      <c r="F1582" s="1">
        <f t="shared" si="191"/>
        <v>9.6979266241729967</v>
      </c>
      <c r="G1582" s="1">
        <f t="shared" si="192"/>
        <v>2.2719121125762736</v>
      </c>
      <c r="H1582" s="1">
        <f t="shared" si="194"/>
        <v>-5.452007871540915</v>
      </c>
      <c r="I1582" s="22">
        <f t="shared" si="195"/>
        <v>3.2249999999999943</v>
      </c>
      <c r="J1582" s="19">
        <f t="shared" si="196"/>
        <v>0</v>
      </c>
      <c r="K1582" s="19">
        <f t="shared" si="197"/>
        <v>8.6770078715409085</v>
      </c>
      <c r="L1582" s="19">
        <f t="shared" si="198"/>
        <v>0</v>
      </c>
      <c r="Q1582" s="11"/>
      <c r="R1582" s="11"/>
    </row>
    <row r="1583" spans="1:18" x14ac:dyDescent="0.35">
      <c r="A1583" s="1">
        <v>1581</v>
      </c>
      <c r="B1583" s="12">
        <v>43350</v>
      </c>
      <c r="C1583" s="1">
        <v>146.8125</v>
      </c>
      <c r="D1583" s="1">
        <f t="shared" si="190"/>
        <v>-1.7319277108433773E-2</v>
      </c>
      <c r="E1583" s="1">
        <f t="shared" si="193"/>
        <v>2.9042089398403632E-4</v>
      </c>
      <c r="F1583" s="1">
        <f t="shared" si="191"/>
        <v>13.967494072847405</v>
      </c>
      <c r="G1583" s="1">
        <f t="shared" si="192"/>
        <v>2.6367327779979286</v>
      </c>
      <c r="H1583" s="1">
        <f t="shared" si="194"/>
        <v>-5.7951100758542378</v>
      </c>
      <c r="I1583" s="22">
        <f t="shared" si="195"/>
        <v>-2.5875000000000057</v>
      </c>
      <c r="J1583" s="19">
        <f t="shared" si="196"/>
        <v>0</v>
      </c>
      <c r="K1583" s="19">
        <f t="shared" si="197"/>
        <v>3.2076100758542321</v>
      </c>
      <c r="L1583" s="19">
        <f t="shared" si="198"/>
        <v>0</v>
      </c>
      <c r="Q1583" s="11"/>
      <c r="R1583" s="11"/>
    </row>
    <row r="1584" spans="1:18" x14ac:dyDescent="0.35">
      <c r="A1584" s="1">
        <v>1582</v>
      </c>
      <c r="B1584" s="12">
        <v>43353</v>
      </c>
      <c r="C1584" s="1">
        <v>144.78749999999999</v>
      </c>
      <c r="D1584" s="1">
        <f t="shared" si="190"/>
        <v>-1.37931034482759E-2</v>
      </c>
      <c r="E1584" s="1">
        <f t="shared" si="193"/>
        <v>2.8755875837635373E-4</v>
      </c>
      <c r="F1584" s="1">
        <f t="shared" si="191"/>
        <v>16.899798479665595</v>
      </c>
      <c r="G1584" s="1">
        <f t="shared" si="192"/>
        <v>2.8273016975777905</v>
      </c>
      <c r="H1584" s="1">
        <f t="shared" si="194"/>
        <v>-5.893707189757869</v>
      </c>
      <c r="I1584" s="22">
        <f t="shared" si="195"/>
        <v>-2.0250000000000057</v>
      </c>
      <c r="J1584" s="19">
        <f t="shared" si="196"/>
        <v>0</v>
      </c>
      <c r="K1584" s="19">
        <f t="shared" si="197"/>
        <v>3.8687071897578633</v>
      </c>
      <c r="L1584" s="19">
        <f t="shared" si="198"/>
        <v>0</v>
      </c>
      <c r="Q1584" s="11"/>
      <c r="R1584" s="11"/>
    </row>
    <row r="1585" spans="1:18" x14ac:dyDescent="0.35">
      <c r="A1585" s="1">
        <v>1583</v>
      </c>
      <c r="B1585" s="12">
        <v>43354</v>
      </c>
      <c r="C1585" s="1">
        <v>140.13749999999999</v>
      </c>
      <c r="D1585" s="1">
        <f t="shared" si="190"/>
        <v>-3.2116032116032159E-2</v>
      </c>
      <c r="E1585" s="1">
        <f t="shared" si="193"/>
        <v>2.6989034291958439E-4</v>
      </c>
      <c r="F1585" s="1">
        <f t="shared" si="191"/>
        <v>3.5928998204116076</v>
      </c>
      <c r="G1585" s="1">
        <f t="shared" si="192"/>
        <v>1.2789596258644693</v>
      </c>
      <c r="H1585" s="1">
        <f t="shared" si="194"/>
        <v>-5.6108849649199506</v>
      </c>
      <c r="I1585" s="22">
        <f t="shared" si="195"/>
        <v>-4.6500000000000057</v>
      </c>
      <c r="J1585" s="19">
        <f t="shared" si="196"/>
        <v>0</v>
      </c>
      <c r="K1585" s="19">
        <f t="shared" si="197"/>
        <v>0.96088496491994491</v>
      </c>
      <c r="L1585" s="19">
        <f t="shared" si="198"/>
        <v>0</v>
      </c>
      <c r="Q1585" s="11"/>
      <c r="R1585" s="11"/>
    </row>
    <row r="1586" spans="1:18" x14ac:dyDescent="0.35">
      <c r="A1586" s="1">
        <v>1584</v>
      </c>
      <c r="B1586" s="12">
        <v>43355</v>
      </c>
      <c r="C1586" s="1">
        <v>144.9</v>
      </c>
      <c r="D1586" s="1">
        <f t="shared" si="190"/>
        <v>3.3984479529034106E-2</v>
      </c>
      <c r="E1586" s="1">
        <f t="shared" si="193"/>
        <v>3.7506069033722941E-4</v>
      </c>
      <c r="F1586" s="1">
        <f t="shared" si="191"/>
        <v>4.4175954688986119</v>
      </c>
      <c r="G1586" s="1">
        <f t="shared" si="192"/>
        <v>1.4855955365002289</v>
      </c>
      <c r="H1586" s="1">
        <f t="shared" si="194"/>
        <v>-6.5231370312771269</v>
      </c>
      <c r="I1586" s="22">
        <f t="shared" si="195"/>
        <v>4.7625000000000171</v>
      </c>
      <c r="J1586" s="19">
        <f t="shared" si="196"/>
        <v>0</v>
      </c>
      <c r="K1586" s="19">
        <f t="shared" si="197"/>
        <v>11.285637031277144</v>
      </c>
      <c r="L1586" s="19">
        <f t="shared" si="198"/>
        <v>0</v>
      </c>
      <c r="Q1586" s="11"/>
      <c r="R1586" s="11"/>
    </row>
    <row r="1587" spans="1:18" x14ac:dyDescent="0.35">
      <c r="A1587" s="1">
        <v>1585</v>
      </c>
      <c r="B1587" s="12">
        <v>43357</v>
      </c>
      <c r="C1587" s="1">
        <v>150.07499999999999</v>
      </c>
      <c r="D1587" s="1">
        <f t="shared" si="190"/>
        <v>3.5714285714285594E-2</v>
      </c>
      <c r="E1587" s="1">
        <f t="shared" si="193"/>
        <v>4.7293786596336117E-4</v>
      </c>
      <c r="F1587" s="1">
        <f t="shared" si="191"/>
        <v>4.7628114819299308</v>
      </c>
      <c r="G1587" s="1">
        <f t="shared" si="192"/>
        <v>1.5608381413440411</v>
      </c>
      <c r="H1587" s="1">
        <f t="shared" si="194"/>
        <v>-7.0897523854780164</v>
      </c>
      <c r="I1587" s="22">
        <f t="shared" si="195"/>
        <v>5.1749999999999829</v>
      </c>
      <c r="J1587" s="19">
        <f t="shared" si="196"/>
        <v>0</v>
      </c>
      <c r="K1587" s="19">
        <f t="shared" si="197"/>
        <v>12.264752385477999</v>
      </c>
      <c r="L1587" s="19">
        <f t="shared" si="198"/>
        <v>0</v>
      </c>
      <c r="Q1587" s="11"/>
      <c r="R1587" s="11"/>
    </row>
    <row r="1588" spans="1:18" x14ac:dyDescent="0.35">
      <c r="A1588" s="1">
        <v>1586</v>
      </c>
      <c r="B1588" s="12">
        <v>43360</v>
      </c>
      <c r="C1588" s="1">
        <v>151.125</v>
      </c>
      <c r="D1588" s="1">
        <f t="shared" si="190"/>
        <v>6.9965017491255138E-3</v>
      </c>
      <c r="E1588" s="1">
        <f t="shared" si="193"/>
        <v>5.6482122446734062E-4</v>
      </c>
      <c r="F1588" s="1">
        <f t="shared" si="191"/>
        <v>16.074415373572037</v>
      </c>
      <c r="G1588" s="1">
        <f t="shared" si="192"/>
        <v>2.7772289007887365</v>
      </c>
      <c r="H1588" s="1">
        <f t="shared" si="194"/>
        <v>-8.011217958595898</v>
      </c>
      <c r="I1588" s="22">
        <f t="shared" si="195"/>
        <v>1.0500000000000114</v>
      </c>
      <c r="J1588" s="19">
        <f t="shared" si="196"/>
        <v>0</v>
      </c>
      <c r="K1588" s="19">
        <f t="shared" si="197"/>
        <v>9.0612179585959094</v>
      </c>
      <c r="L1588" s="19">
        <f t="shared" si="198"/>
        <v>0</v>
      </c>
      <c r="Q1588" s="11"/>
      <c r="R1588" s="11"/>
    </row>
    <row r="1589" spans="1:18" x14ac:dyDescent="0.35">
      <c r="A1589" s="1">
        <v>1587</v>
      </c>
      <c r="B1589" s="12">
        <v>43361</v>
      </c>
      <c r="C1589" s="1">
        <v>148.98750000000001</v>
      </c>
      <c r="D1589" s="1">
        <f t="shared" si="190"/>
        <v>-1.4143920595533424E-2</v>
      </c>
      <c r="E1589" s="1">
        <f t="shared" si="193"/>
        <v>4.6204963285699491E-4</v>
      </c>
      <c r="F1589" s="1">
        <f t="shared" si="191"/>
        <v>14.946826237814983</v>
      </c>
      <c r="G1589" s="1">
        <f t="shared" si="192"/>
        <v>2.704498985514654</v>
      </c>
      <c r="H1589" s="1">
        <f t="shared" si="194"/>
        <v>-7.5045961275654678</v>
      </c>
      <c r="I1589" s="22">
        <f t="shared" si="195"/>
        <v>-2.1374999999999886</v>
      </c>
      <c r="J1589" s="19">
        <f t="shared" si="196"/>
        <v>0</v>
      </c>
      <c r="K1589" s="19">
        <f t="shared" si="197"/>
        <v>5.3670961275654792</v>
      </c>
      <c r="L1589" s="19">
        <f t="shared" si="198"/>
        <v>0</v>
      </c>
      <c r="Q1589" s="11"/>
      <c r="R1589" s="11"/>
    </row>
    <row r="1590" spans="1:18" x14ac:dyDescent="0.35">
      <c r="A1590" s="1">
        <v>1588</v>
      </c>
      <c r="B1590" s="12">
        <v>43362</v>
      </c>
      <c r="C1590" s="1">
        <v>148.61250000000001</v>
      </c>
      <c r="D1590" s="1">
        <f t="shared" si="190"/>
        <v>-2.5169896803423106E-3</v>
      </c>
      <c r="E1590" s="1">
        <f t="shared" si="193"/>
        <v>4.0475224195802694E-4</v>
      </c>
      <c r="F1590" s="1">
        <f t="shared" si="191"/>
        <v>19.675084951926628</v>
      </c>
      <c r="G1590" s="1">
        <f t="shared" si="192"/>
        <v>2.9793531120540755</v>
      </c>
      <c r="H1590" s="1">
        <f t="shared" si="194"/>
        <v>-7.0730316839974181</v>
      </c>
      <c r="I1590" s="22">
        <f t="shared" si="195"/>
        <v>-0.375</v>
      </c>
      <c r="J1590" s="19">
        <f t="shared" si="196"/>
        <v>0</v>
      </c>
      <c r="K1590" s="19">
        <f t="shared" si="197"/>
        <v>6.6980316839974181</v>
      </c>
      <c r="L1590" s="19">
        <f t="shared" si="198"/>
        <v>0</v>
      </c>
      <c r="Q1590" s="11"/>
      <c r="R1590" s="11"/>
    </row>
    <row r="1591" spans="1:18" x14ac:dyDescent="0.35">
      <c r="A1591" s="1">
        <v>1589</v>
      </c>
      <c r="B1591" s="12">
        <v>43364</v>
      </c>
      <c r="C1591" s="1">
        <v>150.15</v>
      </c>
      <c r="D1591" s="1">
        <f t="shared" si="190"/>
        <v>1.0345697703759739E-2</v>
      </c>
      <c r="E1591" s="1">
        <f t="shared" si="193"/>
        <v>3.3358997860835849E-4</v>
      </c>
      <c r="F1591" s="1">
        <f t="shared" si="191"/>
        <v>18.605063179156748</v>
      </c>
      <c r="G1591" s="1">
        <f t="shared" si="192"/>
        <v>2.9234337576088238</v>
      </c>
      <c r="H1591" s="1">
        <f t="shared" si="194"/>
        <v>-6.3303976089433993</v>
      </c>
      <c r="I1591" s="22">
        <f t="shared" si="195"/>
        <v>1.5374999999999943</v>
      </c>
      <c r="J1591" s="19">
        <f t="shared" si="196"/>
        <v>0</v>
      </c>
      <c r="K1591" s="19">
        <f t="shared" si="197"/>
        <v>7.8678976089433936</v>
      </c>
      <c r="L1591" s="19">
        <f t="shared" si="198"/>
        <v>0</v>
      </c>
      <c r="Q1591" s="11"/>
      <c r="R1591" s="11"/>
    </row>
    <row r="1592" spans="1:18" x14ac:dyDescent="0.35">
      <c r="A1592" s="1">
        <v>1590</v>
      </c>
      <c r="B1592" s="12">
        <v>43367</v>
      </c>
      <c r="C1592" s="1">
        <v>148.83750000000001</v>
      </c>
      <c r="D1592" s="1">
        <f t="shared" si="190"/>
        <v>-8.7412587412587402E-3</v>
      </c>
      <c r="E1592" s="1">
        <f t="shared" si="193"/>
        <v>2.933612937873457E-4</v>
      </c>
      <c r="F1592" s="1">
        <f t="shared" si="191"/>
        <v>20.44795849796574</v>
      </c>
      <c r="G1592" s="1">
        <f t="shared" si="192"/>
        <v>3.0178830485552388</v>
      </c>
      <c r="H1592" s="1">
        <f t="shared" si="194"/>
        <v>-5.921495510612151</v>
      </c>
      <c r="I1592" s="22">
        <f t="shared" si="195"/>
        <v>-1.3125</v>
      </c>
      <c r="J1592" s="19">
        <f t="shared" si="196"/>
        <v>0</v>
      </c>
      <c r="K1592" s="19">
        <f t="shared" si="197"/>
        <v>4.608995510612151</v>
      </c>
      <c r="L1592" s="19">
        <f t="shared" si="198"/>
        <v>0</v>
      </c>
      <c r="Q1592" s="11"/>
      <c r="R1592" s="11"/>
    </row>
    <row r="1593" spans="1:18" x14ac:dyDescent="0.35">
      <c r="A1593" s="1">
        <v>1591</v>
      </c>
      <c r="B1593" s="12">
        <v>43368</v>
      </c>
      <c r="C1593" s="1">
        <v>144.26249999999999</v>
      </c>
      <c r="D1593" s="1">
        <f t="shared" si="190"/>
        <v>-3.0738221214411804E-2</v>
      </c>
      <c r="E1593" s="1">
        <f t="shared" si="193"/>
        <v>2.5826702210106155E-4</v>
      </c>
      <c r="F1593" s="1">
        <f t="shared" si="191"/>
        <v>3.9853734566247754</v>
      </c>
      <c r="G1593" s="1">
        <f t="shared" si="192"/>
        <v>1.3826310234408019</v>
      </c>
      <c r="H1593" s="1">
        <f t="shared" si="194"/>
        <v>-5.6135096322585145</v>
      </c>
      <c r="I1593" s="22">
        <f t="shared" si="195"/>
        <v>-4.5750000000000171</v>
      </c>
      <c r="J1593" s="19">
        <f t="shared" si="196"/>
        <v>0</v>
      </c>
      <c r="K1593" s="19">
        <f t="shared" si="197"/>
        <v>1.0385096322584975</v>
      </c>
      <c r="L1593" s="19">
        <f t="shared" si="198"/>
        <v>0</v>
      </c>
      <c r="Q1593" s="11"/>
      <c r="R1593" s="11"/>
    </row>
    <row r="1594" spans="1:18" x14ac:dyDescent="0.35">
      <c r="A1594" s="1">
        <v>1592</v>
      </c>
      <c r="B1594" s="12">
        <v>43369</v>
      </c>
      <c r="C1594" s="1">
        <v>144.75</v>
      </c>
      <c r="D1594" s="1">
        <f t="shared" si="190"/>
        <v>3.3792565635560969E-3</v>
      </c>
      <c r="E1594" s="1">
        <f t="shared" si="193"/>
        <v>3.5395044140316826E-4</v>
      </c>
      <c r="F1594" s="1">
        <f t="shared" si="191"/>
        <v>20.865706482914057</v>
      </c>
      <c r="G1594" s="1">
        <f t="shared" si="192"/>
        <v>3.0381069731833996</v>
      </c>
      <c r="H1594" s="1">
        <f t="shared" si="194"/>
        <v>-6.5141574871056118</v>
      </c>
      <c r="I1594" s="22">
        <f t="shared" si="195"/>
        <v>0.48750000000001137</v>
      </c>
      <c r="J1594" s="19">
        <f t="shared" si="196"/>
        <v>0</v>
      </c>
      <c r="K1594" s="19">
        <f t="shared" si="197"/>
        <v>7.0016574871056232</v>
      </c>
      <c r="L1594" s="19">
        <f t="shared" si="198"/>
        <v>0</v>
      </c>
      <c r="Q1594" s="11"/>
      <c r="R1594" s="11"/>
    </row>
    <row r="1595" spans="1:18" x14ac:dyDescent="0.35">
      <c r="A1595" s="1">
        <v>1593</v>
      </c>
      <c r="B1595" s="12">
        <v>43370</v>
      </c>
      <c r="C1595" s="1">
        <v>146.1</v>
      </c>
      <c r="D1595" s="1">
        <f t="shared" si="190"/>
        <v>9.3264248704662822E-3</v>
      </c>
      <c r="E1595" s="1">
        <f t="shared" si="193"/>
        <v>2.9544581346541019E-4</v>
      </c>
      <c r="F1595" s="1">
        <f t="shared" si="191"/>
        <v>20.032761808448811</v>
      </c>
      <c r="G1595" s="1">
        <f t="shared" si="192"/>
        <v>2.9973690237697026</v>
      </c>
      <c r="H1595" s="1">
        <f t="shared" si="194"/>
        <v>-5.7685549281592987</v>
      </c>
      <c r="I1595" s="22">
        <f t="shared" si="195"/>
        <v>1.3499999999999943</v>
      </c>
      <c r="J1595" s="19">
        <f t="shared" si="196"/>
        <v>0</v>
      </c>
      <c r="K1595" s="19">
        <f t="shared" si="197"/>
        <v>7.118554928159293</v>
      </c>
      <c r="L1595" s="19">
        <f t="shared" si="198"/>
        <v>0</v>
      </c>
      <c r="Q1595" s="11"/>
      <c r="R1595" s="11"/>
    </row>
    <row r="1596" spans="1:18" x14ac:dyDescent="0.35">
      <c r="A1596" s="1">
        <v>1594</v>
      </c>
      <c r="B1596" s="12">
        <v>43371</v>
      </c>
      <c r="C1596" s="1">
        <v>141.33750000000001</v>
      </c>
      <c r="D1596" s="1">
        <f t="shared" si="190"/>
        <v>-3.2597535934291502E-2</v>
      </c>
      <c r="E1596" s="1">
        <f t="shared" si="193"/>
        <v>2.6135332252157518E-4</v>
      </c>
      <c r="F1596" s="1">
        <f t="shared" si="191"/>
        <v>3.2316768832589062</v>
      </c>
      <c r="G1596" s="1">
        <f t="shared" si="192"/>
        <v>1.1730011614218918</v>
      </c>
      <c r="H1596" s="1">
        <f t="shared" si="194"/>
        <v>-5.4438637030616714</v>
      </c>
      <c r="I1596" s="22">
        <f t="shared" si="195"/>
        <v>-4.7624999999999886</v>
      </c>
      <c r="J1596" s="19">
        <f t="shared" si="196"/>
        <v>0</v>
      </c>
      <c r="K1596" s="19">
        <f t="shared" si="197"/>
        <v>0.68136370306168281</v>
      </c>
      <c r="L1596" s="19">
        <f t="shared" si="198"/>
        <v>0</v>
      </c>
      <c r="Q1596" s="11"/>
      <c r="R1596" s="11"/>
    </row>
    <row r="1597" spans="1:18" x14ac:dyDescent="0.35">
      <c r="A1597" s="1">
        <v>1595</v>
      </c>
      <c r="B1597" s="12">
        <v>43374</v>
      </c>
      <c r="C1597" s="1">
        <v>144.1875</v>
      </c>
      <c r="D1597" s="1">
        <f t="shared" si="190"/>
        <v>2.0164499867338776E-2</v>
      </c>
      <c r="E1597" s="1">
        <f t="shared" si="193"/>
        <v>3.7292662027255038E-4</v>
      </c>
      <c r="F1597" s="1">
        <f t="shared" si="191"/>
        <v>11.976770601526834</v>
      </c>
      <c r="G1597" s="1">
        <f t="shared" si="192"/>
        <v>2.4829689905321177</v>
      </c>
      <c r="H1597" s="1">
        <f t="shared" si="194"/>
        <v>-6.5635162790951425</v>
      </c>
      <c r="I1597" s="22">
        <f t="shared" si="195"/>
        <v>2.8499999999999943</v>
      </c>
      <c r="J1597" s="19">
        <f t="shared" si="196"/>
        <v>0</v>
      </c>
      <c r="K1597" s="19">
        <f t="shared" si="197"/>
        <v>9.4135162790951377</v>
      </c>
      <c r="L1597" s="19">
        <f t="shared" si="198"/>
        <v>0</v>
      </c>
      <c r="Q1597" s="11"/>
      <c r="R1597" s="11"/>
    </row>
    <row r="1598" spans="1:18" x14ac:dyDescent="0.35">
      <c r="A1598" s="1">
        <v>1596</v>
      </c>
      <c r="B1598" s="12">
        <v>43376</v>
      </c>
      <c r="C1598" s="1">
        <v>141.78749999999999</v>
      </c>
      <c r="D1598" s="1">
        <f t="shared" si="190"/>
        <v>-1.6644993498049453E-2</v>
      </c>
      <c r="E1598" s="1">
        <f t="shared" si="193"/>
        <v>3.6572012287620556E-4</v>
      </c>
      <c r="F1598" s="1">
        <f t="shared" si="191"/>
        <v>14.283447918008042</v>
      </c>
      <c r="G1598" s="1">
        <f t="shared" si="192"/>
        <v>2.6591013786077746</v>
      </c>
      <c r="H1598" s="1">
        <f t="shared" si="194"/>
        <v>-6.2879125321590541</v>
      </c>
      <c r="I1598" s="22">
        <f t="shared" si="195"/>
        <v>-2.4000000000000057</v>
      </c>
      <c r="J1598" s="19">
        <f t="shared" si="196"/>
        <v>0</v>
      </c>
      <c r="K1598" s="19">
        <f t="shared" si="197"/>
        <v>3.8879125321590484</v>
      </c>
      <c r="L1598" s="19">
        <f t="shared" si="198"/>
        <v>0</v>
      </c>
      <c r="Q1598" s="11"/>
      <c r="R1598" s="11"/>
    </row>
    <row r="1599" spans="1:18" x14ac:dyDescent="0.35">
      <c r="A1599" s="1">
        <v>1597</v>
      </c>
      <c r="B1599" s="12">
        <v>43377</v>
      </c>
      <c r="C1599" s="1">
        <v>141.67500000000001</v>
      </c>
      <c r="D1599" s="1">
        <f t="shared" si="190"/>
        <v>-7.9344088865367503E-4</v>
      </c>
      <c r="E1599" s="1">
        <f t="shared" si="193"/>
        <v>3.4192863858418203E-4</v>
      </c>
      <c r="F1599" s="1">
        <f t="shared" si="191"/>
        <v>21.554726790780688</v>
      </c>
      <c r="G1599" s="1">
        <f t="shared" si="192"/>
        <v>3.0705951331375907</v>
      </c>
      <c r="H1599" s="1">
        <f t="shared" si="194"/>
        <v>-6.202546210586366</v>
      </c>
      <c r="I1599" s="22">
        <f t="shared" si="195"/>
        <v>-0.11249999999998295</v>
      </c>
      <c r="J1599" s="19">
        <f t="shared" si="196"/>
        <v>0</v>
      </c>
      <c r="K1599" s="19">
        <f t="shared" si="197"/>
        <v>6.0900462105863831</v>
      </c>
      <c r="L1599" s="19">
        <f t="shared" si="198"/>
        <v>0</v>
      </c>
      <c r="Q1599" s="11"/>
      <c r="R1599" s="11"/>
    </row>
    <row r="1600" spans="1:18" x14ac:dyDescent="0.35">
      <c r="A1600" s="1">
        <v>1598</v>
      </c>
      <c r="B1600" s="12">
        <v>43378</v>
      </c>
      <c r="C1600" s="1">
        <v>140.25</v>
      </c>
      <c r="D1600" s="1">
        <f t="shared" si="190"/>
        <v>-1.0058231868713685E-2</v>
      </c>
      <c r="E1600" s="1">
        <f t="shared" si="193"/>
        <v>2.8472720872092111E-4</v>
      </c>
      <c r="F1600" s="1">
        <f t="shared" si="191"/>
        <v>19.794282822186187</v>
      </c>
      <c r="G1600" s="1">
        <f t="shared" si="192"/>
        <v>2.9853931496510016</v>
      </c>
      <c r="H1600" s="1">
        <f t="shared" si="194"/>
        <v>-5.5657934906852962</v>
      </c>
      <c r="I1600" s="22">
        <f t="shared" si="195"/>
        <v>-1.4250000000000114</v>
      </c>
      <c r="J1600" s="19">
        <f t="shared" si="196"/>
        <v>0</v>
      </c>
      <c r="K1600" s="19">
        <f t="shared" si="197"/>
        <v>4.1407934906852848</v>
      </c>
      <c r="L1600" s="19">
        <f t="shared" si="198"/>
        <v>0</v>
      </c>
      <c r="Q1600" s="11"/>
      <c r="R1600" s="11"/>
    </row>
    <row r="1601" spans="1:18" x14ac:dyDescent="0.35">
      <c r="A1601" s="1">
        <v>1599</v>
      </c>
      <c r="B1601" s="12">
        <v>43381</v>
      </c>
      <c r="C1601" s="1">
        <v>139.91249999999999</v>
      </c>
      <c r="D1601" s="1">
        <f t="shared" si="190"/>
        <v>-2.4064171122995057E-3</v>
      </c>
      <c r="E1601" s="1">
        <f t="shared" si="193"/>
        <v>2.5515550725863448E-4</v>
      </c>
      <c r="F1601" s="1">
        <f t="shared" si="191"/>
        <v>24.693312929455374</v>
      </c>
      <c r="G1601" s="1">
        <f t="shared" si="192"/>
        <v>3.2065324753785189</v>
      </c>
      <c r="H1601" s="1">
        <f t="shared" si="194"/>
        <v>-5.2646602876497006</v>
      </c>
      <c r="I1601" s="22">
        <f t="shared" si="195"/>
        <v>-0.33750000000000568</v>
      </c>
      <c r="J1601" s="19">
        <f t="shared" si="196"/>
        <v>0</v>
      </c>
      <c r="K1601" s="19">
        <f t="shared" si="197"/>
        <v>4.9271602876496949</v>
      </c>
      <c r="L1601" s="19">
        <f t="shared" si="198"/>
        <v>0</v>
      </c>
      <c r="Q1601" s="11"/>
      <c r="R1601" s="11"/>
    </row>
    <row r="1602" spans="1:18" x14ac:dyDescent="0.35">
      <c r="A1602" s="1">
        <v>1600</v>
      </c>
      <c r="B1602" s="12">
        <v>43382</v>
      </c>
      <c r="C1602" s="1">
        <v>139.83750000000001</v>
      </c>
      <c r="D1602" s="1">
        <f t="shared" si="190"/>
        <v>-5.3604931653704021E-4</v>
      </c>
      <c r="E1602" s="1">
        <f t="shared" si="193"/>
        <v>2.1907719004668469E-4</v>
      </c>
      <c r="F1602" s="1">
        <f t="shared" si="191"/>
        <v>26.935600827142849</v>
      </c>
      <c r="G1602" s="1">
        <f t="shared" si="192"/>
        <v>3.2934488624418252</v>
      </c>
      <c r="H1602" s="1">
        <f t="shared" si="194"/>
        <v>-4.8292101974265762</v>
      </c>
      <c r="I1602" s="22">
        <f t="shared" si="195"/>
        <v>-7.4999999999988631E-2</v>
      </c>
      <c r="J1602" s="19">
        <f t="shared" si="196"/>
        <v>0</v>
      </c>
      <c r="K1602" s="19">
        <f t="shared" si="197"/>
        <v>4.7542101974265876</v>
      </c>
      <c r="L1602" s="19">
        <f t="shared" si="198"/>
        <v>0</v>
      </c>
      <c r="Q1602" s="11"/>
      <c r="R1602" s="11"/>
    </row>
    <row r="1603" spans="1:18" x14ac:dyDescent="0.35">
      <c r="A1603" s="1">
        <v>1601</v>
      </c>
      <c r="B1603" s="12">
        <v>43383</v>
      </c>
      <c r="C1603" s="1">
        <v>140.4375</v>
      </c>
      <c r="D1603" s="1">
        <f t="shared" si="190"/>
        <v>4.2906945561812411E-3</v>
      </c>
      <c r="E1603" s="1">
        <f t="shared" si="193"/>
        <v>1.9070210472989872E-4</v>
      </c>
      <c r="F1603" s="1">
        <f t="shared" si="191"/>
        <v>27.527659901800781</v>
      </c>
      <c r="G1603" s="1">
        <f t="shared" si="192"/>
        <v>3.3151913137908733</v>
      </c>
      <c r="H1603" s="1">
        <f t="shared" si="194"/>
        <v>-4.4947849501619066</v>
      </c>
      <c r="I1603" s="22">
        <f t="shared" si="195"/>
        <v>0.59999999999999432</v>
      </c>
      <c r="J1603" s="19">
        <f t="shared" si="196"/>
        <v>0</v>
      </c>
      <c r="K1603" s="19">
        <f t="shared" si="197"/>
        <v>5.0947849501619009</v>
      </c>
      <c r="L1603" s="19">
        <f t="shared" si="198"/>
        <v>0</v>
      </c>
      <c r="Q1603" s="11"/>
      <c r="R1603" s="11"/>
    </row>
    <row r="1604" spans="1:18" x14ac:dyDescent="0.35">
      <c r="A1604" s="1">
        <v>1602</v>
      </c>
      <c r="B1604" s="12">
        <v>43384</v>
      </c>
      <c r="C1604" s="1">
        <v>139.53749999999999</v>
      </c>
      <c r="D1604" s="1">
        <f t="shared" ref="D1604:D1667" si="199">(C1604-C1603)/C1603</f>
        <v>-6.4085447263017761E-3</v>
      </c>
      <c r="E1604" s="1">
        <f t="shared" si="193"/>
        <v>1.7155320064459544E-4</v>
      </c>
      <c r="F1604" s="1">
        <f t="shared" ref="F1604:F1667" si="200">_xlfn.NORM.DIST(D1604,0,SQRT(E1604),FALSE)</f>
        <v>27.02253564502406</v>
      </c>
      <c r="G1604" s="1">
        <f t="shared" ref="G1604:G1667" si="201">LN(F1604)</f>
        <v>3.2966711713941881</v>
      </c>
      <c r="H1604" s="1">
        <f t="shared" si="194"/>
        <v>-4.2608644839244585</v>
      </c>
      <c r="I1604" s="22">
        <f t="shared" si="195"/>
        <v>-0.90000000000000568</v>
      </c>
      <c r="J1604" s="19">
        <f t="shared" si="196"/>
        <v>0</v>
      </c>
      <c r="K1604" s="19">
        <f t="shared" si="197"/>
        <v>3.3608644839244528</v>
      </c>
      <c r="L1604" s="19">
        <f t="shared" si="198"/>
        <v>0</v>
      </c>
      <c r="Q1604" s="11"/>
      <c r="R1604" s="11"/>
    </row>
    <row r="1605" spans="1:18" x14ac:dyDescent="0.35">
      <c r="A1605" s="1">
        <v>1603</v>
      </c>
      <c r="B1605" s="12">
        <v>43385</v>
      </c>
      <c r="C1605" s="1">
        <v>141.48750000000001</v>
      </c>
      <c r="D1605" s="1">
        <f t="shared" si="199"/>
        <v>1.3974737973663116E-2</v>
      </c>
      <c r="E1605" s="1">
        <f t="shared" ref="E1605:E1668" si="202">$O$3+$O$4*D1604^2+$O$5*E1604</f>
        <v>1.6010207780478889E-4</v>
      </c>
      <c r="F1605" s="1">
        <f t="shared" si="200"/>
        <v>17.133035307833307</v>
      </c>
      <c r="G1605" s="1">
        <f t="shared" si="201"/>
        <v>2.8410084891572867</v>
      </c>
      <c r="H1605" s="1">
        <f t="shared" si="194"/>
        <v>-4.1338644507515809</v>
      </c>
      <c r="I1605" s="22">
        <f t="shared" si="195"/>
        <v>1.9500000000000171</v>
      </c>
      <c r="J1605" s="19">
        <f t="shared" si="196"/>
        <v>0</v>
      </c>
      <c r="K1605" s="19">
        <f t="shared" si="197"/>
        <v>6.083864450751598</v>
      </c>
      <c r="L1605" s="19">
        <f t="shared" si="198"/>
        <v>0</v>
      </c>
      <c r="Q1605" s="11"/>
      <c r="R1605" s="11"/>
    </row>
    <row r="1606" spans="1:18" x14ac:dyDescent="0.35">
      <c r="A1606" s="1">
        <v>1604</v>
      </c>
      <c r="B1606" s="12">
        <v>43388</v>
      </c>
      <c r="C1606" s="1">
        <v>141.1875</v>
      </c>
      <c r="D1606" s="1">
        <f t="shared" si="199"/>
        <v>-2.1203286509409759E-3</v>
      </c>
      <c r="E1606" s="1">
        <f t="shared" si="202"/>
        <v>1.7310230514402819E-4</v>
      </c>
      <c r="F1606" s="1">
        <f t="shared" si="200"/>
        <v>29.930840767049332</v>
      </c>
      <c r="G1606" s="1">
        <f t="shared" si="201"/>
        <v>3.3988894125843041</v>
      </c>
      <c r="H1606" s="1">
        <f t="shared" si="194"/>
        <v>-4.2708765818160712</v>
      </c>
      <c r="I1606" s="22">
        <f t="shared" si="195"/>
        <v>-0.30000000000001137</v>
      </c>
      <c r="J1606" s="19">
        <f t="shared" si="196"/>
        <v>0</v>
      </c>
      <c r="K1606" s="19">
        <f t="shared" si="197"/>
        <v>3.9708765818160598</v>
      </c>
      <c r="L1606" s="19">
        <f t="shared" si="198"/>
        <v>0</v>
      </c>
      <c r="Q1606" s="11"/>
      <c r="R1606" s="11"/>
    </row>
    <row r="1607" spans="1:18" x14ac:dyDescent="0.35">
      <c r="A1607" s="1">
        <v>1605</v>
      </c>
      <c r="B1607" s="12">
        <v>43389</v>
      </c>
      <c r="C1607" s="1">
        <v>141.03749999999999</v>
      </c>
      <c r="D1607" s="1">
        <f t="shared" si="199"/>
        <v>-1.0624169986720191E-3</v>
      </c>
      <c r="E1607" s="1">
        <f t="shared" si="202"/>
        <v>1.5612679761993497E-4</v>
      </c>
      <c r="F1607" s="1">
        <f t="shared" si="200"/>
        <v>31.812768003409541</v>
      </c>
      <c r="G1607" s="1">
        <f t="shared" si="201"/>
        <v>3.4598677187439253</v>
      </c>
      <c r="H1607" s="1">
        <f t="shared" si="194"/>
        <v>-4.112741912156471</v>
      </c>
      <c r="I1607" s="22">
        <f t="shared" si="195"/>
        <v>-0.15000000000000568</v>
      </c>
      <c r="J1607" s="19">
        <f t="shared" si="196"/>
        <v>0</v>
      </c>
      <c r="K1607" s="19">
        <f t="shared" si="197"/>
        <v>3.9627419121564653</v>
      </c>
      <c r="L1607" s="19">
        <f t="shared" si="198"/>
        <v>0</v>
      </c>
      <c r="Q1607" s="11"/>
      <c r="R1607" s="11"/>
    </row>
    <row r="1608" spans="1:18" x14ac:dyDescent="0.35">
      <c r="A1608" s="1">
        <v>1606</v>
      </c>
      <c r="B1608" s="12">
        <v>43390</v>
      </c>
      <c r="C1608" s="1">
        <v>141.82499999999999</v>
      </c>
      <c r="D1608" s="1">
        <f t="shared" si="199"/>
        <v>5.5836213772932327E-3</v>
      </c>
      <c r="E1608" s="1">
        <f t="shared" si="202"/>
        <v>1.426660918886752E-4</v>
      </c>
      <c r="F1608" s="1">
        <f t="shared" si="200"/>
        <v>29.943081120010188</v>
      </c>
      <c r="G1608" s="1">
        <f t="shared" si="201"/>
        <v>3.3992982835166097</v>
      </c>
      <c r="H1608" s="1">
        <f t="shared" si="194"/>
        <v>-3.9231172558804013</v>
      </c>
      <c r="I1608" s="22">
        <f t="shared" si="195"/>
        <v>0.78749999999999432</v>
      </c>
      <c r="J1608" s="19">
        <f t="shared" si="196"/>
        <v>0</v>
      </c>
      <c r="K1608" s="19">
        <f t="shared" si="197"/>
        <v>4.7106172558803951</v>
      </c>
      <c r="L1608" s="19">
        <f t="shared" si="198"/>
        <v>0</v>
      </c>
      <c r="Q1608" s="11"/>
      <c r="R1608" s="11"/>
    </row>
    <row r="1609" spans="1:18" x14ac:dyDescent="0.35">
      <c r="A1609" s="1">
        <v>1607</v>
      </c>
      <c r="B1609" s="12">
        <v>43392</v>
      </c>
      <c r="C1609" s="1">
        <v>142.125</v>
      </c>
      <c r="D1609" s="1">
        <f t="shared" si="199"/>
        <v>2.1152829190905086E-3</v>
      </c>
      <c r="E1609" s="1">
        <f t="shared" si="202"/>
        <v>1.3660872664804949E-4</v>
      </c>
      <c r="F1609" s="1">
        <f t="shared" si="200"/>
        <v>33.578284116728661</v>
      </c>
      <c r="G1609" s="1">
        <f t="shared" si="201"/>
        <v>3.5138795519736279</v>
      </c>
      <c r="H1609" s="1">
        <f t="shared" si="194"/>
        <v>-3.8348508803994941</v>
      </c>
      <c r="I1609" s="22">
        <f t="shared" si="195"/>
        <v>0.30000000000001137</v>
      </c>
      <c r="J1609" s="19">
        <f t="shared" si="196"/>
        <v>0</v>
      </c>
      <c r="K1609" s="19">
        <f t="shared" si="197"/>
        <v>4.1348508803995054</v>
      </c>
      <c r="L1609" s="19">
        <f t="shared" si="198"/>
        <v>0</v>
      </c>
      <c r="Q1609" s="11"/>
      <c r="R1609" s="11"/>
    </row>
    <row r="1610" spans="1:18" x14ac:dyDescent="0.35">
      <c r="A1610" s="1">
        <v>1608</v>
      </c>
      <c r="B1610" s="12">
        <v>43395</v>
      </c>
      <c r="C1610" s="1">
        <v>141.78749999999999</v>
      </c>
      <c r="D1610" s="1">
        <f t="shared" si="199"/>
        <v>-2.3746701846966097E-3</v>
      </c>
      <c r="E1610" s="1">
        <f t="shared" si="202"/>
        <v>1.282075421387961E-4</v>
      </c>
      <c r="F1610" s="1">
        <f t="shared" si="200"/>
        <v>34.466906950433753</v>
      </c>
      <c r="G1610" s="1">
        <f t="shared" si="201"/>
        <v>3.5399996448645226</v>
      </c>
      <c r="H1610" s="1">
        <f t="shared" si="194"/>
        <v>-3.7358053317898996</v>
      </c>
      <c r="I1610" s="22">
        <f t="shared" si="195"/>
        <v>-0.33750000000000568</v>
      </c>
      <c r="J1610" s="19">
        <f t="shared" si="196"/>
        <v>0</v>
      </c>
      <c r="K1610" s="19">
        <f t="shared" si="197"/>
        <v>3.3983053317898939</v>
      </c>
      <c r="L1610" s="19">
        <f t="shared" si="198"/>
        <v>0</v>
      </c>
      <c r="Q1610" s="11"/>
      <c r="R1610" s="11"/>
    </row>
    <row r="1611" spans="1:18" x14ac:dyDescent="0.35">
      <c r="A1611" s="1">
        <v>1609</v>
      </c>
      <c r="B1611" s="12">
        <v>43396</v>
      </c>
      <c r="C1611" s="1">
        <v>143.21250000000001</v>
      </c>
      <c r="D1611" s="1">
        <f t="shared" si="199"/>
        <v>1.0050251256281487E-2</v>
      </c>
      <c r="E1611" s="1">
        <f t="shared" si="202"/>
        <v>1.2194526832418087E-4</v>
      </c>
      <c r="F1611" s="1">
        <f t="shared" si="200"/>
        <v>23.876134823911539</v>
      </c>
      <c r="G1611" s="1">
        <f t="shared" si="201"/>
        <v>3.172879417128772</v>
      </c>
      <c r="H1611" s="1">
        <f t="shared" si="194"/>
        <v>-3.6511326583383652</v>
      </c>
      <c r="I1611" s="22">
        <f t="shared" si="195"/>
        <v>1.4250000000000114</v>
      </c>
      <c r="J1611" s="19">
        <f t="shared" si="196"/>
        <v>0</v>
      </c>
      <c r="K1611" s="19">
        <f t="shared" si="197"/>
        <v>5.076132658338377</v>
      </c>
      <c r="L1611" s="19">
        <f t="shared" si="198"/>
        <v>0</v>
      </c>
      <c r="Q1611" s="11"/>
      <c r="R1611" s="11"/>
    </row>
    <row r="1612" spans="1:18" x14ac:dyDescent="0.35">
      <c r="A1612" s="1">
        <v>1610</v>
      </c>
      <c r="B1612" s="12">
        <v>43397</v>
      </c>
      <c r="C1612" s="1">
        <v>142.98750000000001</v>
      </c>
      <c r="D1612" s="1">
        <f t="shared" si="199"/>
        <v>-1.5710919088766295E-3</v>
      </c>
      <c r="E1612" s="1">
        <f t="shared" si="202"/>
        <v>1.3061069102240122E-4</v>
      </c>
      <c r="F1612" s="1">
        <f t="shared" si="200"/>
        <v>34.57936169335283</v>
      </c>
      <c r="G1612" s="1">
        <f t="shared" si="201"/>
        <v>3.5432570212459358</v>
      </c>
      <c r="H1612" s="1">
        <f t="shared" si="194"/>
        <v>-3.7696581384307426</v>
      </c>
      <c r="I1612" s="22">
        <f t="shared" si="195"/>
        <v>-0.22499999999999432</v>
      </c>
      <c r="J1612" s="19">
        <f t="shared" si="196"/>
        <v>0</v>
      </c>
      <c r="K1612" s="19">
        <f t="shared" si="197"/>
        <v>3.5446581384307483</v>
      </c>
      <c r="L1612" s="19">
        <f t="shared" si="198"/>
        <v>0</v>
      </c>
      <c r="Q1612" s="11"/>
      <c r="R1612" s="11"/>
    </row>
    <row r="1613" spans="1:18" x14ac:dyDescent="0.35">
      <c r="A1613" s="1">
        <v>1611</v>
      </c>
      <c r="B1613" s="12">
        <v>43398</v>
      </c>
      <c r="C1613" s="1">
        <v>143.21250000000001</v>
      </c>
      <c r="D1613" s="1">
        <f t="shared" si="199"/>
        <v>1.5735641227379617E-3</v>
      </c>
      <c r="E1613" s="1">
        <f t="shared" si="202"/>
        <v>1.2333622071899209E-4</v>
      </c>
      <c r="F1613" s="1">
        <f t="shared" si="200"/>
        <v>35.563564944692068</v>
      </c>
      <c r="G1613" s="1">
        <f t="shared" si="201"/>
        <v>3.5713216571588764</v>
      </c>
      <c r="H1613" s="1">
        <f t="shared" si="194"/>
        <v>-3.699993001026066</v>
      </c>
      <c r="I1613" s="22">
        <f t="shared" si="195"/>
        <v>0.22499999999999432</v>
      </c>
      <c r="J1613" s="19">
        <f t="shared" si="196"/>
        <v>0</v>
      </c>
      <c r="K1613" s="19">
        <f t="shared" si="197"/>
        <v>3.9249930010260603</v>
      </c>
      <c r="L1613" s="19">
        <f t="shared" si="198"/>
        <v>0</v>
      </c>
      <c r="Q1613" s="11"/>
      <c r="R1613" s="11"/>
    </row>
    <row r="1614" spans="1:18" x14ac:dyDescent="0.35">
      <c r="A1614" s="1">
        <v>1612</v>
      </c>
      <c r="B1614" s="12">
        <v>43399</v>
      </c>
      <c r="C1614" s="1">
        <v>141.07499999999999</v>
      </c>
      <c r="D1614" s="1">
        <f t="shared" si="199"/>
        <v>-1.4925373134328476E-2</v>
      </c>
      <c r="E1614" s="1">
        <f t="shared" si="202"/>
        <v>1.1777261643099286E-4</v>
      </c>
      <c r="F1614" s="1">
        <f t="shared" si="200"/>
        <v>14.27756537499438</v>
      </c>
      <c r="G1614" s="1">
        <f t="shared" si="201"/>
        <v>2.6586894504288621</v>
      </c>
      <c r="H1614" s="1">
        <f t="shared" si="194"/>
        <v>-3.6098976846005524</v>
      </c>
      <c r="I1614" s="22">
        <f t="shared" si="195"/>
        <v>-2.1375000000000171</v>
      </c>
      <c r="J1614" s="19">
        <f t="shared" si="196"/>
        <v>0</v>
      </c>
      <c r="K1614" s="19">
        <f t="shared" si="197"/>
        <v>1.4723976846005353</v>
      </c>
      <c r="L1614" s="19">
        <f t="shared" si="198"/>
        <v>0</v>
      </c>
      <c r="Q1614" s="11"/>
      <c r="R1614" s="11"/>
    </row>
    <row r="1615" spans="1:18" x14ac:dyDescent="0.35">
      <c r="A1615" s="1">
        <v>1613</v>
      </c>
      <c r="B1615" s="12">
        <v>43402</v>
      </c>
      <c r="C1615" s="1">
        <v>142.125</v>
      </c>
      <c r="D1615" s="1">
        <f t="shared" si="199"/>
        <v>7.4428495481127874E-3</v>
      </c>
      <c r="E1615" s="1">
        <f t="shared" si="202"/>
        <v>1.4459814453638832E-4</v>
      </c>
      <c r="F1615" s="1">
        <f t="shared" si="200"/>
        <v>27.392956420886595</v>
      </c>
      <c r="G1615" s="1">
        <f t="shared" si="201"/>
        <v>3.3102859154160256</v>
      </c>
      <c r="H1615" s="1">
        <f t="shared" si="194"/>
        <v>-4.0062398295594175</v>
      </c>
      <c r="I1615" s="22">
        <f t="shared" si="195"/>
        <v>1.0500000000000114</v>
      </c>
      <c r="J1615" s="19">
        <f t="shared" si="196"/>
        <v>0</v>
      </c>
      <c r="K1615" s="19">
        <f t="shared" si="197"/>
        <v>5.0562398295594289</v>
      </c>
      <c r="L1615" s="19">
        <f t="shared" si="198"/>
        <v>0</v>
      </c>
      <c r="Q1615" s="11"/>
      <c r="R1615" s="11"/>
    </row>
    <row r="1616" spans="1:18" x14ac:dyDescent="0.35">
      <c r="A1616" s="1">
        <v>1614</v>
      </c>
      <c r="B1616" s="12">
        <v>43403</v>
      </c>
      <c r="C1616" s="1">
        <v>140.1</v>
      </c>
      <c r="D1616" s="1">
        <f t="shared" si="199"/>
        <v>-1.424802110817946E-2</v>
      </c>
      <c r="E1616" s="1">
        <f t="shared" si="202"/>
        <v>1.4150383368816084E-4</v>
      </c>
      <c r="F1616" s="1">
        <f t="shared" si="200"/>
        <v>16.368139196995163</v>
      </c>
      <c r="G1616" s="1">
        <f t="shared" si="201"/>
        <v>2.7953367133883571</v>
      </c>
      <c r="H1616" s="1">
        <f t="shared" si="194"/>
        <v>-3.90399111104032</v>
      </c>
      <c r="I1616" s="22">
        <f t="shared" si="195"/>
        <v>-2.0250000000000057</v>
      </c>
      <c r="J1616" s="19">
        <f t="shared" si="196"/>
        <v>0</v>
      </c>
      <c r="K1616" s="19">
        <f t="shared" si="197"/>
        <v>1.8789911110403144</v>
      </c>
      <c r="L1616" s="19">
        <f t="shared" si="198"/>
        <v>0</v>
      </c>
      <c r="Q1616" s="11"/>
      <c r="R1616" s="11"/>
    </row>
    <row r="1617" spans="1:18" x14ac:dyDescent="0.35">
      <c r="A1617" s="1">
        <v>1615</v>
      </c>
      <c r="B1617" s="12">
        <v>43404</v>
      </c>
      <c r="C1617" s="1">
        <v>139.27500000000001</v>
      </c>
      <c r="D1617" s="1">
        <f t="shared" si="199"/>
        <v>-5.8886509635973491E-3</v>
      </c>
      <c r="E1617" s="1">
        <f t="shared" si="202"/>
        <v>1.599635581230899E-4</v>
      </c>
      <c r="F1617" s="1">
        <f t="shared" si="200"/>
        <v>28.302662701328067</v>
      </c>
      <c r="G1617" s="1">
        <f t="shared" si="201"/>
        <v>3.3429558886093083</v>
      </c>
      <c r="H1617" s="1">
        <f t="shared" si="194"/>
        <v>-4.181726872853508</v>
      </c>
      <c r="I1617" s="22">
        <f t="shared" si="195"/>
        <v>-0.82499999999998863</v>
      </c>
      <c r="J1617" s="19">
        <f t="shared" si="196"/>
        <v>0</v>
      </c>
      <c r="K1617" s="19">
        <f t="shared" si="197"/>
        <v>3.3567268728535193</v>
      </c>
      <c r="L1617" s="19">
        <f t="shared" si="198"/>
        <v>0</v>
      </c>
      <c r="Q1617" s="11"/>
      <c r="R1617" s="11"/>
    </row>
    <row r="1618" spans="1:18" x14ac:dyDescent="0.35">
      <c r="A1618" s="1">
        <v>1616</v>
      </c>
      <c r="B1618" s="12">
        <v>43405</v>
      </c>
      <c r="C1618" s="1">
        <v>141.6</v>
      </c>
      <c r="D1618" s="1">
        <f t="shared" si="199"/>
        <v>1.66935918147549E-2</v>
      </c>
      <c r="E1618" s="1">
        <f t="shared" si="202"/>
        <v>1.5033438816405031E-4</v>
      </c>
      <c r="F1618" s="1">
        <f t="shared" si="200"/>
        <v>12.878147458678676</v>
      </c>
      <c r="G1618" s="1">
        <f t="shared" si="201"/>
        <v>2.5555318794836301</v>
      </c>
      <c r="H1618" s="1">
        <f t="shared" si="194"/>
        <v>-3.9961516475459886</v>
      </c>
      <c r="I1618" s="22">
        <f t="shared" si="195"/>
        <v>2.3249999999999886</v>
      </c>
      <c r="J1618" s="19">
        <f t="shared" si="196"/>
        <v>0</v>
      </c>
      <c r="K1618" s="19">
        <f t="shared" si="197"/>
        <v>6.3211516475459772</v>
      </c>
      <c r="L1618" s="19">
        <f t="shared" si="198"/>
        <v>0</v>
      </c>
      <c r="Q1618" s="11"/>
      <c r="R1618" s="11"/>
    </row>
    <row r="1619" spans="1:18" x14ac:dyDescent="0.35">
      <c r="A1619" s="1">
        <v>1617</v>
      </c>
      <c r="B1619" s="12">
        <v>43406</v>
      </c>
      <c r="C1619" s="1">
        <v>142.5</v>
      </c>
      <c r="D1619" s="1">
        <f t="shared" si="199"/>
        <v>6.3559322033898708E-3</v>
      </c>
      <c r="E1619" s="1">
        <f t="shared" si="202"/>
        <v>1.773951031793005E-4</v>
      </c>
      <c r="F1619" s="1">
        <f t="shared" si="200"/>
        <v>26.729368211993521</v>
      </c>
      <c r="G1619" s="1">
        <f t="shared" si="201"/>
        <v>3.2857628939565502</v>
      </c>
      <c r="H1619" s="1">
        <f t="shared" si="194"/>
        <v>-4.3153759708096038</v>
      </c>
      <c r="I1619" s="22">
        <f t="shared" si="195"/>
        <v>0.90000000000000568</v>
      </c>
      <c r="J1619" s="19">
        <f t="shared" si="196"/>
        <v>0</v>
      </c>
      <c r="K1619" s="19">
        <f t="shared" si="197"/>
        <v>5.2153759708096095</v>
      </c>
      <c r="L1619" s="19">
        <f t="shared" si="198"/>
        <v>0</v>
      </c>
      <c r="Q1619" s="11"/>
      <c r="R1619" s="11"/>
    </row>
    <row r="1620" spans="1:18" x14ac:dyDescent="0.35">
      <c r="A1620" s="1">
        <v>1618</v>
      </c>
      <c r="B1620" s="12">
        <v>43409</v>
      </c>
      <c r="C1620" s="1">
        <v>139.38749999999999</v>
      </c>
      <c r="D1620" s="1">
        <f t="shared" si="199"/>
        <v>-2.1842105263157975E-2</v>
      </c>
      <c r="E1620" s="1">
        <f t="shared" si="202"/>
        <v>1.6447616349484992E-4</v>
      </c>
      <c r="F1620" s="1">
        <f t="shared" si="200"/>
        <v>7.2946411507114073</v>
      </c>
      <c r="G1620" s="1">
        <f t="shared" si="201"/>
        <v>1.9871399896354778</v>
      </c>
      <c r="H1620" s="1">
        <f t="shared" ref="H1620:H1683" si="203">_xlfn.NORM.S.INV(1%)*SQRT(E1620)*C1618</f>
        <v>-4.2246369688195458</v>
      </c>
      <c r="I1620" s="22">
        <f t="shared" ref="I1620:I1683" si="204">C1620-C1619</f>
        <v>-3.1125000000000114</v>
      </c>
      <c r="J1620" s="19">
        <f t="shared" ref="J1620:J1683" si="205">IF(I1620&lt;=H1620,1,0)</f>
        <v>0</v>
      </c>
      <c r="K1620" s="19">
        <f t="shared" ref="K1620:K1683" si="206">IF(J1620=0,I1620-H1620,0)</f>
        <v>1.1121369688195344</v>
      </c>
      <c r="L1620" s="19">
        <f t="shared" ref="L1620:L1683" si="207">IF(J1620=1,I1620-H1620,0)</f>
        <v>0</v>
      </c>
      <c r="Q1620" s="11"/>
      <c r="R1620" s="11"/>
    </row>
    <row r="1621" spans="1:18" x14ac:dyDescent="0.35">
      <c r="A1621" s="1">
        <v>1619</v>
      </c>
      <c r="B1621" s="12">
        <v>43410</v>
      </c>
      <c r="C1621" s="1">
        <v>140.88749999999999</v>
      </c>
      <c r="D1621" s="1">
        <f t="shared" si="199"/>
        <v>1.0761366693570085E-2</v>
      </c>
      <c r="E1621" s="1">
        <f t="shared" si="202"/>
        <v>2.1620611868549148E-4</v>
      </c>
      <c r="F1621" s="1">
        <f t="shared" si="200"/>
        <v>20.757018235802636</v>
      </c>
      <c r="G1621" s="1">
        <f t="shared" si="201"/>
        <v>3.0328844177218857</v>
      </c>
      <c r="H1621" s="1">
        <f t="shared" si="203"/>
        <v>-4.8744263487809851</v>
      </c>
      <c r="I1621" s="22">
        <f t="shared" si="204"/>
        <v>1.5</v>
      </c>
      <c r="J1621" s="19">
        <f t="shared" si="205"/>
        <v>0</v>
      </c>
      <c r="K1621" s="19">
        <f t="shared" si="206"/>
        <v>6.3744263487809851</v>
      </c>
      <c r="L1621" s="19">
        <f t="shared" si="207"/>
        <v>0</v>
      </c>
      <c r="Q1621" s="11"/>
      <c r="R1621" s="11"/>
    </row>
    <row r="1622" spans="1:18" x14ac:dyDescent="0.35">
      <c r="A1622" s="1">
        <v>1620</v>
      </c>
      <c r="B1622" s="12">
        <v>43411</v>
      </c>
      <c r="C1622" s="1">
        <v>141.71250000000001</v>
      </c>
      <c r="D1622" s="1">
        <f t="shared" si="199"/>
        <v>5.8557359595423093E-3</v>
      </c>
      <c r="E1622" s="1">
        <f t="shared" si="202"/>
        <v>2.0480486237257832E-4</v>
      </c>
      <c r="F1622" s="1">
        <f t="shared" si="200"/>
        <v>25.637983070548096</v>
      </c>
      <c r="G1622" s="1">
        <f t="shared" si="201"/>
        <v>3.2440749655631822</v>
      </c>
      <c r="H1622" s="1">
        <f t="shared" si="203"/>
        <v>-4.6405410479804603</v>
      </c>
      <c r="I1622" s="22">
        <f t="shared" si="204"/>
        <v>0.82500000000001705</v>
      </c>
      <c r="J1622" s="19">
        <f t="shared" si="205"/>
        <v>0</v>
      </c>
      <c r="K1622" s="19">
        <f t="shared" si="206"/>
        <v>5.4655410479804774</v>
      </c>
      <c r="L1622" s="19">
        <f t="shared" si="207"/>
        <v>0</v>
      </c>
      <c r="Q1622" s="11"/>
      <c r="R1622" s="11"/>
    </row>
    <row r="1623" spans="1:18" x14ac:dyDescent="0.35">
      <c r="A1623" s="1">
        <v>1621</v>
      </c>
      <c r="B1623" s="12">
        <v>43413</v>
      </c>
      <c r="C1623" s="1">
        <v>143.625</v>
      </c>
      <c r="D1623" s="1">
        <f t="shared" si="199"/>
        <v>1.3495633765546401E-2</v>
      </c>
      <c r="E1623" s="1">
        <f t="shared" si="202"/>
        <v>1.8458178836083848E-4</v>
      </c>
      <c r="F1623" s="1">
        <f t="shared" si="200"/>
        <v>17.928759714141012</v>
      </c>
      <c r="G1623" s="1">
        <f t="shared" si="201"/>
        <v>2.8864061114453405</v>
      </c>
      <c r="H1623" s="1">
        <f t="shared" si="203"/>
        <v>-4.4528856812822637</v>
      </c>
      <c r="I1623" s="22">
        <f t="shared" si="204"/>
        <v>1.9124999999999943</v>
      </c>
      <c r="J1623" s="19">
        <f t="shared" si="205"/>
        <v>0</v>
      </c>
      <c r="K1623" s="19">
        <f t="shared" si="206"/>
        <v>6.365385681282258</v>
      </c>
      <c r="L1623" s="19">
        <f t="shared" si="207"/>
        <v>0</v>
      </c>
      <c r="Q1623" s="11"/>
      <c r="R1623" s="11"/>
    </row>
    <row r="1624" spans="1:18" x14ac:dyDescent="0.35">
      <c r="A1624" s="1">
        <v>1622</v>
      </c>
      <c r="B1624" s="12">
        <v>43416</v>
      </c>
      <c r="C1624" s="1">
        <v>139.5</v>
      </c>
      <c r="D1624" s="1">
        <f t="shared" si="199"/>
        <v>-2.8720626631853787E-2</v>
      </c>
      <c r="E1624" s="1">
        <f t="shared" si="202"/>
        <v>1.8997143018588202E-4</v>
      </c>
      <c r="F1624" s="1">
        <f t="shared" si="200"/>
        <v>3.3013495989559503</v>
      </c>
      <c r="G1624" s="1">
        <f t="shared" si="201"/>
        <v>1.1943313542478422</v>
      </c>
      <c r="H1624" s="1">
        <f t="shared" si="203"/>
        <v>-4.543881155411019</v>
      </c>
      <c r="I1624" s="22">
        <f t="shared" si="204"/>
        <v>-4.125</v>
      </c>
      <c r="J1624" s="19">
        <f t="shared" si="205"/>
        <v>0</v>
      </c>
      <c r="K1624" s="19">
        <f t="shared" si="206"/>
        <v>0.418881155411019</v>
      </c>
      <c r="L1624" s="19">
        <f t="shared" si="207"/>
        <v>0</v>
      </c>
      <c r="Q1624" s="11"/>
      <c r="R1624" s="11"/>
    </row>
    <row r="1625" spans="1:18" x14ac:dyDescent="0.35">
      <c r="A1625" s="1">
        <v>1623</v>
      </c>
      <c r="B1625" s="12">
        <v>43417</v>
      </c>
      <c r="C1625" s="1">
        <v>138.1875</v>
      </c>
      <c r="D1625" s="1">
        <f t="shared" si="199"/>
        <v>-9.4086021505376347E-3</v>
      </c>
      <c r="E1625" s="1">
        <f t="shared" si="202"/>
        <v>2.8478077048131053E-4</v>
      </c>
      <c r="F1625" s="1">
        <f t="shared" si="200"/>
        <v>20.237472683610765</v>
      </c>
      <c r="G1625" s="1">
        <f t="shared" si="201"/>
        <v>3.0075359692121455</v>
      </c>
      <c r="H1625" s="1">
        <f t="shared" si="203"/>
        <v>-5.6384538505753286</v>
      </c>
      <c r="I1625" s="22">
        <f t="shared" si="204"/>
        <v>-1.3125</v>
      </c>
      <c r="J1625" s="19">
        <f t="shared" si="205"/>
        <v>0</v>
      </c>
      <c r="K1625" s="19">
        <f t="shared" si="206"/>
        <v>4.3259538505753286</v>
      </c>
      <c r="L1625" s="19">
        <f t="shared" si="207"/>
        <v>0</v>
      </c>
      <c r="Q1625" s="11"/>
      <c r="R1625" s="11"/>
    </row>
    <row r="1626" spans="1:18" x14ac:dyDescent="0.35">
      <c r="A1626" s="1">
        <v>1624</v>
      </c>
      <c r="B1626" s="12">
        <v>43418</v>
      </c>
      <c r="C1626" s="1">
        <v>139.5</v>
      </c>
      <c r="D1626" s="1">
        <f t="shared" si="199"/>
        <v>9.497964721845319E-3</v>
      </c>
      <c r="E1626" s="1">
        <f t="shared" si="202"/>
        <v>2.5341218437505548E-4</v>
      </c>
      <c r="F1626" s="1">
        <f t="shared" si="200"/>
        <v>20.974654632132101</v>
      </c>
      <c r="G1626" s="1">
        <f t="shared" si="201"/>
        <v>3.0433147865267483</v>
      </c>
      <c r="H1626" s="1">
        <f t="shared" si="203"/>
        <v>-5.1660976620022732</v>
      </c>
      <c r="I1626" s="22">
        <f t="shared" si="204"/>
        <v>1.3125</v>
      </c>
      <c r="J1626" s="19">
        <f t="shared" si="205"/>
        <v>0</v>
      </c>
      <c r="K1626" s="19">
        <f t="shared" si="206"/>
        <v>6.4785976620022732</v>
      </c>
      <c r="L1626" s="19">
        <f t="shared" si="207"/>
        <v>0</v>
      </c>
      <c r="Q1626" s="11"/>
      <c r="R1626" s="11"/>
    </row>
    <row r="1627" spans="1:18" x14ac:dyDescent="0.35">
      <c r="A1627" s="1">
        <v>1625</v>
      </c>
      <c r="B1627" s="12">
        <v>43419</v>
      </c>
      <c r="C1627" s="1">
        <v>140.4</v>
      </c>
      <c r="D1627" s="1">
        <f t="shared" si="199"/>
        <v>6.4516129032258472E-3</v>
      </c>
      <c r="E1627" s="1">
        <f t="shared" si="202"/>
        <v>2.2965475650894482E-4</v>
      </c>
      <c r="F1627" s="1">
        <f t="shared" si="200"/>
        <v>24.044510139788699</v>
      </c>
      <c r="G1627" s="1">
        <f t="shared" si="201"/>
        <v>3.1799067018786698</v>
      </c>
      <c r="H1627" s="1">
        <f t="shared" si="203"/>
        <v>-4.871706774511515</v>
      </c>
      <c r="I1627" s="22">
        <f t="shared" si="204"/>
        <v>0.90000000000000568</v>
      </c>
      <c r="J1627" s="19">
        <f t="shared" si="205"/>
        <v>0</v>
      </c>
      <c r="K1627" s="19">
        <f t="shared" si="206"/>
        <v>5.7717067745115207</v>
      </c>
      <c r="L1627" s="19">
        <f t="shared" si="207"/>
        <v>0</v>
      </c>
      <c r="Q1627" s="11"/>
      <c r="R1627" s="11"/>
    </row>
    <row r="1628" spans="1:18" x14ac:dyDescent="0.35">
      <c r="A1628" s="1">
        <v>1626</v>
      </c>
      <c r="B1628" s="12">
        <v>43420</v>
      </c>
      <c r="C1628" s="1">
        <v>140.96250000000001</v>
      </c>
      <c r="D1628" s="1">
        <f t="shared" si="199"/>
        <v>4.0064102564102561E-3</v>
      </c>
      <c r="E1628" s="1">
        <f t="shared" si="202"/>
        <v>2.046257690153884E-4</v>
      </c>
      <c r="F1628" s="1">
        <f t="shared" si="200"/>
        <v>26.816146335373812</v>
      </c>
      <c r="G1628" s="1">
        <f t="shared" si="201"/>
        <v>3.2890041813020048</v>
      </c>
      <c r="H1628" s="1">
        <f t="shared" si="203"/>
        <v>-4.642255378226527</v>
      </c>
      <c r="I1628" s="22">
        <f t="shared" si="204"/>
        <v>0.5625</v>
      </c>
      <c r="J1628" s="19">
        <f t="shared" si="205"/>
        <v>0</v>
      </c>
      <c r="K1628" s="19">
        <f t="shared" si="206"/>
        <v>5.204755378226527</v>
      </c>
      <c r="L1628" s="19">
        <f t="shared" si="207"/>
        <v>0</v>
      </c>
      <c r="Q1628" s="11"/>
      <c r="R1628" s="11"/>
    </row>
    <row r="1629" spans="1:18" x14ac:dyDescent="0.35">
      <c r="A1629" s="1">
        <v>1627</v>
      </c>
      <c r="B1629" s="12">
        <v>43423</v>
      </c>
      <c r="C1629" s="1">
        <v>142.27500000000001</v>
      </c>
      <c r="D1629" s="1">
        <f t="shared" si="199"/>
        <v>9.3109869646182484E-3</v>
      </c>
      <c r="E1629" s="1">
        <f t="shared" si="202"/>
        <v>1.818714883764008E-4</v>
      </c>
      <c r="F1629" s="1">
        <f t="shared" si="200"/>
        <v>23.308699118154095</v>
      </c>
      <c r="G1629" s="1">
        <f t="shared" si="201"/>
        <v>3.1488266436033503</v>
      </c>
      <c r="H1629" s="1">
        <f t="shared" si="203"/>
        <v>-4.4047785220520641</v>
      </c>
      <c r="I1629" s="22">
        <f t="shared" si="204"/>
        <v>1.3125</v>
      </c>
      <c r="J1629" s="19">
        <f t="shared" si="205"/>
        <v>0</v>
      </c>
      <c r="K1629" s="19">
        <f t="shared" si="206"/>
        <v>5.7172785220520641</v>
      </c>
      <c r="L1629" s="19">
        <f t="shared" si="207"/>
        <v>0</v>
      </c>
      <c r="Q1629" s="11"/>
      <c r="R1629" s="11"/>
    </row>
    <row r="1630" spans="1:18" x14ac:dyDescent="0.35">
      <c r="A1630" s="1">
        <v>1628</v>
      </c>
      <c r="B1630" s="12">
        <v>43424</v>
      </c>
      <c r="C1630" s="1">
        <v>141</v>
      </c>
      <c r="D1630" s="1">
        <f t="shared" si="199"/>
        <v>-8.961518186610477E-3</v>
      </c>
      <c r="E1630" s="1">
        <f t="shared" si="202"/>
        <v>1.7443256174454072E-4</v>
      </c>
      <c r="F1630" s="1">
        <f t="shared" si="200"/>
        <v>23.995048159377735</v>
      </c>
      <c r="G1630" s="1">
        <f t="shared" si="201"/>
        <v>3.177847482367071</v>
      </c>
      <c r="H1630" s="1">
        <f t="shared" si="203"/>
        <v>-4.3310383677341653</v>
      </c>
      <c r="I1630" s="22">
        <f t="shared" si="204"/>
        <v>-1.2750000000000057</v>
      </c>
      <c r="J1630" s="19">
        <f t="shared" si="205"/>
        <v>0</v>
      </c>
      <c r="K1630" s="19">
        <f t="shared" si="206"/>
        <v>3.0560383677341596</v>
      </c>
      <c r="L1630" s="19">
        <f t="shared" si="207"/>
        <v>0</v>
      </c>
      <c r="Q1630" s="11"/>
      <c r="R1630" s="11"/>
    </row>
    <row r="1631" spans="1:18" x14ac:dyDescent="0.35">
      <c r="A1631" s="1">
        <v>1629</v>
      </c>
      <c r="B1631" s="12">
        <v>43425</v>
      </c>
      <c r="C1631" s="1">
        <v>137.13749999999999</v>
      </c>
      <c r="D1631" s="1">
        <f t="shared" si="199"/>
        <v>-2.7393617021276677E-2</v>
      </c>
      <c r="E1631" s="1">
        <f t="shared" si="202"/>
        <v>1.6784108390995544E-4</v>
      </c>
      <c r="F1631" s="1">
        <f t="shared" si="200"/>
        <v>3.2931003959001828</v>
      </c>
      <c r="G1631" s="1">
        <f t="shared" si="201"/>
        <v>1.1918294906003599</v>
      </c>
      <c r="H1631" s="1">
        <f t="shared" si="203"/>
        <v>-4.2879764369921043</v>
      </c>
      <c r="I1631" s="22">
        <f t="shared" si="204"/>
        <v>-3.8625000000000114</v>
      </c>
      <c r="J1631" s="19">
        <f t="shared" si="205"/>
        <v>0</v>
      </c>
      <c r="K1631" s="19">
        <f t="shared" si="206"/>
        <v>0.42547643699209292</v>
      </c>
      <c r="L1631" s="19">
        <f t="shared" si="207"/>
        <v>0</v>
      </c>
      <c r="Q1631" s="11"/>
      <c r="R1631" s="11"/>
    </row>
    <row r="1632" spans="1:18" x14ac:dyDescent="0.35">
      <c r="A1632" s="1">
        <v>1630</v>
      </c>
      <c r="B1632" s="12">
        <v>43426</v>
      </c>
      <c r="C1632" s="1">
        <v>134.96250000000001</v>
      </c>
      <c r="D1632" s="1">
        <f t="shared" si="199"/>
        <v>-1.5859994531036245E-2</v>
      </c>
      <c r="E1632" s="1">
        <f t="shared" si="202"/>
        <v>2.5734550034504737E-4</v>
      </c>
      <c r="F1632" s="1">
        <f t="shared" si="200"/>
        <v>15.254700319612228</v>
      </c>
      <c r="G1632" s="1">
        <f t="shared" si="201"/>
        <v>2.7248876732435998</v>
      </c>
      <c r="H1632" s="1">
        <f t="shared" si="203"/>
        <v>-5.2620147404339672</v>
      </c>
      <c r="I1632" s="22">
        <f t="shared" si="204"/>
        <v>-2.1749999999999829</v>
      </c>
      <c r="J1632" s="19">
        <f t="shared" si="205"/>
        <v>0</v>
      </c>
      <c r="K1632" s="19">
        <f t="shared" si="206"/>
        <v>3.0870147404339843</v>
      </c>
      <c r="L1632" s="19">
        <f t="shared" si="207"/>
        <v>0</v>
      </c>
      <c r="Q1632" s="11"/>
      <c r="R1632" s="11"/>
    </row>
    <row r="1633" spans="1:18" x14ac:dyDescent="0.35">
      <c r="A1633" s="1">
        <v>1631</v>
      </c>
      <c r="B1633" s="12">
        <v>43430</v>
      </c>
      <c r="C1633" s="1">
        <v>136.35</v>
      </c>
      <c r="D1633" s="1">
        <f t="shared" si="199"/>
        <v>1.0280633509308057E-2</v>
      </c>
      <c r="E1633" s="1">
        <f t="shared" si="202"/>
        <v>2.5542586988540371E-4</v>
      </c>
      <c r="F1633" s="1">
        <f t="shared" si="200"/>
        <v>20.296695072998745</v>
      </c>
      <c r="G1633" s="1">
        <f t="shared" si="201"/>
        <v>3.0104580685079094</v>
      </c>
      <c r="H1633" s="1">
        <f t="shared" si="203"/>
        <v>-5.0987454029584462</v>
      </c>
      <c r="I1633" s="22">
        <f t="shared" si="204"/>
        <v>1.3874999999999886</v>
      </c>
      <c r="J1633" s="19">
        <f t="shared" si="205"/>
        <v>0</v>
      </c>
      <c r="K1633" s="19">
        <f t="shared" si="206"/>
        <v>6.4862454029584349</v>
      </c>
      <c r="L1633" s="19">
        <f t="shared" si="207"/>
        <v>0</v>
      </c>
      <c r="Q1633" s="11"/>
      <c r="R1633" s="11"/>
    </row>
    <row r="1634" spans="1:18" x14ac:dyDescent="0.35">
      <c r="A1634" s="1">
        <v>1632</v>
      </c>
      <c r="B1634" s="12">
        <v>43431</v>
      </c>
      <c r="C1634" s="1">
        <v>136.27500000000001</v>
      </c>
      <c r="D1634" s="1">
        <f t="shared" si="199"/>
        <v>-5.5005500550046665E-4</v>
      </c>
      <c r="E1634" s="1">
        <f t="shared" si="202"/>
        <v>2.3337928482286048E-4</v>
      </c>
      <c r="F1634" s="1">
        <f t="shared" si="200"/>
        <v>26.09740929085703</v>
      </c>
      <c r="G1634" s="1">
        <f t="shared" si="201"/>
        <v>3.261836048515256</v>
      </c>
      <c r="H1634" s="1">
        <f t="shared" si="203"/>
        <v>-4.7964389918650365</v>
      </c>
      <c r="I1634" s="22">
        <f t="shared" si="204"/>
        <v>-7.4999999999988631E-2</v>
      </c>
      <c r="J1634" s="19">
        <f t="shared" si="205"/>
        <v>0</v>
      </c>
      <c r="K1634" s="19">
        <f t="shared" si="206"/>
        <v>4.7214389918650479</v>
      </c>
      <c r="L1634" s="19">
        <f t="shared" si="207"/>
        <v>0</v>
      </c>
      <c r="Q1634" s="11"/>
      <c r="R1634" s="11"/>
    </row>
    <row r="1635" spans="1:18" x14ac:dyDescent="0.35">
      <c r="A1635" s="1">
        <v>1633</v>
      </c>
      <c r="B1635" s="12">
        <v>43432</v>
      </c>
      <c r="C1635" s="1">
        <v>138.03749999999999</v>
      </c>
      <c r="D1635" s="1">
        <f t="shared" si="199"/>
        <v>1.2933406714364253E-2</v>
      </c>
      <c r="E1635" s="1">
        <f t="shared" si="202"/>
        <v>2.0164482540507947E-4</v>
      </c>
      <c r="F1635" s="1">
        <f t="shared" si="200"/>
        <v>18.555967314219419</v>
      </c>
      <c r="G1635" s="1">
        <f t="shared" si="201"/>
        <v>2.9207914254210037</v>
      </c>
      <c r="H1635" s="1">
        <f t="shared" si="203"/>
        <v>-4.5042588575572911</v>
      </c>
      <c r="I1635" s="22">
        <f t="shared" si="204"/>
        <v>1.7624999999999886</v>
      </c>
      <c r="J1635" s="19">
        <f t="shared" si="205"/>
        <v>0</v>
      </c>
      <c r="K1635" s="19">
        <f t="shared" si="206"/>
        <v>6.2667588575572797</v>
      </c>
      <c r="L1635" s="19">
        <f t="shared" si="207"/>
        <v>0</v>
      </c>
      <c r="Q1635" s="11"/>
      <c r="R1635" s="11"/>
    </row>
    <row r="1636" spans="1:18" x14ac:dyDescent="0.35">
      <c r="A1636" s="1">
        <v>1634</v>
      </c>
      <c r="B1636" s="12">
        <v>43433</v>
      </c>
      <c r="C1636" s="1">
        <v>135.9</v>
      </c>
      <c r="D1636" s="1">
        <f t="shared" si="199"/>
        <v>-1.5484922575387042E-2</v>
      </c>
      <c r="E1636" s="1">
        <f t="shared" si="202"/>
        <v>2.0092750479303387E-4</v>
      </c>
      <c r="F1636" s="1">
        <f t="shared" si="200"/>
        <v>15.497128619800371</v>
      </c>
      <c r="G1636" s="1">
        <f t="shared" si="201"/>
        <v>2.740654756428778</v>
      </c>
      <c r="H1636" s="1">
        <f t="shared" si="203"/>
        <v>-4.4937669346226539</v>
      </c>
      <c r="I1636" s="22">
        <f t="shared" si="204"/>
        <v>-2.1374999999999886</v>
      </c>
      <c r="J1636" s="19">
        <f t="shared" si="205"/>
        <v>0</v>
      </c>
      <c r="K1636" s="19">
        <f t="shared" si="206"/>
        <v>2.3562669346226652</v>
      </c>
      <c r="L1636" s="19">
        <f t="shared" si="207"/>
        <v>0</v>
      </c>
      <c r="Q1636" s="11"/>
      <c r="R1636" s="11"/>
    </row>
    <row r="1637" spans="1:18" x14ac:dyDescent="0.35">
      <c r="A1637" s="1">
        <v>1635</v>
      </c>
      <c r="B1637" s="12">
        <v>43434</v>
      </c>
      <c r="C1637" s="1">
        <v>135.07499999999999</v>
      </c>
      <c r="D1637" s="1">
        <f t="shared" si="199"/>
        <v>-6.070640176600567E-3</v>
      </c>
      <c r="E1637" s="1">
        <f t="shared" si="202"/>
        <v>2.1060941203847569E-4</v>
      </c>
      <c r="F1637" s="1">
        <f t="shared" si="200"/>
        <v>25.186887894217058</v>
      </c>
      <c r="G1637" s="1">
        <f t="shared" si="201"/>
        <v>3.2263235374450359</v>
      </c>
      <c r="H1637" s="1">
        <f t="shared" si="203"/>
        <v>-4.6602651951216654</v>
      </c>
      <c r="I1637" s="22">
        <f t="shared" si="204"/>
        <v>-0.82500000000001705</v>
      </c>
      <c r="J1637" s="19">
        <f t="shared" si="205"/>
        <v>0</v>
      </c>
      <c r="K1637" s="19">
        <f t="shared" si="206"/>
        <v>3.8352651951216483</v>
      </c>
      <c r="L1637" s="19">
        <f t="shared" si="207"/>
        <v>0</v>
      </c>
      <c r="Q1637" s="11"/>
      <c r="R1637" s="11"/>
    </row>
    <row r="1638" spans="1:18" x14ac:dyDescent="0.35">
      <c r="A1638" s="1">
        <v>1636</v>
      </c>
      <c r="B1638" s="12">
        <v>43437</v>
      </c>
      <c r="C1638" s="1">
        <v>138.33750000000001</v>
      </c>
      <c r="D1638" s="1">
        <f t="shared" si="199"/>
        <v>2.4153248195447102E-2</v>
      </c>
      <c r="E1638" s="1">
        <f t="shared" si="202"/>
        <v>1.8938368003024926E-4</v>
      </c>
      <c r="F1638" s="1">
        <f t="shared" si="200"/>
        <v>6.2134990837466759</v>
      </c>
      <c r="G1638" s="1">
        <f t="shared" si="201"/>
        <v>1.8267241968021932</v>
      </c>
      <c r="H1638" s="1">
        <f t="shared" si="203"/>
        <v>-4.3507626396069314</v>
      </c>
      <c r="I1638" s="22">
        <f t="shared" si="204"/>
        <v>3.2625000000000171</v>
      </c>
      <c r="J1638" s="19">
        <f t="shared" si="205"/>
        <v>0</v>
      </c>
      <c r="K1638" s="19">
        <f t="shared" si="206"/>
        <v>7.6132626396069485</v>
      </c>
      <c r="L1638" s="19">
        <f t="shared" si="207"/>
        <v>0</v>
      </c>
      <c r="Q1638" s="11"/>
      <c r="R1638" s="11"/>
    </row>
    <row r="1639" spans="1:18" x14ac:dyDescent="0.35">
      <c r="A1639" s="1">
        <v>1637</v>
      </c>
      <c r="B1639" s="12">
        <v>43438</v>
      </c>
      <c r="C1639" s="1">
        <v>140.25</v>
      </c>
      <c r="D1639" s="1">
        <f t="shared" si="199"/>
        <v>1.3824884792626686E-2</v>
      </c>
      <c r="E1639" s="1">
        <f t="shared" si="202"/>
        <v>2.502578989338413E-4</v>
      </c>
      <c r="F1639" s="1">
        <f t="shared" si="200"/>
        <v>17.213772702469253</v>
      </c>
      <c r="G1639" s="1">
        <f t="shared" si="201"/>
        <v>2.8457098019150133</v>
      </c>
      <c r="H1639" s="1">
        <f t="shared" si="203"/>
        <v>-4.9709973474763967</v>
      </c>
      <c r="I1639" s="22">
        <f t="shared" si="204"/>
        <v>1.9124999999999943</v>
      </c>
      <c r="J1639" s="19">
        <f t="shared" si="205"/>
        <v>0</v>
      </c>
      <c r="K1639" s="19">
        <f t="shared" si="206"/>
        <v>6.883497347476391</v>
      </c>
      <c r="L1639" s="19">
        <f t="shared" si="207"/>
        <v>0</v>
      </c>
      <c r="Q1639" s="11"/>
      <c r="R1639" s="11"/>
    </row>
    <row r="1640" spans="1:18" x14ac:dyDescent="0.35">
      <c r="A1640" s="1">
        <v>1638</v>
      </c>
      <c r="B1640" s="12">
        <v>43439</v>
      </c>
      <c r="C1640" s="1">
        <v>137.55000000000001</v>
      </c>
      <c r="D1640" s="1">
        <f t="shared" si="199"/>
        <v>-1.925133689839564E-2</v>
      </c>
      <c r="E1640" s="1">
        <f t="shared" si="202"/>
        <v>2.4148040528615595E-4</v>
      </c>
      <c r="F1640" s="1">
        <f t="shared" si="200"/>
        <v>11.917925406536563</v>
      </c>
      <c r="G1640" s="1">
        <f t="shared" si="201"/>
        <v>2.4780436034141582</v>
      </c>
      <c r="H1640" s="1">
        <f t="shared" si="203"/>
        <v>-5.0009847376578591</v>
      </c>
      <c r="I1640" s="22">
        <f t="shared" si="204"/>
        <v>-2.6999999999999886</v>
      </c>
      <c r="J1640" s="19">
        <f t="shared" si="205"/>
        <v>0</v>
      </c>
      <c r="K1640" s="19">
        <f t="shared" si="206"/>
        <v>2.3009847376578705</v>
      </c>
      <c r="L1640" s="19">
        <f t="shared" si="207"/>
        <v>0</v>
      </c>
      <c r="Q1640" s="11"/>
      <c r="R1640" s="11"/>
    </row>
    <row r="1641" spans="1:18" x14ac:dyDescent="0.35">
      <c r="A1641" s="1">
        <v>1639</v>
      </c>
      <c r="B1641" s="12">
        <v>43440</v>
      </c>
      <c r="C1641" s="1">
        <v>137.47499999999999</v>
      </c>
      <c r="D1641" s="1">
        <f t="shared" si="199"/>
        <v>-5.4525627044723409E-4</v>
      </c>
      <c r="E1641" s="1">
        <f t="shared" si="202"/>
        <v>2.6009024825749739E-4</v>
      </c>
      <c r="F1641" s="1">
        <f t="shared" si="200"/>
        <v>24.722922882859905</v>
      </c>
      <c r="G1641" s="1">
        <f t="shared" si="201"/>
        <v>3.2077308651976324</v>
      </c>
      <c r="H1641" s="1">
        <f t="shared" si="203"/>
        <v>-5.2618633180003656</v>
      </c>
      <c r="I1641" s="22">
        <f t="shared" si="204"/>
        <v>-7.5000000000017053E-2</v>
      </c>
      <c r="J1641" s="19">
        <f t="shared" si="205"/>
        <v>0</v>
      </c>
      <c r="K1641" s="19">
        <f t="shared" si="206"/>
        <v>5.1868633180003485</v>
      </c>
      <c r="L1641" s="19">
        <f t="shared" si="207"/>
        <v>0</v>
      </c>
      <c r="Q1641" s="11"/>
      <c r="R1641" s="11"/>
    </row>
    <row r="1642" spans="1:18" x14ac:dyDescent="0.35">
      <c r="A1642" s="1">
        <v>1640</v>
      </c>
      <c r="B1642" s="12">
        <v>43441</v>
      </c>
      <c r="C1642" s="1">
        <v>136.91249999999999</v>
      </c>
      <c r="D1642" s="1">
        <f t="shared" si="199"/>
        <v>-4.0916530278232409E-3</v>
      </c>
      <c r="E1642" s="1">
        <f t="shared" si="202"/>
        <v>2.2207698456674837E-4</v>
      </c>
      <c r="F1642" s="1">
        <f t="shared" si="200"/>
        <v>25.780319890920797</v>
      </c>
      <c r="G1642" s="1">
        <f t="shared" si="201"/>
        <v>3.2496114059259416</v>
      </c>
      <c r="H1642" s="1">
        <f t="shared" si="203"/>
        <v>-4.7685575548335377</v>
      </c>
      <c r="I1642" s="22">
        <f t="shared" si="204"/>
        <v>-0.5625</v>
      </c>
      <c r="J1642" s="19">
        <f t="shared" si="205"/>
        <v>0</v>
      </c>
      <c r="K1642" s="19">
        <f t="shared" si="206"/>
        <v>4.2060575548335377</v>
      </c>
      <c r="L1642" s="19">
        <f t="shared" si="207"/>
        <v>0</v>
      </c>
      <c r="Q1642" s="11"/>
      <c r="R1642" s="11"/>
    </row>
    <row r="1643" spans="1:18" x14ac:dyDescent="0.35">
      <c r="A1643" s="1">
        <v>1641</v>
      </c>
      <c r="B1643" s="12">
        <v>43444</v>
      </c>
      <c r="C1643" s="1">
        <v>134.73750000000001</v>
      </c>
      <c r="D1643" s="1">
        <f t="shared" si="199"/>
        <v>-1.588605861407821E-2</v>
      </c>
      <c r="E1643" s="1">
        <f t="shared" si="202"/>
        <v>1.9531842063185838E-4</v>
      </c>
      <c r="F1643" s="1">
        <f t="shared" si="200"/>
        <v>14.961221133859558</v>
      </c>
      <c r="G1643" s="1">
        <f t="shared" si="201"/>
        <v>2.7054615958099522</v>
      </c>
      <c r="H1643" s="1">
        <f t="shared" si="203"/>
        <v>-4.469613688764265</v>
      </c>
      <c r="I1643" s="22">
        <f t="shared" si="204"/>
        <v>-2.1749999999999829</v>
      </c>
      <c r="J1643" s="19">
        <f t="shared" si="205"/>
        <v>0</v>
      </c>
      <c r="K1643" s="19">
        <f t="shared" si="206"/>
        <v>2.2946136887642821</v>
      </c>
      <c r="L1643" s="19">
        <f t="shared" si="207"/>
        <v>0</v>
      </c>
      <c r="Q1643" s="11"/>
      <c r="R1643" s="11"/>
    </row>
    <row r="1644" spans="1:18" x14ac:dyDescent="0.35">
      <c r="A1644" s="1">
        <v>1642</v>
      </c>
      <c r="B1644" s="12">
        <v>43445</v>
      </c>
      <c r="C1644" s="1">
        <v>135.11250000000001</v>
      </c>
      <c r="D1644" s="1">
        <f t="shared" si="199"/>
        <v>2.7831895352073473E-3</v>
      </c>
      <c r="E1644" s="1">
        <f t="shared" si="202"/>
        <v>2.0809418903670768E-4</v>
      </c>
      <c r="F1644" s="1">
        <f t="shared" si="200"/>
        <v>27.145444193204725</v>
      </c>
      <c r="G1644" s="1">
        <f t="shared" si="201"/>
        <v>3.3012092309444632</v>
      </c>
      <c r="H1644" s="1">
        <f t="shared" si="203"/>
        <v>-4.5946002856829269</v>
      </c>
      <c r="I1644" s="22">
        <f t="shared" si="204"/>
        <v>0.375</v>
      </c>
      <c r="J1644" s="19">
        <f t="shared" si="205"/>
        <v>0</v>
      </c>
      <c r="K1644" s="19">
        <f t="shared" si="206"/>
        <v>4.9696002856829269</v>
      </c>
      <c r="L1644" s="19">
        <f t="shared" si="207"/>
        <v>0</v>
      </c>
      <c r="Q1644" s="11"/>
      <c r="R1644" s="11"/>
    </row>
    <row r="1645" spans="1:18" x14ac:dyDescent="0.35">
      <c r="A1645" s="1">
        <v>1643</v>
      </c>
      <c r="B1645" s="12">
        <v>43446</v>
      </c>
      <c r="C1645" s="1">
        <v>136.83750000000001</v>
      </c>
      <c r="D1645" s="1">
        <f t="shared" si="199"/>
        <v>1.2767138495697987E-2</v>
      </c>
      <c r="E1645" s="1">
        <f t="shared" si="202"/>
        <v>1.8335289860726975E-4</v>
      </c>
      <c r="F1645" s="1">
        <f t="shared" si="200"/>
        <v>18.889625431075221</v>
      </c>
      <c r="G1645" s="1">
        <f t="shared" si="201"/>
        <v>2.9386128523636836</v>
      </c>
      <c r="H1645" s="1">
        <f t="shared" si="203"/>
        <v>-4.2443093775482037</v>
      </c>
      <c r="I1645" s="22">
        <f t="shared" si="204"/>
        <v>1.7249999999999943</v>
      </c>
      <c r="J1645" s="19">
        <f t="shared" si="205"/>
        <v>0</v>
      </c>
      <c r="K1645" s="19">
        <f t="shared" si="206"/>
        <v>5.969309377548198</v>
      </c>
      <c r="L1645" s="19">
        <f t="shared" si="207"/>
        <v>0</v>
      </c>
      <c r="Q1645" s="11"/>
      <c r="R1645" s="11"/>
    </row>
    <row r="1646" spans="1:18" x14ac:dyDescent="0.35">
      <c r="A1646" s="1">
        <v>1644</v>
      </c>
      <c r="B1646" s="12">
        <v>43447</v>
      </c>
      <c r="C1646" s="1">
        <v>137.21250000000001</v>
      </c>
      <c r="D1646" s="1">
        <f t="shared" si="199"/>
        <v>2.7404768429706767E-3</v>
      </c>
      <c r="E1646" s="1">
        <f t="shared" si="202"/>
        <v>1.8633193967126899E-4</v>
      </c>
      <c r="F1646" s="1">
        <f t="shared" si="200"/>
        <v>28.642714362832066</v>
      </c>
      <c r="G1646" s="1">
        <f t="shared" si="201"/>
        <v>3.3548991128401053</v>
      </c>
      <c r="H1646" s="1">
        <f t="shared" si="203"/>
        <v>-4.2905586251654206</v>
      </c>
      <c r="I1646" s="22">
        <f t="shared" si="204"/>
        <v>0.375</v>
      </c>
      <c r="J1646" s="19">
        <f t="shared" si="205"/>
        <v>0</v>
      </c>
      <c r="K1646" s="19">
        <f t="shared" si="206"/>
        <v>4.6655586251654206</v>
      </c>
      <c r="L1646" s="19">
        <f t="shared" si="207"/>
        <v>0</v>
      </c>
      <c r="Q1646" s="11"/>
      <c r="R1646" s="11"/>
    </row>
    <row r="1647" spans="1:18" x14ac:dyDescent="0.35">
      <c r="A1647" s="1">
        <v>1645</v>
      </c>
      <c r="B1647" s="12">
        <v>43448</v>
      </c>
      <c r="C1647" s="1">
        <v>139.125</v>
      </c>
      <c r="D1647" s="1">
        <f t="shared" si="199"/>
        <v>1.3938234490297853E-2</v>
      </c>
      <c r="E1647" s="1">
        <f t="shared" si="202"/>
        <v>1.6667229320813752E-4</v>
      </c>
      <c r="F1647" s="1">
        <f t="shared" si="200"/>
        <v>17.253214853790041</v>
      </c>
      <c r="G1647" s="1">
        <f t="shared" si="201"/>
        <v>2.8479984944486025</v>
      </c>
      <c r="H1647" s="1">
        <f t="shared" si="203"/>
        <v>-4.1097130045595103</v>
      </c>
      <c r="I1647" s="22">
        <f t="shared" si="204"/>
        <v>1.9124999999999943</v>
      </c>
      <c r="J1647" s="19">
        <f t="shared" si="205"/>
        <v>0</v>
      </c>
      <c r="K1647" s="19">
        <f t="shared" si="206"/>
        <v>6.0222130045595046</v>
      </c>
      <c r="L1647" s="19">
        <f t="shared" si="207"/>
        <v>0</v>
      </c>
      <c r="Q1647" s="11"/>
      <c r="R1647" s="11"/>
    </row>
    <row r="1648" spans="1:18" x14ac:dyDescent="0.35">
      <c r="A1648" s="1">
        <v>1646</v>
      </c>
      <c r="B1648" s="12">
        <v>43451</v>
      </c>
      <c r="C1648" s="1">
        <v>144.375</v>
      </c>
      <c r="D1648" s="1">
        <f t="shared" si="199"/>
        <v>3.7735849056603772E-2</v>
      </c>
      <c r="E1648" s="1">
        <f t="shared" si="202"/>
        <v>1.7798451470327149E-4</v>
      </c>
      <c r="F1648" s="1">
        <f t="shared" si="200"/>
        <v>0.54751602813046629</v>
      </c>
      <c r="G1648" s="1">
        <f t="shared" si="201"/>
        <v>-0.6023635425958499</v>
      </c>
      <c r="H1648" s="1">
        <f t="shared" si="203"/>
        <v>-4.258527388597801</v>
      </c>
      <c r="I1648" s="22">
        <f t="shared" si="204"/>
        <v>5.25</v>
      </c>
      <c r="J1648" s="19">
        <f t="shared" si="205"/>
        <v>0</v>
      </c>
      <c r="K1648" s="19">
        <f t="shared" si="206"/>
        <v>9.5085273885978019</v>
      </c>
      <c r="L1648" s="19">
        <f t="shared" si="207"/>
        <v>0</v>
      </c>
      <c r="Q1648" s="11"/>
      <c r="R1648" s="11"/>
    </row>
    <row r="1649" spans="1:18" x14ac:dyDescent="0.35">
      <c r="A1649" s="1">
        <v>1647</v>
      </c>
      <c r="B1649" s="12">
        <v>43452</v>
      </c>
      <c r="C1649" s="1">
        <v>147.48750000000001</v>
      </c>
      <c r="D1649" s="1">
        <f t="shared" si="199"/>
        <v>2.1558441558441638E-2</v>
      </c>
      <c r="E1649" s="1">
        <f t="shared" si="202"/>
        <v>3.6014287534254393E-4</v>
      </c>
      <c r="F1649" s="1">
        <f t="shared" si="200"/>
        <v>11.026632958375062</v>
      </c>
      <c r="G1649" s="1">
        <f t="shared" si="201"/>
        <v>2.4003135245034213</v>
      </c>
      <c r="H1649" s="1">
        <f t="shared" si="203"/>
        <v>-6.1421051811714165</v>
      </c>
      <c r="I1649" s="22">
        <f t="shared" si="204"/>
        <v>3.1125000000000114</v>
      </c>
      <c r="J1649" s="19">
        <f t="shared" si="205"/>
        <v>0</v>
      </c>
      <c r="K1649" s="19">
        <f t="shared" si="206"/>
        <v>9.2546051811714278</v>
      </c>
      <c r="L1649" s="19">
        <f t="shared" si="207"/>
        <v>0</v>
      </c>
      <c r="Q1649" s="11"/>
      <c r="R1649" s="11"/>
    </row>
    <row r="1650" spans="1:18" x14ac:dyDescent="0.35">
      <c r="A1650" s="1">
        <v>1648</v>
      </c>
      <c r="B1650" s="12">
        <v>43453</v>
      </c>
      <c r="C1650" s="1">
        <v>149.21250000000001</v>
      </c>
      <c r="D1650" s="1">
        <f t="shared" si="199"/>
        <v>1.1695906432748499E-2</v>
      </c>
      <c r="E1650" s="1">
        <f t="shared" si="202"/>
        <v>3.6414690948413696E-4</v>
      </c>
      <c r="F1650" s="1">
        <f t="shared" si="200"/>
        <v>17.326024934806462</v>
      </c>
      <c r="G1650" s="1">
        <f t="shared" si="201"/>
        <v>2.852209702622313</v>
      </c>
      <c r="H1650" s="1">
        <f t="shared" si="203"/>
        <v>-6.4092169063477309</v>
      </c>
      <c r="I1650" s="22">
        <f t="shared" si="204"/>
        <v>1.7249999999999943</v>
      </c>
      <c r="J1650" s="19">
        <f t="shared" si="205"/>
        <v>0</v>
      </c>
      <c r="K1650" s="19">
        <f t="shared" si="206"/>
        <v>8.1342169063477243</v>
      </c>
      <c r="L1650" s="19">
        <f t="shared" si="207"/>
        <v>0</v>
      </c>
      <c r="Q1650" s="11"/>
      <c r="R1650" s="11"/>
    </row>
    <row r="1651" spans="1:18" x14ac:dyDescent="0.35">
      <c r="A1651" s="1">
        <v>1649</v>
      </c>
      <c r="B1651" s="12">
        <v>43454</v>
      </c>
      <c r="C1651" s="1">
        <v>148.61250000000001</v>
      </c>
      <c r="D1651" s="1">
        <f t="shared" si="199"/>
        <v>-4.0211108318672648E-3</v>
      </c>
      <c r="E1651" s="1">
        <f t="shared" si="202"/>
        <v>3.2093525478429127E-4</v>
      </c>
      <c r="F1651" s="1">
        <f t="shared" si="200"/>
        <v>21.715061253194914</v>
      </c>
      <c r="G1651" s="1">
        <f t="shared" si="201"/>
        <v>3.0780060867608365</v>
      </c>
      <c r="H1651" s="1">
        <f t="shared" si="203"/>
        <v>-6.1466514350094421</v>
      </c>
      <c r="I1651" s="22">
        <f t="shared" si="204"/>
        <v>-0.59999999999999432</v>
      </c>
      <c r="J1651" s="19">
        <f t="shared" si="205"/>
        <v>0</v>
      </c>
      <c r="K1651" s="19">
        <f t="shared" si="206"/>
        <v>5.5466514350094478</v>
      </c>
      <c r="L1651" s="19">
        <f t="shared" si="207"/>
        <v>0</v>
      </c>
      <c r="Q1651" s="11"/>
      <c r="R1651" s="11"/>
    </row>
    <row r="1652" spans="1:18" x14ac:dyDescent="0.35">
      <c r="A1652" s="1">
        <v>1650</v>
      </c>
      <c r="B1652" s="12">
        <v>43455</v>
      </c>
      <c r="C1652" s="1">
        <v>147.67500000000001</v>
      </c>
      <c r="D1652" s="1">
        <f t="shared" si="199"/>
        <v>-6.3083522583901076E-3</v>
      </c>
      <c r="E1652" s="1">
        <f t="shared" si="202"/>
        <v>2.7086060069689527E-4</v>
      </c>
      <c r="F1652" s="1">
        <f t="shared" si="200"/>
        <v>22.523376613775088</v>
      </c>
      <c r="G1652" s="1">
        <f t="shared" si="201"/>
        <v>3.114553730476564</v>
      </c>
      <c r="H1652" s="1">
        <f t="shared" si="203"/>
        <v>-5.712849507333325</v>
      </c>
      <c r="I1652" s="22">
        <f t="shared" si="204"/>
        <v>-0.9375</v>
      </c>
      <c r="J1652" s="19">
        <f t="shared" si="205"/>
        <v>0</v>
      </c>
      <c r="K1652" s="19">
        <f t="shared" si="206"/>
        <v>4.775349507333325</v>
      </c>
      <c r="L1652" s="19">
        <f t="shared" si="207"/>
        <v>0</v>
      </c>
      <c r="Q1652" s="11"/>
      <c r="R1652" s="11"/>
    </row>
    <row r="1653" spans="1:18" x14ac:dyDescent="0.35">
      <c r="A1653" s="1">
        <v>1651</v>
      </c>
      <c r="B1653" s="12">
        <v>43458</v>
      </c>
      <c r="C1653" s="1">
        <v>146.02500000000001</v>
      </c>
      <c r="D1653" s="1">
        <f t="shared" si="199"/>
        <v>-1.1173184357541936E-2</v>
      </c>
      <c r="E1653" s="1">
        <f t="shared" si="202"/>
        <v>2.3588880014527053E-4</v>
      </c>
      <c r="F1653" s="1">
        <f t="shared" si="200"/>
        <v>19.935861187368239</v>
      </c>
      <c r="G1653" s="1">
        <f t="shared" si="201"/>
        <v>2.992520179667892</v>
      </c>
      <c r="H1653" s="1">
        <f t="shared" si="203"/>
        <v>-5.3098671924971867</v>
      </c>
      <c r="I1653" s="22">
        <f t="shared" si="204"/>
        <v>-1.6500000000000057</v>
      </c>
      <c r="J1653" s="19">
        <f t="shared" si="205"/>
        <v>0</v>
      </c>
      <c r="K1653" s="19">
        <f t="shared" si="206"/>
        <v>3.6598671924971811</v>
      </c>
      <c r="L1653" s="19">
        <f t="shared" si="207"/>
        <v>0</v>
      </c>
      <c r="Q1653" s="11"/>
      <c r="R1653" s="11"/>
    </row>
    <row r="1654" spans="1:18" x14ac:dyDescent="0.35">
      <c r="A1654" s="1">
        <v>1652</v>
      </c>
      <c r="B1654" s="12">
        <v>43460</v>
      </c>
      <c r="C1654" s="1">
        <v>146.92500000000001</v>
      </c>
      <c r="D1654" s="1">
        <f t="shared" si="199"/>
        <v>6.1633281972265407E-3</v>
      </c>
      <c r="E1654" s="1">
        <f t="shared" si="202"/>
        <v>2.2113588543119276E-4</v>
      </c>
      <c r="F1654" s="1">
        <f t="shared" si="200"/>
        <v>24.619487409005284</v>
      </c>
      <c r="G1654" s="1">
        <f t="shared" si="201"/>
        <v>3.2035383004341753</v>
      </c>
      <c r="H1654" s="1">
        <f t="shared" si="203"/>
        <v>-5.1087099962438094</v>
      </c>
      <c r="I1654" s="22">
        <f t="shared" si="204"/>
        <v>0.90000000000000568</v>
      </c>
      <c r="J1654" s="19">
        <f t="shared" si="205"/>
        <v>0</v>
      </c>
      <c r="K1654" s="19">
        <f t="shared" si="206"/>
        <v>6.0087099962438151</v>
      </c>
      <c r="L1654" s="19">
        <f t="shared" si="207"/>
        <v>0</v>
      </c>
      <c r="Q1654" s="11"/>
      <c r="R1654" s="11"/>
    </row>
    <row r="1655" spans="1:18" x14ac:dyDescent="0.35">
      <c r="A1655" s="1">
        <v>1653</v>
      </c>
      <c r="B1655" s="12">
        <v>43461</v>
      </c>
      <c r="C1655" s="1">
        <v>147.30000000000001</v>
      </c>
      <c r="D1655" s="1">
        <f t="shared" si="199"/>
        <v>2.5523226135783562E-3</v>
      </c>
      <c r="E1655" s="1">
        <f t="shared" si="202"/>
        <v>1.975960348743424E-4</v>
      </c>
      <c r="F1655" s="1">
        <f t="shared" si="200"/>
        <v>27.916568753050999</v>
      </c>
      <c r="G1655" s="1">
        <f t="shared" si="201"/>
        <v>3.3292203746775182</v>
      </c>
      <c r="H1655" s="1">
        <f t="shared" si="203"/>
        <v>-4.7751936215120603</v>
      </c>
      <c r="I1655" s="22">
        <f t="shared" si="204"/>
        <v>0.375</v>
      </c>
      <c r="J1655" s="19">
        <f t="shared" si="205"/>
        <v>0</v>
      </c>
      <c r="K1655" s="19">
        <f t="shared" si="206"/>
        <v>5.1501936215120603</v>
      </c>
      <c r="L1655" s="19">
        <f t="shared" si="207"/>
        <v>0</v>
      </c>
      <c r="Q1655" s="11"/>
      <c r="R1655" s="11"/>
    </row>
    <row r="1656" spans="1:18" x14ac:dyDescent="0.35">
      <c r="A1656" s="1">
        <v>1654</v>
      </c>
      <c r="B1656" s="12">
        <v>43462</v>
      </c>
      <c r="C1656" s="1">
        <v>148.3125</v>
      </c>
      <c r="D1656" s="1">
        <f t="shared" si="199"/>
        <v>6.8737270875762974E-3</v>
      </c>
      <c r="E1656" s="1">
        <f t="shared" si="202"/>
        <v>1.7514840083992229E-4</v>
      </c>
      <c r="F1656" s="1">
        <f t="shared" si="200"/>
        <v>26.340815990892235</v>
      </c>
      <c r="G1656" s="1">
        <f t="shared" si="201"/>
        <v>3.2711196749883751</v>
      </c>
      <c r="H1656" s="1">
        <f t="shared" si="203"/>
        <v>-4.5234880333164096</v>
      </c>
      <c r="I1656" s="22">
        <f t="shared" si="204"/>
        <v>1.0124999999999886</v>
      </c>
      <c r="J1656" s="19">
        <f t="shared" si="205"/>
        <v>0</v>
      </c>
      <c r="K1656" s="19">
        <f t="shared" si="206"/>
        <v>5.5359880333163982</v>
      </c>
      <c r="L1656" s="19">
        <f t="shared" si="207"/>
        <v>0</v>
      </c>
      <c r="Q1656" s="11"/>
      <c r="R1656" s="11"/>
    </row>
    <row r="1657" spans="1:18" x14ac:dyDescent="0.35">
      <c r="A1657" s="1">
        <v>1655</v>
      </c>
      <c r="B1657" s="12">
        <v>43465</v>
      </c>
      <c r="C1657" s="1">
        <v>149.25</v>
      </c>
      <c r="D1657" s="1">
        <f t="shared" si="199"/>
        <v>6.321112515802781E-3</v>
      </c>
      <c r="E1657" s="1">
        <f t="shared" si="202"/>
        <v>1.6372404178132625E-4</v>
      </c>
      <c r="F1657" s="1">
        <f t="shared" si="200"/>
        <v>27.596853549358048</v>
      </c>
      <c r="G1657" s="1">
        <f t="shared" si="201"/>
        <v>3.3177017643895481</v>
      </c>
      <c r="H1657" s="1">
        <f t="shared" si="203"/>
        <v>-4.3846368920055987</v>
      </c>
      <c r="I1657" s="22">
        <f t="shared" si="204"/>
        <v>0.9375</v>
      </c>
      <c r="J1657" s="19">
        <f t="shared" si="205"/>
        <v>0</v>
      </c>
      <c r="K1657" s="19">
        <f t="shared" si="206"/>
        <v>5.3221368920055987</v>
      </c>
      <c r="L1657" s="19">
        <f t="shared" si="207"/>
        <v>0</v>
      </c>
      <c r="Q1657" s="11"/>
      <c r="R1657" s="11"/>
    </row>
    <row r="1658" spans="1:18" x14ac:dyDescent="0.35">
      <c r="A1658" s="1">
        <v>1656</v>
      </c>
      <c r="B1658" s="12">
        <v>43466</v>
      </c>
      <c r="C1658" s="1">
        <v>149.92500000000001</v>
      </c>
      <c r="D1658" s="1">
        <f t="shared" si="199"/>
        <v>4.5226130653267093E-3</v>
      </c>
      <c r="E1658" s="1">
        <f t="shared" si="202"/>
        <v>1.5395602632539717E-4</v>
      </c>
      <c r="F1658" s="1">
        <f t="shared" si="200"/>
        <v>30.08585367320978</v>
      </c>
      <c r="G1658" s="1">
        <f t="shared" si="201"/>
        <v>3.4040550836465</v>
      </c>
      <c r="H1658" s="1">
        <f t="shared" si="203"/>
        <v>-4.2810545361349721</v>
      </c>
      <c r="I1658" s="22">
        <f t="shared" si="204"/>
        <v>0.67500000000001137</v>
      </c>
      <c r="J1658" s="19">
        <f t="shared" si="205"/>
        <v>0</v>
      </c>
      <c r="K1658" s="19">
        <f t="shared" si="206"/>
        <v>4.9560545361349835</v>
      </c>
      <c r="L1658" s="19">
        <f t="shared" si="207"/>
        <v>0</v>
      </c>
      <c r="Q1658" s="11"/>
      <c r="R1658" s="11"/>
    </row>
    <row r="1659" spans="1:18" x14ac:dyDescent="0.35">
      <c r="A1659" s="1">
        <v>1657</v>
      </c>
      <c r="B1659" s="12">
        <v>43467</v>
      </c>
      <c r="C1659" s="1">
        <v>146.55000000000001</v>
      </c>
      <c r="D1659" s="1">
        <f t="shared" si="199"/>
        <v>-2.2511255627813906E-2</v>
      </c>
      <c r="E1659" s="1">
        <f t="shared" si="202"/>
        <v>1.4373219729731907E-4</v>
      </c>
      <c r="F1659" s="1">
        <f t="shared" si="200"/>
        <v>5.7086967399747728</v>
      </c>
      <c r="G1659" s="1">
        <f t="shared" si="201"/>
        <v>1.7419907559311423</v>
      </c>
      <c r="H1659" s="1">
        <f t="shared" si="203"/>
        <v>-4.1626129442037874</v>
      </c>
      <c r="I1659" s="22">
        <f t="shared" si="204"/>
        <v>-3.375</v>
      </c>
      <c r="J1659" s="19">
        <f t="shared" si="205"/>
        <v>0</v>
      </c>
      <c r="K1659" s="19">
        <f t="shared" si="206"/>
        <v>0.78761294420378736</v>
      </c>
      <c r="L1659" s="19">
        <f t="shared" si="207"/>
        <v>0</v>
      </c>
      <c r="Q1659" s="11"/>
      <c r="R1659" s="11"/>
    </row>
    <row r="1660" spans="1:18" x14ac:dyDescent="0.35">
      <c r="A1660" s="1">
        <v>1658</v>
      </c>
      <c r="B1660" s="12">
        <v>43468</v>
      </c>
      <c r="C1660" s="1">
        <v>144.97499999999999</v>
      </c>
      <c r="D1660" s="1">
        <f t="shared" si="199"/>
        <v>-1.0747185261003185E-2</v>
      </c>
      <c r="E1660" s="1">
        <f t="shared" si="202"/>
        <v>2.0452526051890208E-4</v>
      </c>
      <c r="F1660" s="1">
        <f t="shared" si="200"/>
        <v>21.033258497547653</v>
      </c>
      <c r="G1660" s="1">
        <f t="shared" si="201"/>
        <v>3.0461049229114439</v>
      </c>
      <c r="H1660" s="1">
        <f t="shared" si="203"/>
        <v>-4.9879511660849953</v>
      </c>
      <c r="I1660" s="22">
        <f t="shared" si="204"/>
        <v>-1.5750000000000171</v>
      </c>
      <c r="J1660" s="19">
        <f t="shared" si="205"/>
        <v>0</v>
      </c>
      <c r="K1660" s="19">
        <f t="shared" si="206"/>
        <v>3.4129511660849783</v>
      </c>
      <c r="L1660" s="19">
        <f t="shared" si="207"/>
        <v>0</v>
      </c>
      <c r="Q1660" s="11"/>
      <c r="R1660" s="11"/>
    </row>
    <row r="1661" spans="1:18" x14ac:dyDescent="0.35">
      <c r="A1661" s="1">
        <v>1659</v>
      </c>
      <c r="B1661" s="12">
        <v>43469</v>
      </c>
      <c r="C1661" s="1">
        <v>146.66249999999999</v>
      </c>
      <c r="D1661" s="1">
        <f t="shared" si="199"/>
        <v>1.1639937920331092E-2</v>
      </c>
      <c r="E1661" s="1">
        <f t="shared" si="202"/>
        <v>1.9582640068066195E-4</v>
      </c>
      <c r="F1661" s="1">
        <f t="shared" si="200"/>
        <v>20.171344689895339</v>
      </c>
      <c r="G1661" s="1">
        <f t="shared" si="201"/>
        <v>3.0042630175622316</v>
      </c>
      <c r="H1661" s="1">
        <f t="shared" si="203"/>
        <v>-4.7708537302686604</v>
      </c>
      <c r="I1661" s="22">
        <f t="shared" si="204"/>
        <v>1.6875</v>
      </c>
      <c r="J1661" s="19">
        <f t="shared" si="205"/>
        <v>0</v>
      </c>
      <c r="K1661" s="19">
        <f t="shared" si="206"/>
        <v>6.4583537302686604</v>
      </c>
      <c r="L1661" s="19">
        <f t="shared" si="207"/>
        <v>0</v>
      </c>
      <c r="Q1661" s="11"/>
      <c r="R1661" s="11"/>
    </row>
    <row r="1662" spans="1:18" x14ac:dyDescent="0.35">
      <c r="A1662" s="1">
        <v>1660</v>
      </c>
      <c r="B1662" s="12">
        <v>43472</v>
      </c>
      <c r="C1662" s="1">
        <v>148.80000000000001</v>
      </c>
      <c r="D1662" s="1">
        <f t="shared" si="199"/>
        <v>1.4574277678343251E-2</v>
      </c>
      <c r="E1662" s="1">
        <f t="shared" si="202"/>
        <v>1.9199200280643533E-4</v>
      </c>
      <c r="F1662" s="1">
        <f t="shared" si="200"/>
        <v>16.558787438474688</v>
      </c>
      <c r="G1662" s="1">
        <f t="shared" si="201"/>
        <v>2.8069169239618987</v>
      </c>
      <c r="H1662" s="1">
        <f t="shared" si="203"/>
        <v>-4.6731459515083982</v>
      </c>
      <c r="I1662" s="22">
        <f t="shared" si="204"/>
        <v>2.1375000000000171</v>
      </c>
      <c r="J1662" s="19">
        <f t="shared" si="205"/>
        <v>0</v>
      </c>
      <c r="K1662" s="19">
        <f t="shared" si="206"/>
        <v>6.8106459515084152</v>
      </c>
      <c r="L1662" s="19">
        <f t="shared" si="207"/>
        <v>0</v>
      </c>
      <c r="Q1662" s="11"/>
      <c r="R1662" s="11"/>
    </row>
    <row r="1663" spans="1:18" x14ac:dyDescent="0.35">
      <c r="A1663" s="1">
        <v>1661</v>
      </c>
      <c r="B1663" s="12">
        <v>43473</v>
      </c>
      <c r="C1663" s="1">
        <v>148.01249999999999</v>
      </c>
      <c r="D1663" s="1">
        <f t="shared" si="199"/>
        <v>-5.2923387096775716E-3</v>
      </c>
      <c r="E1663" s="1">
        <f t="shared" si="202"/>
        <v>1.9991190671388609E-4</v>
      </c>
      <c r="F1663" s="1">
        <f t="shared" si="200"/>
        <v>26.306744882265654</v>
      </c>
      <c r="G1663" s="1">
        <f t="shared" si="201"/>
        <v>3.2698253657053638</v>
      </c>
      <c r="H1663" s="1">
        <f t="shared" si="203"/>
        <v>-4.8240641293081277</v>
      </c>
      <c r="I1663" s="22">
        <f t="shared" si="204"/>
        <v>-0.78750000000002274</v>
      </c>
      <c r="J1663" s="19">
        <f t="shared" si="205"/>
        <v>0</v>
      </c>
      <c r="K1663" s="19">
        <f t="shared" si="206"/>
        <v>4.0365641293081049</v>
      </c>
      <c r="L1663" s="19">
        <f t="shared" si="207"/>
        <v>0</v>
      </c>
      <c r="Q1663" s="11"/>
      <c r="R1663" s="11"/>
    </row>
    <row r="1664" spans="1:18" x14ac:dyDescent="0.35">
      <c r="A1664" s="1">
        <v>1662</v>
      </c>
      <c r="B1664" s="12">
        <v>43474</v>
      </c>
      <c r="C1664" s="1">
        <v>147.9</v>
      </c>
      <c r="D1664" s="1">
        <f t="shared" si="199"/>
        <v>-7.6007093995428059E-4</v>
      </c>
      <c r="E1664" s="1">
        <f t="shared" si="202"/>
        <v>1.799526815089666E-4</v>
      </c>
      <c r="F1664" s="1">
        <f t="shared" si="200"/>
        <v>29.691612897823703</v>
      </c>
      <c r="G1664" s="1">
        <f t="shared" si="201"/>
        <v>3.3908646119152865</v>
      </c>
      <c r="H1664" s="1">
        <f t="shared" si="203"/>
        <v>-4.6436208297428729</v>
      </c>
      <c r="I1664" s="22">
        <f t="shared" si="204"/>
        <v>-0.11249999999998295</v>
      </c>
      <c r="J1664" s="19">
        <f t="shared" si="205"/>
        <v>0</v>
      </c>
      <c r="K1664" s="19">
        <f t="shared" si="206"/>
        <v>4.53112082974289</v>
      </c>
      <c r="L1664" s="19">
        <f t="shared" si="207"/>
        <v>0</v>
      </c>
      <c r="Q1664" s="11"/>
      <c r="R1664" s="11"/>
    </row>
    <row r="1665" spans="1:18" x14ac:dyDescent="0.35">
      <c r="A1665" s="1">
        <v>1663</v>
      </c>
      <c r="B1665" s="12">
        <v>43475</v>
      </c>
      <c r="C1665" s="1">
        <v>147.07499999999999</v>
      </c>
      <c r="D1665" s="1">
        <f t="shared" si="199"/>
        <v>-5.5780933062881477E-3</v>
      </c>
      <c r="E1665" s="1">
        <f t="shared" si="202"/>
        <v>1.6081426794749119E-4</v>
      </c>
      <c r="F1665" s="1">
        <f t="shared" si="200"/>
        <v>28.558347568531786</v>
      </c>
      <c r="G1665" s="1">
        <f t="shared" si="201"/>
        <v>3.3519492775528454</v>
      </c>
      <c r="H1665" s="1">
        <f t="shared" si="203"/>
        <v>-4.3665188700736364</v>
      </c>
      <c r="I1665" s="22">
        <f t="shared" si="204"/>
        <v>-0.82500000000001705</v>
      </c>
      <c r="J1665" s="19">
        <f t="shared" si="205"/>
        <v>0</v>
      </c>
      <c r="K1665" s="19">
        <f t="shared" si="206"/>
        <v>3.5415188700736193</v>
      </c>
      <c r="L1665" s="19">
        <f t="shared" si="207"/>
        <v>0</v>
      </c>
      <c r="Q1665" s="11"/>
      <c r="R1665" s="11"/>
    </row>
    <row r="1666" spans="1:18" x14ac:dyDescent="0.35">
      <c r="A1666" s="1">
        <v>1664</v>
      </c>
      <c r="B1666" s="12">
        <v>43476</v>
      </c>
      <c r="C1666" s="1">
        <v>145.6875</v>
      </c>
      <c r="D1666" s="1">
        <f t="shared" si="199"/>
        <v>-9.4339622641508667E-3</v>
      </c>
      <c r="E1666" s="1">
        <f t="shared" si="202"/>
        <v>1.5048270540760403E-4</v>
      </c>
      <c r="F1666" s="1">
        <f t="shared" si="200"/>
        <v>24.195793650660573</v>
      </c>
      <c r="G1666" s="1">
        <f t="shared" si="201"/>
        <v>3.1861788019664679</v>
      </c>
      <c r="H1666" s="1">
        <f t="shared" si="203"/>
        <v>-4.220715967661663</v>
      </c>
      <c r="I1666" s="22">
        <f t="shared" si="204"/>
        <v>-1.3874999999999886</v>
      </c>
      <c r="J1666" s="19">
        <f t="shared" si="205"/>
        <v>0</v>
      </c>
      <c r="K1666" s="19">
        <f t="shared" si="206"/>
        <v>2.8332159676616744</v>
      </c>
      <c r="L1666" s="19">
        <f t="shared" si="207"/>
        <v>0</v>
      </c>
      <c r="Q1666" s="11"/>
      <c r="R1666" s="11"/>
    </row>
    <row r="1667" spans="1:18" x14ac:dyDescent="0.35">
      <c r="A1667" s="1">
        <v>1665</v>
      </c>
      <c r="B1667" s="12">
        <v>43479</v>
      </c>
      <c r="C1667" s="1">
        <v>144.33750000000001</v>
      </c>
      <c r="D1667" s="1">
        <f t="shared" si="199"/>
        <v>-9.2664092664092278E-3</v>
      </c>
      <c r="E1667" s="1">
        <f t="shared" si="202"/>
        <v>1.5074654461601049E-4</v>
      </c>
      <c r="F1667" s="1">
        <f t="shared" si="200"/>
        <v>24.43980390610141</v>
      </c>
      <c r="G1667" s="1">
        <f t="shared" si="201"/>
        <v>3.1962131107892673</v>
      </c>
      <c r="H1667" s="1">
        <f t="shared" si="203"/>
        <v>-4.2008502304688662</v>
      </c>
      <c r="I1667" s="22">
        <f t="shared" si="204"/>
        <v>-1.3499999999999943</v>
      </c>
      <c r="J1667" s="19">
        <f t="shared" si="205"/>
        <v>0</v>
      </c>
      <c r="K1667" s="19">
        <f t="shared" si="206"/>
        <v>2.8508502304688719</v>
      </c>
      <c r="L1667" s="19">
        <f t="shared" si="207"/>
        <v>0</v>
      </c>
      <c r="Q1667" s="11"/>
      <c r="R1667" s="11"/>
    </row>
    <row r="1668" spans="1:18" x14ac:dyDescent="0.35">
      <c r="A1668" s="1">
        <v>1666</v>
      </c>
      <c r="B1668" s="12">
        <v>43480</v>
      </c>
      <c r="C1668" s="1">
        <v>144.30000000000001</v>
      </c>
      <c r="D1668" s="1">
        <f t="shared" ref="D1668:D1731" si="208">(C1668-C1667)/C1667</f>
        <v>-2.5980774227068028E-4</v>
      </c>
      <c r="E1668" s="1">
        <f t="shared" si="202"/>
        <v>1.5050628456275776E-4</v>
      </c>
      <c r="F1668" s="1">
        <f t="shared" ref="F1668:F1731" si="209">_xlfn.NORM.DIST(D1668,0,SQRT(E1668),FALSE)</f>
        <v>32.511376747031868</v>
      </c>
      <c r="G1668" s="1">
        <f t="shared" ref="G1668:G1731" si="210">LN(F1668)</f>
        <v>3.4815900818359973</v>
      </c>
      <c r="H1668" s="1">
        <f t="shared" si="203"/>
        <v>-4.1579021667923115</v>
      </c>
      <c r="I1668" s="22">
        <f t="shared" si="204"/>
        <v>-3.7499999999994316E-2</v>
      </c>
      <c r="J1668" s="19">
        <f t="shared" si="205"/>
        <v>0</v>
      </c>
      <c r="K1668" s="19">
        <f t="shared" si="206"/>
        <v>4.1204021667923172</v>
      </c>
      <c r="L1668" s="19">
        <f t="shared" si="207"/>
        <v>0</v>
      </c>
      <c r="Q1668" s="11"/>
      <c r="R1668" s="11"/>
    </row>
    <row r="1669" spans="1:18" x14ac:dyDescent="0.35">
      <c r="A1669" s="1">
        <v>1667</v>
      </c>
      <c r="B1669" s="12">
        <v>43481</v>
      </c>
      <c r="C1669" s="1">
        <v>144.11250000000001</v>
      </c>
      <c r="D1669" s="1">
        <f t="shared" si="208"/>
        <v>-1.2993762993762992E-3</v>
      </c>
      <c r="E1669" s="1">
        <f t="shared" ref="E1669:E1732" si="211">$O$3+$O$4*D1668^2+$O$5*E1668</f>
        <v>1.3821687478306977E-4</v>
      </c>
      <c r="F1669" s="1">
        <f t="shared" si="209"/>
        <v>33.726943423773264</v>
      </c>
      <c r="G1669" s="1">
        <f t="shared" si="210"/>
        <v>3.5182970260457815</v>
      </c>
      <c r="H1669" s="1">
        <f t="shared" si="203"/>
        <v>-3.9476111906234856</v>
      </c>
      <c r="I1669" s="22">
        <f t="shared" si="204"/>
        <v>-0.1875</v>
      </c>
      <c r="J1669" s="19">
        <f t="shared" si="205"/>
        <v>0</v>
      </c>
      <c r="K1669" s="19">
        <f t="shared" si="206"/>
        <v>3.7601111906234856</v>
      </c>
      <c r="L1669" s="19">
        <f t="shared" si="207"/>
        <v>0</v>
      </c>
      <c r="Q1669" s="11"/>
      <c r="R1669" s="11"/>
    </row>
    <row r="1670" spans="1:18" x14ac:dyDescent="0.35">
      <c r="A1670" s="1">
        <v>1668</v>
      </c>
      <c r="B1670" s="12">
        <v>43482</v>
      </c>
      <c r="C1670" s="1">
        <v>145.6875</v>
      </c>
      <c r="D1670" s="1">
        <f t="shared" si="208"/>
        <v>1.09289617486338E-2</v>
      </c>
      <c r="E1670" s="1">
        <f t="shared" si="211"/>
        <v>1.2904462478362187E-4</v>
      </c>
      <c r="F1670" s="1">
        <f t="shared" si="209"/>
        <v>22.108085920978919</v>
      </c>
      <c r="G1670" s="1">
        <f t="shared" si="210"/>
        <v>3.0959434203837159</v>
      </c>
      <c r="H1670" s="1">
        <f t="shared" si="203"/>
        <v>-3.81338758941967</v>
      </c>
      <c r="I1670" s="22">
        <f t="shared" si="204"/>
        <v>1.5749999999999886</v>
      </c>
      <c r="J1670" s="19">
        <f t="shared" si="205"/>
        <v>0</v>
      </c>
      <c r="K1670" s="19">
        <f t="shared" si="206"/>
        <v>5.3883875894196587</v>
      </c>
      <c r="L1670" s="19">
        <f t="shared" si="207"/>
        <v>0</v>
      </c>
      <c r="Q1670" s="11"/>
      <c r="R1670" s="11"/>
    </row>
    <row r="1671" spans="1:18" x14ac:dyDescent="0.35">
      <c r="A1671" s="1">
        <v>1669</v>
      </c>
      <c r="B1671" s="12">
        <v>43483</v>
      </c>
      <c r="C1671" s="1">
        <v>144.9375</v>
      </c>
      <c r="D1671" s="1">
        <f t="shared" si="208"/>
        <v>-5.1480051480051478E-3</v>
      </c>
      <c r="E1671" s="1">
        <f t="shared" si="211"/>
        <v>1.3864243813546323E-4</v>
      </c>
      <c r="F1671" s="1">
        <f t="shared" si="209"/>
        <v>30.793110791489752</v>
      </c>
      <c r="G1671" s="1">
        <f t="shared" si="210"/>
        <v>3.4272909893594288</v>
      </c>
      <c r="H1671" s="1">
        <f t="shared" si="203"/>
        <v>-3.9475205899415049</v>
      </c>
      <c r="I1671" s="22">
        <f t="shared" si="204"/>
        <v>-0.75</v>
      </c>
      <c r="J1671" s="19">
        <f t="shared" si="205"/>
        <v>0</v>
      </c>
      <c r="K1671" s="19">
        <f t="shared" si="206"/>
        <v>3.1975205899415049</v>
      </c>
      <c r="L1671" s="19">
        <f t="shared" si="207"/>
        <v>0</v>
      </c>
      <c r="Q1671" s="11"/>
      <c r="R1671" s="11"/>
    </row>
    <row r="1672" spans="1:18" x14ac:dyDescent="0.35">
      <c r="A1672" s="1">
        <v>1670</v>
      </c>
      <c r="B1672" s="12">
        <v>43486</v>
      </c>
      <c r="C1672" s="1">
        <v>143.51249999999999</v>
      </c>
      <c r="D1672" s="1">
        <f t="shared" si="208"/>
        <v>-9.8318240620958088E-3</v>
      </c>
      <c r="E1672" s="1">
        <f t="shared" si="211"/>
        <v>1.328711883537863E-4</v>
      </c>
      <c r="F1672" s="1">
        <f t="shared" si="209"/>
        <v>24.055724716755929</v>
      </c>
      <c r="G1672" s="1">
        <f t="shared" si="210"/>
        <v>3.1803730021869274</v>
      </c>
      <c r="H1672" s="1">
        <f t="shared" si="203"/>
        <v>-3.9067206544842206</v>
      </c>
      <c r="I1672" s="22">
        <f t="shared" si="204"/>
        <v>-1.4250000000000114</v>
      </c>
      <c r="J1672" s="19">
        <f t="shared" si="205"/>
        <v>0</v>
      </c>
      <c r="K1672" s="19">
        <f t="shared" si="206"/>
        <v>2.4817206544842092</v>
      </c>
      <c r="L1672" s="19">
        <f t="shared" si="207"/>
        <v>0</v>
      </c>
      <c r="Q1672" s="11"/>
      <c r="R1672" s="11"/>
    </row>
    <row r="1673" spans="1:18" x14ac:dyDescent="0.35">
      <c r="A1673" s="1">
        <v>1671</v>
      </c>
      <c r="B1673" s="12">
        <v>43487</v>
      </c>
      <c r="C1673" s="1">
        <v>142.19999999999999</v>
      </c>
      <c r="D1673" s="1">
        <f t="shared" si="208"/>
        <v>-9.1455448131695857E-3</v>
      </c>
      <c r="E1673" s="1">
        <f t="shared" si="211"/>
        <v>1.3835587952896322E-4</v>
      </c>
      <c r="F1673" s="1">
        <f t="shared" si="209"/>
        <v>25.069064055694589</v>
      </c>
      <c r="G1673" s="1">
        <f t="shared" si="210"/>
        <v>3.2216345782341524</v>
      </c>
      <c r="H1673" s="1">
        <f t="shared" si="203"/>
        <v>-3.9660139174362836</v>
      </c>
      <c r="I1673" s="22">
        <f t="shared" si="204"/>
        <v>-1.3125</v>
      </c>
      <c r="J1673" s="19">
        <f t="shared" si="205"/>
        <v>0</v>
      </c>
      <c r="K1673" s="19">
        <f t="shared" si="206"/>
        <v>2.6535139174362836</v>
      </c>
      <c r="L1673" s="19">
        <f t="shared" si="207"/>
        <v>0</v>
      </c>
      <c r="Q1673" s="11"/>
      <c r="R1673" s="11"/>
    </row>
    <row r="1674" spans="1:18" x14ac:dyDescent="0.35">
      <c r="A1674" s="1">
        <v>1672</v>
      </c>
      <c r="B1674" s="12">
        <v>43488</v>
      </c>
      <c r="C1674" s="1">
        <v>139.57499999999999</v>
      </c>
      <c r="D1674" s="1">
        <f t="shared" si="208"/>
        <v>-1.8459915611814346E-2</v>
      </c>
      <c r="E1674" s="1">
        <f t="shared" si="211"/>
        <v>1.4071390176330768E-4</v>
      </c>
      <c r="F1674" s="1">
        <f t="shared" si="209"/>
        <v>10.020135088650989</v>
      </c>
      <c r="G1674" s="1">
        <f t="shared" si="210"/>
        <v>2.3045965774671351</v>
      </c>
      <c r="H1674" s="1">
        <f t="shared" si="203"/>
        <v>-3.9603438172369474</v>
      </c>
      <c r="I1674" s="22">
        <f t="shared" si="204"/>
        <v>-2.625</v>
      </c>
      <c r="J1674" s="19">
        <f t="shared" si="205"/>
        <v>0</v>
      </c>
      <c r="K1674" s="19">
        <f t="shared" si="206"/>
        <v>1.3353438172369474</v>
      </c>
      <c r="L1674" s="19">
        <f t="shared" si="207"/>
        <v>0</v>
      </c>
      <c r="Q1674" s="11"/>
      <c r="R1674" s="11"/>
    </row>
    <row r="1675" spans="1:18" x14ac:dyDescent="0.35">
      <c r="A1675" s="1">
        <v>1673</v>
      </c>
      <c r="B1675" s="12">
        <v>43489</v>
      </c>
      <c r="C1675" s="1">
        <v>139.76249999999999</v>
      </c>
      <c r="D1675" s="1">
        <f t="shared" si="208"/>
        <v>1.3433637829124128E-3</v>
      </c>
      <c r="E1675" s="1">
        <f t="shared" si="211"/>
        <v>1.7879660293809008E-4</v>
      </c>
      <c r="F1675" s="1">
        <f t="shared" si="209"/>
        <v>29.685114480753828</v>
      </c>
      <c r="G1675" s="1">
        <f t="shared" si="210"/>
        <v>3.3906457242337749</v>
      </c>
      <c r="H1675" s="1">
        <f t="shared" si="203"/>
        <v>-4.4233762938719225</v>
      </c>
      <c r="I1675" s="22">
        <f t="shared" si="204"/>
        <v>0.1875</v>
      </c>
      <c r="J1675" s="19">
        <f t="shared" si="205"/>
        <v>0</v>
      </c>
      <c r="K1675" s="19">
        <f t="shared" si="206"/>
        <v>4.6108762938719225</v>
      </c>
      <c r="L1675" s="19">
        <f t="shared" si="207"/>
        <v>0</v>
      </c>
      <c r="Q1675" s="11"/>
      <c r="R1675" s="11"/>
    </row>
    <row r="1676" spans="1:18" x14ac:dyDescent="0.35">
      <c r="A1676" s="1">
        <v>1674</v>
      </c>
      <c r="B1676" s="12">
        <v>43490</v>
      </c>
      <c r="C1676" s="1">
        <v>139.65</v>
      </c>
      <c r="D1676" s="1">
        <f t="shared" si="208"/>
        <v>-8.0493694660572731E-4</v>
      </c>
      <c r="E1676" s="1">
        <f t="shared" si="211"/>
        <v>1.6010302018355178E-4</v>
      </c>
      <c r="F1676" s="1">
        <f t="shared" si="209"/>
        <v>31.465274648612834</v>
      </c>
      <c r="G1676" s="1">
        <f t="shared" si="210"/>
        <v>3.448884545642942</v>
      </c>
      <c r="H1676" s="1">
        <f t="shared" si="203"/>
        <v>-4.1084883226186992</v>
      </c>
      <c r="I1676" s="22">
        <f t="shared" si="204"/>
        <v>-0.11249999999998295</v>
      </c>
      <c r="J1676" s="19">
        <f t="shared" si="205"/>
        <v>0</v>
      </c>
      <c r="K1676" s="19">
        <f t="shared" si="206"/>
        <v>3.9959883226187163</v>
      </c>
      <c r="L1676" s="19">
        <f t="shared" si="207"/>
        <v>0</v>
      </c>
      <c r="Q1676" s="11"/>
      <c r="R1676" s="11"/>
    </row>
    <row r="1677" spans="1:18" x14ac:dyDescent="0.35">
      <c r="A1677" s="1">
        <v>1675</v>
      </c>
      <c r="B1677" s="12">
        <v>43493</v>
      </c>
      <c r="C1677" s="1">
        <v>140.85</v>
      </c>
      <c r="D1677" s="1">
        <f t="shared" si="208"/>
        <v>8.5929108485498645E-3</v>
      </c>
      <c r="E1677" s="1">
        <f t="shared" si="211"/>
        <v>1.4563991689538376E-4</v>
      </c>
      <c r="F1677" s="1">
        <f t="shared" si="209"/>
        <v>25.655363540263583</v>
      </c>
      <c r="G1677" s="1">
        <f t="shared" si="210"/>
        <v>3.24475265464097</v>
      </c>
      <c r="H1677" s="1">
        <f t="shared" si="203"/>
        <v>-3.9237879565522049</v>
      </c>
      <c r="I1677" s="22">
        <f t="shared" si="204"/>
        <v>1.1999999999999886</v>
      </c>
      <c r="J1677" s="19">
        <f t="shared" si="205"/>
        <v>0</v>
      </c>
      <c r="K1677" s="19">
        <f t="shared" si="206"/>
        <v>5.123787956552194</v>
      </c>
      <c r="L1677" s="19">
        <f t="shared" si="207"/>
        <v>0</v>
      </c>
      <c r="Q1677" s="11"/>
      <c r="R1677" s="11"/>
    </row>
    <row r="1678" spans="1:18" x14ac:dyDescent="0.35">
      <c r="A1678" s="1">
        <v>1676</v>
      </c>
      <c r="B1678" s="12">
        <v>43494</v>
      </c>
      <c r="C1678" s="1">
        <v>139.61250000000001</v>
      </c>
      <c r="D1678" s="1">
        <f t="shared" si="208"/>
        <v>-8.7859424920126595E-3</v>
      </c>
      <c r="E1678" s="1">
        <f t="shared" si="211"/>
        <v>1.4490280417995484E-4</v>
      </c>
      <c r="F1678" s="1">
        <f t="shared" si="209"/>
        <v>25.391756658046635</v>
      </c>
      <c r="G1678" s="1">
        <f t="shared" si="210"/>
        <v>3.2344245803278704</v>
      </c>
      <c r="H1678" s="1">
        <f t="shared" si="203"/>
        <v>-3.9106954243352194</v>
      </c>
      <c r="I1678" s="22">
        <f t="shared" si="204"/>
        <v>-1.2374999999999829</v>
      </c>
      <c r="J1678" s="19">
        <f t="shared" si="205"/>
        <v>0</v>
      </c>
      <c r="K1678" s="19">
        <f t="shared" si="206"/>
        <v>2.6731954243352365</v>
      </c>
      <c r="L1678" s="19">
        <f t="shared" si="207"/>
        <v>0</v>
      </c>
      <c r="Q1678" s="11"/>
      <c r="R1678" s="11"/>
    </row>
    <row r="1679" spans="1:18" x14ac:dyDescent="0.35">
      <c r="A1679" s="1">
        <v>1677</v>
      </c>
      <c r="B1679" s="12">
        <v>43495</v>
      </c>
      <c r="C1679" s="1">
        <v>140.28749999999999</v>
      </c>
      <c r="D1679" s="1">
        <f t="shared" si="208"/>
        <v>4.8348106365832776E-3</v>
      </c>
      <c r="E1679" s="1">
        <f t="shared" si="211"/>
        <v>1.4481226058144799E-4</v>
      </c>
      <c r="F1679" s="1">
        <f t="shared" si="209"/>
        <v>30.581289450106013</v>
      </c>
      <c r="G1679" s="1">
        <f t="shared" si="210"/>
        <v>3.4203883660640626</v>
      </c>
      <c r="H1679" s="1">
        <f t="shared" si="203"/>
        <v>-3.9430671763624234</v>
      </c>
      <c r="I1679" s="22">
        <f t="shared" si="204"/>
        <v>0.67499999999998295</v>
      </c>
      <c r="J1679" s="19">
        <f t="shared" si="205"/>
        <v>0</v>
      </c>
      <c r="K1679" s="19">
        <f t="shared" si="206"/>
        <v>4.6180671763624064</v>
      </c>
      <c r="L1679" s="19">
        <f t="shared" si="207"/>
        <v>0</v>
      </c>
      <c r="Q1679" s="11"/>
      <c r="R1679" s="11"/>
    </row>
    <row r="1680" spans="1:18" x14ac:dyDescent="0.35">
      <c r="A1680" s="1">
        <v>1678</v>
      </c>
      <c r="B1680" s="12">
        <v>43496</v>
      </c>
      <c r="C1680" s="1">
        <v>141.48750000000001</v>
      </c>
      <c r="D1680" s="1">
        <f t="shared" si="208"/>
        <v>8.5538626035820513E-3</v>
      </c>
      <c r="E1680" s="1">
        <f t="shared" si="211"/>
        <v>1.371497384018602E-4</v>
      </c>
      <c r="F1680" s="1">
        <f t="shared" si="209"/>
        <v>26.089503800360305</v>
      </c>
      <c r="G1680" s="1">
        <f t="shared" si="210"/>
        <v>3.2615330802004459</v>
      </c>
      <c r="H1680" s="1">
        <f t="shared" si="203"/>
        <v>-3.8036141457273489</v>
      </c>
      <c r="I1680" s="22">
        <f t="shared" si="204"/>
        <v>1.2000000000000171</v>
      </c>
      <c r="J1680" s="19">
        <f t="shared" si="205"/>
        <v>0</v>
      </c>
      <c r="K1680" s="19">
        <f t="shared" si="206"/>
        <v>5.003614145727366</v>
      </c>
      <c r="L1680" s="19">
        <f t="shared" si="207"/>
        <v>0</v>
      </c>
      <c r="Q1680" s="11"/>
      <c r="R1680" s="11"/>
    </row>
    <row r="1681" spans="1:18" x14ac:dyDescent="0.35">
      <c r="A1681" s="1">
        <v>1679</v>
      </c>
      <c r="B1681" s="12">
        <v>43497</v>
      </c>
      <c r="C1681" s="1">
        <v>142.76249999999999</v>
      </c>
      <c r="D1681" s="1">
        <f t="shared" si="208"/>
        <v>9.0113967664986454E-3</v>
      </c>
      <c r="E1681" s="1">
        <f t="shared" si="211"/>
        <v>1.3831366207306636E-4</v>
      </c>
      <c r="F1681" s="1">
        <f t="shared" si="209"/>
        <v>25.292298993034141</v>
      </c>
      <c r="G1681" s="1">
        <f t="shared" si="210"/>
        <v>3.230499961771049</v>
      </c>
      <c r="H1681" s="1">
        <f t="shared" si="203"/>
        <v>-3.8381873887455877</v>
      </c>
      <c r="I1681" s="22">
        <f t="shared" si="204"/>
        <v>1.2749999999999773</v>
      </c>
      <c r="J1681" s="19">
        <f t="shared" si="205"/>
        <v>0</v>
      </c>
      <c r="K1681" s="19">
        <f t="shared" si="206"/>
        <v>5.1131873887455654</v>
      </c>
      <c r="L1681" s="19">
        <f t="shared" si="207"/>
        <v>0</v>
      </c>
      <c r="Q1681" s="11"/>
      <c r="R1681" s="11"/>
    </row>
    <row r="1682" spans="1:18" x14ac:dyDescent="0.35">
      <c r="A1682" s="1">
        <v>1680</v>
      </c>
      <c r="B1682" s="12">
        <v>43500</v>
      </c>
      <c r="C1682" s="1">
        <v>138.30000000000001</v>
      </c>
      <c r="D1682" s="1">
        <f t="shared" si="208"/>
        <v>-3.1258208563172948E-2</v>
      </c>
      <c r="E1682" s="1">
        <f t="shared" si="211"/>
        <v>1.4033794406341309E-4</v>
      </c>
      <c r="F1682" s="1">
        <f t="shared" si="209"/>
        <v>1.0362800526668114</v>
      </c>
      <c r="G1682" s="1">
        <f t="shared" si="210"/>
        <v>3.5637428414084842E-2</v>
      </c>
      <c r="H1682" s="1">
        <f t="shared" si="203"/>
        <v>-3.8992428638871961</v>
      </c>
      <c r="I1682" s="22">
        <f t="shared" si="204"/>
        <v>-4.4624999999999773</v>
      </c>
      <c r="J1682" s="19">
        <f t="shared" si="205"/>
        <v>1</v>
      </c>
      <c r="K1682" s="19">
        <f t="shared" si="206"/>
        <v>0</v>
      </c>
      <c r="L1682" s="19">
        <f t="shared" si="207"/>
        <v>-0.56325713611278116</v>
      </c>
      <c r="Q1682" s="11"/>
      <c r="R1682" s="11"/>
    </row>
    <row r="1683" spans="1:18" x14ac:dyDescent="0.35">
      <c r="A1683" s="1">
        <v>1681</v>
      </c>
      <c r="B1683" s="12">
        <v>43501</v>
      </c>
      <c r="C1683" s="1">
        <v>139.08750000000001</v>
      </c>
      <c r="D1683" s="1">
        <f t="shared" si="208"/>
        <v>5.6941431670281583E-3</v>
      </c>
      <c r="E1683" s="1">
        <f t="shared" si="211"/>
        <v>2.6828751824905551E-4</v>
      </c>
      <c r="F1683" s="1">
        <f t="shared" si="209"/>
        <v>22.928043925673293</v>
      </c>
      <c r="G1683" s="1">
        <f t="shared" si="210"/>
        <v>3.1323607868931789</v>
      </c>
      <c r="H1683" s="1">
        <f t="shared" si="203"/>
        <v>-5.4398764574877934</v>
      </c>
      <c r="I1683" s="22">
        <f t="shared" si="204"/>
        <v>0.78749999999999432</v>
      </c>
      <c r="J1683" s="19">
        <f t="shared" si="205"/>
        <v>0</v>
      </c>
      <c r="K1683" s="19">
        <f t="shared" si="206"/>
        <v>6.2273764574877877</v>
      </c>
      <c r="L1683" s="19">
        <f t="shared" si="207"/>
        <v>0</v>
      </c>
      <c r="Q1683" s="11"/>
      <c r="R1683" s="11"/>
    </row>
    <row r="1684" spans="1:18" x14ac:dyDescent="0.35">
      <c r="A1684" s="1">
        <v>1682</v>
      </c>
      <c r="B1684" s="12">
        <v>43502</v>
      </c>
      <c r="C1684" s="1">
        <v>140.13749999999999</v>
      </c>
      <c r="D1684" s="1">
        <f t="shared" si="208"/>
        <v>7.5492046373684396E-3</v>
      </c>
      <c r="E1684" s="1">
        <f t="shared" si="211"/>
        <v>2.3288034325101372E-4</v>
      </c>
      <c r="F1684" s="1">
        <f t="shared" si="209"/>
        <v>23.131477008996871</v>
      </c>
      <c r="G1684" s="1">
        <f t="shared" si="210"/>
        <v>3.1411943310570227</v>
      </c>
      <c r="H1684" s="1">
        <f t="shared" ref="H1684:H1747" si="212">_xlfn.NORM.S.INV(1%)*SQRT(E1684)*C1682</f>
        <v>-4.9097938157562337</v>
      </c>
      <c r="I1684" s="22">
        <f t="shared" ref="I1684:I1747" si="213">C1684-C1683</f>
        <v>1.0499999999999829</v>
      </c>
      <c r="J1684" s="19">
        <f t="shared" ref="J1684:J1747" si="214">IF(I1684&lt;=H1684,1,0)</f>
        <v>0</v>
      </c>
      <c r="K1684" s="19">
        <f t="shared" ref="K1684:K1747" si="215">IF(J1684=0,I1684-H1684,0)</f>
        <v>5.9597938157562167</v>
      </c>
      <c r="L1684" s="19">
        <f t="shared" ref="L1684:L1747" si="216">IF(J1684=1,I1684-H1684,0)</f>
        <v>0</v>
      </c>
      <c r="Q1684" s="11"/>
      <c r="R1684" s="11"/>
    </row>
    <row r="1685" spans="1:18" x14ac:dyDescent="0.35">
      <c r="A1685" s="1">
        <v>1683</v>
      </c>
      <c r="B1685" s="12">
        <v>43503</v>
      </c>
      <c r="C1685" s="1">
        <v>138.5625</v>
      </c>
      <c r="D1685" s="1">
        <f t="shared" si="208"/>
        <v>-1.123896173401116E-2</v>
      </c>
      <c r="E1685" s="1">
        <f t="shared" si="211"/>
        <v>2.0926142622335126E-4</v>
      </c>
      <c r="F1685" s="1">
        <f t="shared" si="209"/>
        <v>20.393472592975733</v>
      </c>
      <c r="G1685" s="1">
        <f t="shared" si="210"/>
        <v>3.0152148787159874</v>
      </c>
      <c r="H1685" s="1">
        <f t="shared" si="212"/>
        <v>-4.6806627402837169</v>
      </c>
      <c r="I1685" s="22">
        <f t="shared" si="213"/>
        <v>-1.5749999999999886</v>
      </c>
      <c r="J1685" s="19">
        <f t="shared" si="214"/>
        <v>0</v>
      </c>
      <c r="K1685" s="19">
        <f t="shared" si="215"/>
        <v>3.1056627402837282</v>
      </c>
      <c r="L1685" s="19">
        <f t="shared" si="216"/>
        <v>0</v>
      </c>
      <c r="Q1685" s="11"/>
      <c r="R1685" s="11"/>
    </row>
    <row r="1686" spans="1:18" x14ac:dyDescent="0.35">
      <c r="A1686" s="1">
        <v>1684</v>
      </c>
      <c r="B1686" s="12">
        <v>43504</v>
      </c>
      <c r="C1686" s="1">
        <v>135.33750000000001</v>
      </c>
      <c r="D1686" s="1">
        <f t="shared" si="208"/>
        <v>-2.3274695534506049E-2</v>
      </c>
      <c r="E1686" s="1">
        <f t="shared" si="211"/>
        <v>2.0097492864461604E-4</v>
      </c>
      <c r="F1686" s="1">
        <f t="shared" si="209"/>
        <v>7.3120058362281251</v>
      </c>
      <c r="G1686" s="1">
        <f t="shared" si="210"/>
        <v>1.9895176323227728</v>
      </c>
      <c r="H1686" s="1">
        <f t="shared" si="212"/>
        <v>-4.6216809916024628</v>
      </c>
      <c r="I1686" s="22">
        <f t="shared" si="213"/>
        <v>-3.2249999999999943</v>
      </c>
      <c r="J1686" s="19">
        <f t="shared" si="214"/>
        <v>0</v>
      </c>
      <c r="K1686" s="19">
        <f t="shared" si="215"/>
        <v>1.3966809916024685</v>
      </c>
      <c r="L1686" s="19">
        <f t="shared" si="216"/>
        <v>0</v>
      </c>
      <c r="Q1686" s="11"/>
      <c r="R1686" s="11"/>
    </row>
    <row r="1687" spans="1:18" x14ac:dyDescent="0.35">
      <c r="A1687" s="1">
        <v>1685</v>
      </c>
      <c r="B1687" s="12">
        <v>43507</v>
      </c>
      <c r="C1687" s="1">
        <v>136.65</v>
      </c>
      <c r="D1687" s="1">
        <f t="shared" si="208"/>
        <v>9.697977279024661E-3</v>
      </c>
      <c r="E1687" s="1">
        <f t="shared" si="211"/>
        <v>2.5324571871563939E-4</v>
      </c>
      <c r="F1687" s="1">
        <f t="shared" si="209"/>
        <v>20.820662849523295</v>
      </c>
      <c r="G1687" s="1">
        <f t="shared" si="210"/>
        <v>3.0359458998329276</v>
      </c>
      <c r="H1687" s="1">
        <f t="shared" si="212"/>
        <v>-5.1296935934888346</v>
      </c>
      <c r="I1687" s="22">
        <f t="shared" si="213"/>
        <v>1.3125</v>
      </c>
      <c r="J1687" s="19">
        <f t="shared" si="214"/>
        <v>0</v>
      </c>
      <c r="K1687" s="19">
        <f t="shared" si="215"/>
        <v>6.4421935934888346</v>
      </c>
      <c r="L1687" s="19">
        <f t="shared" si="216"/>
        <v>0</v>
      </c>
      <c r="Q1687" s="11"/>
      <c r="R1687" s="11"/>
    </row>
    <row r="1688" spans="1:18" x14ac:dyDescent="0.35">
      <c r="A1688" s="1">
        <v>1686</v>
      </c>
      <c r="B1688" s="12">
        <v>43508</v>
      </c>
      <c r="C1688" s="1">
        <v>135.97499999999999</v>
      </c>
      <c r="D1688" s="1">
        <f t="shared" si="208"/>
        <v>-4.9396267837541995E-3</v>
      </c>
      <c r="E1688" s="1">
        <f t="shared" si="211"/>
        <v>2.3006913321902163E-4</v>
      </c>
      <c r="F1688" s="1">
        <f t="shared" si="209"/>
        <v>24.943155966207982</v>
      </c>
      <c r="G1688" s="1">
        <f t="shared" si="210"/>
        <v>3.2165994745960416</v>
      </c>
      <c r="H1688" s="1">
        <f t="shared" si="212"/>
        <v>-4.7755344910709159</v>
      </c>
      <c r="I1688" s="22">
        <f t="shared" si="213"/>
        <v>-0.67500000000001137</v>
      </c>
      <c r="J1688" s="19">
        <f t="shared" si="214"/>
        <v>0</v>
      </c>
      <c r="K1688" s="19">
        <f t="shared" si="215"/>
        <v>4.1005344910709045</v>
      </c>
      <c r="L1688" s="19">
        <f t="shared" si="216"/>
        <v>0</v>
      </c>
      <c r="Q1688" s="11"/>
      <c r="R1688" s="11"/>
    </row>
    <row r="1689" spans="1:18" x14ac:dyDescent="0.35">
      <c r="A1689" s="1">
        <v>1687</v>
      </c>
      <c r="B1689" s="12">
        <v>43509</v>
      </c>
      <c r="C1689" s="1">
        <v>132.5625</v>
      </c>
      <c r="D1689" s="1">
        <f t="shared" si="208"/>
        <v>-2.5096525096525057E-2</v>
      </c>
      <c r="E1689" s="1">
        <f t="shared" si="211"/>
        <v>2.0251265046478695E-4</v>
      </c>
      <c r="F1689" s="1">
        <f t="shared" si="209"/>
        <v>5.9201580952400175</v>
      </c>
      <c r="G1689" s="1">
        <f t="shared" si="210"/>
        <v>1.7783631538163647</v>
      </c>
      <c r="H1689" s="1">
        <f t="shared" si="212"/>
        <v>-4.5238726737297705</v>
      </c>
      <c r="I1689" s="22">
        <f t="shared" si="213"/>
        <v>-3.4124999999999943</v>
      </c>
      <c r="J1689" s="19">
        <f t="shared" si="214"/>
        <v>0</v>
      </c>
      <c r="K1689" s="19">
        <f t="shared" si="215"/>
        <v>1.1113726737297762</v>
      </c>
      <c r="L1689" s="19">
        <f t="shared" si="216"/>
        <v>0</v>
      </c>
      <c r="Q1689" s="11"/>
      <c r="R1689" s="11"/>
    </row>
    <row r="1690" spans="1:18" x14ac:dyDescent="0.35">
      <c r="A1690" s="1">
        <v>1688</v>
      </c>
      <c r="B1690" s="12">
        <v>43510</v>
      </c>
      <c r="C1690" s="1">
        <v>131.13749999999999</v>
      </c>
      <c r="D1690" s="1">
        <f t="shared" si="208"/>
        <v>-1.0749646393210835E-2</v>
      </c>
      <c r="E1690" s="1">
        <f t="shared" si="211"/>
        <v>2.6685571954482659E-4</v>
      </c>
      <c r="F1690" s="1">
        <f t="shared" si="209"/>
        <v>19.667169850542756</v>
      </c>
      <c r="G1690" s="1">
        <f t="shared" si="210"/>
        <v>2.9789507405311215</v>
      </c>
      <c r="H1690" s="1">
        <f t="shared" si="212"/>
        <v>-5.1673988401374942</v>
      </c>
      <c r="I1690" s="22">
        <f t="shared" si="213"/>
        <v>-1.4250000000000114</v>
      </c>
      <c r="J1690" s="19">
        <f t="shared" si="214"/>
        <v>0</v>
      </c>
      <c r="K1690" s="19">
        <f t="shared" si="215"/>
        <v>3.7423988401374828</v>
      </c>
      <c r="L1690" s="19">
        <f t="shared" si="216"/>
        <v>0</v>
      </c>
      <c r="Q1690" s="11"/>
      <c r="R1690" s="11"/>
    </row>
    <row r="1691" spans="1:18" x14ac:dyDescent="0.35">
      <c r="A1691" s="1">
        <v>1689</v>
      </c>
      <c r="B1691" s="12">
        <v>43511</v>
      </c>
      <c r="C1691" s="1">
        <v>136.125</v>
      </c>
      <c r="D1691" s="1">
        <f t="shared" si="208"/>
        <v>3.8032599370889424E-2</v>
      </c>
      <c r="E1691" s="1">
        <f t="shared" si="211"/>
        <v>2.4351436511484159E-4</v>
      </c>
      <c r="F1691" s="1">
        <f t="shared" si="209"/>
        <v>1.3115662463445932</v>
      </c>
      <c r="G1691" s="1">
        <f t="shared" si="210"/>
        <v>0.27122203093976305</v>
      </c>
      <c r="H1691" s="1">
        <f t="shared" si="212"/>
        <v>-4.8123547758911398</v>
      </c>
      <c r="I1691" s="22">
        <f t="shared" si="213"/>
        <v>4.9875000000000114</v>
      </c>
      <c r="J1691" s="19">
        <f t="shared" si="214"/>
        <v>0</v>
      </c>
      <c r="K1691" s="19">
        <f t="shared" si="215"/>
        <v>9.7998547758911521</v>
      </c>
      <c r="L1691" s="19">
        <f t="shared" si="216"/>
        <v>0</v>
      </c>
      <c r="Q1691" s="11"/>
      <c r="R1691" s="11"/>
    </row>
    <row r="1692" spans="1:18" x14ac:dyDescent="0.35">
      <c r="A1692" s="1">
        <v>1690</v>
      </c>
      <c r="B1692" s="12">
        <v>43514</v>
      </c>
      <c r="C1692" s="1">
        <v>135.48750000000001</v>
      </c>
      <c r="D1692" s="1">
        <f t="shared" si="208"/>
        <v>-4.6831955922864181E-3</v>
      </c>
      <c r="E1692" s="1">
        <f t="shared" si="211"/>
        <v>4.1344317120285625E-4</v>
      </c>
      <c r="F1692" s="1">
        <f t="shared" si="209"/>
        <v>19.106578981880677</v>
      </c>
      <c r="G1692" s="1">
        <f t="shared" si="210"/>
        <v>2.9500327250566629</v>
      </c>
      <c r="H1692" s="1">
        <f t="shared" si="212"/>
        <v>-6.2031098165284932</v>
      </c>
      <c r="I1692" s="22">
        <f t="shared" si="213"/>
        <v>-0.63749999999998863</v>
      </c>
      <c r="J1692" s="19">
        <f t="shared" si="214"/>
        <v>0</v>
      </c>
      <c r="K1692" s="19">
        <f t="shared" si="215"/>
        <v>5.5656098165285046</v>
      </c>
      <c r="L1692" s="19">
        <f t="shared" si="216"/>
        <v>0</v>
      </c>
      <c r="Q1692" s="11"/>
      <c r="R1692" s="11"/>
    </row>
    <row r="1693" spans="1:18" x14ac:dyDescent="0.35">
      <c r="A1693" s="1">
        <v>1691</v>
      </c>
      <c r="B1693" s="12">
        <v>43515</v>
      </c>
      <c r="C1693" s="1">
        <v>134.66249999999999</v>
      </c>
      <c r="D1693" s="1">
        <f t="shared" si="208"/>
        <v>-6.0891226127872825E-3</v>
      </c>
      <c r="E1693" s="1">
        <f t="shared" si="211"/>
        <v>3.4243885864646218E-4</v>
      </c>
      <c r="F1693" s="1">
        <f t="shared" si="209"/>
        <v>20.422411608319077</v>
      </c>
      <c r="G1693" s="1">
        <f t="shared" si="210"/>
        <v>3.0166329060726822</v>
      </c>
      <c r="H1693" s="1">
        <f t="shared" si="212"/>
        <v>-5.860087103368298</v>
      </c>
      <c r="I1693" s="22">
        <f t="shared" si="213"/>
        <v>-0.82500000000001705</v>
      </c>
      <c r="J1693" s="19">
        <f t="shared" si="214"/>
        <v>0</v>
      </c>
      <c r="K1693" s="19">
        <f t="shared" si="215"/>
        <v>5.0350871033682809</v>
      </c>
      <c r="L1693" s="19">
        <f t="shared" si="216"/>
        <v>0</v>
      </c>
      <c r="Q1693" s="11"/>
      <c r="R1693" s="11"/>
    </row>
    <row r="1694" spans="1:18" x14ac:dyDescent="0.35">
      <c r="A1694" s="1">
        <v>1692</v>
      </c>
      <c r="B1694" s="12">
        <v>43516</v>
      </c>
      <c r="C1694" s="1">
        <v>136.5</v>
      </c>
      <c r="D1694" s="1">
        <f t="shared" si="208"/>
        <v>1.3645224171540004E-2</v>
      </c>
      <c r="E1694" s="1">
        <f t="shared" si="211"/>
        <v>2.902600486038078E-4</v>
      </c>
      <c r="F1694" s="1">
        <f t="shared" si="209"/>
        <v>16.991186995918053</v>
      </c>
      <c r="G1694" s="1">
        <f t="shared" si="210"/>
        <v>2.8326947976294328</v>
      </c>
      <c r="H1694" s="1">
        <f t="shared" si="212"/>
        <v>-5.3699163345227889</v>
      </c>
      <c r="I1694" s="22">
        <f t="shared" si="213"/>
        <v>1.8375000000000057</v>
      </c>
      <c r="J1694" s="19">
        <f t="shared" si="214"/>
        <v>0</v>
      </c>
      <c r="K1694" s="19">
        <f t="shared" si="215"/>
        <v>7.2074163345227946</v>
      </c>
      <c r="L1694" s="19">
        <f t="shared" si="216"/>
        <v>0</v>
      </c>
      <c r="Q1694" s="11"/>
      <c r="R1694" s="11"/>
    </row>
    <row r="1695" spans="1:18" x14ac:dyDescent="0.35">
      <c r="A1695" s="1">
        <v>1693</v>
      </c>
      <c r="B1695" s="12">
        <v>43517</v>
      </c>
      <c r="C1695" s="1">
        <v>136.3125</v>
      </c>
      <c r="D1695" s="1">
        <f t="shared" si="208"/>
        <v>-1.3736263736263737E-3</v>
      </c>
      <c r="E1695" s="1">
        <f t="shared" si="211"/>
        <v>2.7138423669906047E-4</v>
      </c>
      <c r="F1695" s="1">
        <f t="shared" si="209"/>
        <v>24.132815916737457</v>
      </c>
      <c r="G1695" s="1">
        <f t="shared" si="210"/>
        <v>3.1835725705795288</v>
      </c>
      <c r="H1695" s="1">
        <f t="shared" si="212"/>
        <v>-5.1607597302970944</v>
      </c>
      <c r="I1695" s="22">
        <f t="shared" si="213"/>
        <v>-0.1875</v>
      </c>
      <c r="J1695" s="19">
        <f t="shared" si="214"/>
        <v>0</v>
      </c>
      <c r="K1695" s="19">
        <f t="shared" si="215"/>
        <v>4.9732597302970944</v>
      </c>
      <c r="L1695" s="19">
        <f t="shared" si="216"/>
        <v>0</v>
      </c>
      <c r="Q1695" s="11"/>
      <c r="R1695" s="11"/>
    </row>
    <row r="1696" spans="1:18" x14ac:dyDescent="0.35">
      <c r="A1696" s="1">
        <v>1694</v>
      </c>
      <c r="B1696" s="12">
        <v>43518</v>
      </c>
      <c r="C1696" s="1">
        <v>136.42500000000001</v>
      </c>
      <c r="D1696" s="1">
        <f t="shared" si="208"/>
        <v>8.2530949105923059E-4</v>
      </c>
      <c r="E1696" s="1">
        <f t="shared" si="211"/>
        <v>2.3094074245630388E-4</v>
      </c>
      <c r="F1696" s="1">
        <f t="shared" si="209"/>
        <v>26.213157305222776</v>
      </c>
      <c r="G1696" s="1">
        <f t="shared" si="210"/>
        <v>3.2662614719354912</v>
      </c>
      <c r="H1696" s="1">
        <f t="shared" si="212"/>
        <v>-4.8256696522822757</v>
      </c>
      <c r="I1696" s="22">
        <f t="shared" si="213"/>
        <v>0.11250000000001137</v>
      </c>
      <c r="J1696" s="19">
        <f t="shared" si="214"/>
        <v>0</v>
      </c>
      <c r="K1696" s="19">
        <f t="shared" si="215"/>
        <v>4.9381696522822871</v>
      </c>
      <c r="L1696" s="19">
        <f t="shared" si="216"/>
        <v>0</v>
      </c>
      <c r="Q1696" s="11"/>
      <c r="R1696" s="11"/>
    </row>
    <row r="1697" spans="1:18" x14ac:dyDescent="0.35">
      <c r="A1697" s="1">
        <v>1695</v>
      </c>
      <c r="B1697" s="12">
        <v>43521</v>
      </c>
      <c r="C1697" s="1">
        <v>136.6875</v>
      </c>
      <c r="D1697" s="1">
        <f t="shared" si="208"/>
        <v>1.9241341396370798E-3</v>
      </c>
      <c r="E1697" s="1">
        <f t="shared" si="211"/>
        <v>1.9983284486895441E-4</v>
      </c>
      <c r="F1697" s="1">
        <f t="shared" si="209"/>
        <v>27.961055091620491</v>
      </c>
      <c r="G1697" s="1">
        <f t="shared" si="210"/>
        <v>3.3308126524054398</v>
      </c>
      <c r="H1697" s="1">
        <f t="shared" si="212"/>
        <v>-4.4827423351262121</v>
      </c>
      <c r="I1697" s="22">
        <f t="shared" si="213"/>
        <v>0.26249999999998863</v>
      </c>
      <c r="J1697" s="19">
        <f t="shared" si="214"/>
        <v>0</v>
      </c>
      <c r="K1697" s="19">
        <f t="shared" si="215"/>
        <v>4.7452423351262008</v>
      </c>
      <c r="L1697" s="19">
        <f t="shared" si="216"/>
        <v>0</v>
      </c>
      <c r="Q1697" s="11"/>
      <c r="R1697" s="11"/>
    </row>
    <row r="1698" spans="1:18" x14ac:dyDescent="0.35">
      <c r="A1698" s="1">
        <v>1696</v>
      </c>
      <c r="B1698" s="12">
        <v>43522</v>
      </c>
      <c r="C1698" s="1">
        <v>136.35</v>
      </c>
      <c r="D1698" s="1">
        <f t="shared" si="208"/>
        <v>-2.4691358024691774E-3</v>
      </c>
      <c r="E1698" s="1">
        <f t="shared" si="211"/>
        <v>1.764627159921225E-4</v>
      </c>
      <c r="F1698" s="1">
        <f t="shared" si="209"/>
        <v>29.517620171767771</v>
      </c>
      <c r="G1698" s="1">
        <f t="shared" si="210"/>
        <v>3.3849873789949658</v>
      </c>
      <c r="H1698" s="1">
        <f t="shared" si="212"/>
        <v>-4.2159465890663324</v>
      </c>
      <c r="I1698" s="22">
        <f t="shared" si="213"/>
        <v>-0.33750000000000568</v>
      </c>
      <c r="J1698" s="19">
        <f t="shared" si="214"/>
        <v>0</v>
      </c>
      <c r="K1698" s="19">
        <f t="shared" si="215"/>
        <v>3.8784465890663267</v>
      </c>
      <c r="L1698" s="19">
        <f t="shared" si="216"/>
        <v>0</v>
      </c>
      <c r="Q1698" s="11"/>
      <c r="R1698" s="11"/>
    </row>
    <row r="1699" spans="1:18" x14ac:dyDescent="0.35">
      <c r="A1699" s="1">
        <v>1697</v>
      </c>
      <c r="B1699" s="12">
        <v>43523</v>
      </c>
      <c r="C1699" s="1">
        <v>136.16249999999999</v>
      </c>
      <c r="D1699" s="1">
        <f t="shared" si="208"/>
        <v>-1.3751375137513752E-3</v>
      </c>
      <c r="E1699" s="1">
        <f t="shared" si="211"/>
        <v>1.5892325495194464E-4</v>
      </c>
      <c r="F1699" s="1">
        <f t="shared" si="209"/>
        <v>31.458103629964885</v>
      </c>
      <c r="G1699" s="1">
        <f t="shared" si="210"/>
        <v>3.44865661704549</v>
      </c>
      <c r="H1699" s="1">
        <f t="shared" si="212"/>
        <v>-4.0086411858788029</v>
      </c>
      <c r="I1699" s="22">
        <f t="shared" si="213"/>
        <v>-0.1875</v>
      </c>
      <c r="J1699" s="19">
        <f t="shared" si="214"/>
        <v>0</v>
      </c>
      <c r="K1699" s="19">
        <f t="shared" si="215"/>
        <v>3.8211411858788029</v>
      </c>
      <c r="L1699" s="19">
        <f t="shared" si="216"/>
        <v>0</v>
      </c>
      <c r="Q1699" s="11"/>
      <c r="R1699" s="11"/>
    </row>
    <row r="1700" spans="1:18" x14ac:dyDescent="0.35">
      <c r="A1700" s="1">
        <v>1698</v>
      </c>
      <c r="B1700" s="12">
        <v>43524</v>
      </c>
      <c r="C1700" s="1">
        <v>136.91249999999999</v>
      </c>
      <c r="D1700" s="1">
        <f t="shared" si="208"/>
        <v>5.5081244836133296E-3</v>
      </c>
      <c r="E1700" s="1">
        <f t="shared" si="211"/>
        <v>1.449128299539813E-4</v>
      </c>
      <c r="F1700" s="1">
        <f t="shared" si="209"/>
        <v>29.846538711343555</v>
      </c>
      <c r="G1700" s="1">
        <f t="shared" si="210"/>
        <v>3.3960688770462939</v>
      </c>
      <c r="H1700" s="1">
        <f t="shared" si="212"/>
        <v>-3.8184158077766099</v>
      </c>
      <c r="I1700" s="22">
        <f t="shared" si="213"/>
        <v>0.75</v>
      </c>
      <c r="J1700" s="19">
        <f t="shared" si="214"/>
        <v>0</v>
      </c>
      <c r="K1700" s="19">
        <f t="shared" si="215"/>
        <v>4.5684158077766099</v>
      </c>
      <c r="L1700" s="19">
        <f t="shared" si="216"/>
        <v>0</v>
      </c>
      <c r="Q1700" s="11"/>
      <c r="R1700" s="11"/>
    </row>
    <row r="1701" spans="1:18" x14ac:dyDescent="0.35">
      <c r="A1701" s="1">
        <v>1699</v>
      </c>
      <c r="B1701" s="12">
        <v>43525</v>
      </c>
      <c r="C1701" s="1">
        <v>137.4375</v>
      </c>
      <c r="D1701" s="1">
        <f t="shared" si="208"/>
        <v>3.8345658723637779E-3</v>
      </c>
      <c r="E1701" s="1">
        <f t="shared" si="211"/>
        <v>1.3820924807238238E-4</v>
      </c>
      <c r="F1701" s="1">
        <f t="shared" si="209"/>
        <v>32.176552588489045</v>
      </c>
      <c r="G1701" s="1">
        <f t="shared" si="210"/>
        <v>3.4712380068164737</v>
      </c>
      <c r="H1701" s="1">
        <f t="shared" si="212"/>
        <v>-3.7239232953530661</v>
      </c>
      <c r="I1701" s="22">
        <f t="shared" si="213"/>
        <v>0.52500000000000568</v>
      </c>
      <c r="J1701" s="19">
        <f t="shared" si="214"/>
        <v>0</v>
      </c>
      <c r="K1701" s="19">
        <f t="shared" si="215"/>
        <v>4.2489232953530713</v>
      </c>
      <c r="L1701" s="19">
        <f t="shared" si="216"/>
        <v>0</v>
      </c>
      <c r="Q1701" s="11"/>
      <c r="R1701" s="11"/>
    </row>
    <row r="1702" spans="1:18" x14ac:dyDescent="0.35">
      <c r="A1702" s="1">
        <v>1700</v>
      </c>
      <c r="B1702" s="12">
        <v>43529</v>
      </c>
      <c r="C1702" s="1">
        <v>137.21250000000001</v>
      </c>
      <c r="D1702" s="1">
        <f t="shared" si="208"/>
        <v>-1.637107776261896E-3</v>
      </c>
      <c r="E1702" s="1">
        <f t="shared" si="211"/>
        <v>1.3087518951395306E-4</v>
      </c>
      <c r="F1702" s="1">
        <f t="shared" si="209"/>
        <v>34.517120900324912</v>
      </c>
      <c r="G1702" s="1">
        <f t="shared" si="210"/>
        <v>3.5414554589224778</v>
      </c>
      <c r="H1702" s="1">
        <f t="shared" si="212"/>
        <v>-3.6437319489183686</v>
      </c>
      <c r="I1702" s="22">
        <f t="shared" si="213"/>
        <v>-0.22499999999999432</v>
      </c>
      <c r="J1702" s="19">
        <f t="shared" si="214"/>
        <v>0</v>
      </c>
      <c r="K1702" s="19">
        <f t="shared" si="215"/>
        <v>3.4187319489183743</v>
      </c>
      <c r="L1702" s="19">
        <f t="shared" si="216"/>
        <v>0</v>
      </c>
      <c r="Q1702" s="11"/>
      <c r="R1702" s="11"/>
    </row>
    <row r="1703" spans="1:18" x14ac:dyDescent="0.35">
      <c r="A1703" s="1">
        <v>1701</v>
      </c>
      <c r="B1703" s="12">
        <v>43530</v>
      </c>
      <c r="C1703" s="1">
        <v>138.52500000000001</v>
      </c>
      <c r="D1703" s="1">
        <f t="shared" si="208"/>
        <v>9.5654550423613007E-3</v>
      </c>
      <c r="E1703" s="1">
        <f t="shared" si="211"/>
        <v>1.2356843468903125E-4</v>
      </c>
      <c r="F1703" s="1">
        <f t="shared" si="209"/>
        <v>24.783729570881697</v>
      </c>
      <c r="G1703" s="1">
        <f t="shared" si="210"/>
        <v>3.2101873721754126</v>
      </c>
      <c r="H1703" s="1">
        <f t="shared" si="212"/>
        <v>-3.5541330153727566</v>
      </c>
      <c r="I1703" s="22">
        <f t="shared" si="213"/>
        <v>1.3125</v>
      </c>
      <c r="J1703" s="19">
        <f t="shared" si="214"/>
        <v>0</v>
      </c>
      <c r="K1703" s="19">
        <f t="shared" si="215"/>
        <v>4.8666330153727566</v>
      </c>
      <c r="L1703" s="19">
        <f t="shared" si="216"/>
        <v>0</v>
      </c>
      <c r="Q1703" s="11"/>
      <c r="R1703" s="11"/>
    </row>
    <row r="1704" spans="1:18" x14ac:dyDescent="0.35">
      <c r="A1704" s="1">
        <v>1702</v>
      </c>
      <c r="B1704" s="12">
        <v>43531</v>
      </c>
      <c r="C1704" s="1">
        <v>140.4375</v>
      </c>
      <c r="D1704" s="1">
        <f t="shared" si="208"/>
        <v>1.380617217108821E-2</v>
      </c>
      <c r="E1704" s="1">
        <f t="shared" si="211"/>
        <v>1.305106120918691E-4</v>
      </c>
      <c r="F1704" s="1">
        <f t="shared" si="209"/>
        <v>16.8245789480201</v>
      </c>
      <c r="G1704" s="1">
        <f t="shared" si="210"/>
        <v>2.8228408498399458</v>
      </c>
      <c r="H1704" s="1">
        <f t="shared" si="212"/>
        <v>-3.6466262057397616</v>
      </c>
      <c r="I1704" s="22">
        <f t="shared" si="213"/>
        <v>1.9124999999999943</v>
      </c>
      <c r="J1704" s="19">
        <f t="shared" si="214"/>
        <v>0</v>
      </c>
      <c r="K1704" s="19">
        <f t="shared" si="215"/>
        <v>5.5591262057397559</v>
      </c>
      <c r="L1704" s="19">
        <f t="shared" si="216"/>
        <v>0</v>
      </c>
      <c r="Q1704" s="11"/>
      <c r="R1704" s="11"/>
    </row>
    <row r="1705" spans="1:18" x14ac:dyDescent="0.35">
      <c r="A1705" s="1">
        <v>1703</v>
      </c>
      <c r="B1705" s="12">
        <v>43532</v>
      </c>
      <c r="C1705" s="1">
        <v>140.32499999999999</v>
      </c>
      <c r="D1705" s="1">
        <f t="shared" si="208"/>
        <v>-8.010680907877979E-4</v>
      </c>
      <c r="E1705" s="1">
        <f t="shared" si="211"/>
        <v>1.4980520026514646E-4</v>
      </c>
      <c r="F1705" s="1">
        <f t="shared" si="209"/>
        <v>32.524935394288221</v>
      </c>
      <c r="G1705" s="1">
        <f t="shared" si="210"/>
        <v>3.4820070380564956</v>
      </c>
      <c r="H1705" s="1">
        <f t="shared" si="212"/>
        <v>-3.9442665976244982</v>
      </c>
      <c r="I1705" s="22">
        <f t="shared" si="213"/>
        <v>-0.11250000000001137</v>
      </c>
      <c r="J1705" s="19">
        <f t="shared" si="214"/>
        <v>0</v>
      </c>
      <c r="K1705" s="19">
        <f t="shared" si="215"/>
        <v>3.8317665976244868</v>
      </c>
      <c r="L1705" s="19">
        <f t="shared" si="216"/>
        <v>0</v>
      </c>
      <c r="Q1705" s="11"/>
      <c r="R1705" s="11"/>
    </row>
    <row r="1706" spans="1:18" x14ac:dyDescent="0.35">
      <c r="A1706" s="1">
        <v>1704</v>
      </c>
      <c r="B1706" s="12">
        <v>43535</v>
      </c>
      <c r="C1706" s="1">
        <v>145.80000000000001</v>
      </c>
      <c r="D1706" s="1">
        <f t="shared" si="208"/>
        <v>3.9016568679850511E-2</v>
      </c>
      <c r="E1706" s="1">
        <f t="shared" si="211"/>
        <v>1.3776158822279022E-4</v>
      </c>
      <c r="F1706" s="1">
        <f t="shared" si="209"/>
        <v>0.13546474854452153</v>
      </c>
      <c r="G1706" s="1">
        <f t="shared" si="210"/>
        <v>-1.9990438308524483</v>
      </c>
      <c r="H1706" s="1">
        <f t="shared" si="212"/>
        <v>-3.8346154559765449</v>
      </c>
      <c r="I1706" s="22">
        <f t="shared" si="213"/>
        <v>5.4750000000000227</v>
      </c>
      <c r="J1706" s="19">
        <f t="shared" si="214"/>
        <v>0</v>
      </c>
      <c r="K1706" s="19">
        <f t="shared" si="215"/>
        <v>9.3096154559765676</v>
      </c>
      <c r="L1706" s="19">
        <f t="shared" si="216"/>
        <v>0</v>
      </c>
      <c r="Q1706" s="11"/>
      <c r="R1706" s="11"/>
    </row>
    <row r="1707" spans="1:18" x14ac:dyDescent="0.35">
      <c r="A1707" s="1">
        <v>1705</v>
      </c>
      <c r="B1707" s="12">
        <v>43536</v>
      </c>
      <c r="C1707" s="1">
        <v>147.03749999999999</v>
      </c>
      <c r="D1707" s="1">
        <f t="shared" si="208"/>
        <v>8.4876543209875359E-3</v>
      </c>
      <c r="E1707" s="1">
        <f t="shared" si="211"/>
        <v>3.4324303214260761E-4</v>
      </c>
      <c r="F1707" s="1">
        <f t="shared" si="209"/>
        <v>19.388047142361735</v>
      </c>
      <c r="G1707" s="1">
        <f t="shared" si="210"/>
        <v>2.9646567495028542</v>
      </c>
      <c r="H1707" s="1">
        <f t="shared" si="212"/>
        <v>-6.0479831695996538</v>
      </c>
      <c r="I1707" s="22">
        <f t="shared" si="213"/>
        <v>1.2374999999999829</v>
      </c>
      <c r="J1707" s="19">
        <f t="shared" si="214"/>
        <v>0</v>
      </c>
      <c r="K1707" s="19">
        <f t="shared" si="215"/>
        <v>7.2854831695996367</v>
      </c>
      <c r="L1707" s="19">
        <f t="shared" si="216"/>
        <v>0</v>
      </c>
      <c r="Q1707" s="11"/>
      <c r="R1707" s="11"/>
    </row>
    <row r="1708" spans="1:18" x14ac:dyDescent="0.35">
      <c r="A1708" s="1">
        <v>1706</v>
      </c>
      <c r="B1708" s="12">
        <v>43537</v>
      </c>
      <c r="C1708" s="1">
        <v>145.91249999999999</v>
      </c>
      <c r="D1708" s="1">
        <f t="shared" si="208"/>
        <v>-7.6511094108645756E-3</v>
      </c>
      <c r="E1708" s="1">
        <f t="shared" si="211"/>
        <v>2.9580822826310709E-4</v>
      </c>
      <c r="F1708" s="1">
        <f t="shared" si="209"/>
        <v>21.010298184348528</v>
      </c>
      <c r="G1708" s="1">
        <f t="shared" si="210"/>
        <v>3.0450127072525568</v>
      </c>
      <c r="H1708" s="1">
        <f t="shared" si="212"/>
        <v>-5.8336088691581036</v>
      </c>
      <c r="I1708" s="22">
        <f t="shared" si="213"/>
        <v>-1.125</v>
      </c>
      <c r="J1708" s="19">
        <f t="shared" si="214"/>
        <v>0</v>
      </c>
      <c r="K1708" s="19">
        <f t="shared" si="215"/>
        <v>4.7086088691581036</v>
      </c>
      <c r="L1708" s="19">
        <f t="shared" si="216"/>
        <v>0</v>
      </c>
      <c r="Q1708" s="11"/>
      <c r="R1708" s="11"/>
    </row>
    <row r="1709" spans="1:18" x14ac:dyDescent="0.35">
      <c r="A1709" s="1">
        <v>1707</v>
      </c>
      <c r="B1709" s="12">
        <v>43538</v>
      </c>
      <c r="C1709" s="1">
        <v>140.58750000000001</v>
      </c>
      <c r="D1709" s="1">
        <f t="shared" si="208"/>
        <v>-3.6494474428167487E-2</v>
      </c>
      <c r="E1709" s="1">
        <f t="shared" si="211"/>
        <v>2.5761748568106538E-4</v>
      </c>
      <c r="F1709" s="1">
        <f t="shared" si="209"/>
        <v>1.8741367832697926</v>
      </c>
      <c r="G1709" s="1">
        <f t="shared" si="210"/>
        <v>0.62814817115781518</v>
      </c>
      <c r="H1709" s="1">
        <f t="shared" si="212"/>
        <v>-5.4902287136357648</v>
      </c>
      <c r="I1709" s="22">
        <f t="shared" si="213"/>
        <v>-5.3249999999999886</v>
      </c>
      <c r="J1709" s="19">
        <f t="shared" si="214"/>
        <v>0</v>
      </c>
      <c r="K1709" s="19">
        <f t="shared" si="215"/>
        <v>0.16522871363577618</v>
      </c>
      <c r="L1709" s="19">
        <f t="shared" si="216"/>
        <v>0</v>
      </c>
      <c r="Q1709" s="11"/>
      <c r="R1709" s="11"/>
    </row>
    <row r="1710" spans="1:18" x14ac:dyDescent="0.35">
      <c r="A1710" s="1">
        <v>1708</v>
      </c>
      <c r="B1710" s="12">
        <v>43539</v>
      </c>
      <c r="C1710" s="1">
        <v>144.26249999999999</v>
      </c>
      <c r="D1710" s="1">
        <f t="shared" si="208"/>
        <v>2.6140304081088167E-2</v>
      </c>
      <c r="E1710" s="1">
        <f t="shared" si="211"/>
        <v>4.0805776662234067E-4</v>
      </c>
      <c r="F1710" s="1">
        <f t="shared" si="209"/>
        <v>8.5491723241878947</v>
      </c>
      <c r="G1710" s="1">
        <f t="shared" si="210"/>
        <v>2.1458344740742907</v>
      </c>
      <c r="H1710" s="1">
        <f t="shared" si="212"/>
        <v>-6.8569026048603687</v>
      </c>
      <c r="I1710" s="22">
        <f t="shared" si="213"/>
        <v>3.6749999999999829</v>
      </c>
      <c r="J1710" s="19">
        <f t="shared" si="214"/>
        <v>0</v>
      </c>
      <c r="K1710" s="19">
        <f t="shared" si="215"/>
        <v>10.531902604860353</v>
      </c>
      <c r="L1710" s="19">
        <f t="shared" si="216"/>
        <v>0</v>
      </c>
      <c r="Q1710" s="11"/>
      <c r="R1710" s="11"/>
    </row>
    <row r="1711" spans="1:18" x14ac:dyDescent="0.35">
      <c r="A1711" s="1">
        <v>1709</v>
      </c>
      <c r="B1711" s="12">
        <v>43542</v>
      </c>
      <c r="C1711" s="1">
        <v>147.5625</v>
      </c>
      <c r="D1711" s="1">
        <f t="shared" si="208"/>
        <v>2.2874967507148507E-2</v>
      </c>
      <c r="E1711" s="1">
        <f t="shared" si="211"/>
        <v>4.3163578949286619E-4</v>
      </c>
      <c r="F1711" s="1">
        <f t="shared" si="209"/>
        <v>10.473883304918191</v>
      </c>
      <c r="G1711" s="1">
        <f t="shared" si="210"/>
        <v>2.3488848543896728</v>
      </c>
      <c r="H1711" s="1">
        <f t="shared" si="212"/>
        <v>-6.7948533815376866</v>
      </c>
      <c r="I1711" s="22">
        <f t="shared" si="213"/>
        <v>3.3000000000000114</v>
      </c>
      <c r="J1711" s="19">
        <f t="shared" si="214"/>
        <v>0</v>
      </c>
      <c r="K1711" s="19">
        <f t="shared" si="215"/>
        <v>10.094853381537698</v>
      </c>
      <c r="L1711" s="19">
        <f t="shared" si="216"/>
        <v>0</v>
      </c>
      <c r="Q1711" s="11"/>
      <c r="R1711" s="11"/>
    </row>
    <row r="1712" spans="1:18" x14ac:dyDescent="0.35">
      <c r="A1712" s="1">
        <v>1710</v>
      </c>
      <c r="B1712" s="12">
        <v>43543</v>
      </c>
      <c r="C1712" s="1">
        <v>149.02500000000001</v>
      </c>
      <c r="D1712" s="1">
        <f t="shared" si="208"/>
        <v>9.9110546378653498E-3</v>
      </c>
      <c r="E1712" s="1">
        <f t="shared" si="211"/>
        <v>4.2708997275254222E-4</v>
      </c>
      <c r="F1712" s="1">
        <f t="shared" si="209"/>
        <v>17.207087689360453</v>
      </c>
      <c r="G1712" s="1">
        <f t="shared" si="210"/>
        <v>2.8453213739026539</v>
      </c>
      <c r="H1712" s="1">
        <f t="shared" si="212"/>
        <v>-6.9356600759702367</v>
      </c>
      <c r="I1712" s="22">
        <f t="shared" si="213"/>
        <v>1.4625000000000057</v>
      </c>
      <c r="J1712" s="19">
        <f t="shared" si="214"/>
        <v>0</v>
      </c>
      <c r="K1712" s="19">
        <f t="shared" si="215"/>
        <v>8.3981600759702424</v>
      </c>
      <c r="L1712" s="19">
        <f t="shared" si="216"/>
        <v>0</v>
      </c>
      <c r="Q1712" s="11"/>
      <c r="R1712" s="11"/>
    </row>
    <row r="1713" spans="1:18" x14ac:dyDescent="0.35">
      <c r="A1713" s="1">
        <v>1711</v>
      </c>
      <c r="B1713" s="12">
        <v>43544</v>
      </c>
      <c r="C1713" s="1">
        <v>148.08750000000001</v>
      </c>
      <c r="D1713" s="1">
        <f t="shared" si="208"/>
        <v>-6.2908907901358833E-3</v>
      </c>
      <c r="E1713" s="1">
        <f t="shared" si="211"/>
        <v>3.6364308930687421E-4</v>
      </c>
      <c r="F1713" s="1">
        <f t="shared" si="209"/>
        <v>19.812544027024853</v>
      </c>
      <c r="G1713" s="1">
        <f t="shared" si="210"/>
        <v>2.9863152738192502</v>
      </c>
      <c r="H1713" s="1">
        <f t="shared" si="212"/>
        <v>-6.5461858630756877</v>
      </c>
      <c r="I1713" s="22">
        <f t="shared" si="213"/>
        <v>-0.9375</v>
      </c>
      <c r="J1713" s="19">
        <f t="shared" si="214"/>
        <v>0</v>
      </c>
      <c r="K1713" s="19">
        <f t="shared" si="215"/>
        <v>5.6086858630756877</v>
      </c>
      <c r="L1713" s="19">
        <f t="shared" si="216"/>
        <v>0</v>
      </c>
      <c r="Q1713" s="11"/>
      <c r="R1713" s="11"/>
    </row>
    <row r="1714" spans="1:18" x14ac:dyDescent="0.35">
      <c r="A1714" s="1">
        <v>1712</v>
      </c>
      <c r="B1714" s="12">
        <v>43546</v>
      </c>
      <c r="C1714" s="1">
        <v>148.875</v>
      </c>
      <c r="D1714" s="1">
        <f t="shared" si="208"/>
        <v>5.3178019751835524E-3</v>
      </c>
      <c r="E1714" s="1">
        <f t="shared" si="211"/>
        <v>3.0683293741564705E-4</v>
      </c>
      <c r="F1714" s="1">
        <f t="shared" si="209"/>
        <v>21.749329419181638</v>
      </c>
      <c r="G1714" s="1">
        <f t="shared" si="210"/>
        <v>3.0795829257574052</v>
      </c>
      <c r="H1714" s="1">
        <f t="shared" si="212"/>
        <v>-6.0727412585075351</v>
      </c>
      <c r="I1714" s="22">
        <f t="shared" si="213"/>
        <v>0.78749999999999432</v>
      </c>
      <c r="J1714" s="19">
        <f t="shared" si="214"/>
        <v>0</v>
      </c>
      <c r="K1714" s="19">
        <f t="shared" si="215"/>
        <v>6.8602412585075294</v>
      </c>
      <c r="L1714" s="19">
        <f t="shared" si="216"/>
        <v>0</v>
      </c>
      <c r="Q1714" s="11"/>
      <c r="R1714" s="11"/>
    </row>
    <row r="1715" spans="1:18" x14ac:dyDescent="0.35">
      <c r="A1715" s="1">
        <v>1713</v>
      </c>
      <c r="B1715" s="12">
        <v>43549</v>
      </c>
      <c r="C1715" s="1">
        <v>151.42500000000001</v>
      </c>
      <c r="D1715" s="1">
        <f t="shared" si="208"/>
        <v>1.7128463476070607E-2</v>
      </c>
      <c r="E1715" s="1">
        <f t="shared" si="211"/>
        <v>2.6178144102721252E-4</v>
      </c>
      <c r="F1715" s="1">
        <f t="shared" si="209"/>
        <v>14.07923035742577</v>
      </c>
      <c r="G1715" s="1">
        <f t="shared" si="210"/>
        <v>2.6447006871212215</v>
      </c>
      <c r="H1715" s="1">
        <f t="shared" si="212"/>
        <v>-5.5739425301650245</v>
      </c>
      <c r="I1715" s="22">
        <f t="shared" si="213"/>
        <v>2.5500000000000114</v>
      </c>
      <c r="J1715" s="19">
        <f t="shared" si="214"/>
        <v>0</v>
      </c>
      <c r="K1715" s="19">
        <f t="shared" si="215"/>
        <v>8.123942530165035</v>
      </c>
      <c r="L1715" s="19">
        <f t="shared" si="216"/>
        <v>0</v>
      </c>
      <c r="Q1715" s="11"/>
      <c r="R1715" s="11"/>
    </row>
    <row r="1716" spans="1:18" x14ac:dyDescent="0.35">
      <c r="A1716" s="1">
        <v>1714</v>
      </c>
      <c r="B1716" s="12">
        <v>43550</v>
      </c>
      <c r="C1716" s="1">
        <v>152.0625</v>
      </c>
      <c r="D1716" s="1">
        <f t="shared" si="208"/>
        <v>4.2100049529469278E-3</v>
      </c>
      <c r="E1716" s="1">
        <f t="shared" si="211"/>
        <v>2.6472321585095865E-4</v>
      </c>
      <c r="F1716" s="1">
        <f t="shared" si="209"/>
        <v>23.712387661903342</v>
      </c>
      <c r="G1716" s="1">
        <f t="shared" si="210"/>
        <v>3.1659975977445165</v>
      </c>
      <c r="H1716" s="1">
        <f t="shared" si="212"/>
        <v>-5.6349808909763945</v>
      </c>
      <c r="I1716" s="22">
        <f t="shared" si="213"/>
        <v>0.63749999999998863</v>
      </c>
      <c r="J1716" s="19">
        <f t="shared" si="214"/>
        <v>0</v>
      </c>
      <c r="K1716" s="19">
        <f t="shared" si="215"/>
        <v>6.2724808909763832</v>
      </c>
      <c r="L1716" s="19">
        <f t="shared" si="216"/>
        <v>0</v>
      </c>
      <c r="Q1716" s="11"/>
      <c r="R1716" s="11"/>
    </row>
    <row r="1717" spans="1:18" x14ac:dyDescent="0.35">
      <c r="A1717" s="1">
        <v>1715</v>
      </c>
      <c r="B1717" s="12">
        <v>43551</v>
      </c>
      <c r="C1717" s="1">
        <v>150.22499999999999</v>
      </c>
      <c r="D1717" s="1">
        <f t="shared" si="208"/>
        <v>-1.2083847102342823E-2</v>
      </c>
      <c r="E1717" s="1">
        <f t="shared" si="211"/>
        <v>2.2807983925541609E-4</v>
      </c>
      <c r="F1717" s="1">
        <f t="shared" si="209"/>
        <v>19.179904140059396</v>
      </c>
      <c r="G1717" s="1">
        <f t="shared" si="210"/>
        <v>2.9538630715314049</v>
      </c>
      <c r="H1717" s="1">
        <f t="shared" si="212"/>
        <v>-5.3200497011490251</v>
      </c>
      <c r="I1717" s="22">
        <f t="shared" si="213"/>
        <v>-1.8375000000000057</v>
      </c>
      <c r="J1717" s="19">
        <f t="shared" si="214"/>
        <v>0</v>
      </c>
      <c r="K1717" s="19">
        <f t="shared" si="215"/>
        <v>3.4825497011490194</v>
      </c>
      <c r="L1717" s="19">
        <f t="shared" si="216"/>
        <v>0</v>
      </c>
      <c r="Q1717" s="11"/>
      <c r="R1717" s="11"/>
    </row>
    <row r="1718" spans="1:18" x14ac:dyDescent="0.35">
      <c r="A1718" s="1">
        <v>1716</v>
      </c>
      <c r="B1718" s="12">
        <v>43552</v>
      </c>
      <c r="C1718" s="1">
        <v>148.72499999999999</v>
      </c>
      <c r="D1718" s="1">
        <f t="shared" si="208"/>
        <v>-9.9850224663005499E-3</v>
      </c>
      <c r="E1718" s="1">
        <f t="shared" si="211"/>
        <v>2.1815057232847098E-4</v>
      </c>
      <c r="F1718" s="1">
        <f t="shared" si="209"/>
        <v>21.492639943514295</v>
      </c>
      <c r="G1718" s="1">
        <f t="shared" si="210"/>
        <v>3.0677105483173026</v>
      </c>
      <c r="H1718" s="1">
        <f t="shared" si="212"/>
        <v>-5.2248636663856223</v>
      </c>
      <c r="I1718" s="22">
        <f t="shared" si="213"/>
        <v>-1.5</v>
      </c>
      <c r="J1718" s="19">
        <f t="shared" si="214"/>
        <v>0</v>
      </c>
      <c r="K1718" s="19">
        <f t="shared" si="215"/>
        <v>3.7248636663856223</v>
      </c>
      <c r="L1718" s="19">
        <f t="shared" si="216"/>
        <v>0</v>
      </c>
      <c r="Q1718" s="11"/>
      <c r="R1718" s="11"/>
    </row>
    <row r="1719" spans="1:18" x14ac:dyDescent="0.35">
      <c r="A1719" s="1">
        <v>1717</v>
      </c>
      <c r="B1719" s="12">
        <v>43553</v>
      </c>
      <c r="C1719" s="1">
        <v>148.57499999999999</v>
      </c>
      <c r="D1719" s="1">
        <f t="shared" si="208"/>
        <v>-1.0085728693898517E-3</v>
      </c>
      <c r="E1719" s="1">
        <f t="shared" si="211"/>
        <v>2.0401980512952615E-4</v>
      </c>
      <c r="F1719" s="1">
        <f t="shared" si="209"/>
        <v>27.860649103943892</v>
      </c>
      <c r="G1719" s="1">
        <f t="shared" si="210"/>
        <v>3.3272152668578459</v>
      </c>
      <c r="H1719" s="1">
        <f t="shared" si="212"/>
        <v>-4.9917523957094376</v>
      </c>
      <c r="I1719" s="22">
        <f t="shared" si="213"/>
        <v>-0.15000000000000568</v>
      </c>
      <c r="J1719" s="19">
        <f t="shared" si="214"/>
        <v>0</v>
      </c>
      <c r="K1719" s="19">
        <f t="shared" si="215"/>
        <v>4.8417523957094319</v>
      </c>
      <c r="L1719" s="19">
        <f t="shared" si="216"/>
        <v>0</v>
      </c>
      <c r="Q1719" s="11"/>
      <c r="R1719" s="11"/>
    </row>
    <row r="1720" spans="1:18" x14ac:dyDescent="0.35">
      <c r="A1720" s="1">
        <v>1718</v>
      </c>
      <c r="B1720" s="12">
        <v>43556</v>
      </c>
      <c r="C1720" s="1">
        <v>146.69999999999999</v>
      </c>
      <c r="D1720" s="1">
        <f t="shared" si="208"/>
        <v>-1.2619888944977285E-2</v>
      </c>
      <c r="E1720" s="1">
        <f t="shared" si="211"/>
        <v>1.79286740873655E-4</v>
      </c>
      <c r="F1720" s="1">
        <f t="shared" si="209"/>
        <v>19.109206346445724</v>
      </c>
      <c r="G1720" s="1">
        <f t="shared" si="210"/>
        <v>2.9501702265915188</v>
      </c>
      <c r="H1720" s="1">
        <f t="shared" si="212"/>
        <v>-4.6326844743924944</v>
      </c>
      <c r="I1720" s="22">
        <f t="shared" si="213"/>
        <v>-1.875</v>
      </c>
      <c r="J1720" s="19">
        <f t="shared" si="214"/>
        <v>0</v>
      </c>
      <c r="K1720" s="19">
        <f t="shared" si="215"/>
        <v>2.7576844743924944</v>
      </c>
      <c r="L1720" s="19">
        <f t="shared" si="216"/>
        <v>0</v>
      </c>
      <c r="Q1720" s="11"/>
      <c r="R1720" s="11"/>
    </row>
    <row r="1721" spans="1:18" x14ac:dyDescent="0.35">
      <c r="A1721" s="1">
        <v>1719</v>
      </c>
      <c r="B1721" s="12">
        <v>43557</v>
      </c>
      <c r="C1721" s="1">
        <v>149.8125</v>
      </c>
      <c r="D1721" s="1">
        <f t="shared" si="208"/>
        <v>2.1216768916155499E-2</v>
      </c>
      <c r="E1721" s="1">
        <f t="shared" si="211"/>
        <v>1.8269404111536904E-4</v>
      </c>
      <c r="F1721" s="1">
        <f t="shared" si="209"/>
        <v>8.6100405302550289</v>
      </c>
      <c r="G1721" s="1">
        <f t="shared" si="210"/>
        <v>2.1529290257752534</v>
      </c>
      <c r="H1721" s="1">
        <f t="shared" si="212"/>
        <v>-4.6717822065355055</v>
      </c>
      <c r="I1721" s="22">
        <f t="shared" si="213"/>
        <v>3.1125000000000114</v>
      </c>
      <c r="J1721" s="19">
        <f t="shared" si="214"/>
        <v>0</v>
      </c>
      <c r="K1721" s="19">
        <f t="shared" si="215"/>
        <v>7.7842822065355168</v>
      </c>
      <c r="L1721" s="19">
        <f t="shared" si="216"/>
        <v>0</v>
      </c>
      <c r="Q1721" s="11"/>
      <c r="R1721" s="11"/>
    </row>
    <row r="1722" spans="1:18" x14ac:dyDescent="0.35">
      <c r="A1722" s="1">
        <v>1720</v>
      </c>
      <c r="B1722" s="12">
        <v>43558</v>
      </c>
      <c r="C1722" s="1">
        <v>150.26249999999999</v>
      </c>
      <c r="D1722" s="1">
        <f t="shared" si="208"/>
        <v>3.0037546933666323E-3</v>
      </c>
      <c r="E1722" s="1">
        <f t="shared" si="211"/>
        <v>2.2634301167964767E-4</v>
      </c>
      <c r="F1722" s="1">
        <f t="shared" si="209"/>
        <v>25.993846056192364</v>
      </c>
      <c r="G1722" s="1">
        <f t="shared" si="210"/>
        <v>3.257859819859501</v>
      </c>
      <c r="H1722" s="1">
        <f t="shared" si="212"/>
        <v>-5.1343836538817635</v>
      </c>
      <c r="I1722" s="22">
        <f t="shared" si="213"/>
        <v>0.44999999999998863</v>
      </c>
      <c r="J1722" s="19">
        <f t="shared" si="214"/>
        <v>0</v>
      </c>
      <c r="K1722" s="19">
        <f t="shared" si="215"/>
        <v>5.5843836538817522</v>
      </c>
      <c r="L1722" s="19">
        <f t="shared" si="216"/>
        <v>0</v>
      </c>
      <c r="Q1722" s="11"/>
      <c r="R1722" s="11"/>
    </row>
    <row r="1723" spans="1:18" x14ac:dyDescent="0.35">
      <c r="A1723" s="1">
        <v>1721</v>
      </c>
      <c r="B1723" s="12">
        <v>43559</v>
      </c>
      <c r="C1723" s="1">
        <v>149.4</v>
      </c>
      <c r="D1723" s="1">
        <f t="shared" si="208"/>
        <v>-5.7399550786123152E-3</v>
      </c>
      <c r="E1723" s="1">
        <f t="shared" si="211"/>
        <v>1.9749266503536243E-4</v>
      </c>
      <c r="F1723" s="1">
        <f t="shared" si="209"/>
        <v>26.116115752894807</v>
      </c>
      <c r="G1723" s="1">
        <f t="shared" si="210"/>
        <v>3.2625525855742832</v>
      </c>
      <c r="H1723" s="1">
        <f t="shared" si="212"/>
        <v>-4.8977678344646947</v>
      </c>
      <c r="I1723" s="22">
        <f t="shared" si="213"/>
        <v>-0.86249999999998295</v>
      </c>
      <c r="J1723" s="19">
        <f t="shared" si="214"/>
        <v>0</v>
      </c>
      <c r="K1723" s="19">
        <f t="shared" si="215"/>
        <v>4.0352678344647117</v>
      </c>
      <c r="L1723" s="19">
        <f t="shared" si="216"/>
        <v>0</v>
      </c>
      <c r="Q1723" s="11"/>
      <c r="R1723" s="11"/>
    </row>
    <row r="1724" spans="1:18" x14ac:dyDescent="0.35">
      <c r="A1724" s="1">
        <v>1722</v>
      </c>
      <c r="B1724" s="12">
        <v>43560</v>
      </c>
      <c r="C1724" s="1">
        <v>147.22499999999999</v>
      </c>
      <c r="D1724" s="1">
        <f t="shared" si="208"/>
        <v>-1.4558232931726983E-2</v>
      </c>
      <c r="E1724" s="1">
        <f t="shared" si="211"/>
        <v>1.7879880160718921E-4</v>
      </c>
      <c r="F1724" s="1">
        <f t="shared" si="209"/>
        <v>16.49410119671305</v>
      </c>
      <c r="G1724" s="1">
        <f t="shared" si="210"/>
        <v>2.8030028137575087</v>
      </c>
      <c r="H1724" s="1">
        <f t="shared" si="212"/>
        <v>-4.6742030032876389</v>
      </c>
      <c r="I1724" s="22">
        <f t="shared" si="213"/>
        <v>-2.1750000000000114</v>
      </c>
      <c r="J1724" s="19">
        <f t="shared" si="214"/>
        <v>0</v>
      </c>
      <c r="K1724" s="19">
        <f t="shared" si="215"/>
        <v>2.4992030032876276</v>
      </c>
      <c r="L1724" s="19">
        <f t="shared" si="216"/>
        <v>0</v>
      </c>
      <c r="Q1724" s="11"/>
      <c r="R1724" s="11"/>
    </row>
    <row r="1725" spans="1:18" x14ac:dyDescent="0.35">
      <c r="A1725" s="1">
        <v>1723</v>
      </c>
      <c r="B1725" s="12">
        <v>43563</v>
      </c>
      <c r="C1725" s="1">
        <v>148.3125</v>
      </c>
      <c r="D1725" s="1">
        <f t="shared" si="208"/>
        <v>7.386653082017359E-3</v>
      </c>
      <c r="E1725" s="1">
        <f t="shared" si="211"/>
        <v>1.8975364469671436E-4</v>
      </c>
      <c r="F1725" s="1">
        <f t="shared" si="209"/>
        <v>25.082768915362738</v>
      </c>
      <c r="G1725" s="1">
        <f t="shared" si="210"/>
        <v>3.2221811129945945</v>
      </c>
      <c r="H1725" s="1">
        <f t="shared" si="212"/>
        <v>-4.7876271243187487</v>
      </c>
      <c r="I1725" s="22">
        <f t="shared" si="213"/>
        <v>1.0875000000000057</v>
      </c>
      <c r="J1725" s="19">
        <f t="shared" si="214"/>
        <v>0</v>
      </c>
      <c r="K1725" s="19">
        <f t="shared" si="215"/>
        <v>5.8751271243187544</v>
      </c>
      <c r="L1725" s="19">
        <f t="shared" si="216"/>
        <v>0</v>
      </c>
      <c r="Q1725" s="11"/>
      <c r="R1725" s="11"/>
    </row>
    <row r="1726" spans="1:18" x14ac:dyDescent="0.35">
      <c r="A1726" s="1">
        <v>1724</v>
      </c>
      <c r="B1726" s="12">
        <v>43564</v>
      </c>
      <c r="C1726" s="1">
        <v>148.76249999999999</v>
      </c>
      <c r="D1726" s="1">
        <f t="shared" si="208"/>
        <v>3.0341340075852583E-3</v>
      </c>
      <c r="E1726" s="1">
        <f t="shared" si="211"/>
        <v>1.759285419100219E-4</v>
      </c>
      <c r="F1726" s="1">
        <f t="shared" si="209"/>
        <v>29.300771625677033</v>
      </c>
      <c r="G1726" s="1">
        <f t="shared" si="210"/>
        <v>3.3776138510235914</v>
      </c>
      <c r="H1726" s="1">
        <f t="shared" si="212"/>
        <v>-4.5428079044916956</v>
      </c>
      <c r="I1726" s="22">
        <f t="shared" si="213"/>
        <v>0.44999999999998863</v>
      </c>
      <c r="J1726" s="19">
        <f t="shared" si="214"/>
        <v>0</v>
      </c>
      <c r="K1726" s="19">
        <f t="shared" si="215"/>
        <v>4.9928079044916842</v>
      </c>
      <c r="L1726" s="19">
        <f t="shared" si="216"/>
        <v>0</v>
      </c>
      <c r="Q1726" s="11"/>
      <c r="R1726" s="11"/>
    </row>
    <row r="1727" spans="1:18" x14ac:dyDescent="0.35">
      <c r="A1727" s="1">
        <v>1725</v>
      </c>
      <c r="B1727" s="12">
        <v>43565</v>
      </c>
      <c r="C1727" s="1">
        <v>148.57499999999999</v>
      </c>
      <c r="D1727" s="1">
        <f t="shared" si="208"/>
        <v>-1.2603982858583314E-3</v>
      </c>
      <c r="E1727" s="1">
        <f t="shared" si="211"/>
        <v>1.5895333740877617E-4</v>
      </c>
      <c r="F1727" s="1">
        <f t="shared" si="209"/>
        <v>31.485097159569509</v>
      </c>
      <c r="G1727" s="1">
        <f t="shared" si="210"/>
        <v>3.4495143278361988</v>
      </c>
      <c r="H1727" s="1">
        <f t="shared" si="212"/>
        <v>-4.349979789118529</v>
      </c>
      <c r="I1727" s="22">
        <f t="shared" si="213"/>
        <v>-0.1875</v>
      </c>
      <c r="J1727" s="19">
        <f t="shared" si="214"/>
        <v>0</v>
      </c>
      <c r="K1727" s="19">
        <f t="shared" si="215"/>
        <v>4.162479789118529</v>
      </c>
      <c r="L1727" s="19">
        <f t="shared" si="216"/>
        <v>0</v>
      </c>
      <c r="Q1727" s="11"/>
      <c r="R1727" s="11"/>
    </row>
    <row r="1728" spans="1:18" x14ac:dyDescent="0.35">
      <c r="A1728" s="1">
        <v>1726</v>
      </c>
      <c r="B1728" s="12">
        <v>43566</v>
      </c>
      <c r="C1728" s="1">
        <v>146.88749999999999</v>
      </c>
      <c r="D1728" s="1">
        <f t="shared" si="208"/>
        <v>-1.1357900050479557E-2</v>
      </c>
      <c r="E1728" s="1">
        <f t="shared" si="211"/>
        <v>1.4489317547853242E-4</v>
      </c>
      <c r="F1728" s="1">
        <f t="shared" si="209"/>
        <v>21.235117452951062</v>
      </c>
      <c r="G1728" s="1">
        <f t="shared" si="210"/>
        <v>3.0556562948519423</v>
      </c>
      <c r="H1728" s="1">
        <f t="shared" si="212"/>
        <v>-4.1657393396752198</v>
      </c>
      <c r="I1728" s="22">
        <f t="shared" si="213"/>
        <v>-1.6875</v>
      </c>
      <c r="J1728" s="19">
        <f t="shared" si="214"/>
        <v>0</v>
      </c>
      <c r="K1728" s="19">
        <f t="shared" si="215"/>
        <v>2.4782393396752198</v>
      </c>
      <c r="L1728" s="19">
        <f t="shared" si="216"/>
        <v>0</v>
      </c>
      <c r="Q1728" s="11"/>
      <c r="R1728" s="11"/>
    </row>
    <row r="1729" spans="1:18" x14ac:dyDescent="0.35">
      <c r="A1729" s="1">
        <v>1727</v>
      </c>
      <c r="B1729" s="12">
        <v>43567</v>
      </c>
      <c r="C1729" s="1">
        <v>147.75</v>
      </c>
      <c r="D1729" s="1">
        <f t="shared" si="208"/>
        <v>5.8718406944090647E-3</v>
      </c>
      <c r="E1729" s="1">
        <f t="shared" si="211"/>
        <v>1.5211479981575075E-4</v>
      </c>
      <c r="F1729" s="1">
        <f t="shared" si="209"/>
        <v>28.880552061165254</v>
      </c>
      <c r="G1729" s="1">
        <f t="shared" si="210"/>
        <v>3.3631684295332405</v>
      </c>
      <c r="H1729" s="1">
        <f t="shared" si="212"/>
        <v>-4.2629096900720818</v>
      </c>
      <c r="I1729" s="22">
        <f t="shared" si="213"/>
        <v>0.86250000000001137</v>
      </c>
      <c r="J1729" s="19">
        <f t="shared" si="214"/>
        <v>0</v>
      </c>
      <c r="K1729" s="19">
        <f t="shared" si="215"/>
        <v>5.1254096900720931</v>
      </c>
      <c r="L1729" s="19">
        <f t="shared" si="216"/>
        <v>0</v>
      </c>
      <c r="Q1729" s="11"/>
      <c r="R1729" s="11"/>
    </row>
    <row r="1730" spans="1:18" x14ac:dyDescent="0.35">
      <c r="A1730" s="1">
        <v>1728</v>
      </c>
      <c r="B1730" s="12">
        <v>43570</v>
      </c>
      <c r="C1730" s="1">
        <v>148.57499999999999</v>
      </c>
      <c r="D1730" s="1">
        <f t="shared" si="208"/>
        <v>5.5837563451775884E-3</v>
      </c>
      <c r="E1730" s="1">
        <f t="shared" si="211"/>
        <v>1.4430248418740915E-4</v>
      </c>
      <c r="F1730" s="1">
        <f t="shared" si="209"/>
        <v>29.809577261982209</v>
      </c>
      <c r="G1730" s="1">
        <f t="shared" si="210"/>
        <v>3.3948297265086564</v>
      </c>
      <c r="H1730" s="1">
        <f t="shared" si="212"/>
        <v>-4.1048415834630632</v>
      </c>
      <c r="I1730" s="22">
        <f t="shared" si="213"/>
        <v>0.82499999999998863</v>
      </c>
      <c r="J1730" s="19">
        <f t="shared" si="214"/>
        <v>0</v>
      </c>
      <c r="K1730" s="19">
        <f t="shared" si="215"/>
        <v>4.9298415834630518</v>
      </c>
      <c r="L1730" s="19">
        <f t="shared" si="216"/>
        <v>0</v>
      </c>
      <c r="Q1730" s="11"/>
      <c r="R1730" s="11"/>
    </row>
    <row r="1731" spans="1:18" x14ac:dyDescent="0.35">
      <c r="A1731" s="1">
        <v>1729</v>
      </c>
      <c r="B1731" s="12">
        <v>43571</v>
      </c>
      <c r="C1731" s="1">
        <v>147.63749999999999</v>
      </c>
      <c r="D1731" s="1">
        <f t="shared" si="208"/>
        <v>-6.3099444724886425E-3</v>
      </c>
      <c r="E1731" s="1">
        <f t="shared" si="211"/>
        <v>1.3786071899576097E-4</v>
      </c>
      <c r="F1731" s="1">
        <f t="shared" si="209"/>
        <v>29.408694488930816</v>
      </c>
      <c r="G1731" s="1">
        <f t="shared" si="210"/>
        <v>3.381290361540882</v>
      </c>
      <c r="H1731" s="1">
        <f t="shared" si="212"/>
        <v>-4.035732918739332</v>
      </c>
      <c r="I1731" s="22">
        <f t="shared" si="213"/>
        <v>-0.9375</v>
      </c>
      <c r="J1731" s="19">
        <f t="shared" si="214"/>
        <v>0</v>
      </c>
      <c r="K1731" s="19">
        <f t="shared" si="215"/>
        <v>3.098232918739332</v>
      </c>
      <c r="L1731" s="19">
        <f t="shared" si="216"/>
        <v>0</v>
      </c>
      <c r="Q1731" s="11"/>
      <c r="R1731" s="11"/>
    </row>
    <row r="1732" spans="1:18" x14ac:dyDescent="0.35">
      <c r="A1732" s="1">
        <v>1730</v>
      </c>
      <c r="B1732" s="12">
        <v>43573</v>
      </c>
      <c r="C1732" s="1">
        <v>145.65</v>
      </c>
      <c r="D1732" s="1">
        <f t="shared" ref="D1732:D1795" si="217">(C1732-C1731)/C1731</f>
        <v>-1.3462026924053733E-2</v>
      </c>
      <c r="E1732" s="1">
        <f t="shared" si="211"/>
        <v>1.3415163618556348E-4</v>
      </c>
      <c r="F1732" s="1">
        <f t="shared" ref="F1732:F1795" si="218">_xlfn.NORM.DIST(D1732,0,SQRT(E1732),FALSE)</f>
        <v>17.529385816100625</v>
      </c>
      <c r="G1732" s="1">
        <f t="shared" ref="G1732:G1795" si="219">LN(F1732)</f>
        <v>2.8638786621585313</v>
      </c>
      <c r="H1732" s="1">
        <f t="shared" si="212"/>
        <v>-4.003302281276695</v>
      </c>
      <c r="I1732" s="22">
        <f t="shared" si="213"/>
        <v>-1.9874999999999829</v>
      </c>
      <c r="J1732" s="19">
        <f t="shared" si="214"/>
        <v>0</v>
      </c>
      <c r="K1732" s="19">
        <f t="shared" si="215"/>
        <v>2.015802281276712</v>
      </c>
      <c r="L1732" s="19">
        <f t="shared" si="216"/>
        <v>0</v>
      </c>
      <c r="Q1732" s="11"/>
      <c r="R1732" s="11"/>
    </row>
    <row r="1733" spans="1:18" x14ac:dyDescent="0.35">
      <c r="A1733" s="1">
        <v>1731</v>
      </c>
      <c r="B1733" s="12">
        <v>43577</v>
      </c>
      <c r="C1733" s="1">
        <v>145.94999999999999</v>
      </c>
      <c r="D1733" s="1">
        <f t="shared" si="217"/>
        <v>2.0597322348093576E-3</v>
      </c>
      <c r="E1733" s="1">
        <f t="shared" ref="E1733:E1796" si="220">$O$3+$O$4*D1732^2+$O$5*E1732</f>
        <v>1.5126640092203979E-4</v>
      </c>
      <c r="F1733" s="1">
        <f t="shared" si="218"/>
        <v>31.985165586392075</v>
      </c>
      <c r="G1733" s="1">
        <f t="shared" si="219"/>
        <v>3.465272219890172</v>
      </c>
      <c r="H1733" s="1">
        <f t="shared" si="212"/>
        <v>-4.2241815717933902</v>
      </c>
      <c r="I1733" s="22">
        <f t="shared" si="213"/>
        <v>0.29999999999998295</v>
      </c>
      <c r="J1733" s="19">
        <f t="shared" si="214"/>
        <v>0</v>
      </c>
      <c r="K1733" s="19">
        <f t="shared" si="215"/>
        <v>4.5241815717933731</v>
      </c>
      <c r="L1733" s="19">
        <f t="shared" si="216"/>
        <v>0</v>
      </c>
      <c r="Q1733" s="11"/>
      <c r="R1733" s="11"/>
    </row>
    <row r="1734" spans="1:18" x14ac:dyDescent="0.35">
      <c r="A1734" s="1">
        <v>1732</v>
      </c>
      <c r="B1734" s="12">
        <v>43578</v>
      </c>
      <c r="C1734" s="1">
        <v>144.5625</v>
      </c>
      <c r="D1734" s="1">
        <f t="shared" si="217"/>
        <v>-9.5066803699896448E-3</v>
      </c>
      <c r="E1734" s="1">
        <f t="shared" si="220"/>
        <v>1.3938739874670941E-4</v>
      </c>
      <c r="F1734" s="1">
        <f t="shared" si="218"/>
        <v>24.434466990482825</v>
      </c>
      <c r="G1734" s="1">
        <f t="shared" si="219"/>
        <v>3.1959947171215197</v>
      </c>
      <c r="H1734" s="1">
        <f t="shared" si="212"/>
        <v>-4.0003399907352089</v>
      </c>
      <c r="I1734" s="22">
        <f t="shared" si="213"/>
        <v>-1.3874999999999886</v>
      </c>
      <c r="J1734" s="19">
        <f t="shared" si="214"/>
        <v>0</v>
      </c>
      <c r="K1734" s="19">
        <f t="shared" si="215"/>
        <v>2.6128399907352202</v>
      </c>
      <c r="L1734" s="19">
        <f t="shared" si="216"/>
        <v>0</v>
      </c>
      <c r="Q1734" s="11"/>
      <c r="R1734" s="11"/>
    </row>
    <row r="1735" spans="1:18" x14ac:dyDescent="0.35">
      <c r="A1735" s="1">
        <v>1733</v>
      </c>
      <c r="B1735" s="12">
        <v>43579</v>
      </c>
      <c r="C1735" s="1">
        <v>143.96250000000001</v>
      </c>
      <c r="D1735" s="1">
        <f t="shared" si="217"/>
        <v>-4.1504539559013877E-3</v>
      </c>
      <c r="E1735" s="1">
        <f t="shared" si="220"/>
        <v>1.4245337605267374E-4</v>
      </c>
      <c r="F1735" s="1">
        <f t="shared" si="218"/>
        <v>31.464078724241563</v>
      </c>
      <c r="G1735" s="1">
        <f t="shared" si="219"/>
        <v>3.4488465371681265</v>
      </c>
      <c r="H1735" s="1">
        <f t="shared" si="212"/>
        <v>-4.0524263497609549</v>
      </c>
      <c r="I1735" s="22">
        <f t="shared" si="213"/>
        <v>-0.59999999999999432</v>
      </c>
      <c r="J1735" s="19">
        <f t="shared" si="214"/>
        <v>0</v>
      </c>
      <c r="K1735" s="19">
        <f t="shared" si="215"/>
        <v>3.4524263497609606</v>
      </c>
      <c r="L1735" s="19">
        <f t="shared" si="216"/>
        <v>0</v>
      </c>
      <c r="Q1735" s="11"/>
      <c r="R1735" s="11"/>
    </row>
    <row r="1736" spans="1:18" x14ac:dyDescent="0.35">
      <c r="A1736" s="1">
        <v>1734</v>
      </c>
      <c r="B1736" s="12">
        <v>43580</v>
      </c>
      <c r="C1736" s="1">
        <v>143.47499999999999</v>
      </c>
      <c r="D1736" s="1">
        <f t="shared" si="217"/>
        <v>-3.3862985152384221E-3</v>
      </c>
      <c r="E1736" s="1">
        <f t="shared" si="220"/>
        <v>1.3447767994338912E-4</v>
      </c>
      <c r="F1736" s="1">
        <f t="shared" si="218"/>
        <v>32.966181524597147</v>
      </c>
      <c r="G1736" s="1">
        <f t="shared" si="219"/>
        <v>3.4954822337126519</v>
      </c>
      <c r="H1736" s="1">
        <f t="shared" si="212"/>
        <v>-3.8999174306663069</v>
      </c>
      <c r="I1736" s="22">
        <f t="shared" si="213"/>
        <v>-0.48750000000001137</v>
      </c>
      <c r="J1736" s="19">
        <f t="shared" si="214"/>
        <v>0</v>
      </c>
      <c r="K1736" s="19">
        <f t="shared" si="215"/>
        <v>3.4124174306662955</v>
      </c>
      <c r="L1736" s="19">
        <f t="shared" si="216"/>
        <v>0</v>
      </c>
      <c r="Q1736" s="11"/>
      <c r="R1736" s="11"/>
    </row>
    <row r="1737" spans="1:18" x14ac:dyDescent="0.35">
      <c r="A1737" s="1">
        <v>1735</v>
      </c>
      <c r="B1737" s="12">
        <v>43581</v>
      </c>
      <c r="C1737" s="1">
        <v>143.1</v>
      </c>
      <c r="D1737" s="1">
        <f t="shared" si="217"/>
        <v>-2.6136957658128594E-3</v>
      </c>
      <c r="E1737" s="1">
        <f t="shared" si="220"/>
        <v>1.2756397673279138E-4</v>
      </c>
      <c r="F1737" s="1">
        <f t="shared" si="218"/>
        <v>34.388814353340422</v>
      </c>
      <c r="G1737" s="1">
        <f t="shared" si="219"/>
        <v>3.5377313473549479</v>
      </c>
      <c r="H1737" s="1">
        <f t="shared" si="212"/>
        <v>-3.7825794851033745</v>
      </c>
      <c r="I1737" s="22">
        <f t="shared" si="213"/>
        <v>-0.375</v>
      </c>
      <c r="J1737" s="19">
        <f t="shared" si="214"/>
        <v>0</v>
      </c>
      <c r="K1737" s="19">
        <f t="shared" si="215"/>
        <v>3.4075794851033745</v>
      </c>
      <c r="L1737" s="19">
        <f t="shared" si="216"/>
        <v>0</v>
      </c>
      <c r="Q1737" s="11"/>
      <c r="R1737" s="11"/>
    </row>
    <row r="1738" spans="1:18" x14ac:dyDescent="0.35">
      <c r="A1738" s="1">
        <v>1736</v>
      </c>
      <c r="B1738" s="12">
        <v>43585</v>
      </c>
      <c r="C1738" s="1">
        <v>139.72499999999999</v>
      </c>
      <c r="D1738" s="1">
        <f t="shared" si="217"/>
        <v>-2.358490566037736E-2</v>
      </c>
      <c r="E1738" s="1">
        <f t="shared" si="220"/>
        <v>1.2162119643056809E-4</v>
      </c>
      <c r="F1738" s="1">
        <f t="shared" si="218"/>
        <v>3.6750131436357227</v>
      </c>
      <c r="G1738" s="1">
        <f t="shared" si="219"/>
        <v>1.3015567091579208</v>
      </c>
      <c r="H1738" s="1">
        <f t="shared" si="212"/>
        <v>-3.6809127833912383</v>
      </c>
      <c r="I1738" s="22">
        <f t="shared" si="213"/>
        <v>-3.375</v>
      </c>
      <c r="J1738" s="19">
        <f t="shared" si="214"/>
        <v>0</v>
      </c>
      <c r="K1738" s="19">
        <f t="shared" si="215"/>
        <v>0.30591278339123829</v>
      </c>
      <c r="L1738" s="19">
        <f t="shared" si="216"/>
        <v>0</v>
      </c>
      <c r="Q1738" s="11"/>
      <c r="R1738" s="11"/>
    </row>
    <row r="1739" spans="1:18" x14ac:dyDescent="0.35">
      <c r="A1739" s="1">
        <v>1737</v>
      </c>
      <c r="B1739" s="12">
        <v>43587</v>
      </c>
      <c r="C1739" s="1">
        <v>142.5</v>
      </c>
      <c r="D1739" s="1">
        <f t="shared" si="217"/>
        <v>1.9860440150295266E-2</v>
      </c>
      <c r="E1739" s="1">
        <f t="shared" si="220"/>
        <v>1.9459401764855544E-4</v>
      </c>
      <c r="F1739" s="1">
        <f t="shared" si="218"/>
        <v>10.3799063514419</v>
      </c>
      <c r="G1739" s="1">
        <f t="shared" si="219"/>
        <v>2.3398718556779592</v>
      </c>
      <c r="H1739" s="1">
        <f t="shared" si="212"/>
        <v>-4.6438591000298119</v>
      </c>
      <c r="I1739" s="22">
        <f t="shared" si="213"/>
        <v>2.7750000000000057</v>
      </c>
      <c r="J1739" s="19">
        <f t="shared" si="214"/>
        <v>0</v>
      </c>
      <c r="K1739" s="19">
        <f t="shared" si="215"/>
        <v>7.4188591000298176</v>
      </c>
      <c r="L1739" s="19">
        <f t="shared" si="216"/>
        <v>0</v>
      </c>
      <c r="Q1739" s="11"/>
      <c r="R1739" s="11"/>
    </row>
    <row r="1740" spans="1:18" x14ac:dyDescent="0.35">
      <c r="A1740" s="1">
        <v>1738</v>
      </c>
      <c r="B1740" s="12">
        <v>43588</v>
      </c>
      <c r="C1740" s="1">
        <v>142.80000000000001</v>
      </c>
      <c r="D1740" s="1">
        <f t="shared" si="217"/>
        <v>2.1052631578948166E-3</v>
      </c>
      <c r="E1740" s="1">
        <f t="shared" si="220"/>
        <v>2.2758516815196662E-4</v>
      </c>
      <c r="F1740" s="1">
        <f t="shared" si="218"/>
        <v>26.188415921708888</v>
      </c>
      <c r="G1740" s="1">
        <f t="shared" si="219"/>
        <v>3.2653171726013763</v>
      </c>
      <c r="H1740" s="1">
        <f t="shared" si="212"/>
        <v>-4.9036645596728956</v>
      </c>
      <c r="I1740" s="22">
        <f t="shared" si="213"/>
        <v>0.30000000000001137</v>
      </c>
      <c r="J1740" s="19">
        <f t="shared" si="214"/>
        <v>0</v>
      </c>
      <c r="K1740" s="19">
        <f t="shared" si="215"/>
        <v>5.203664559672907</v>
      </c>
      <c r="L1740" s="19">
        <f t="shared" si="216"/>
        <v>0</v>
      </c>
      <c r="Q1740" s="11"/>
      <c r="R1740" s="11"/>
    </row>
    <row r="1741" spans="1:18" x14ac:dyDescent="0.35">
      <c r="A1741" s="1">
        <v>1739</v>
      </c>
      <c r="B1741" s="12">
        <v>43591</v>
      </c>
      <c r="C1741" s="1">
        <v>142.5</v>
      </c>
      <c r="D1741" s="1">
        <f t="shared" si="217"/>
        <v>-2.1008403361345331E-3</v>
      </c>
      <c r="E1741" s="1">
        <f t="shared" si="220"/>
        <v>1.9779519404518106E-4</v>
      </c>
      <c r="F1741" s="1">
        <f t="shared" si="218"/>
        <v>28.0515493702291</v>
      </c>
      <c r="G1741" s="1">
        <f t="shared" si="219"/>
        <v>3.3340438664585506</v>
      </c>
      <c r="H1741" s="1">
        <f t="shared" si="212"/>
        <v>-4.6622696712570608</v>
      </c>
      <c r="I1741" s="22">
        <f t="shared" si="213"/>
        <v>-0.30000000000001137</v>
      </c>
      <c r="J1741" s="19">
        <f t="shared" si="214"/>
        <v>0</v>
      </c>
      <c r="K1741" s="19">
        <f t="shared" si="215"/>
        <v>4.3622696712570495</v>
      </c>
      <c r="L1741" s="19">
        <f t="shared" si="216"/>
        <v>0</v>
      </c>
      <c r="Q1741" s="11"/>
      <c r="R1741" s="11"/>
    </row>
    <row r="1742" spans="1:18" x14ac:dyDescent="0.35">
      <c r="A1742" s="1">
        <v>1740</v>
      </c>
      <c r="B1742" s="12">
        <v>43592</v>
      </c>
      <c r="C1742" s="1">
        <v>143.69999999999999</v>
      </c>
      <c r="D1742" s="1">
        <f t="shared" si="217"/>
        <v>8.4210526315788674E-3</v>
      </c>
      <c r="E1742" s="1">
        <f t="shared" si="220"/>
        <v>1.7500433907496448E-4</v>
      </c>
      <c r="F1742" s="1">
        <f t="shared" si="218"/>
        <v>24.626044257372257</v>
      </c>
      <c r="G1742" s="1">
        <f t="shared" si="219"/>
        <v>3.2038045925497785</v>
      </c>
      <c r="H1742" s="1">
        <f t="shared" si="212"/>
        <v>-4.3946801689494182</v>
      </c>
      <c r="I1742" s="22">
        <f t="shared" si="213"/>
        <v>1.1999999999999886</v>
      </c>
      <c r="J1742" s="19">
        <f t="shared" si="214"/>
        <v>0</v>
      </c>
      <c r="K1742" s="19">
        <f t="shared" si="215"/>
        <v>5.5946801689494068</v>
      </c>
      <c r="L1742" s="19">
        <f t="shared" si="216"/>
        <v>0</v>
      </c>
      <c r="Q1742" s="11"/>
      <c r="R1742" s="11"/>
    </row>
    <row r="1743" spans="1:18" x14ac:dyDescent="0.35">
      <c r="A1743" s="1">
        <v>1741</v>
      </c>
      <c r="B1743" s="12">
        <v>43593</v>
      </c>
      <c r="C1743" s="1">
        <v>142.16249999999999</v>
      </c>
      <c r="D1743" s="1">
        <f t="shared" si="217"/>
        <v>-1.0699373695198291E-2</v>
      </c>
      <c r="E1743" s="1">
        <f t="shared" si="220"/>
        <v>1.6695294833376381E-4</v>
      </c>
      <c r="F1743" s="1">
        <f t="shared" si="218"/>
        <v>21.91387142352356</v>
      </c>
      <c r="G1743" s="1">
        <f t="shared" si="219"/>
        <v>3.0871198346448043</v>
      </c>
      <c r="H1743" s="1">
        <f t="shared" si="212"/>
        <v>-4.2833796492295084</v>
      </c>
      <c r="I1743" s="22">
        <f t="shared" si="213"/>
        <v>-1.5374999999999943</v>
      </c>
      <c r="J1743" s="19">
        <f t="shared" si="214"/>
        <v>0</v>
      </c>
      <c r="K1743" s="19">
        <f t="shared" si="215"/>
        <v>2.7458796492295141</v>
      </c>
      <c r="L1743" s="19">
        <f t="shared" si="216"/>
        <v>0</v>
      </c>
      <c r="Q1743" s="11"/>
      <c r="R1743" s="11"/>
    </row>
    <row r="1744" spans="1:18" x14ac:dyDescent="0.35">
      <c r="A1744" s="1">
        <v>1742</v>
      </c>
      <c r="B1744" s="12">
        <v>43594</v>
      </c>
      <c r="C1744" s="1">
        <v>140.96250000000001</v>
      </c>
      <c r="D1744" s="1">
        <f t="shared" si="217"/>
        <v>-8.4410445792666051E-3</v>
      </c>
      <c r="E1744" s="1">
        <f t="shared" si="220"/>
        <v>1.669402932640773E-4</v>
      </c>
      <c r="F1744" s="1">
        <f t="shared" si="218"/>
        <v>24.943051600187964</v>
      </c>
      <c r="G1744" s="1">
        <f t="shared" si="219"/>
        <v>3.2165952904327186</v>
      </c>
      <c r="H1744" s="1">
        <f t="shared" si="212"/>
        <v>-4.3192865039628572</v>
      </c>
      <c r="I1744" s="22">
        <f t="shared" si="213"/>
        <v>-1.1999999999999886</v>
      </c>
      <c r="J1744" s="19">
        <f t="shared" si="214"/>
        <v>0</v>
      </c>
      <c r="K1744" s="19">
        <f t="shared" si="215"/>
        <v>3.1192865039628686</v>
      </c>
      <c r="L1744" s="19">
        <f t="shared" si="216"/>
        <v>0</v>
      </c>
      <c r="Q1744" s="11"/>
      <c r="R1744" s="11"/>
    </row>
    <row r="1745" spans="1:18" x14ac:dyDescent="0.35">
      <c r="A1745" s="1">
        <v>1743</v>
      </c>
      <c r="B1745" s="12">
        <v>43595</v>
      </c>
      <c r="C1745" s="1">
        <v>139.125</v>
      </c>
      <c r="D1745" s="1">
        <f t="shared" si="217"/>
        <v>-1.3035381750465589E-2</v>
      </c>
      <c r="E1745" s="1">
        <f t="shared" si="220"/>
        <v>1.6083181437766443E-4</v>
      </c>
      <c r="F1745" s="1">
        <f t="shared" si="218"/>
        <v>18.548330740340937</v>
      </c>
      <c r="G1745" s="1">
        <f t="shared" si="219"/>
        <v>2.9203797979607518</v>
      </c>
      <c r="H1745" s="1">
        <f t="shared" si="212"/>
        <v>-4.194166730627531</v>
      </c>
      <c r="I1745" s="22">
        <f t="shared" si="213"/>
        <v>-1.8375000000000057</v>
      </c>
      <c r="J1745" s="19">
        <f t="shared" si="214"/>
        <v>0</v>
      </c>
      <c r="K1745" s="19">
        <f t="shared" si="215"/>
        <v>2.3566667306275253</v>
      </c>
      <c r="L1745" s="19">
        <f t="shared" si="216"/>
        <v>0</v>
      </c>
      <c r="Q1745" s="11"/>
      <c r="R1745" s="11"/>
    </row>
    <row r="1746" spans="1:18" x14ac:dyDescent="0.35">
      <c r="A1746" s="1">
        <v>1744</v>
      </c>
      <c r="B1746" s="12">
        <v>43598</v>
      </c>
      <c r="C1746" s="1">
        <v>136.83750000000001</v>
      </c>
      <c r="D1746" s="1">
        <f t="shared" si="217"/>
        <v>-1.6442048517520173E-2</v>
      </c>
      <c r="E1746" s="1">
        <f t="shared" si="220"/>
        <v>1.7008069642875104E-4</v>
      </c>
      <c r="F1746" s="1">
        <f t="shared" si="218"/>
        <v>13.817515475741228</v>
      </c>
      <c r="G1746" s="1">
        <f t="shared" si="219"/>
        <v>2.6259370247348746</v>
      </c>
      <c r="H1746" s="1">
        <f t="shared" si="212"/>
        <v>-4.2766702380973713</v>
      </c>
      <c r="I1746" s="22">
        <f t="shared" si="213"/>
        <v>-2.2874999999999943</v>
      </c>
      <c r="J1746" s="19">
        <f t="shared" si="214"/>
        <v>0</v>
      </c>
      <c r="K1746" s="19">
        <f t="shared" si="215"/>
        <v>1.989170238097377</v>
      </c>
      <c r="L1746" s="19">
        <f t="shared" si="216"/>
        <v>0</v>
      </c>
      <c r="Q1746" s="11"/>
      <c r="R1746" s="11"/>
    </row>
    <row r="1747" spans="1:18" x14ac:dyDescent="0.35">
      <c r="A1747" s="1">
        <v>1745</v>
      </c>
      <c r="B1747" s="12">
        <v>43599</v>
      </c>
      <c r="C1747" s="1">
        <v>136.35</v>
      </c>
      <c r="D1747" s="1">
        <f t="shared" si="217"/>
        <v>-3.5626198958619631E-3</v>
      </c>
      <c r="E1747" s="1">
        <f t="shared" si="220"/>
        <v>1.9132428255955761E-4</v>
      </c>
      <c r="F1747" s="1">
        <f t="shared" si="218"/>
        <v>27.900994884237612</v>
      </c>
      <c r="G1747" s="1">
        <f t="shared" si="219"/>
        <v>3.3286623471248031</v>
      </c>
      <c r="H1747" s="1">
        <f t="shared" si="212"/>
        <v>-4.4767710279167297</v>
      </c>
      <c r="I1747" s="22">
        <f t="shared" si="213"/>
        <v>-0.48750000000001137</v>
      </c>
      <c r="J1747" s="19">
        <f t="shared" si="214"/>
        <v>0</v>
      </c>
      <c r="K1747" s="19">
        <f t="shared" si="215"/>
        <v>3.9892710279167183</v>
      </c>
      <c r="L1747" s="19">
        <f t="shared" si="216"/>
        <v>0</v>
      </c>
      <c r="Q1747" s="11"/>
      <c r="R1747" s="11"/>
    </row>
    <row r="1748" spans="1:18" x14ac:dyDescent="0.35">
      <c r="A1748" s="1">
        <v>1746</v>
      </c>
      <c r="B1748" s="12">
        <v>43600</v>
      </c>
      <c r="C1748" s="1">
        <v>134.1</v>
      </c>
      <c r="D1748" s="1">
        <f t="shared" si="217"/>
        <v>-1.6501650165016504E-2</v>
      </c>
      <c r="E1748" s="1">
        <f t="shared" si="220"/>
        <v>1.712224020021693E-4</v>
      </c>
      <c r="F1748" s="1">
        <f t="shared" si="218"/>
        <v>13.765389451724756</v>
      </c>
      <c r="G1748" s="1">
        <f t="shared" si="219"/>
        <v>2.6221574310911562</v>
      </c>
      <c r="H1748" s="1">
        <f t="shared" ref="H1748:H1811" si="221">_xlfn.NORM.S.INV(1%)*SQRT(E1748)*C1746</f>
        <v>-4.1654323146243897</v>
      </c>
      <c r="I1748" s="22">
        <f t="shared" ref="I1748:I1811" si="222">C1748-C1747</f>
        <v>-2.25</v>
      </c>
      <c r="J1748" s="19">
        <f t="shared" ref="J1748:J1811" si="223">IF(I1748&lt;=H1748,1,0)</f>
        <v>0</v>
      </c>
      <c r="K1748" s="19">
        <f t="shared" ref="K1748:K1811" si="224">IF(J1748=0,I1748-H1748,0)</f>
        <v>1.9154323146243897</v>
      </c>
      <c r="L1748" s="19">
        <f t="shared" ref="L1748:L1811" si="225">IF(J1748=1,I1748-H1748,0)</f>
        <v>0</v>
      </c>
      <c r="Q1748" s="11"/>
      <c r="R1748" s="11"/>
    </row>
    <row r="1749" spans="1:18" x14ac:dyDescent="0.35">
      <c r="A1749" s="1">
        <v>1747</v>
      </c>
      <c r="B1749" s="12">
        <v>43601</v>
      </c>
      <c r="C1749" s="1">
        <v>136.38749999999999</v>
      </c>
      <c r="D1749" s="1">
        <f t="shared" si="217"/>
        <v>1.7058165548098393E-2</v>
      </c>
      <c r="E1749" s="1">
        <f t="shared" si="220"/>
        <v>1.9247468118067647E-4</v>
      </c>
      <c r="F1749" s="1">
        <f t="shared" si="218"/>
        <v>13.503382105332763</v>
      </c>
      <c r="G1749" s="1">
        <f t="shared" si="219"/>
        <v>2.6029401803888508</v>
      </c>
      <c r="H1749" s="1">
        <f t="shared" si="221"/>
        <v>-4.4006477302570834</v>
      </c>
      <c r="I1749" s="22">
        <f t="shared" si="222"/>
        <v>2.2874999999999943</v>
      </c>
      <c r="J1749" s="19">
        <f t="shared" si="223"/>
        <v>0</v>
      </c>
      <c r="K1749" s="19">
        <f t="shared" si="224"/>
        <v>6.6881477302570778</v>
      </c>
      <c r="L1749" s="19">
        <f t="shared" si="225"/>
        <v>0</v>
      </c>
      <c r="Q1749" s="11"/>
      <c r="R1749" s="11"/>
    </row>
    <row r="1750" spans="1:18" x14ac:dyDescent="0.35">
      <c r="A1750" s="1">
        <v>1748</v>
      </c>
      <c r="B1750" s="12">
        <v>43602</v>
      </c>
      <c r="C1750" s="1">
        <v>136.57499999999999</v>
      </c>
      <c r="D1750" s="1">
        <f t="shared" si="217"/>
        <v>1.3747594171020074E-3</v>
      </c>
      <c r="E1750" s="1">
        <f t="shared" si="220"/>
        <v>2.1136702187864252E-4</v>
      </c>
      <c r="F1750" s="1">
        <f t="shared" si="218"/>
        <v>27.318056800304355</v>
      </c>
      <c r="G1750" s="1">
        <f t="shared" si="219"/>
        <v>3.3075479048048493</v>
      </c>
      <c r="H1750" s="1">
        <f t="shared" si="221"/>
        <v>-4.5354674050924588</v>
      </c>
      <c r="I1750" s="22">
        <f t="shared" si="222"/>
        <v>0.1875</v>
      </c>
      <c r="J1750" s="19">
        <f t="shared" si="223"/>
        <v>0</v>
      </c>
      <c r="K1750" s="19">
        <f t="shared" si="224"/>
        <v>4.7229674050924588</v>
      </c>
      <c r="L1750" s="19">
        <f t="shared" si="225"/>
        <v>0</v>
      </c>
      <c r="Q1750" s="11"/>
      <c r="R1750" s="11"/>
    </row>
    <row r="1751" spans="1:18" x14ac:dyDescent="0.35">
      <c r="A1751" s="1">
        <v>1749</v>
      </c>
      <c r="B1751" s="12">
        <v>43605</v>
      </c>
      <c r="C1751" s="1">
        <v>141</v>
      </c>
      <c r="D1751" s="1">
        <f t="shared" si="217"/>
        <v>3.2399780340472355E-2</v>
      </c>
      <c r="E1751" s="1">
        <f t="shared" si="220"/>
        <v>1.8503022854097345E-4</v>
      </c>
      <c r="F1751" s="1">
        <f t="shared" si="218"/>
        <v>1.7192186761837971</v>
      </c>
      <c r="G1751" s="1">
        <f t="shared" si="219"/>
        <v>0.54186992958624935</v>
      </c>
      <c r="H1751" s="1">
        <f t="shared" si="221"/>
        <v>-4.3158920109670138</v>
      </c>
      <c r="I1751" s="22">
        <f t="shared" si="222"/>
        <v>4.4250000000000114</v>
      </c>
      <c r="J1751" s="19">
        <f t="shared" si="223"/>
        <v>0</v>
      </c>
      <c r="K1751" s="19">
        <f t="shared" si="224"/>
        <v>8.7408920109670252</v>
      </c>
      <c r="L1751" s="19">
        <f t="shared" si="225"/>
        <v>0</v>
      </c>
      <c r="Q1751" s="11"/>
      <c r="R1751" s="11"/>
    </row>
    <row r="1752" spans="1:18" x14ac:dyDescent="0.35">
      <c r="A1752" s="1">
        <v>1750</v>
      </c>
      <c r="B1752" s="12">
        <v>43606</v>
      </c>
      <c r="C1752" s="1">
        <v>138</v>
      </c>
      <c r="D1752" s="1">
        <f t="shared" si="217"/>
        <v>-2.1276595744680851E-2</v>
      </c>
      <c r="E1752" s="1">
        <f t="shared" si="220"/>
        <v>3.1272872035083515E-4</v>
      </c>
      <c r="F1752" s="1">
        <f t="shared" si="218"/>
        <v>10.939376343008856</v>
      </c>
      <c r="G1752" s="1">
        <f t="shared" si="219"/>
        <v>2.3923687883312907</v>
      </c>
      <c r="H1752" s="1">
        <f t="shared" si="221"/>
        <v>-5.6186211702036184</v>
      </c>
      <c r="I1752" s="22">
        <f t="shared" si="222"/>
        <v>-3</v>
      </c>
      <c r="J1752" s="19">
        <f t="shared" si="223"/>
        <v>0</v>
      </c>
      <c r="K1752" s="19">
        <f t="shared" si="224"/>
        <v>2.6186211702036184</v>
      </c>
      <c r="L1752" s="19">
        <f t="shared" si="225"/>
        <v>0</v>
      </c>
      <c r="Q1752" s="11"/>
      <c r="R1752" s="11"/>
    </row>
    <row r="1753" spans="1:18" x14ac:dyDescent="0.35">
      <c r="A1753" s="1">
        <v>1751</v>
      </c>
      <c r="B1753" s="12">
        <v>43607</v>
      </c>
      <c r="C1753" s="1">
        <v>136.57499999999999</v>
      </c>
      <c r="D1753" s="1">
        <f t="shared" si="217"/>
        <v>-1.0326086956521822E-2</v>
      </c>
      <c r="E1753" s="1">
        <f t="shared" si="220"/>
        <v>3.2617343278457339E-4</v>
      </c>
      <c r="F1753" s="1">
        <f t="shared" si="218"/>
        <v>18.758539609131187</v>
      </c>
      <c r="G1753" s="1">
        <f t="shared" si="219"/>
        <v>2.9316490945527827</v>
      </c>
      <c r="H1753" s="1">
        <f t="shared" si="221"/>
        <v>-5.9240411007137066</v>
      </c>
      <c r="I1753" s="22">
        <f t="shared" si="222"/>
        <v>-1.4250000000000114</v>
      </c>
      <c r="J1753" s="19">
        <f t="shared" si="223"/>
        <v>0</v>
      </c>
      <c r="K1753" s="19">
        <f t="shared" si="224"/>
        <v>4.4990411007136952</v>
      </c>
      <c r="L1753" s="19">
        <f t="shared" si="225"/>
        <v>0</v>
      </c>
      <c r="Q1753" s="11"/>
      <c r="R1753" s="11"/>
    </row>
    <row r="1754" spans="1:18" x14ac:dyDescent="0.35">
      <c r="A1754" s="1">
        <v>1752</v>
      </c>
      <c r="B1754" s="12">
        <v>43608</v>
      </c>
      <c r="C1754" s="1">
        <v>138.33750000000001</v>
      </c>
      <c r="D1754" s="1">
        <f t="shared" si="217"/>
        <v>1.2904997254256029E-2</v>
      </c>
      <c r="E1754" s="1">
        <f t="shared" si="220"/>
        <v>2.8763071248900734E-4</v>
      </c>
      <c r="F1754" s="1">
        <f t="shared" si="218"/>
        <v>17.610172181541699</v>
      </c>
      <c r="G1754" s="1">
        <f t="shared" si="219"/>
        <v>2.8684766999470672</v>
      </c>
      <c r="H1754" s="1">
        <f t="shared" si="221"/>
        <v>-5.4446676263587319</v>
      </c>
      <c r="I1754" s="22">
        <f t="shared" si="222"/>
        <v>1.7625000000000171</v>
      </c>
      <c r="J1754" s="19">
        <f t="shared" si="223"/>
        <v>0</v>
      </c>
      <c r="K1754" s="19">
        <f t="shared" si="224"/>
        <v>7.207167626358749</v>
      </c>
      <c r="L1754" s="19">
        <f t="shared" si="225"/>
        <v>0</v>
      </c>
      <c r="Q1754" s="11"/>
      <c r="R1754" s="11"/>
    </row>
    <row r="1755" spans="1:18" x14ac:dyDescent="0.35">
      <c r="A1755" s="1">
        <v>1753</v>
      </c>
      <c r="B1755" s="12">
        <v>43609</v>
      </c>
      <c r="C1755" s="1">
        <v>139.23750000000001</v>
      </c>
      <c r="D1755" s="1">
        <f t="shared" si="217"/>
        <v>6.5058281377067366E-3</v>
      </c>
      <c r="E1755" s="1">
        <f t="shared" si="220"/>
        <v>2.6659996343157954E-4</v>
      </c>
      <c r="F1755" s="1">
        <f t="shared" si="218"/>
        <v>22.568641079664125</v>
      </c>
      <c r="G1755" s="1">
        <f t="shared" si="219"/>
        <v>3.1165613798747596</v>
      </c>
      <c r="H1755" s="1">
        <f t="shared" si="221"/>
        <v>-5.1877126237081459</v>
      </c>
      <c r="I1755" s="22">
        <f t="shared" si="222"/>
        <v>0.90000000000000568</v>
      </c>
      <c r="J1755" s="19">
        <f t="shared" si="223"/>
        <v>0</v>
      </c>
      <c r="K1755" s="19">
        <f t="shared" si="224"/>
        <v>6.0877126237081516</v>
      </c>
      <c r="L1755" s="19">
        <f t="shared" si="225"/>
        <v>0</v>
      </c>
      <c r="Q1755" s="11"/>
      <c r="R1755" s="11"/>
    </row>
    <row r="1756" spans="1:18" x14ac:dyDescent="0.35">
      <c r="A1756" s="1">
        <v>1754</v>
      </c>
      <c r="B1756" s="12">
        <v>43612</v>
      </c>
      <c r="C1756" s="1">
        <v>140.28749999999999</v>
      </c>
      <c r="D1756" s="1">
        <f t="shared" si="217"/>
        <v>7.5410719095070139E-3</v>
      </c>
      <c r="E1756" s="1">
        <f t="shared" si="220"/>
        <v>2.3298660471321805E-4</v>
      </c>
      <c r="F1756" s="1">
        <f t="shared" si="218"/>
        <v>23.133584062945758</v>
      </c>
      <c r="G1756" s="1">
        <f t="shared" si="219"/>
        <v>3.1412854172417819</v>
      </c>
      <c r="H1756" s="1">
        <f t="shared" si="221"/>
        <v>-4.9122454307751919</v>
      </c>
      <c r="I1756" s="22">
        <f t="shared" si="222"/>
        <v>1.0499999999999829</v>
      </c>
      <c r="J1756" s="19">
        <f t="shared" si="223"/>
        <v>0</v>
      </c>
      <c r="K1756" s="19">
        <f t="shared" si="224"/>
        <v>5.9622454307751749</v>
      </c>
      <c r="L1756" s="19">
        <f t="shared" si="225"/>
        <v>0</v>
      </c>
      <c r="Q1756" s="11"/>
      <c r="R1756" s="11"/>
    </row>
    <row r="1757" spans="1:18" x14ac:dyDescent="0.35">
      <c r="A1757" s="1">
        <v>1755</v>
      </c>
      <c r="B1757" s="12">
        <v>43613</v>
      </c>
      <c r="C1757" s="1">
        <v>142.05000000000001</v>
      </c>
      <c r="D1757" s="1">
        <f t="shared" si="217"/>
        <v>1.2563485699011081E-2</v>
      </c>
      <c r="E1757" s="1">
        <f t="shared" si="220"/>
        <v>2.0932539665851732E-4</v>
      </c>
      <c r="F1757" s="1">
        <f t="shared" si="218"/>
        <v>18.912976973579628</v>
      </c>
      <c r="G1757" s="1">
        <f t="shared" si="219"/>
        <v>2.9398482988138843</v>
      </c>
      <c r="H1757" s="1">
        <f t="shared" si="221"/>
        <v>-4.6864267849299344</v>
      </c>
      <c r="I1757" s="22">
        <f t="shared" si="222"/>
        <v>1.7625000000000171</v>
      </c>
      <c r="J1757" s="19">
        <f t="shared" si="223"/>
        <v>0</v>
      </c>
      <c r="K1757" s="19">
        <f t="shared" si="224"/>
        <v>6.4489267849299514</v>
      </c>
      <c r="L1757" s="19">
        <f t="shared" si="225"/>
        <v>0</v>
      </c>
      <c r="Q1757" s="11"/>
      <c r="R1757" s="11"/>
    </row>
    <row r="1758" spans="1:18" x14ac:dyDescent="0.35">
      <c r="A1758" s="1">
        <v>1756</v>
      </c>
      <c r="B1758" s="12">
        <v>43614</v>
      </c>
      <c r="C1758" s="1">
        <v>142.72499999999999</v>
      </c>
      <c r="D1758" s="1">
        <f t="shared" si="217"/>
        <v>4.7518479408657716E-3</v>
      </c>
      <c r="E1758" s="1">
        <f t="shared" si="220"/>
        <v>2.0547209169658072E-4</v>
      </c>
      <c r="F1758" s="1">
        <f t="shared" si="218"/>
        <v>26.343323327991357</v>
      </c>
      <c r="G1758" s="1">
        <f t="shared" si="219"/>
        <v>3.2712148587432366</v>
      </c>
      <c r="H1758" s="1">
        <f t="shared" si="221"/>
        <v>-4.67810596712083</v>
      </c>
      <c r="I1758" s="22">
        <f t="shared" si="222"/>
        <v>0.67499999999998295</v>
      </c>
      <c r="J1758" s="19">
        <f t="shared" si="223"/>
        <v>0</v>
      </c>
      <c r="K1758" s="19">
        <f t="shared" si="224"/>
        <v>5.353105967120813</v>
      </c>
      <c r="L1758" s="19">
        <f t="shared" si="225"/>
        <v>0</v>
      </c>
      <c r="Q1758" s="11"/>
      <c r="R1758" s="11"/>
    </row>
    <row r="1759" spans="1:18" x14ac:dyDescent="0.35">
      <c r="A1759" s="1">
        <v>1757</v>
      </c>
      <c r="B1759" s="12">
        <v>43615</v>
      </c>
      <c r="C1759" s="1">
        <v>143.36250000000001</v>
      </c>
      <c r="D1759" s="1">
        <f t="shared" si="217"/>
        <v>4.4666316342618119E-3</v>
      </c>
      <c r="E1759" s="1">
        <f t="shared" si="220"/>
        <v>1.8344005318175687E-4</v>
      </c>
      <c r="F1759" s="1">
        <f t="shared" si="218"/>
        <v>27.896275036272986</v>
      </c>
      <c r="G1759" s="1">
        <f t="shared" si="219"/>
        <v>3.3284931686692043</v>
      </c>
      <c r="H1759" s="1">
        <f t="shared" si="221"/>
        <v>-4.4757207283820897</v>
      </c>
      <c r="I1759" s="22">
        <f t="shared" si="222"/>
        <v>0.63750000000001705</v>
      </c>
      <c r="J1759" s="19">
        <f t="shared" si="223"/>
        <v>0</v>
      </c>
      <c r="K1759" s="19">
        <f t="shared" si="224"/>
        <v>5.1132207283821067</v>
      </c>
      <c r="L1759" s="19">
        <f t="shared" si="225"/>
        <v>0</v>
      </c>
      <c r="Q1759" s="11"/>
      <c r="R1759" s="11"/>
    </row>
    <row r="1760" spans="1:18" x14ac:dyDescent="0.35">
      <c r="A1760" s="1">
        <v>1758</v>
      </c>
      <c r="B1760" s="12">
        <v>43616</v>
      </c>
      <c r="C1760" s="1">
        <v>141.86250000000001</v>
      </c>
      <c r="D1760" s="1">
        <f t="shared" si="217"/>
        <v>-1.0462987182840701E-2</v>
      </c>
      <c r="E1760" s="1">
        <f t="shared" si="220"/>
        <v>1.6621538682183419E-4</v>
      </c>
      <c r="F1760" s="1">
        <f t="shared" si="218"/>
        <v>22.261540263901981</v>
      </c>
      <c r="G1760" s="1">
        <f t="shared" si="219"/>
        <v>3.1028605376989593</v>
      </c>
      <c r="H1760" s="1">
        <f t="shared" si="221"/>
        <v>-4.2806559356515157</v>
      </c>
      <c r="I1760" s="22">
        <f t="shared" si="222"/>
        <v>-1.5</v>
      </c>
      <c r="J1760" s="19">
        <f t="shared" si="223"/>
        <v>0</v>
      </c>
      <c r="K1760" s="19">
        <f t="shared" si="224"/>
        <v>2.7806559356515157</v>
      </c>
      <c r="L1760" s="19">
        <f t="shared" si="225"/>
        <v>0</v>
      </c>
      <c r="Q1760" s="11"/>
      <c r="R1760" s="11"/>
    </row>
    <row r="1761" spans="1:18" x14ac:dyDescent="0.35">
      <c r="A1761" s="1">
        <v>1759</v>
      </c>
      <c r="B1761" s="12">
        <v>43619</v>
      </c>
      <c r="C1761" s="1">
        <v>144.375</v>
      </c>
      <c r="D1761" s="1">
        <f t="shared" si="217"/>
        <v>1.7710811525244435E-2</v>
      </c>
      <c r="E1761" s="1">
        <f t="shared" si="220"/>
        <v>1.6567026844988654E-4</v>
      </c>
      <c r="F1761" s="1">
        <f t="shared" si="218"/>
        <v>12.026816459007147</v>
      </c>
      <c r="G1761" s="1">
        <f t="shared" si="219"/>
        <v>2.487138861465974</v>
      </c>
      <c r="H1761" s="1">
        <f t="shared" si="221"/>
        <v>-4.2927195065437775</v>
      </c>
      <c r="I1761" s="22">
        <f t="shared" si="222"/>
        <v>2.5124999999999886</v>
      </c>
      <c r="J1761" s="19">
        <f t="shared" si="223"/>
        <v>0</v>
      </c>
      <c r="K1761" s="19">
        <f t="shared" si="224"/>
        <v>6.8052195065437662</v>
      </c>
      <c r="L1761" s="19">
        <f t="shared" si="225"/>
        <v>0</v>
      </c>
      <c r="Q1761" s="11"/>
      <c r="R1761" s="11"/>
    </row>
    <row r="1762" spans="1:18" x14ac:dyDescent="0.35">
      <c r="A1762" s="1">
        <v>1760</v>
      </c>
      <c r="B1762" s="12">
        <v>43620</v>
      </c>
      <c r="C1762" s="1">
        <v>144.82499999999999</v>
      </c>
      <c r="D1762" s="1">
        <f t="shared" si="217"/>
        <v>3.116883116883038E-3</v>
      </c>
      <c r="E1762" s="1">
        <f t="shared" si="220"/>
        <v>1.9406429567993554E-4</v>
      </c>
      <c r="F1762" s="1">
        <f t="shared" si="218"/>
        <v>27.929730229415853</v>
      </c>
      <c r="G1762" s="1">
        <f t="shared" si="219"/>
        <v>3.3296917210996924</v>
      </c>
      <c r="H1762" s="1">
        <f t="shared" si="221"/>
        <v>-4.5974295970558652</v>
      </c>
      <c r="I1762" s="22">
        <f t="shared" si="222"/>
        <v>0.44999999999998863</v>
      </c>
      <c r="J1762" s="19">
        <f t="shared" si="223"/>
        <v>0</v>
      </c>
      <c r="K1762" s="19">
        <f t="shared" si="224"/>
        <v>5.0474295970558538</v>
      </c>
      <c r="L1762" s="19">
        <f t="shared" si="225"/>
        <v>0</v>
      </c>
      <c r="Q1762" s="11"/>
      <c r="R1762" s="11"/>
    </row>
    <row r="1763" spans="1:18" x14ac:dyDescent="0.35">
      <c r="A1763" s="1">
        <v>1761</v>
      </c>
      <c r="B1763" s="12">
        <v>43622</v>
      </c>
      <c r="C1763" s="1">
        <v>146.66249999999999</v>
      </c>
      <c r="D1763" s="1">
        <f t="shared" si="217"/>
        <v>1.2687726566545871E-2</v>
      </c>
      <c r="E1763" s="1">
        <f t="shared" si="220"/>
        <v>1.7289833452189068E-4</v>
      </c>
      <c r="F1763" s="1">
        <f t="shared" si="218"/>
        <v>19.047498585878014</v>
      </c>
      <c r="G1763" s="1">
        <f t="shared" si="219"/>
        <v>2.9469357851231566</v>
      </c>
      <c r="H1763" s="1">
        <f t="shared" si="221"/>
        <v>-4.4163355190812066</v>
      </c>
      <c r="I1763" s="22">
        <f t="shared" si="222"/>
        <v>1.8375000000000057</v>
      </c>
      <c r="J1763" s="19">
        <f t="shared" si="223"/>
        <v>0</v>
      </c>
      <c r="K1763" s="19">
        <f t="shared" si="224"/>
        <v>6.2538355190812123</v>
      </c>
      <c r="L1763" s="19">
        <f t="shared" si="225"/>
        <v>0</v>
      </c>
      <c r="Q1763" s="11"/>
      <c r="R1763" s="11"/>
    </row>
    <row r="1764" spans="1:18" x14ac:dyDescent="0.35">
      <c r="A1764" s="1">
        <v>1762</v>
      </c>
      <c r="B1764" s="12">
        <v>43623</v>
      </c>
      <c r="C1764" s="1">
        <v>143.4</v>
      </c>
      <c r="D1764" s="1">
        <f t="shared" si="217"/>
        <v>-2.2244950140628918E-2</v>
      </c>
      <c r="E1764" s="1">
        <f t="shared" si="220"/>
        <v>1.7804937587095079E-4</v>
      </c>
      <c r="F1764" s="1">
        <f t="shared" si="218"/>
        <v>7.4497309777756708</v>
      </c>
      <c r="G1764" s="1">
        <f t="shared" si="219"/>
        <v>2.0081779213737914</v>
      </c>
      <c r="H1764" s="1">
        <f t="shared" si="221"/>
        <v>-4.4956078733707647</v>
      </c>
      <c r="I1764" s="22">
        <f t="shared" si="222"/>
        <v>-3.2624999999999886</v>
      </c>
      <c r="J1764" s="19">
        <f t="shared" si="223"/>
        <v>0</v>
      </c>
      <c r="K1764" s="19">
        <f t="shared" si="224"/>
        <v>1.2331078733707761</v>
      </c>
      <c r="L1764" s="19">
        <f t="shared" si="225"/>
        <v>0</v>
      </c>
      <c r="Q1764" s="11"/>
      <c r="R1764" s="11"/>
    </row>
    <row r="1765" spans="1:18" x14ac:dyDescent="0.35">
      <c r="A1765" s="1">
        <v>1763</v>
      </c>
      <c r="B1765" s="12">
        <v>43626</v>
      </c>
      <c r="C1765" s="1">
        <v>145.16249999999999</v>
      </c>
      <c r="D1765" s="1">
        <f t="shared" si="217"/>
        <v>1.2290794979079419E-2</v>
      </c>
      <c r="E1765" s="1">
        <f t="shared" si="220"/>
        <v>2.2909497195381916E-4</v>
      </c>
      <c r="F1765" s="1">
        <f t="shared" si="218"/>
        <v>18.954699209350874</v>
      </c>
      <c r="G1765" s="1">
        <f t="shared" si="219"/>
        <v>2.9420518801719</v>
      </c>
      <c r="H1765" s="1">
        <f t="shared" si="221"/>
        <v>-5.1641817746992311</v>
      </c>
      <c r="I1765" s="22">
        <f t="shared" si="222"/>
        <v>1.7624999999999886</v>
      </c>
      <c r="J1765" s="19">
        <f t="shared" si="223"/>
        <v>0</v>
      </c>
      <c r="K1765" s="19">
        <f t="shared" si="224"/>
        <v>6.9266817746992198</v>
      </c>
      <c r="L1765" s="19">
        <f t="shared" si="225"/>
        <v>0</v>
      </c>
      <c r="Q1765" s="11"/>
      <c r="R1765" s="11"/>
    </row>
    <row r="1766" spans="1:18" x14ac:dyDescent="0.35">
      <c r="A1766" s="1">
        <v>1764</v>
      </c>
      <c r="B1766" s="12">
        <v>43627</v>
      </c>
      <c r="C1766" s="1">
        <v>144.82499999999999</v>
      </c>
      <c r="D1766" s="1">
        <f t="shared" si="217"/>
        <v>-2.3249806251614963E-3</v>
      </c>
      <c r="E1766" s="1">
        <f t="shared" si="220"/>
        <v>2.1963882424703234E-4</v>
      </c>
      <c r="F1766" s="1">
        <f t="shared" si="218"/>
        <v>26.589568905427445</v>
      </c>
      <c r="G1766" s="1">
        <f t="shared" si="219"/>
        <v>3.2805189924656397</v>
      </c>
      <c r="H1766" s="1">
        <f t="shared" si="221"/>
        <v>-4.9439988901271867</v>
      </c>
      <c r="I1766" s="22">
        <f t="shared" si="222"/>
        <v>-0.33750000000000568</v>
      </c>
      <c r="J1766" s="19">
        <f t="shared" si="223"/>
        <v>0</v>
      </c>
      <c r="K1766" s="19">
        <f t="shared" si="224"/>
        <v>4.6064988901271811</v>
      </c>
      <c r="L1766" s="19">
        <f t="shared" si="225"/>
        <v>0</v>
      </c>
      <c r="Q1766" s="11"/>
      <c r="R1766" s="11"/>
    </row>
    <row r="1767" spans="1:18" x14ac:dyDescent="0.35">
      <c r="A1767" s="1">
        <v>1765</v>
      </c>
      <c r="B1767" s="12">
        <v>43628</v>
      </c>
      <c r="C1767" s="1">
        <v>143.25</v>
      </c>
      <c r="D1767" s="1">
        <f t="shared" si="217"/>
        <v>-1.0875194199896349E-2</v>
      </c>
      <c r="E1767" s="1">
        <f t="shared" si="220"/>
        <v>1.9185387461020982E-4</v>
      </c>
      <c r="F1767" s="1">
        <f t="shared" si="218"/>
        <v>21.162288591151771</v>
      </c>
      <c r="G1767" s="1">
        <f t="shared" si="219"/>
        <v>3.0522207576232607</v>
      </c>
      <c r="H1767" s="1">
        <f t="shared" si="221"/>
        <v>-4.6775063357649751</v>
      </c>
      <c r="I1767" s="22">
        <f t="shared" si="222"/>
        <v>-1.5749999999999886</v>
      </c>
      <c r="J1767" s="19">
        <f t="shared" si="223"/>
        <v>0</v>
      </c>
      <c r="K1767" s="19">
        <f t="shared" si="224"/>
        <v>3.1025063357649865</v>
      </c>
      <c r="L1767" s="19">
        <f t="shared" si="225"/>
        <v>0</v>
      </c>
      <c r="Q1767" s="11"/>
      <c r="R1767" s="11"/>
    </row>
    <row r="1768" spans="1:18" x14ac:dyDescent="0.35">
      <c r="A1768" s="1">
        <v>1766</v>
      </c>
      <c r="B1768" s="12">
        <v>43629</v>
      </c>
      <c r="C1768" s="1">
        <v>145.3125</v>
      </c>
      <c r="D1768" s="1">
        <f t="shared" si="217"/>
        <v>1.4397905759162303E-2</v>
      </c>
      <c r="E1768" s="1">
        <f t="shared" si="220"/>
        <v>1.8652378382720476E-4</v>
      </c>
      <c r="F1768" s="1">
        <f t="shared" si="218"/>
        <v>16.75748439388369</v>
      </c>
      <c r="G1768" s="1">
        <f t="shared" si="219"/>
        <v>2.8188449879581019</v>
      </c>
      <c r="H1768" s="1">
        <f t="shared" si="221"/>
        <v>-4.601350369119638</v>
      </c>
      <c r="I1768" s="22">
        <f t="shared" si="222"/>
        <v>2.0625</v>
      </c>
      <c r="J1768" s="19">
        <f t="shared" si="223"/>
        <v>0</v>
      </c>
      <c r="K1768" s="19">
        <f t="shared" si="224"/>
        <v>6.663850369119638</v>
      </c>
      <c r="L1768" s="19">
        <f t="shared" si="225"/>
        <v>0</v>
      </c>
      <c r="Q1768" s="11"/>
      <c r="R1768" s="11"/>
    </row>
    <row r="1769" spans="1:18" x14ac:dyDescent="0.35">
      <c r="A1769" s="1">
        <v>1767</v>
      </c>
      <c r="B1769" s="12">
        <v>43630</v>
      </c>
      <c r="C1769" s="1">
        <v>145.94999999999999</v>
      </c>
      <c r="D1769" s="1">
        <f t="shared" si="217"/>
        <v>4.3870967741934698E-3</v>
      </c>
      <c r="E1769" s="1">
        <f t="shared" si="220"/>
        <v>1.9500795262778115E-4</v>
      </c>
      <c r="F1769" s="1">
        <f t="shared" si="218"/>
        <v>27.192692667507629</v>
      </c>
      <c r="G1769" s="1">
        <f t="shared" si="219"/>
        <v>3.3029482852786907</v>
      </c>
      <c r="H1769" s="1">
        <f t="shared" si="221"/>
        <v>-4.6536685715258255</v>
      </c>
      <c r="I1769" s="22">
        <f t="shared" si="222"/>
        <v>0.63749999999998863</v>
      </c>
      <c r="J1769" s="19">
        <f t="shared" si="223"/>
        <v>0</v>
      </c>
      <c r="K1769" s="19">
        <f t="shared" si="224"/>
        <v>5.2911685715258141</v>
      </c>
      <c r="L1769" s="19">
        <f t="shared" si="225"/>
        <v>0</v>
      </c>
      <c r="Q1769" s="11"/>
      <c r="R1769" s="11"/>
    </row>
    <row r="1770" spans="1:18" x14ac:dyDescent="0.35">
      <c r="A1770" s="1">
        <v>1768</v>
      </c>
      <c r="B1770" s="12">
        <v>43633</v>
      </c>
      <c r="C1770" s="1">
        <v>145.53749999999999</v>
      </c>
      <c r="D1770" s="1">
        <f t="shared" si="217"/>
        <v>-2.8263103802671761E-3</v>
      </c>
      <c r="E1770" s="1">
        <f t="shared" si="220"/>
        <v>1.7496504786160003E-4</v>
      </c>
      <c r="F1770" s="1">
        <f t="shared" si="218"/>
        <v>29.479530138591656</v>
      </c>
      <c r="G1770" s="1">
        <f t="shared" si="219"/>
        <v>3.3836961288831175</v>
      </c>
      <c r="H1770" s="1">
        <f t="shared" si="221"/>
        <v>-4.4715004899031001</v>
      </c>
      <c r="I1770" s="22">
        <f t="shared" si="222"/>
        <v>-0.41249999999999432</v>
      </c>
      <c r="J1770" s="19">
        <f t="shared" si="223"/>
        <v>0</v>
      </c>
      <c r="K1770" s="19">
        <f t="shared" si="224"/>
        <v>4.0590004899031058</v>
      </c>
      <c r="L1770" s="19">
        <f t="shared" si="225"/>
        <v>0</v>
      </c>
      <c r="Q1770" s="11"/>
      <c r="R1770" s="11"/>
    </row>
    <row r="1771" spans="1:18" x14ac:dyDescent="0.35">
      <c r="A1771" s="1">
        <v>1769</v>
      </c>
      <c r="B1771" s="12">
        <v>43634</v>
      </c>
      <c r="C1771" s="1">
        <v>148.27500000000001</v>
      </c>
      <c r="D1771" s="1">
        <f t="shared" si="217"/>
        <v>1.8809585158464391E-2</v>
      </c>
      <c r="E1771" s="1">
        <f t="shared" si="220"/>
        <v>1.5804445734163928E-4</v>
      </c>
      <c r="F1771" s="1">
        <f t="shared" si="218"/>
        <v>10.361237618631526</v>
      </c>
      <c r="G1771" s="1">
        <f t="shared" si="219"/>
        <v>2.3380716909542785</v>
      </c>
      <c r="H1771" s="1">
        <f t="shared" si="221"/>
        <v>-4.2684322474674827</v>
      </c>
      <c r="I1771" s="22">
        <f t="shared" si="222"/>
        <v>2.7375000000000114</v>
      </c>
      <c r="J1771" s="19">
        <f t="shared" si="223"/>
        <v>0</v>
      </c>
      <c r="K1771" s="19">
        <f t="shared" si="224"/>
        <v>7.0059322474674941</v>
      </c>
      <c r="L1771" s="19">
        <f t="shared" si="225"/>
        <v>0</v>
      </c>
      <c r="Q1771" s="11"/>
      <c r="R1771" s="11"/>
    </row>
    <row r="1772" spans="1:18" x14ac:dyDescent="0.35">
      <c r="A1772" s="1">
        <v>1770</v>
      </c>
      <c r="B1772" s="12">
        <v>43635</v>
      </c>
      <c r="C1772" s="1">
        <v>150.6</v>
      </c>
      <c r="D1772" s="1">
        <f t="shared" si="217"/>
        <v>1.5680323722812264E-2</v>
      </c>
      <c r="E1772" s="1">
        <f t="shared" si="220"/>
        <v>1.9389256394707657E-4</v>
      </c>
      <c r="F1772" s="1">
        <f t="shared" si="218"/>
        <v>15.197354491753172</v>
      </c>
      <c r="G1772" s="1">
        <f t="shared" si="219"/>
        <v>2.7211213661091782</v>
      </c>
      <c r="H1772" s="1">
        <f t="shared" si="221"/>
        <v>-4.7144403528805299</v>
      </c>
      <c r="I1772" s="22">
        <f t="shared" si="222"/>
        <v>2.3249999999999886</v>
      </c>
      <c r="J1772" s="19">
        <f t="shared" si="223"/>
        <v>0</v>
      </c>
      <c r="K1772" s="19">
        <f t="shared" si="224"/>
        <v>7.0394403528805185</v>
      </c>
      <c r="L1772" s="19">
        <f t="shared" si="225"/>
        <v>0</v>
      </c>
      <c r="Q1772" s="11"/>
      <c r="R1772" s="11"/>
    </row>
    <row r="1773" spans="1:18" x14ac:dyDescent="0.35">
      <c r="A1773" s="1">
        <v>1771</v>
      </c>
      <c r="B1773" s="12">
        <v>43636</v>
      </c>
      <c r="C1773" s="1">
        <v>150.71250000000001</v>
      </c>
      <c r="D1773" s="1">
        <f t="shared" si="217"/>
        <v>7.4701195219131062E-4</v>
      </c>
      <c r="E1773" s="1">
        <f t="shared" si="220"/>
        <v>2.0608715987625141E-4</v>
      </c>
      <c r="F1773" s="1">
        <f t="shared" si="218"/>
        <v>27.752149363566296</v>
      </c>
      <c r="G1773" s="1">
        <f t="shared" si="219"/>
        <v>3.3233132917359249</v>
      </c>
      <c r="H1773" s="1">
        <f t="shared" si="221"/>
        <v>-4.9518565819624785</v>
      </c>
      <c r="I1773" s="22">
        <f t="shared" si="222"/>
        <v>0.11250000000001137</v>
      </c>
      <c r="J1773" s="19">
        <f t="shared" si="223"/>
        <v>0</v>
      </c>
      <c r="K1773" s="19">
        <f t="shared" si="224"/>
        <v>5.0643565819624898</v>
      </c>
      <c r="L1773" s="19">
        <f t="shared" si="225"/>
        <v>0</v>
      </c>
      <c r="Q1773" s="11"/>
      <c r="R1773" s="11"/>
    </row>
    <row r="1774" spans="1:18" x14ac:dyDescent="0.35">
      <c r="A1774" s="1">
        <v>1772</v>
      </c>
      <c r="B1774" s="12">
        <v>43637</v>
      </c>
      <c r="C1774" s="1">
        <v>149.96250000000001</v>
      </c>
      <c r="D1774" s="1">
        <f t="shared" si="217"/>
        <v>-4.9763622791739234E-3</v>
      </c>
      <c r="E1774" s="1">
        <f t="shared" si="220"/>
        <v>1.8080340206993556E-4</v>
      </c>
      <c r="F1774" s="1">
        <f t="shared" si="218"/>
        <v>27.705415149432945</v>
      </c>
      <c r="G1774" s="1">
        <f t="shared" si="219"/>
        <v>3.3216278868463855</v>
      </c>
      <c r="H1774" s="1">
        <f t="shared" si="221"/>
        <v>-4.7108896261722286</v>
      </c>
      <c r="I1774" s="22">
        <f t="shared" si="222"/>
        <v>-0.75</v>
      </c>
      <c r="J1774" s="19">
        <f t="shared" si="223"/>
        <v>0</v>
      </c>
      <c r="K1774" s="19">
        <f t="shared" si="224"/>
        <v>3.9608896261722286</v>
      </c>
      <c r="L1774" s="19">
        <f t="shared" si="225"/>
        <v>0</v>
      </c>
      <c r="Q1774" s="11"/>
      <c r="R1774" s="11"/>
    </row>
    <row r="1775" spans="1:18" x14ac:dyDescent="0.35">
      <c r="A1775" s="1">
        <v>1773</v>
      </c>
      <c r="B1775" s="12">
        <v>43640</v>
      </c>
      <c r="C1775" s="1">
        <v>149.21250000000001</v>
      </c>
      <c r="D1775" s="1">
        <f t="shared" si="217"/>
        <v>-5.0012503125781444E-3</v>
      </c>
      <c r="E1775" s="1">
        <f t="shared" si="220"/>
        <v>1.6487758099505167E-4</v>
      </c>
      <c r="F1775" s="1">
        <f t="shared" si="218"/>
        <v>28.799653836327032</v>
      </c>
      <c r="G1775" s="1">
        <f t="shared" si="219"/>
        <v>3.3603633674976865</v>
      </c>
      <c r="H1775" s="1">
        <f t="shared" si="221"/>
        <v>-4.5019921727918089</v>
      </c>
      <c r="I1775" s="22">
        <f t="shared" si="222"/>
        <v>-0.75</v>
      </c>
      <c r="J1775" s="19">
        <f t="shared" si="223"/>
        <v>0</v>
      </c>
      <c r="K1775" s="19">
        <f t="shared" si="224"/>
        <v>3.7519921727918089</v>
      </c>
      <c r="L1775" s="19">
        <f t="shared" si="225"/>
        <v>0</v>
      </c>
      <c r="Q1775" s="11"/>
      <c r="R1775" s="11"/>
    </row>
    <row r="1776" spans="1:18" x14ac:dyDescent="0.35">
      <c r="A1776" s="1">
        <v>1774</v>
      </c>
      <c r="B1776" s="12">
        <v>43641</v>
      </c>
      <c r="C1776" s="1">
        <v>151.16249999999999</v>
      </c>
      <c r="D1776" s="1">
        <f t="shared" si="217"/>
        <v>1.306861020356866E-2</v>
      </c>
      <c r="E1776" s="1">
        <f t="shared" si="220"/>
        <v>1.5272995258195965E-4</v>
      </c>
      <c r="F1776" s="1">
        <f t="shared" si="218"/>
        <v>18.455485210725769</v>
      </c>
      <c r="G1776" s="1">
        <f t="shared" si="219"/>
        <v>2.9153616276955847</v>
      </c>
      <c r="H1776" s="1">
        <f t="shared" si="221"/>
        <v>-4.3114111294132416</v>
      </c>
      <c r="I1776" s="22">
        <f t="shared" si="222"/>
        <v>1.9499999999999886</v>
      </c>
      <c r="J1776" s="19">
        <f t="shared" si="223"/>
        <v>0</v>
      </c>
      <c r="K1776" s="19">
        <f t="shared" si="224"/>
        <v>6.2614111294132302</v>
      </c>
      <c r="L1776" s="19">
        <f t="shared" si="225"/>
        <v>0</v>
      </c>
      <c r="Q1776" s="11"/>
      <c r="R1776" s="11"/>
    </row>
    <row r="1777" spans="1:18" x14ac:dyDescent="0.35">
      <c r="A1777" s="1">
        <v>1775</v>
      </c>
      <c r="B1777" s="12">
        <v>43642</v>
      </c>
      <c r="C1777" s="1">
        <v>157.38749999999999</v>
      </c>
      <c r="D1777" s="1">
        <f t="shared" si="217"/>
        <v>4.1180848424708476E-2</v>
      </c>
      <c r="E1777" s="1">
        <f t="shared" si="220"/>
        <v>1.6400545474559567E-4</v>
      </c>
      <c r="F1777" s="1">
        <f t="shared" si="218"/>
        <v>0.17705887828285383</v>
      </c>
      <c r="G1777" s="1">
        <f t="shared" si="219"/>
        <v>-1.7312729560567701</v>
      </c>
      <c r="H1777" s="1">
        <f t="shared" si="221"/>
        <v>-4.44538122959852</v>
      </c>
      <c r="I1777" s="22">
        <f t="shared" si="222"/>
        <v>6.2249999999999943</v>
      </c>
      <c r="J1777" s="19">
        <f t="shared" si="223"/>
        <v>0</v>
      </c>
      <c r="K1777" s="19">
        <f t="shared" si="224"/>
        <v>10.670381229598515</v>
      </c>
      <c r="L1777" s="19">
        <f t="shared" si="225"/>
        <v>0</v>
      </c>
      <c r="Q1777" s="11"/>
      <c r="R1777" s="11"/>
    </row>
    <row r="1778" spans="1:18" x14ac:dyDescent="0.35">
      <c r="A1778" s="1">
        <v>1776</v>
      </c>
      <c r="B1778" s="12">
        <v>43643</v>
      </c>
      <c r="C1778" s="1">
        <v>155.66249999999999</v>
      </c>
      <c r="D1778" s="1">
        <f t="shared" si="217"/>
        <v>-1.0960209673576329E-2</v>
      </c>
      <c r="E1778" s="1">
        <f t="shared" si="220"/>
        <v>3.87808090864476E-4</v>
      </c>
      <c r="F1778" s="1">
        <f t="shared" si="218"/>
        <v>17.351570812888141</v>
      </c>
      <c r="G1778" s="1">
        <f t="shared" si="219"/>
        <v>2.8536830390605497</v>
      </c>
      <c r="H1778" s="1">
        <f t="shared" si="221"/>
        <v>-6.9251176631957891</v>
      </c>
      <c r="I1778" s="22">
        <f t="shared" si="222"/>
        <v>-1.7249999999999943</v>
      </c>
      <c r="J1778" s="19">
        <f t="shared" si="223"/>
        <v>0</v>
      </c>
      <c r="K1778" s="19">
        <f t="shared" si="224"/>
        <v>5.2001176631957948</v>
      </c>
      <c r="L1778" s="19">
        <f t="shared" si="225"/>
        <v>0</v>
      </c>
      <c r="Q1778" s="11"/>
      <c r="R1778" s="11"/>
    </row>
    <row r="1779" spans="1:18" x14ac:dyDescent="0.35">
      <c r="A1779" s="1">
        <v>1777</v>
      </c>
      <c r="B1779" s="12">
        <v>43644</v>
      </c>
      <c r="C1779" s="1">
        <v>155.17500000000001</v>
      </c>
      <c r="D1779" s="1">
        <f t="shared" si="217"/>
        <v>-3.1317754757888569E-3</v>
      </c>
      <c r="E1779" s="1">
        <f t="shared" si="220"/>
        <v>3.3668344160284918E-4</v>
      </c>
      <c r="F1779" s="1">
        <f t="shared" si="218"/>
        <v>21.427594103132371</v>
      </c>
      <c r="G1779" s="1">
        <f t="shared" si="219"/>
        <v>3.0646795354803529</v>
      </c>
      <c r="H1779" s="1">
        <f t="shared" si="221"/>
        <v>-6.7182440171102273</v>
      </c>
      <c r="I1779" s="22">
        <f t="shared" si="222"/>
        <v>-0.48749999999998295</v>
      </c>
      <c r="J1779" s="19">
        <f t="shared" si="223"/>
        <v>0</v>
      </c>
      <c r="K1779" s="19">
        <f t="shared" si="224"/>
        <v>6.2307440171102444</v>
      </c>
      <c r="L1779" s="19">
        <f t="shared" si="225"/>
        <v>0</v>
      </c>
      <c r="Q1779" s="11"/>
      <c r="R1779" s="11"/>
    </row>
    <row r="1780" spans="1:18" x14ac:dyDescent="0.35">
      <c r="A1780" s="1">
        <v>1778</v>
      </c>
      <c r="B1780" s="12">
        <v>43647</v>
      </c>
      <c r="C1780" s="1">
        <v>155.28749999999999</v>
      </c>
      <c r="D1780" s="1">
        <f t="shared" si="217"/>
        <v>7.2498791686794221E-4</v>
      </c>
      <c r="E1780" s="1">
        <f t="shared" si="220"/>
        <v>2.8200984487091688E-4</v>
      </c>
      <c r="F1780" s="1">
        <f t="shared" si="218"/>
        <v>23.734124373682878</v>
      </c>
      <c r="G1780" s="1">
        <f t="shared" si="219"/>
        <v>3.1669138595461832</v>
      </c>
      <c r="H1780" s="1">
        <f t="shared" si="221"/>
        <v>-6.081221105330485</v>
      </c>
      <c r="I1780" s="22">
        <f t="shared" si="222"/>
        <v>0.11249999999998295</v>
      </c>
      <c r="J1780" s="19">
        <f t="shared" si="223"/>
        <v>0</v>
      </c>
      <c r="K1780" s="19">
        <f t="shared" si="224"/>
        <v>6.1937211053304679</v>
      </c>
      <c r="L1780" s="19">
        <f t="shared" si="225"/>
        <v>0</v>
      </c>
      <c r="Q1780" s="11"/>
      <c r="R1780" s="11"/>
    </row>
    <row r="1781" spans="1:18" x14ac:dyDescent="0.35">
      <c r="A1781" s="1">
        <v>1779</v>
      </c>
      <c r="B1781" s="12">
        <v>43648</v>
      </c>
      <c r="C1781" s="1">
        <v>155.51249999999999</v>
      </c>
      <c r="D1781" s="1">
        <f t="shared" si="217"/>
        <v>1.4489253803428757E-3</v>
      </c>
      <c r="E1781" s="1">
        <f t="shared" si="220"/>
        <v>2.3887687860185797E-4</v>
      </c>
      <c r="F1781" s="1">
        <f t="shared" si="218"/>
        <v>25.698903619735006</v>
      </c>
      <c r="G1781" s="1">
        <f t="shared" si="219"/>
        <v>3.2464483302804799</v>
      </c>
      <c r="H1781" s="1">
        <f t="shared" si="221"/>
        <v>-5.5793482505733554</v>
      </c>
      <c r="I1781" s="22">
        <f t="shared" si="222"/>
        <v>0.22499999999999432</v>
      </c>
      <c r="J1781" s="19">
        <f t="shared" si="223"/>
        <v>0</v>
      </c>
      <c r="K1781" s="19">
        <f t="shared" si="224"/>
        <v>5.8043482505733497</v>
      </c>
      <c r="L1781" s="19">
        <f t="shared" si="225"/>
        <v>0</v>
      </c>
      <c r="Q1781" s="11"/>
      <c r="R1781" s="11"/>
    </row>
    <row r="1782" spans="1:18" x14ac:dyDescent="0.35">
      <c r="A1782" s="1">
        <v>1780</v>
      </c>
      <c r="B1782" s="12">
        <v>43649</v>
      </c>
      <c r="C1782" s="1">
        <v>156.67500000000001</v>
      </c>
      <c r="D1782" s="1">
        <f t="shared" si="217"/>
        <v>7.4752833373524499E-3</v>
      </c>
      <c r="E1782" s="1">
        <f t="shared" si="220"/>
        <v>2.0610380106012572E-4</v>
      </c>
      <c r="F1782" s="1">
        <f t="shared" si="218"/>
        <v>24.265712807109505</v>
      </c>
      <c r="G1782" s="1">
        <f t="shared" si="219"/>
        <v>3.189064358362641</v>
      </c>
      <c r="H1782" s="1">
        <f t="shared" si="221"/>
        <v>-5.1862584690711468</v>
      </c>
      <c r="I1782" s="22">
        <f t="shared" si="222"/>
        <v>1.1625000000000227</v>
      </c>
      <c r="J1782" s="19">
        <f t="shared" si="223"/>
        <v>0</v>
      </c>
      <c r="K1782" s="19">
        <f t="shared" si="224"/>
        <v>6.3487584690711696</v>
      </c>
      <c r="L1782" s="19">
        <f t="shared" si="225"/>
        <v>0</v>
      </c>
      <c r="Q1782" s="11"/>
      <c r="R1782" s="11"/>
    </row>
    <row r="1783" spans="1:18" x14ac:dyDescent="0.35">
      <c r="A1783" s="1">
        <v>1781</v>
      </c>
      <c r="B1783" s="12">
        <v>43650</v>
      </c>
      <c r="C1783" s="1">
        <v>157.61250000000001</v>
      </c>
      <c r="D1783" s="1">
        <f t="shared" si="217"/>
        <v>5.983724269985639E-3</v>
      </c>
      <c r="E1783" s="1">
        <f t="shared" si="220"/>
        <v>1.8862165800995261E-4</v>
      </c>
      <c r="F1783" s="1">
        <f t="shared" si="218"/>
        <v>26.41766840327708</v>
      </c>
      <c r="G1783" s="1">
        <f t="shared" si="219"/>
        <v>3.274033043999097</v>
      </c>
      <c r="H1783" s="1">
        <f t="shared" si="221"/>
        <v>-4.968619508990316</v>
      </c>
      <c r="I1783" s="22">
        <f t="shared" si="222"/>
        <v>0.9375</v>
      </c>
      <c r="J1783" s="19">
        <f t="shared" si="223"/>
        <v>0</v>
      </c>
      <c r="K1783" s="19">
        <f t="shared" si="224"/>
        <v>5.906119508990316</v>
      </c>
      <c r="L1783" s="19">
        <f t="shared" si="225"/>
        <v>0</v>
      </c>
      <c r="Q1783" s="11"/>
      <c r="R1783" s="11"/>
    </row>
    <row r="1784" spans="1:18" x14ac:dyDescent="0.35">
      <c r="A1784" s="1">
        <v>1782</v>
      </c>
      <c r="B1784" s="12">
        <v>43651</v>
      </c>
      <c r="C1784" s="1">
        <v>154.35</v>
      </c>
      <c r="D1784" s="1">
        <f t="shared" si="217"/>
        <v>-2.0699500356888043E-2</v>
      </c>
      <c r="E1784" s="1">
        <f t="shared" si="220"/>
        <v>1.7241603462276562E-4</v>
      </c>
      <c r="F1784" s="1">
        <f t="shared" si="218"/>
        <v>8.7698237145543061</v>
      </c>
      <c r="G1784" s="1">
        <f t="shared" si="219"/>
        <v>2.1713167052190436</v>
      </c>
      <c r="H1784" s="1">
        <f t="shared" si="221"/>
        <v>-4.7858952382469191</v>
      </c>
      <c r="I1784" s="22">
        <f t="shared" si="222"/>
        <v>-3.2625000000000171</v>
      </c>
      <c r="J1784" s="19">
        <f t="shared" si="223"/>
        <v>0</v>
      </c>
      <c r="K1784" s="19">
        <f t="shared" si="224"/>
        <v>1.523395238246902</v>
      </c>
      <c r="L1784" s="19">
        <f t="shared" si="225"/>
        <v>0</v>
      </c>
      <c r="Q1784" s="11"/>
      <c r="R1784" s="11"/>
    </row>
    <row r="1785" spans="1:18" x14ac:dyDescent="0.35">
      <c r="A1785" s="1">
        <v>1783</v>
      </c>
      <c r="B1785" s="12">
        <v>43654</v>
      </c>
      <c r="C1785" s="1">
        <v>151.01249999999999</v>
      </c>
      <c r="D1785" s="1">
        <f t="shared" si="217"/>
        <v>-2.1622934888241047E-2</v>
      </c>
      <c r="E1785" s="1">
        <f t="shared" si="220"/>
        <v>2.1542154128956253E-4</v>
      </c>
      <c r="F1785" s="1">
        <f t="shared" si="218"/>
        <v>9.1826646976715818</v>
      </c>
      <c r="G1785" s="1">
        <f t="shared" si="219"/>
        <v>2.2173174345891247</v>
      </c>
      <c r="H1785" s="1">
        <f t="shared" si="221"/>
        <v>-5.3815809866953934</v>
      </c>
      <c r="I1785" s="22">
        <f t="shared" si="222"/>
        <v>-3.3375000000000057</v>
      </c>
      <c r="J1785" s="19">
        <f t="shared" si="223"/>
        <v>0</v>
      </c>
      <c r="K1785" s="19">
        <f t="shared" si="224"/>
        <v>2.0440809866953877</v>
      </c>
      <c r="L1785" s="19">
        <f t="shared" si="225"/>
        <v>0</v>
      </c>
      <c r="Q1785" s="11"/>
      <c r="R1785" s="11"/>
    </row>
    <row r="1786" spans="1:18" x14ac:dyDescent="0.35">
      <c r="A1786" s="1">
        <v>1784</v>
      </c>
      <c r="B1786" s="12">
        <v>43655</v>
      </c>
      <c r="C1786" s="1">
        <v>153.44999999999999</v>
      </c>
      <c r="D1786" s="1">
        <f t="shared" si="217"/>
        <v>1.6141047926496153E-2</v>
      </c>
      <c r="E1786" s="1">
        <f t="shared" si="220"/>
        <v>2.5383336410814041E-4</v>
      </c>
      <c r="F1786" s="1">
        <f t="shared" si="218"/>
        <v>14.988451169096987</v>
      </c>
      <c r="G1786" s="1">
        <f t="shared" si="219"/>
        <v>2.7072799824998004</v>
      </c>
      <c r="H1786" s="1">
        <f t="shared" si="221"/>
        <v>-5.7207852432054045</v>
      </c>
      <c r="I1786" s="22">
        <f t="shared" si="222"/>
        <v>2.4375</v>
      </c>
      <c r="J1786" s="19">
        <f t="shared" si="223"/>
        <v>0</v>
      </c>
      <c r="K1786" s="19">
        <f t="shared" si="224"/>
        <v>8.1582852432054054</v>
      </c>
      <c r="L1786" s="19">
        <f t="shared" si="225"/>
        <v>0</v>
      </c>
      <c r="Q1786" s="11"/>
      <c r="R1786" s="11"/>
    </row>
    <row r="1787" spans="1:18" x14ac:dyDescent="0.35">
      <c r="A1787" s="1">
        <v>1785</v>
      </c>
      <c r="B1787" s="12">
        <v>43656</v>
      </c>
      <c r="C1787" s="1">
        <v>153.9375</v>
      </c>
      <c r="D1787" s="1">
        <f t="shared" si="217"/>
        <v>3.1769305962855094E-3</v>
      </c>
      <c r="E1787" s="1">
        <f t="shared" si="220"/>
        <v>2.5400820642617694E-4</v>
      </c>
      <c r="F1787" s="1">
        <f t="shared" si="218"/>
        <v>24.539061877285466</v>
      </c>
      <c r="G1787" s="1">
        <f t="shared" si="219"/>
        <v>3.2002662102425692</v>
      </c>
      <c r="H1787" s="1">
        <f t="shared" si="221"/>
        <v>-5.5990124015632743</v>
      </c>
      <c r="I1787" s="22">
        <f t="shared" si="222"/>
        <v>0.48750000000001137</v>
      </c>
      <c r="J1787" s="19">
        <f t="shared" si="223"/>
        <v>0</v>
      </c>
      <c r="K1787" s="19">
        <f t="shared" si="224"/>
        <v>6.0865124015632857</v>
      </c>
      <c r="L1787" s="19">
        <f t="shared" si="225"/>
        <v>0</v>
      </c>
      <c r="Q1787" s="11"/>
      <c r="R1787" s="11"/>
    </row>
    <row r="1788" spans="1:18" x14ac:dyDescent="0.35">
      <c r="A1788" s="1">
        <v>1786</v>
      </c>
      <c r="B1788" s="12">
        <v>43657</v>
      </c>
      <c r="C1788" s="1">
        <v>156.52500000000001</v>
      </c>
      <c r="D1788" s="1">
        <f t="shared" si="217"/>
        <v>1.6808769792935482E-2</v>
      </c>
      <c r="E1788" s="1">
        <f t="shared" si="220"/>
        <v>2.1880653585955255E-4</v>
      </c>
      <c r="F1788" s="1">
        <f t="shared" si="218"/>
        <v>14.141248344194118</v>
      </c>
      <c r="G1788" s="1">
        <f t="shared" si="219"/>
        <v>2.6490959411680435</v>
      </c>
      <c r="H1788" s="1">
        <f t="shared" si="221"/>
        <v>-5.2804592582183352</v>
      </c>
      <c r="I1788" s="22">
        <f t="shared" si="222"/>
        <v>2.5875000000000057</v>
      </c>
      <c r="J1788" s="19">
        <f t="shared" si="223"/>
        <v>0</v>
      </c>
      <c r="K1788" s="19">
        <f t="shared" si="224"/>
        <v>7.8679592582183409</v>
      </c>
      <c r="L1788" s="19">
        <f t="shared" si="225"/>
        <v>0</v>
      </c>
      <c r="Q1788" s="11"/>
      <c r="R1788" s="11"/>
    </row>
    <row r="1789" spans="1:18" x14ac:dyDescent="0.35">
      <c r="A1789" s="1">
        <v>1787</v>
      </c>
      <c r="B1789" s="12">
        <v>43658</v>
      </c>
      <c r="C1789" s="1">
        <v>154.53749999999999</v>
      </c>
      <c r="D1789" s="1">
        <f t="shared" si="217"/>
        <v>-1.2697652132247318E-2</v>
      </c>
      <c r="E1789" s="1">
        <f t="shared" si="220"/>
        <v>2.3031820849668674E-4</v>
      </c>
      <c r="F1789" s="1">
        <f t="shared" si="218"/>
        <v>18.524038396003419</v>
      </c>
      <c r="G1789" s="1">
        <f t="shared" si="219"/>
        <v>2.9190692613870017</v>
      </c>
      <c r="H1789" s="1">
        <f t="shared" si="221"/>
        <v>-5.4347957137739478</v>
      </c>
      <c r="I1789" s="22">
        <f t="shared" si="222"/>
        <v>-1.9875000000000114</v>
      </c>
      <c r="J1789" s="19">
        <f t="shared" si="223"/>
        <v>0</v>
      </c>
      <c r="K1789" s="19">
        <f t="shared" si="224"/>
        <v>3.4472957137739364</v>
      </c>
      <c r="L1789" s="19">
        <f t="shared" si="225"/>
        <v>0</v>
      </c>
      <c r="Q1789" s="11"/>
      <c r="R1789" s="11"/>
    </row>
    <row r="1790" spans="1:18" x14ac:dyDescent="0.35">
      <c r="A1790" s="1">
        <v>1788</v>
      </c>
      <c r="B1790" s="12">
        <v>43661</v>
      </c>
      <c r="C1790" s="1">
        <v>153.6</v>
      </c>
      <c r="D1790" s="1">
        <f t="shared" si="217"/>
        <v>-6.0664887163309877E-3</v>
      </c>
      <c r="E1790" s="1">
        <f t="shared" si="220"/>
        <v>2.2200900971459491E-4</v>
      </c>
      <c r="F1790" s="1">
        <f t="shared" si="218"/>
        <v>24.64497675250005</v>
      </c>
      <c r="G1790" s="1">
        <f t="shared" si="219"/>
        <v>3.2045730968621124</v>
      </c>
      <c r="H1790" s="1">
        <f t="shared" si="221"/>
        <v>-5.4255487541748764</v>
      </c>
      <c r="I1790" s="22">
        <f t="shared" si="222"/>
        <v>-0.9375</v>
      </c>
      <c r="J1790" s="19">
        <f t="shared" si="223"/>
        <v>0</v>
      </c>
      <c r="K1790" s="19">
        <f t="shared" si="224"/>
        <v>4.4880487541748764</v>
      </c>
      <c r="L1790" s="19">
        <f t="shared" si="225"/>
        <v>0</v>
      </c>
      <c r="Q1790" s="11"/>
      <c r="R1790" s="11"/>
    </row>
    <row r="1791" spans="1:18" x14ac:dyDescent="0.35">
      <c r="A1791" s="1">
        <v>1789</v>
      </c>
      <c r="B1791" s="12">
        <v>43662</v>
      </c>
      <c r="C1791" s="1">
        <v>156.75</v>
      </c>
      <c r="D1791" s="1">
        <f t="shared" si="217"/>
        <v>2.0507812500000038E-2</v>
      </c>
      <c r="E1791" s="1">
        <f t="shared" si="220"/>
        <v>1.980968421098308E-4</v>
      </c>
      <c r="F1791" s="1">
        <f t="shared" si="218"/>
        <v>9.8051870477018763</v>
      </c>
      <c r="G1791" s="1">
        <f t="shared" si="219"/>
        <v>2.2829115362334975</v>
      </c>
      <c r="H1791" s="1">
        <f t="shared" si="221"/>
        <v>-5.0599627141420509</v>
      </c>
      <c r="I1791" s="22">
        <f t="shared" si="222"/>
        <v>3.1500000000000057</v>
      </c>
      <c r="J1791" s="19">
        <f t="shared" si="223"/>
        <v>0</v>
      </c>
      <c r="K1791" s="19">
        <f t="shared" si="224"/>
        <v>8.2099627141420566</v>
      </c>
      <c r="L1791" s="19">
        <f t="shared" si="225"/>
        <v>0</v>
      </c>
      <c r="Q1791" s="11"/>
      <c r="R1791" s="11"/>
    </row>
    <row r="1792" spans="1:18" x14ac:dyDescent="0.35">
      <c r="A1792" s="1">
        <v>1790</v>
      </c>
      <c r="B1792" s="12">
        <v>43663</v>
      </c>
      <c r="C1792" s="1">
        <v>155.625</v>
      </c>
      <c r="D1792" s="1">
        <f t="shared" si="217"/>
        <v>-7.1770334928229667E-3</v>
      </c>
      <c r="E1792" s="1">
        <f t="shared" si="220"/>
        <v>2.3395192507913828E-4</v>
      </c>
      <c r="F1792" s="1">
        <f t="shared" si="218"/>
        <v>23.363444727197184</v>
      </c>
      <c r="G1792" s="1">
        <f t="shared" si="219"/>
        <v>3.1511726097253461</v>
      </c>
      <c r="H1792" s="1">
        <f t="shared" si="221"/>
        <v>-5.4654910242657362</v>
      </c>
      <c r="I1792" s="22">
        <f t="shared" si="222"/>
        <v>-1.125</v>
      </c>
      <c r="J1792" s="19">
        <f t="shared" si="223"/>
        <v>0</v>
      </c>
      <c r="K1792" s="19">
        <f t="shared" si="224"/>
        <v>4.3404910242657362</v>
      </c>
      <c r="L1792" s="19">
        <f t="shared" si="225"/>
        <v>0</v>
      </c>
      <c r="Q1792" s="11"/>
      <c r="R1792" s="11"/>
    </row>
    <row r="1793" spans="1:18" x14ac:dyDescent="0.35">
      <c r="A1793" s="1">
        <v>1791</v>
      </c>
      <c r="B1793" s="12">
        <v>43664</v>
      </c>
      <c r="C1793" s="1">
        <v>154.01249999999999</v>
      </c>
      <c r="D1793" s="1">
        <f t="shared" si="217"/>
        <v>-1.0361445783132603E-2</v>
      </c>
      <c r="E1793" s="1">
        <f t="shared" si="220"/>
        <v>2.0930786079655713E-4</v>
      </c>
      <c r="F1793" s="1">
        <f t="shared" si="218"/>
        <v>21.337164790630204</v>
      </c>
      <c r="G1793" s="1">
        <f t="shared" si="219"/>
        <v>3.0604503781262826</v>
      </c>
      <c r="H1793" s="1">
        <f t="shared" si="221"/>
        <v>-5.2756378712598035</v>
      </c>
      <c r="I1793" s="22">
        <f t="shared" si="222"/>
        <v>-1.6125000000000114</v>
      </c>
      <c r="J1793" s="19">
        <f t="shared" si="223"/>
        <v>0</v>
      </c>
      <c r="K1793" s="19">
        <f t="shared" si="224"/>
        <v>3.6631378712597922</v>
      </c>
      <c r="L1793" s="19">
        <f t="shared" si="225"/>
        <v>0</v>
      </c>
      <c r="Q1793" s="11"/>
      <c r="R1793" s="11"/>
    </row>
    <row r="1794" spans="1:18" x14ac:dyDescent="0.35">
      <c r="A1794" s="1">
        <v>1792</v>
      </c>
      <c r="B1794" s="12">
        <v>43665</v>
      </c>
      <c r="C1794" s="1">
        <v>154.42500000000001</v>
      </c>
      <c r="D1794" s="1">
        <f t="shared" si="217"/>
        <v>2.6783540297055288E-3</v>
      </c>
      <c r="E1794" s="1">
        <f t="shared" si="220"/>
        <v>1.9833607273008055E-4</v>
      </c>
      <c r="F1794" s="1">
        <f t="shared" si="218"/>
        <v>27.819880051336973</v>
      </c>
      <c r="G1794" s="1">
        <f t="shared" si="219"/>
        <v>3.3257508748877624</v>
      </c>
      <c r="H1794" s="1">
        <f t="shared" si="221"/>
        <v>-5.0986462050435346</v>
      </c>
      <c r="I1794" s="22">
        <f t="shared" si="222"/>
        <v>0.41250000000002274</v>
      </c>
      <c r="J1794" s="19">
        <f t="shared" si="223"/>
        <v>0</v>
      </c>
      <c r="K1794" s="19">
        <f t="shared" si="224"/>
        <v>5.5111462050435573</v>
      </c>
      <c r="L1794" s="19">
        <f t="shared" si="225"/>
        <v>0</v>
      </c>
      <c r="Q1794" s="11"/>
      <c r="R1794" s="11"/>
    </row>
    <row r="1795" spans="1:18" x14ac:dyDescent="0.35">
      <c r="A1795" s="1">
        <v>1793</v>
      </c>
      <c r="B1795" s="12">
        <v>43668</v>
      </c>
      <c r="C1795" s="1">
        <v>153</v>
      </c>
      <c r="D1795" s="1">
        <f t="shared" si="217"/>
        <v>-9.2277804759592769E-3</v>
      </c>
      <c r="E1795" s="1">
        <f t="shared" si="220"/>
        <v>1.7580751518435638E-4</v>
      </c>
      <c r="F1795" s="1">
        <f t="shared" si="218"/>
        <v>23.616559118041085</v>
      </c>
      <c r="G1795" s="1">
        <f t="shared" si="219"/>
        <v>3.1619481235291103</v>
      </c>
      <c r="H1795" s="1">
        <f t="shared" si="221"/>
        <v>-4.7506096501580615</v>
      </c>
      <c r="I1795" s="22">
        <f t="shared" si="222"/>
        <v>-1.4250000000000114</v>
      </c>
      <c r="J1795" s="19">
        <f t="shared" si="223"/>
        <v>0</v>
      </c>
      <c r="K1795" s="19">
        <f t="shared" si="224"/>
        <v>3.3256096501580501</v>
      </c>
      <c r="L1795" s="19">
        <f t="shared" si="225"/>
        <v>0</v>
      </c>
      <c r="Q1795" s="11"/>
      <c r="R1795" s="11"/>
    </row>
    <row r="1796" spans="1:18" x14ac:dyDescent="0.35">
      <c r="A1796" s="1">
        <v>1794</v>
      </c>
      <c r="B1796" s="12">
        <v>43669</v>
      </c>
      <c r="C1796" s="1">
        <v>157.80000000000001</v>
      </c>
      <c r="D1796" s="1">
        <f t="shared" ref="D1796:D1859" si="226">(C1796-C1795)/C1795</f>
        <v>3.1372549019607919E-2</v>
      </c>
      <c r="E1796" s="1">
        <f t="shared" si="220"/>
        <v>1.6957620368005525E-4</v>
      </c>
      <c r="F1796" s="1">
        <f t="shared" ref="F1796:F1859" si="227">_xlfn.NORM.DIST(D1796,0,SQRT(E1796),FALSE)</f>
        <v>1.6822240504145654</v>
      </c>
      <c r="G1796" s="1">
        <f t="shared" ref="G1796:G1859" si="228">LN(F1796)</f>
        <v>0.52011675744469144</v>
      </c>
      <c r="H1796" s="1">
        <f t="shared" si="221"/>
        <v>-4.6781562421026779</v>
      </c>
      <c r="I1796" s="22">
        <f t="shared" si="222"/>
        <v>4.8000000000000114</v>
      </c>
      <c r="J1796" s="19">
        <f t="shared" si="223"/>
        <v>0</v>
      </c>
      <c r="K1796" s="19">
        <f t="shared" si="224"/>
        <v>9.4781562421026884</v>
      </c>
      <c r="L1796" s="19">
        <f t="shared" si="225"/>
        <v>0</v>
      </c>
      <c r="Q1796" s="11"/>
      <c r="R1796" s="11"/>
    </row>
    <row r="1797" spans="1:18" x14ac:dyDescent="0.35">
      <c r="A1797" s="1">
        <v>1795</v>
      </c>
      <c r="B1797" s="12">
        <v>43670</v>
      </c>
      <c r="C1797" s="1">
        <v>157.3125</v>
      </c>
      <c r="D1797" s="1">
        <f t="shared" si="226"/>
        <v>-3.0893536121673723E-3</v>
      </c>
      <c r="E1797" s="1">
        <f t="shared" ref="E1797:E1860" si="229">$O$3+$O$4*D1796^2+$O$5*E1796</f>
        <v>2.9166410693901213E-4</v>
      </c>
      <c r="F1797" s="1">
        <f t="shared" si="227"/>
        <v>22.980680101251743</v>
      </c>
      <c r="G1797" s="1">
        <f t="shared" si="228"/>
        <v>3.1346538673374078</v>
      </c>
      <c r="H1797" s="1">
        <f t="shared" si="221"/>
        <v>-6.0786562191421858</v>
      </c>
      <c r="I1797" s="22">
        <f t="shared" si="222"/>
        <v>-0.48750000000001137</v>
      </c>
      <c r="J1797" s="19">
        <f t="shared" si="223"/>
        <v>0</v>
      </c>
      <c r="K1797" s="19">
        <f t="shared" si="224"/>
        <v>5.5911562191421744</v>
      </c>
      <c r="L1797" s="19">
        <f t="shared" si="225"/>
        <v>0</v>
      </c>
      <c r="Q1797" s="11"/>
      <c r="R1797" s="11"/>
    </row>
    <row r="1798" spans="1:18" x14ac:dyDescent="0.35">
      <c r="A1798" s="1">
        <v>1796</v>
      </c>
      <c r="B1798" s="12">
        <v>43671</v>
      </c>
      <c r="C1798" s="1">
        <v>159.6</v>
      </c>
      <c r="D1798" s="1">
        <f t="shared" si="226"/>
        <v>1.4541120381406401E-2</v>
      </c>
      <c r="E1798" s="1">
        <f t="shared" si="229"/>
        <v>2.4753447999765435E-4</v>
      </c>
      <c r="F1798" s="1">
        <f t="shared" si="227"/>
        <v>16.542640832362778</v>
      </c>
      <c r="G1798" s="1">
        <f t="shared" si="228"/>
        <v>2.8059413402341851</v>
      </c>
      <c r="H1798" s="1">
        <f t="shared" si="221"/>
        <v>-5.7756319210151892</v>
      </c>
      <c r="I1798" s="22">
        <f t="shared" si="222"/>
        <v>2.2874999999999943</v>
      </c>
      <c r="J1798" s="19">
        <f t="shared" si="223"/>
        <v>0</v>
      </c>
      <c r="K1798" s="19">
        <f t="shared" si="224"/>
        <v>8.0631319210151844</v>
      </c>
      <c r="L1798" s="19">
        <f t="shared" si="225"/>
        <v>0</v>
      </c>
      <c r="Q1798" s="11"/>
      <c r="R1798" s="11"/>
    </row>
    <row r="1799" spans="1:18" x14ac:dyDescent="0.35">
      <c r="A1799" s="1">
        <v>1797</v>
      </c>
      <c r="B1799" s="12">
        <v>43672</v>
      </c>
      <c r="C1799" s="1">
        <v>158.32499999999999</v>
      </c>
      <c r="D1799" s="1">
        <f t="shared" si="226"/>
        <v>-7.9887218045113142E-3</v>
      </c>
      <c r="E1799" s="1">
        <f t="shared" si="229"/>
        <v>2.4226364141727931E-4</v>
      </c>
      <c r="F1799" s="1">
        <f t="shared" si="227"/>
        <v>22.467911258159923</v>
      </c>
      <c r="G1799" s="1">
        <f t="shared" si="228"/>
        <v>3.1120881249632553</v>
      </c>
      <c r="H1799" s="1">
        <f t="shared" si="221"/>
        <v>-5.6961577921343558</v>
      </c>
      <c r="I1799" s="22">
        <f t="shared" si="222"/>
        <v>-1.2750000000000057</v>
      </c>
      <c r="J1799" s="19">
        <f t="shared" si="223"/>
        <v>0</v>
      </c>
      <c r="K1799" s="19">
        <f t="shared" si="224"/>
        <v>4.4211577921343501</v>
      </c>
      <c r="L1799" s="19">
        <f t="shared" si="225"/>
        <v>0</v>
      </c>
      <c r="Q1799" s="11"/>
      <c r="R1799" s="11"/>
    </row>
    <row r="1800" spans="1:18" x14ac:dyDescent="0.35">
      <c r="A1800" s="1">
        <v>1798</v>
      </c>
      <c r="B1800" s="12">
        <v>43675</v>
      </c>
      <c r="C1800" s="1">
        <v>155.88749999999999</v>
      </c>
      <c r="D1800" s="1">
        <f t="shared" si="226"/>
        <v>-1.5395547134059688E-2</v>
      </c>
      <c r="E1800" s="1">
        <f t="shared" si="229"/>
        <v>2.174028534222555E-4</v>
      </c>
      <c r="F1800" s="1">
        <f t="shared" si="227"/>
        <v>15.686760108563526</v>
      </c>
      <c r="G1800" s="1">
        <f t="shared" si="228"/>
        <v>2.7528170513853709</v>
      </c>
      <c r="H1800" s="1">
        <f t="shared" si="221"/>
        <v>-5.4744458598824872</v>
      </c>
      <c r="I1800" s="22">
        <f t="shared" si="222"/>
        <v>-2.4375</v>
      </c>
      <c r="J1800" s="19">
        <f t="shared" si="223"/>
        <v>0</v>
      </c>
      <c r="K1800" s="19">
        <f t="shared" si="224"/>
        <v>3.0369458598824872</v>
      </c>
      <c r="L1800" s="19">
        <f t="shared" si="225"/>
        <v>0</v>
      </c>
      <c r="Q1800" s="11"/>
      <c r="R1800" s="11"/>
    </row>
    <row r="1801" spans="1:18" x14ac:dyDescent="0.35">
      <c r="A1801" s="1">
        <v>1799</v>
      </c>
      <c r="B1801" s="12">
        <v>43676</v>
      </c>
      <c r="C1801" s="1">
        <v>156.26249999999999</v>
      </c>
      <c r="D1801" s="1">
        <f t="shared" si="226"/>
        <v>2.4055809477988937E-3</v>
      </c>
      <c r="E1801" s="1">
        <f t="shared" si="229"/>
        <v>2.2282303486851802E-4</v>
      </c>
      <c r="F1801" s="1">
        <f t="shared" si="227"/>
        <v>26.380960681916964</v>
      </c>
      <c r="G1801" s="1">
        <f t="shared" si="228"/>
        <v>3.2726425636813135</v>
      </c>
      <c r="H1801" s="1">
        <f t="shared" si="221"/>
        <v>-5.49799318749852</v>
      </c>
      <c r="I1801" s="22">
        <f t="shared" si="222"/>
        <v>0.375</v>
      </c>
      <c r="J1801" s="19">
        <f t="shared" si="223"/>
        <v>0</v>
      </c>
      <c r="K1801" s="19">
        <f t="shared" si="224"/>
        <v>5.87299318749852</v>
      </c>
      <c r="L1801" s="19">
        <f t="shared" si="225"/>
        <v>0</v>
      </c>
      <c r="Q1801" s="11"/>
      <c r="R1801" s="11"/>
    </row>
    <row r="1802" spans="1:18" x14ac:dyDescent="0.35">
      <c r="A1802" s="1">
        <v>1800</v>
      </c>
      <c r="B1802" s="12">
        <v>43677</v>
      </c>
      <c r="C1802" s="1">
        <v>158.25</v>
      </c>
      <c r="D1802" s="1">
        <f t="shared" si="226"/>
        <v>1.2718982481401561E-2</v>
      </c>
      <c r="E1802" s="1">
        <f t="shared" si="229"/>
        <v>1.9434347479508731E-4</v>
      </c>
      <c r="F1802" s="1">
        <f t="shared" si="227"/>
        <v>18.874288782648364</v>
      </c>
      <c r="G1802" s="1">
        <f t="shared" si="228"/>
        <v>2.9378006140356741</v>
      </c>
      <c r="H1802" s="1">
        <f t="shared" si="221"/>
        <v>-5.0555793601488972</v>
      </c>
      <c r="I1802" s="22">
        <f t="shared" si="222"/>
        <v>1.9875000000000114</v>
      </c>
      <c r="J1802" s="19">
        <f t="shared" si="223"/>
        <v>0</v>
      </c>
      <c r="K1802" s="19">
        <f t="shared" si="224"/>
        <v>7.0430793601489086</v>
      </c>
      <c r="L1802" s="19">
        <f t="shared" si="225"/>
        <v>0</v>
      </c>
      <c r="Q1802" s="11"/>
      <c r="R1802" s="11"/>
    </row>
    <row r="1803" spans="1:18" x14ac:dyDescent="0.35">
      <c r="A1803" s="1">
        <v>1801</v>
      </c>
      <c r="B1803" s="12">
        <v>43678</v>
      </c>
      <c r="C1803" s="1">
        <v>160.53749999999999</v>
      </c>
      <c r="D1803" s="1">
        <f t="shared" si="226"/>
        <v>1.4454976303317499E-2</v>
      </c>
      <c r="E1803" s="1">
        <f t="shared" si="229"/>
        <v>1.9456615973676393E-4</v>
      </c>
      <c r="F1803" s="1">
        <f t="shared" si="227"/>
        <v>16.717835486000542</v>
      </c>
      <c r="G1803" s="1">
        <f t="shared" si="228"/>
        <v>2.8164761426974145</v>
      </c>
      <c r="H1803" s="1">
        <f t="shared" si="221"/>
        <v>-5.0706435237971688</v>
      </c>
      <c r="I1803" s="22">
        <f t="shared" si="222"/>
        <v>2.2874999999999943</v>
      </c>
      <c r="J1803" s="19">
        <f t="shared" si="223"/>
        <v>0</v>
      </c>
      <c r="K1803" s="19">
        <f t="shared" si="224"/>
        <v>7.3581435237971631</v>
      </c>
      <c r="L1803" s="19">
        <f t="shared" si="225"/>
        <v>0</v>
      </c>
      <c r="Q1803" s="11"/>
      <c r="R1803" s="11"/>
    </row>
    <row r="1804" spans="1:18" x14ac:dyDescent="0.35">
      <c r="A1804" s="1">
        <v>1802</v>
      </c>
      <c r="B1804" s="12">
        <v>43679</v>
      </c>
      <c r="C1804" s="1">
        <v>157.83750000000001</v>
      </c>
      <c r="D1804" s="1">
        <f t="shared" si="226"/>
        <v>-1.6818500350385353E-2</v>
      </c>
      <c r="E1804" s="1">
        <f t="shared" si="229"/>
        <v>2.0139240406287162E-4</v>
      </c>
      <c r="F1804" s="1">
        <f t="shared" si="227"/>
        <v>13.928309404513724</v>
      </c>
      <c r="G1804" s="1">
        <f t="shared" si="228"/>
        <v>2.6339234167879106</v>
      </c>
      <c r="H1804" s="1">
        <f t="shared" si="221"/>
        <v>-5.2244420936837432</v>
      </c>
      <c r="I1804" s="22">
        <f t="shared" si="222"/>
        <v>-2.6999999999999886</v>
      </c>
      <c r="J1804" s="19">
        <f t="shared" si="223"/>
        <v>0</v>
      </c>
      <c r="K1804" s="19">
        <f t="shared" si="224"/>
        <v>2.5244420936837546</v>
      </c>
      <c r="L1804" s="19">
        <f t="shared" si="225"/>
        <v>0</v>
      </c>
      <c r="Q1804" s="11"/>
      <c r="R1804" s="11"/>
    </row>
    <row r="1805" spans="1:18" x14ac:dyDescent="0.35">
      <c r="A1805" s="1">
        <v>1803</v>
      </c>
      <c r="B1805" s="12">
        <v>43682</v>
      </c>
      <c r="C1805" s="1">
        <v>150.86250000000001</v>
      </c>
      <c r="D1805" s="1">
        <f t="shared" si="226"/>
        <v>-4.4191019244476083E-2</v>
      </c>
      <c r="E1805" s="1">
        <f t="shared" si="229"/>
        <v>2.1704320801440883E-4</v>
      </c>
      <c r="F1805" s="1">
        <f t="shared" si="227"/>
        <v>0.30119984753311224</v>
      </c>
      <c r="G1805" s="1">
        <f t="shared" si="228"/>
        <v>-1.1999812892546933</v>
      </c>
      <c r="H1805" s="1">
        <f t="shared" si="221"/>
        <v>-5.5020464644870088</v>
      </c>
      <c r="I1805" s="22">
        <f t="shared" si="222"/>
        <v>-6.9749999999999943</v>
      </c>
      <c r="J1805" s="19">
        <f t="shared" si="223"/>
        <v>1</v>
      </c>
      <c r="K1805" s="19">
        <f t="shared" si="224"/>
        <v>0</v>
      </c>
      <c r="L1805" s="19">
        <f t="shared" si="225"/>
        <v>-1.4729535355129855</v>
      </c>
      <c r="Q1805" s="11"/>
      <c r="R1805" s="11"/>
    </row>
    <row r="1806" spans="1:18" x14ac:dyDescent="0.35">
      <c r="A1806" s="1">
        <v>1804</v>
      </c>
      <c r="B1806" s="12">
        <v>43683</v>
      </c>
      <c r="C1806" s="1">
        <v>148.57499999999999</v>
      </c>
      <c r="D1806" s="1">
        <f t="shared" si="226"/>
        <v>-1.5162813820532091E-2</v>
      </c>
      <c r="E1806" s="1">
        <f t="shared" si="229"/>
        <v>4.6463865551056176E-4</v>
      </c>
      <c r="F1806" s="1">
        <f t="shared" si="227"/>
        <v>14.451214118020143</v>
      </c>
      <c r="G1806" s="1">
        <f t="shared" si="228"/>
        <v>2.6707784330371043</v>
      </c>
      <c r="H1806" s="1">
        <f t="shared" si="221"/>
        <v>-7.9148469377963622</v>
      </c>
      <c r="I1806" s="22">
        <f t="shared" si="222"/>
        <v>-2.2875000000000227</v>
      </c>
      <c r="J1806" s="19">
        <f t="shared" si="223"/>
        <v>0</v>
      </c>
      <c r="K1806" s="19">
        <f t="shared" si="224"/>
        <v>5.6273469377963394</v>
      </c>
      <c r="L1806" s="19">
        <f t="shared" si="225"/>
        <v>0</v>
      </c>
      <c r="Q1806" s="11"/>
      <c r="R1806" s="11"/>
    </row>
    <row r="1807" spans="1:18" x14ac:dyDescent="0.35">
      <c r="A1807" s="1">
        <v>1805</v>
      </c>
      <c r="B1807" s="12">
        <v>43684</v>
      </c>
      <c r="C1807" s="1">
        <v>149.02500000000001</v>
      </c>
      <c r="D1807" s="1">
        <f t="shared" si="226"/>
        <v>3.0287733467946631E-3</v>
      </c>
      <c r="E1807" s="1">
        <f t="shared" si="229"/>
        <v>4.1094584813898766E-4</v>
      </c>
      <c r="F1807" s="1">
        <f t="shared" si="227"/>
        <v>19.461236468890924</v>
      </c>
      <c r="G1807" s="1">
        <f t="shared" si="228"/>
        <v>2.9684246137368206</v>
      </c>
      <c r="H1807" s="1">
        <f t="shared" si="221"/>
        <v>-7.1145634510953872</v>
      </c>
      <c r="I1807" s="22">
        <f t="shared" si="222"/>
        <v>0.45000000000001705</v>
      </c>
      <c r="J1807" s="19">
        <f t="shared" si="223"/>
        <v>0</v>
      </c>
      <c r="K1807" s="19">
        <f t="shared" si="224"/>
        <v>7.5645634510954043</v>
      </c>
      <c r="L1807" s="19">
        <f t="shared" si="225"/>
        <v>0</v>
      </c>
      <c r="Q1807" s="11"/>
      <c r="R1807" s="11"/>
    </row>
    <row r="1808" spans="1:18" x14ac:dyDescent="0.35">
      <c r="A1808" s="1">
        <v>1806</v>
      </c>
      <c r="B1808" s="12">
        <v>43685</v>
      </c>
      <c r="C1808" s="1">
        <v>152.1</v>
      </c>
      <c r="D1808" s="1">
        <f t="shared" si="226"/>
        <v>2.0634121791645619E-2</v>
      </c>
      <c r="E1808" s="1">
        <f t="shared" si="229"/>
        <v>3.3872831329244564E-4</v>
      </c>
      <c r="F1808" s="1">
        <f t="shared" si="227"/>
        <v>11.562174898424662</v>
      </c>
      <c r="G1808" s="1">
        <f t="shared" si="228"/>
        <v>2.447738985550254</v>
      </c>
      <c r="H1808" s="1">
        <f t="shared" si="221"/>
        <v>-6.3613039458686611</v>
      </c>
      <c r="I1808" s="22">
        <f t="shared" si="222"/>
        <v>3.0749999999999886</v>
      </c>
      <c r="J1808" s="19">
        <f t="shared" si="223"/>
        <v>0</v>
      </c>
      <c r="K1808" s="19">
        <f t="shared" si="224"/>
        <v>9.4363039458686497</v>
      </c>
      <c r="L1808" s="19">
        <f t="shared" si="225"/>
        <v>0</v>
      </c>
      <c r="Q1808" s="11"/>
      <c r="R1808" s="11"/>
    </row>
    <row r="1809" spans="1:18" x14ac:dyDescent="0.35">
      <c r="A1809" s="1">
        <v>1807</v>
      </c>
      <c r="B1809" s="12">
        <v>43686</v>
      </c>
      <c r="C1809" s="1">
        <v>151.53749999999999</v>
      </c>
      <c r="D1809" s="1">
        <f t="shared" si="226"/>
        <v>-3.6982248520710062E-3</v>
      </c>
      <c r="E1809" s="1">
        <f t="shared" si="229"/>
        <v>3.4226301324042995E-4</v>
      </c>
      <c r="F1809" s="1">
        <f t="shared" si="227"/>
        <v>21.13746267967413</v>
      </c>
      <c r="G1809" s="1">
        <f t="shared" si="228"/>
        <v>3.0510469486252276</v>
      </c>
      <c r="H1809" s="1">
        <f t="shared" si="221"/>
        <v>-6.4137757814760352</v>
      </c>
      <c r="I1809" s="22">
        <f t="shared" si="222"/>
        <v>-0.5625</v>
      </c>
      <c r="J1809" s="19">
        <f t="shared" si="223"/>
        <v>0</v>
      </c>
      <c r="K1809" s="19">
        <f t="shared" si="224"/>
        <v>5.8512757814760352</v>
      </c>
      <c r="L1809" s="19">
        <f t="shared" si="225"/>
        <v>0</v>
      </c>
      <c r="Q1809" s="11"/>
      <c r="R1809" s="11"/>
    </row>
    <row r="1810" spans="1:18" x14ac:dyDescent="0.35">
      <c r="A1810" s="1">
        <v>1808</v>
      </c>
      <c r="B1810" s="12">
        <v>43690</v>
      </c>
      <c r="C1810" s="1">
        <v>151.5</v>
      </c>
      <c r="D1810" s="1">
        <f t="shared" si="226"/>
        <v>-2.4746349913384023E-4</v>
      </c>
      <c r="E1810" s="1">
        <f t="shared" si="229"/>
        <v>2.8682387890308303E-4</v>
      </c>
      <c r="F1810" s="1">
        <f t="shared" si="227"/>
        <v>23.553532542556663</v>
      </c>
      <c r="G1810" s="1">
        <f t="shared" si="228"/>
        <v>3.1592758110203576</v>
      </c>
      <c r="H1810" s="1">
        <f t="shared" si="221"/>
        <v>-5.9925480438863552</v>
      </c>
      <c r="I1810" s="22">
        <f t="shared" si="222"/>
        <v>-3.7499999999994316E-2</v>
      </c>
      <c r="J1810" s="19">
        <f t="shared" si="223"/>
        <v>0</v>
      </c>
      <c r="K1810" s="19">
        <f t="shared" si="224"/>
        <v>5.9550480438863609</v>
      </c>
      <c r="L1810" s="19">
        <f t="shared" si="225"/>
        <v>0</v>
      </c>
      <c r="Q1810" s="11"/>
      <c r="R1810" s="11"/>
    </row>
    <row r="1811" spans="1:18" x14ac:dyDescent="0.35">
      <c r="A1811" s="1">
        <v>1809</v>
      </c>
      <c r="B1811" s="12">
        <v>43691</v>
      </c>
      <c r="C1811" s="1">
        <v>154.05000000000001</v>
      </c>
      <c r="D1811" s="1">
        <f t="shared" si="226"/>
        <v>1.6831683168316906E-2</v>
      </c>
      <c r="E1811" s="1">
        <f t="shared" si="229"/>
        <v>2.4249391760674418E-4</v>
      </c>
      <c r="F1811" s="1">
        <f t="shared" si="227"/>
        <v>14.284551068160246</v>
      </c>
      <c r="G1811" s="1">
        <f t="shared" si="228"/>
        <v>2.6591786083887814</v>
      </c>
      <c r="H1811" s="1">
        <f t="shared" si="221"/>
        <v>-5.4896568879962571</v>
      </c>
      <c r="I1811" s="22">
        <f t="shared" si="222"/>
        <v>2.5500000000000114</v>
      </c>
      <c r="J1811" s="19">
        <f t="shared" si="223"/>
        <v>0</v>
      </c>
      <c r="K1811" s="19">
        <f t="shared" si="224"/>
        <v>8.0396568879962693</v>
      </c>
      <c r="L1811" s="19">
        <f t="shared" si="225"/>
        <v>0</v>
      </c>
      <c r="Q1811" s="11"/>
      <c r="R1811" s="11"/>
    </row>
    <row r="1812" spans="1:18" x14ac:dyDescent="0.35">
      <c r="A1812" s="1">
        <v>1810</v>
      </c>
      <c r="B1812" s="12">
        <v>43693</v>
      </c>
      <c r="C1812" s="1">
        <v>158.4375</v>
      </c>
      <c r="D1812" s="1">
        <f t="shared" si="226"/>
        <v>2.8481012658227771E-2</v>
      </c>
      <c r="E1812" s="1">
        <f t="shared" si="229"/>
        <v>2.48546937732336E-4</v>
      </c>
      <c r="F1812" s="1">
        <f t="shared" si="227"/>
        <v>4.9489734800837262</v>
      </c>
      <c r="G1812" s="1">
        <f t="shared" si="228"/>
        <v>1.5991801773139944</v>
      </c>
      <c r="H1812" s="1">
        <f t="shared" ref="H1812:H1875" si="230">_xlfn.NORM.S.INV(1%)*SQRT(E1812)*C1810</f>
        <v>-5.5563743696323602</v>
      </c>
      <c r="I1812" s="22">
        <f t="shared" ref="I1812:I1875" si="231">C1812-C1811</f>
        <v>4.3874999999999886</v>
      </c>
      <c r="J1812" s="19">
        <f t="shared" ref="J1812:J1875" si="232">IF(I1812&lt;=H1812,1,0)</f>
        <v>0</v>
      </c>
      <c r="K1812" s="19">
        <f t="shared" ref="K1812:K1875" si="233">IF(J1812=0,I1812-H1812,0)</f>
        <v>9.9438743696323488</v>
      </c>
      <c r="L1812" s="19">
        <f t="shared" ref="L1812:L1875" si="234">IF(J1812=1,I1812-H1812,0)</f>
        <v>0</v>
      </c>
      <c r="Q1812" s="11"/>
      <c r="R1812" s="11"/>
    </row>
    <row r="1813" spans="1:18" x14ac:dyDescent="0.35">
      <c r="A1813" s="1">
        <v>1811</v>
      </c>
      <c r="B1813" s="12">
        <v>43696</v>
      </c>
      <c r="C1813" s="1">
        <v>155.25</v>
      </c>
      <c r="D1813" s="1">
        <f t="shared" si="226"/>
        <v>-2.0118343195266272E-2</v>
      </c>
      <c r="E1813" s="1">
        <f t="shared" si="229"/>
        <v>3.276550056218096E-4</v>
      </c>
      <c r="F1813" s="1">
        <f t="shared" si="227"/>
        <v>11.884000320466892</v>
      </c>
      <c r="G1813" s="1">
        <f t="shared" si="228"/>
        <v>2.475192984566609</v>
      </c>
      <c r="H1813" s="1">
        <f t="shared" si="230"/>
        <v>-6.4870129416862969</v>
      </c>
      <c r="I1813" s="22">
        <f t="shared" si="231"/>
        <v>-3.1875</v>
      </c>
      <c r="J1813" s="19">
        <f t="shared" si="232"/>
        <v>0</v>
      </c>
      <c r="K1813" s="19">
        <f t="shared" si="233"/>
        <v>3.2995129416862969</v>
      </c>
      <c r="L1813" s="19">
        <f t="shared" si="234"/>
        <v>0</v>
      </c>
      <c r="Q1813" s="11"/>
      <c r="R1813" s="11"/>
    </row>
    <row r="1814" spans="1:18" x14ac:dyDescent="0.35">
      <c r="A1814" s="1">
        <v>1812</v>
      </c>
      <c r="B1814" s="12">
        <v>43697</v>
      </c>
      <c r="C1814" s="1">
        <v>154.53749999999999</v>
      </c>
      <c r="D1814" s="1">
        <f t="shared" si="226"/>
        <v>-4.5893719806763648E-3</v>
      </c>
      <c r="E1814" s="1">
        <f t="shared" si="229"/>
        <v>3.3082667186023557E-4</v>
      </c>
      <c r="F1814" s="1">
        <f t="shared" si="227"/>
        <v>21.246380810829223</v>
      </c>
      <c r="G1814" s="1">
        <f t="shared" si="228"/>
        <v>3.0561865660807088</v>
      </c>
      <c r="H1814" s="1">
        <f t="shared" si="230"/>
        <v>-6.7039828886110442</v>
      </c>
      <c r="I1814" s="22">
        <f t="shared" si="231"/>
        <v>-0.71250000000000568</v>
      </c>
      <c r="J1814" s="19">
        <f t="shared" si="232"/>
        <v>0</v>
      </c>
      <c r="K1814" s="19">
        <f t="shared" si="233"/>
        <v>5.9914828886110385</v>
      </c>
      <c r="L1814" s="19">
        <f t="shared" si="234"/>
        <v>0</v>
      </c>
      <c r="Q1814" s="11"/>
      <c r="R1814" s="11"/>
    </row>
    <row r="1815" spans="1:18" x14ac:dyDescent="0.35">
      <c r="A1815" s="1">
        <v>1813</v>
      </c>
      <c r="B1815" s="12">
        <v>43698</v>
      </c>
      <c r="C1815" s="1">
        <v>153.6</v>
      </c>
      <c r="D1815" s="1">
        <f t="shared" si="226"/>
        <v>-6.0664887163309877E-3</v>
      </c>
      <c r="E1815" s="1">
        <f t="shared" si="229"/>
        <v>2.7911753820666977E-4</v>
      </c>
      <c r="F1815" s="1">
        <f t="shared" si="227"/>
        <v>22.355538869826635</v>
      </c>
      <c r="G1815" s="1">
        <f t="shared" si="228"/>
        <v>3.1070741145095617</v>
      </c>
      <c r="H1815" s="1">
        <f t="shared" si="230"/>
        <v>-6.0339239203425352</v>
      </c>
      <c r="I1815" s="22">
        <f t="shared" si="231"/>
        <v>-0.9375</v>
      </c>
      <c r="J1815" s="19">
        <f t="shared" si="232"/>
        <v>0</v>
      </c>
      <c r="K1815" s="19">
        <f t="shared" si="233"/>
        <v>5.0964239203425352</v>
      </c>
      <c r="L1815" s="19">
        <f t="shared" si="234"/>
        <v>0</v>
      </c>
      <c r="Q1815" s="11"/>
      <c r="R1815" s="11"/>
    </row>
    <row r="1816" spans="1:18" x14ac:dyDescent="0.35">
      <c r="A1816" s="1">
        <v>1814</v>
      </c>
      <c r="B1816" s="12">
        <v>43699</v>
      </c>
      <c r="C1816" s="1">
        <v>152.1</v>
      </c>
      <c r="D1816" s="1">
        <f t="shared" si="226"/>
        <v>-9.765625E-3</v>
      </c>
      <c r="E1816" s="1">
        <f t="shared" si="229"/>
        <v>2.4178275775267675E-4</v>
      </c>
      <c r="F1816" s="1">
        <f t="shared" si="227"/>
        <v>21.064301654636271</v>
      </c>
      <c r="G1816" s="1">
        <f t="shared" si="228"/>
        <v>3.047579742953423</v>
      </c>
      <c r="H1816" s="1">
        <f t="shared" si="230"/>
        <v>-5.5901209403410226</v>
      </c>
      <c r="I1816" s="22">
        <f t="shared" si="231"/>
        <v>-1.5</v>
      </c>
      <c r="J1816" s="19">
        <f t="shared" si="232"/>
        <v>0</v>
      </c>
      <c r="K1816" s="19">
        <f t="shared" si="233"/>
        <v>4.0901209403410226</v>
      </c>
      <c r="L1816" s="19">
        <f t="shared" si="234"/>
        <v>0</v>
      </c>
      <c r="Q1816" s="11"/>
      <c r="R1816" s="11"/>
    </row>
    <row r="1817" spans="1:18" x14ac:dyDescent="0.35">
      <c r="A1817" s="1">
        <v>1815</v>
      </c>
      <c r="B1817" s="12">
        <v>43700</v>
      </c>
      <c r="C1817" s="1">
        <v>151.05000000000001</v>
      </c>
      <c r="D1817" s="1">
        <f t="shared" si="226"/>
        <v>-6.9033530571990988E-3</v>
      </c>
      <c r="E1817" s="1">
        <f t="shared" si="229"/>
        <v>2.2148616408160365E-4</v>
      </c>
      <c r="F1817" s="1">
        <f t="shared" si="227"/>
        <v>24.072105057706384</v>
      </c>
      <c r="G1817" s="1">
        <f t="shared" si="228"/>
        <v>3.1810537036297188</v>
      </c>
      <c r="H1817" s="1">
        <f t="shared" si="230"/>
        <v>-5.3178878561922449</v>
      </c>
      <c r="I1817" s="22">
        <f t="shared" si="231"/>
        <v>-1.0499999999999829</v>
      </c>
      <c r="J1817" s="19">
        <f t="shared" si="232"/>
        <v>0</v>
      </c>
      <c r="K1817" s="19">
        <f t="shared" si="233"/>
        <v>4.267887856192262</v>
      </c>
      <c r="L1817" s="19">
        <f t="shared" si="234"/>
        <v>0</v>
      </c>
      <c r="Q1817" s="11"/>
      <c r="R1817" s="11"/>
    </row>
    <row r="1818" spans="1:18" x14ac:dyDescent="0.35">
      <c r="A1818" s="1">
        <v>1816</v>
      </c>
      <c r="B1818" s="12">
        <v>43703</v>
      </c>
      <c r="C1818" s="1">
        <v>152.21250000000001</v>
      </c>
      <c r="D1818" s="1">
        <f t="shared" si="226"/>
        <v>7.6961271102283626E-3</v>
      </c>
      <c r="E1818" s="1">
        <f t="shared" si="229"/>
        <v>1.9922830815004226E-4</v>
      </c>
      <c r="F1818" s="1">
        <f t="shared" si="227"/>
        <v>24.359977870816202</v>
      </c>
      <c r="G1818" s="1">
        <f t="shared" si="228"/>
        <v>3.1929415344183036</v>
      </c>
      <c r="H1818" s="1">
        <f t="shared" si="230"/>
        <v>-4.9943548481749414</v>
      </c>
      <c r="I1818" s="22">
        <f t="shared" si="231"/>
        <v>1.1624999999999943</v>
      </c>
      <c r="J1818" s="19">
        <f t="shared" si="232"/>
        <v>0</v>
      </c>
      <c r="K1818" s="19">
        <f t="shared" si="233"/>
        <v>6.1568548481749357</v>
      </c>
      <c r="L1818" s="19">
        <f t="shared" si="234"/>
        <v>0</v>
      </c>
      <c r="Q1818" s="11"/>
      <c r="R1818" s="11"/>
    </row>
    <row r="1819" spans="1:18" x14ac:dyDescent="0.35">
      <c r="A1819" s="1">
        <v>1817</v>
      </c>
      <c r="B1819" s="12">
        <v>43704</v>
      </c>
      <c r="C1819" s="1">
        <v>154.91249999999999</v>
      </c>
      <c r="D1819" s="1">
        <f t="shared" si="226"/>
        <v>1.773835920177376E-2</v>
      </c>
      <c r="E1819" s="1">
        <f t="shared" si="229"/>
        <v>1.8383489367603109E-4</v>
      </c>
      <c r="F1819" s="1">
        <f t="shared" si="227"/>
        <v>12.503446174707785</v>
      </c>
      <c r="G1819" s="1">
        <f t="shared" si="228"/>
        <v>2.5260043002882773</v>
      </c>
      <c r="H1819" s="1">
        <f t="shared" si="230"/>
        <v>-4.7644125711578127</v>
      </c>
      <c r="I1819" s="22">
        <f t="shared" si="231"/>
        <v>2.6999999999999886</v>
      </c>
      <c r="J1819" s="19">
        <f t="shared" si="232"/>
        <v>0</v>
      </c>
      <c r="K1819" s="19">
        <f t="shared" si="233"/>
        <v>7.4644125711578013</v>
      </c>
      <c r="L1819" s="19">
        <f t="shared" si="234"/>
        <v>0</v>
      </c>
      <c r="Q1819" s="11"/>
      <c r="R1819" s="11"/>
    </row>
    <row r="1820" spans="1:18" x14ac:dyDescent="0.35">
      <c r="A1820" s="1">
        <v>1818</v>
      </c>
      <c r="B1820" s="12">
        <v>43705</v>
      </c>
      <c r="C1820" s="1">
        <v>154.27500000000001</v>
      </c>
      <c r="D1820" s="1">
        <f t="shared" si="226"/>
        <v>-4.1152263374484863E-3</v>
      </c>
      <c r="E1820" s="1">
        <f t="shared" si="229"/>
        <v>2.0809734659958792E-4</v>
      </c>
      <c r="F1820" s="1">
        <f t="shared" si="227"/>
        <v>26.552487973915717</v>
      </c>
      <c r="G1820" s="1">
        <f t="shared" si="228"/>
        <v>3.2791234522962425</v>
      </c>
      <c r="H1820" s="1">
        <f t="shared" si="230"/>
        <v>-5.1080865653410115</v>
      </c>
      <c r="I1820" s="22">
        <f t="shared" si="231"/>
        <v>-0.63749999999998863</v>
      </c>
      <c r="J1820" s="19">
        <f t="shared" si="232"/>
        <v>0</v>
      </c>
      <c r="K1820" s="19">
        <f t="shared" si="233"/>
        <v>4.4705865653410228</v>
      </c>
      <c r="L1820" s="19">
        <f t="shared" si="234"/>
        <v>0</v>
      </c>
      <c r="Q1820" s="11"/>
      <c r="R1820" s="11"/>
    </row>
    <row r="1821" spans="1:18" x14ac:dyDescent="0.35">
      <c r="A1821" s="1">
        <v>1819</v>
      </c>
      <c r="B1821" s="12">
        <v>43706</v>
      </c>
      <c r="C1821" s="1">
        <v>153.67500000000001</v>
      </c>
      <c r="D1821" s="1">
        <f t="shared" si="226"/>
        <v>-3.8891589693728361E-3</v>
      </c>
      <c r="E1821" s="1">
        <f t="shared" si="229"/>
        <v>1.8465181009314993E-4</v>
      </c>
      <c r="F1821" s="1">
        <f t="shared" si="227"/>
        <v>28.180318343757218</v>
      </c>
      <c r="G1821" s="1">
        <f t="shared" si="228"/>
        <v>3.338623803204356</v>
      </c>
      <c r="H1821" s="1">
        <f t="shared" si="230"/>
        <v>-4.89708796834904</v>
      </c>
      <c r="I1821" s="22">
        <f t="shared" si="231"/>
        <v>-0.59999999999999432</v>
      </c>
      <c r="J1821" s="19">
        <f t="shared" si="232"/>
        <v>0</v>
      </c>
      <c r="K1821" s="19">
        <f t="shared" si="233"/>
        <v>4.2970879683490457</v>
      </c>
      <c r="L1821" s="19">
        <f t="shared" si="234"/>
        <v>0</v>
      </c>
      <c r="Q1821" s="11"/>
      <c r="R1821" s="11"/>
    </row>
    <row r="1822" spans="1:18" x14ac:dyDescent="0.35">
      <c r="A1822" s="1">
        <v>1820</v>
      </c>
      <c r="B1822" s="12">
        <v>43707</v>
      </c>
      <c r="C1822" s="1">
        <v>150.41249999999999</v>
      </c>
      <c r="D1822" s="1">
        <f t="shared" si="226"/>
        <v>-2.1229868228404208E-2</v>
      </c>
      <c r="E1822" s="1">
        <f t="shared" si="229"/>
        <v>1.664615282164222E-4</v>
      </c>
      <c r="F1822" s="1">
        <f t="shared" si="227"/>
        <v>7.9856520383331624</v>
      </c>
      <c r="G1822" s="1">
        <f t="shared" si="228"/>
        <v>2.0776464362333593</v>
      </c>
      <c r="H1822" s="1">
        <f t="shared" si="230"/>
        <v>-4.6304921462462154</v>
      </c>
      <c r="I1822" s="22">
        <f t="shared" si="231"/>
        <v>-3.2625000000000171</v>
      </c>
      <c r="J1822" s="19">
        <f t="shared" si="232"/>
        <v>0</v>
      </c>
      <c r="K1822" s="19">
        <f t="shared" si="233"/>
        <v>1.3679921462461984</v>
      </c>
      <c r="L1822" s="19">
        <f t="shared" si="234"/>
        <v>0</v>
      </c>
      <c r="Q1822" s="11"/>
      <c r="R1822" s="11"/>
    </row>
    <row r="1823" spans="1:18" x14ac:dyDescent="0.35">
      <c r="A1823" s="1">
        <v>1821</v>
      </c>
      <c r="B1823" s="12">
        <v>43711</v>
      </c>
      <c r="C1823" s="1">
        <v>147.67500000000001</v>
      </c>
      <c r="D1823" s="1">
        <f t="shared" si="226"/>
        <v>-1.8199950137122799E-2</v>
      </c>
      <c r="E1823" s="1">
        <f t="shared" si="229"/>
        <v>2.1400418947760988E-4</v>
      </c>
      <c r="F1823" s="1">
        <f t="shared" si="227"/>
        <v>12.577545332625666</v>
      </c>
      <c r="G1823" s="1">
        <f t="shared" si="228"/>
        <v>2.53191310764046</v>
      </c>
      <c r="H1823" s="1">
        <f t="shared" si="230"/>
        <v>-5.2298474090207714</v>
      </c>
      <c r="I1823" s="22">
        <f t="shared" si="231"/>
        <v>-2.7374999999999829</v>
      </c>
      <c r="J1823" s="19">
        <f t="shared" si="232"/>
        <v>0</v>
      </c>
      <c r="K1823" s="19">
        <f t="shared" si="233"/>
        <v>2.4923474090207884</v>
      </c>
      <c r="L1823" s="19">
        <f t="shared" si="234"/>
        <v>0</v>
      </c>
      <c r="Q1823" s="11"/>
      <c r="R1823" s="11"/>
    </row>
    <row r="1824" spans="1:18" x14ac:dyDescent="0.35">
      <c r="A1824" s="1">
        <v>1822</v>
      </c>
      <c r="B1824" s="12">
        <v>43712</v>
      </c>
      <c r="C1824" s="1">
        <v>147.63749999999999</v>
      </c>
      <c r="D1824" s="1">
        <f t="shared" si="226"/>
        <v>-2.539360081261062E-4</v>
      </c>
      <c r="E1824" s="1">
        <f t="shared" si="229"/>
        <v>2.3351630793134385E-4</v>
      </c>
      <c r="F1824" s="1">
        <f t="shared" si="227"/>
        <v>26.103064394036071</v>
      </c>
      <c r="G1824" s="1">
        <f t="shared" si="228"/>
        <v>3.2620527171698472</v>
      </c>
      <c r="H1824" s="1">
        <f t="shared" si="230"/>
        <v>-5.3470863259003387</v>
      </c>
      <c r="I1824" s="22">
        <f t="shared" si="231"/>
        <v>-3.7500000000022737E-2</v>
      </c>
      <c r="J1824" s="19">
        <f t="shared" si="232"/>
        <v>0</v>
      </c>
      <c r="K1824" s="19">
        <f t="shared" si="233"/>
        <v>5.309586325900316</v>
      </c>
      <c r="L1824" s="19">
        <f t="shared" si="234"/>
        <v>0</v>
      </c>
      <c r="Q1824" s="11"/>
      <c r="R1824" s="11"/>
    </row>
    <row r="1825" spans="1:18" x14ac:dyDescent="0.35">
      <c r="A1825" s="1">
        <v>1823</v>
      </c>
      <c r="B1825" s="12">
        <v>43713</v>
      </c>
      <c r="C1825" s="1">
        <v>149.51249999999999</v>
      </c>
      <c r="D1825" s="1">
        <f t="shared" si="226"/>
        <v>1.2700025400050802E-2</v>
      </c>
      <c r="E1825" s="1">
        <f t="shared" si="229"/>
        <v>2.0171605201291359E-4</v>
      </c>
      <c r="F1825" s="1">
        <f t="shared" si="227"/>
        <v>18.83261064718473</v>
      </c>
      <c r="G1825" s="1">
        <f t="shared" si="228"/>
        <v>2.9355899760321789</v>
      </c>
      <c r="H1825" s="1">
        <f t="shared" si="230"/>
        <v>-4.8792364806481796</v>
      </c>
      <c r="I1825" s="22">
        <f t="shared" si="231"/>
        <v>1.875</v>
      </c>
      <c r="J1825" s="19">
        <f t="shared" si="232"/>
        <v>0</v>
      </c>
      <c r="K1825" s="19">
        <f t="shared" si="233"/>
        <v>6.7542364806481796</v>
      </c>
      <c r="L1825" s="19">
        <f t="shared" si="234"/>
        <v>0</v>
      </c>
      <c r="Q1825" s="11"/>
      <c r="R1825" s="11"/>
    </row>
    <row r="1826" spans="1:18" x14ac:dyDescent="0.35">
      <c r="A1826" s="1">
        <v>1824</v>
      </c>
      <c r="B1826" s="12">
        <v>43714</v>
      </c>
      <c r="C1826" s="1">
        <v>152.625</v>
      </c>
      <c r="D1826" s="1">
        <f t="shared" si="226"/>
        <v>2.0817657386506223E-2</v>
      </c>
      <c r="E1826" s="1">
        <f t="shared" si="229"/>
        <v>2.0013792055215409E-4</v>
      </c>
      <c r="F1826" s="1">
        <f t="shared" si="227"/>
        <v>9.5507803068093722</v>
      </c>
      <c r="G1826" s="1">
        <f t="shared" si="228"/>
        <v>2.2566228586740675</v>
      </c>
      <c r="H1826" s="1">
        <f t="shared" si="230"/>
        <v>-4.858878420515734</v>
      </c>
      <c r="I1826" s="22">
        <f t="shared" si="231"/>
        <v>3.1125000000000114</v>
      </c>
      <c r="J1826" s="19">
        <f t="shared" si="232"/>
        <v>0</v>
      </c>
      <c r="K1826" s="19">
        <f t="shared" si="233"/>
        <v>7.9713784205157454</v>
      </c>
      <c r="L1826" s="19">
        <f t="shared" si="234"/>
        <v>0</v>
      </c>
      <c r="Q1826" s="11"/>
      <c r="R1826" s="11"/>
    </row>
    <row r="1827" spans="1:18" x14ac:dyDescent="0.35">
      <c r="A1827" s="1">
        <v>1825</v>
      </c>
      <c r="B1827" s="12">
        <v>43717</v>
      </c>
      <c r="C1827" s="1">
        <v>152.1</v>
      </c>
      <c r="D1827" s="1">
        <f t="shared" si="226"/>
        <v>-3.439803439803477E-3</v>
      </c>
      <c r="E1827" s="1">
        <f t="shared" si="229"/>
        <v>2.3731989858037124E-4</v>
      </c>
      <c r="F1827" s="1">
        <f t="shared" si="227"/>
        <v>25.259020500417531</v>
      </c>
      <c r="G1827" s="1">
        <f t="shared" si="228"/>
        <v>3.2291833394649481</v>
      </c>
      <c r="H1827" s="1">
        <f t="shared" si="230"/>
        <v>-5.3582039300029916</v>
      </c>
      <c r="I1827" s="22">
        <f t="shared" si="231"/>
        <v>-0.52500000000000568</v>
      </c>
      <c r="J1827" s="19">
        <f t="shared" si="232"/>
        <v>0</v>
      </c>
      <c r="K1827" s="19">
        <f t="shared" si="233"/>
        <v>4.8332039300029859</v>
      </c>
      <c r="L1827" s="19">
        <f t="shared" si="234"/>
        <v>0</v>
      </c>
      <c r="Q1827" s="11"/>
      <c r="R1827" s="11"/>
    </row>
    <row r="1828" spans="1:18" x14ac:dyDescent="0.35">
      <c r="A1828" s="1">
        <v>1826</v>
      </c>
      <c r="B1828" s="12">
        <v>43719</v>
      </c>
      <c r="C1828" s="1">
        <v>150.9</v>
      </c>
      <c r="D1828" s="1">
        <f t="shared" si="226"/>
        <v>-7.8895463510847384E-3</v>
      </c>
      <c r="E1828" s="1">
        <f t="shared" si="229"/>
        <v>2.0628600810595354E-4</v>
      </c>
      <c r="F1828" s="1">
        <f t="shared" si="227"/>
        <v>23.886524223870158</v>
      </c>
      <c r="G1828" s="1">
        <f t="shared" si="228"/>
        <v>3.1733144599144798</v>
      </c>
      <c r="H1828" s="1">
        <f t="shared" si="230"/>
        <v>-5.0995895323877019</v>
      </c>
      <c r="I1828" s="22">
        <f t="shared" si="231"/>
        <v>-1.1999999999999886</v>
      </c>
      <c r="J1828" s="19">
        <f t="shared" si="232"/>
        <v>0</v>
      </c>
      <c r="K1828" s="19">
        <f t="shared" si="233"/>
        <v>3.8995895323877132</v>
      </c>
      <c r="L1828" s="19">
        <f t="shared" si="234"/>
        <v>0</v>
      </c>
      <c r="Q1828" s="11"/>
      <c r="R1828" s="11"/>
    </row>
    <row r="1829" spans="1:18" x14ac:dyDescent="0.35">
      <c r="A1829" s="1">
        <v>1827</v>
      </c>
      <c r="B1829" s="12">
        <v>43720</v>
      </c>
      <c r="C1829" s="1">
        <v>149.58750000000001</v>
      </c>
      <c r="D1829" s="1">
        <f t="shared" si="226"/>
        <v>-8.6978131212723658E-3</v>
      </c>
      <c r="E1829" s="1">
        <f t="shared" si="229"/>
        <v>1.8965910828525932E-4</v>
      </c>
      <c r="F1829" s="1">
        <f t="shared" si="227"/>
        <v>23.730489062601016</v>
      </c>
      <c r="G1829" s="1">
        <f t="shared" si="228"/>
        <v>3.1667606797001553</v>
      </c>
      <c r="H1829" s="1">
        <f t="shared" si="230"/>
        <v>-4.8729361892144176</v>
      </c>
      <c r="I1829" s="22">
        <f t="shared" si="231"/>
        <v>-1.3125</v>
      </c>
      <c r="J1829" s="19">
        <f t="shared" si="232"/>
        <v>0</v>
      </c>
      <c r="K1829" s="19">
        <f t="shared" si="233"/>
        <v>3.5604361892144176</v>
      </c>
      <c r="L1829" s="19">
        <f t="shared" si="234"/>
        <v>0</v>
      </c>
      <c r="Q1829" s="11"/>
      <c r="R1829" s="11"/>
    </row>
    <row r="1830" spans="1:18" x14ac:dyDescent="0.35">
      <c r="A1830" s="1">
        <v>1828</v>
      </c>
      <c r="B1830" s="12">
        <v>43721</v>
      </c>
      <c r="C1830" s="1">
        <v>151.98750000000001</v>
      </c>
      <c r="D1830" s="1">
        <f t="shared" si="226"/>
        <v>1.6044121333667623E-2</v>
      </c>
      <c r="E1830" s="1">
        <f t="shared" si="229"/>
        <v>1.7883177992436078E-4</v>
      </c>
      <c r="F1830" s="1">
        <f t="shared" si="227"/>
        <v>14.525192316352376</v>
      </c>
      <c r="G1830" s="1">
        <f t="shared" si="228"/>
        <v>2.6758845430188161</v>
      </c>
      <c r="H1830" s="1">
        <f t="shared" si="230"/>
        <v>-4.694466534968246</v>
      </c>
      <c r="I1830" s="22">
        <f t="shared" si="231"/>
        <v>2.4000000000000057</v>
      </c>
      <c r="J1830" s="19">
        <f t="shared" si="232"/>
        <v>0</v>
      </c>
      <c r="K1830" s="19">
        <f t="shared" si="233"/>
        <v>7.0944665349682516</v>
      </c>
      <c r="L1830" s="19">
        <f t="shared" si="234"/>
        <v>0</v>
      </c>
      <c r="Q1830" s="11"/>
      <c r="R1830" s="11"/>
    </row>
    <row r="1831" spans="1:18" x14ac:dyDescent="0.35">
      <c r="A1831" s="1">
        <v>1829</v>
      </c>
      <c r="B1831" s="12">
        <v>43724</v>
      </c>
      <c r="C1831" s="1">
        <v>151.53749999999999</v>
      </c>
      <c r="D1831" s="1">
        <f t="shared" si="226"/>
        <v>-2.9607698001481507E-3</v>
      </c>
      <c r="E1831" s="1">
        <f t="shared" si="229"/>
        <v>1.9619461016122657E-4</v>
      </c>
      <c r="F1831" s="1">
        <f t="shared" si="227"/>
        <v>27.852500378730408</v>
      </c>
      <c r="G1831" s="1">
        <f t="shared" si="228"/>
        <v>3.3269227425490513</v>
      </c>
      <c r="H1831" s="1">
        <f t="shared" si="230"/>
        <v>-4.8743139510270792</v>
      </c>
      <c r="I1831" s="22">
        <f t="shared" si="231"/>
        <v>-0.45000000000001705</v>
      </c>
      <c r="J1831" s="19">
        <f t="shared" si="232"/>
        <v>0</v>
      </c>
      <c r="K1831" s="19">
        <f t="shared" si="233"/>
        <v>4.4243139510270622</v>
      </c>
      <c r="L1831" s="19">
        <f t="shared" si="234"/>
        <v>0</v>
      </c>
      <c r="Q1831" s="11"/>
      <c r="R1831" s="11"/>
    </row>
    <row r="1832" spans="1:18" x14ac:dyDescent="0.35">
      <c r="A1832" s="1">
        <v>1830</v>
      </c>
      <c r="B1832" s="12">
        <v>43725</v>
      </c>
      <c r="C1832" s="1">
        <v>150.30000000000001</v>
      </c>
      <c r="D1832" s="1">
        <f t="shared" si="226"/>
        <v>-8.1662954714178532E-3</v>
      </c>
      <c r="E1832" s="1">
        <f t="shared" si="229"/>
        <v>1.7439407699927699E-4</v>
      </c>
      <c r="F1832" s="1">
        <f t="shared" si="227"/>
        <v>24.952093409974527</v>
      </c>
      <c r="G1832" s="1">
        <f t="shared" si="228"/>
        <v>3.2169577228851622</v>
      </c>
      <c r="H1832" s="1">
        <f t="shared" si="230"/>
        <v>-4.6692636278257824</v>
      </c>
      <c r="I1832" s="22">
        <f t="shared" si="231"/>
        <v>-1.2374999999999829</v>
      </c>
      <c r="J1832" s="19">
        <f t="shared" si="232"/>
        <v>0</v>
      </c>
      <c r="K1832" s="19">
        <f t="shared" si="233"/>
        <v>3.4317636278257995</v>
      </c>
      <c r="L1832" s="19">
        <f t="shared" si="234"/>
        <v>0</v>
      </c>
      <c r="Q1832" s="11"/>
      <c r="R1832" s="11"/>
    </row>
    <row r="1833" spans="1:18" x14ac:dyDescent="0.35">
      <c r="A1833" s="1">
        <v>1831</v>
      </c>
      <c r="B1833" s="12">
        <v>43726</v>
      </c>
      <c r="C1833" s="1">
        <v>151.57499999999999</v>
      </c>
      <c r="D1833" s="1">
        <f t="shared" si="226"/>
        <v>8.4830339321355763E-3</v>
      </c>
      <c r="E1833" s="1">
        <f t="shared" si="229"/>
        <v>1.6588989704972249E-4</v>
      </c>
      <c r="F1833" s="1">
        <f t="shared" si="227"/>
        <v>24.934643243442796</v>
      </c>
      <c r="G1833" s="1">
        <f t="shared" si="228"/>
        <v>3.2162581314340448</v>
      </c>
      <c r="H1833" s="1">
        <f t="shared" si="230"/>
        <v>-4.5405111357197994</v>
      </c>
      <c r="I1833" s="22">
        <f t="shared" si="231"/>
        <v>1.2749999999999773</v>
      </c>
      <c r="J1833" s="19">
        <f t="shared" si="232"/>
        <v>0</v>
      </c>
      <c r="K1833" s="19">
        <f t="shared" si="233"/>
        <v>5.8155111357197766</v>
      </c>
      <c r="L1833" s="19">
        <f t="shared" si="234"/>
        <v>0</v>
      </c>
      <c r="Q1833" s="11"/>
      <c r="R1833" s="11"/>
    </row>
    <row r="1834" spans="1:18" x14ac:dyDescent="0.35">
      <c r="A1834" s="1">
        <v>1832</v>
      </c>
      <c r="B1834" s="12">
        <v>43727</v>
      </c>
      <c r="C1834" s="1">
        <v>150.86250000000001</v>
      </c>
      <c r="D1834" s="1">
        <f t="shared" si="226"/>
        <v>-4.7006432459177124E-3</v>
      </c>
      <c r="E1834" s="1">
        <f t="shared" si="229"/>
        <v>1.6012856516476728E-4</v>
      </c>
      <c r="F1834" s="1">
        <f t="shared" si="227"/>
        <v>29.424672590918256</v>
      </c>
      <c r="G1834" s="1">
        <f t="shared" si="228"/>
        <v>3.3818335261827626</v>
      </c>
      <c r="H1834" s="1">
        <f t="shared" si="230"/>
        <v>-4.4245391760650685</v>
      </c>
      <c r="I1834" s="22">
        <f t="shared" si="231"/>
        <v>-0.71249999999997726</v>
      </c>
      <c r="J1834" s="19">
        <f t="shared" si="232"/>
        <v>0</v>
      </c>
      <c r="K1834" s="19">
        <f t="shared" si="233"/>
        <v>3.7120391760650913</v>
      </c>
      <c r="L1834" s="19">
        <f t="shared" si="234"/>
        <v>0</v>
      </c>
      <c r="Q1834" s="11"/>
      <c r="R1834" s="11"/>
    </row>
    <row r="1835" spans="1:18" x14ac:dyDescent="0.35">
      <c r="A1835" s="1">
        <v>1833</v>
      </c>
      <c r="B1835" s="12">
        <v>43728</v>
      </c>
      <c r="C1835" s="1">
        <v>147.26249999999999</v>
      </c>
      <c r="D1835" s="1">
        <f t="shared" si="226"/>
        <v>-2.3862788963460252E-2</v>
      </c>
      <c r="E1835" s="1">
        <f t="shared" si="229"/>
        <v>1.4868563891519418E-4</v>
      </c>
      <c r="F1835" s="1">
        <f t="shared" si="227"/>
        <v>4.8211456722348087</v>
      </c>
      <c r="G1835" s="1">
        <f t="shared" si="228"/>
        <v>1.5730115911534217</v>
      </c>
      <c r="H1835" s="1">
        <f t="shared" si="230"/>
        <v>-4.2996860586670476</v>
      </c>
      <c r="I1835" s="22">
        <f t="shared" si="231"/>
        <v>-3.6000000000000227</v>
      </c>
      <c r="J1835" s="19">
        <f t="shared" si="232"/>
        <v>0</v>
      </c>
      <c r="K1835" s="19">
        <f t="shared" si="233"/>
        <v>0.69968605866702482</v>
      </c>
      <c r="L1835" s="19">
        <f t="shared" si="234"/>
        <v>0</v>
      </c>
      <c r="Q1835" s="11"/>
      <c r="R1835" s="11"/>
    </row>
    <row r="1836" spans="1:18" x14ac:dyDescent="0.35">
      <c r="A1836" s="1">
        <v>1834</v>
      </c>
      <c r="B1836" s="12">
        <v>43731</v>
      </c>
      <c r="C1836" s="1">
        <v>141.26249999999999</v>
      </c>
      <c r="D1836" s="1">
        <f t="shared" si="226"/>
        <v>-4.0743570155334863E-2</v>
      </c>
      <c r="E1836" s="1">
        <f t="shared" si="229"/>
        <v>2.1715761764444866E-4</v>
      </c>
      <c r="F1836" s="1">
        <f t="shared" si="227"/>
        <v>0.59232947761128873</v>
      </c>
      <c r="G1836" s="1">
        <f t="shared" si="228"/>
        <v>-0.52369224889558497</v>
      </c>
      <c r="H1836" s="1">
        <f t="shared" si="230"/>
        <v>-5.1718210887054088</v>
      </c>
      <c r="I1836" s="22">
        <f t="shared" si="231"/>
        <v>-6</v>
      </c>
      <c r="J1836" s="19">
        <f t="shared" si="232"/>
        <v>1</v>
      </c>
      <c r="K1836" s="19">
        <f t="shared" si="233"/>
        <v>0</v>
      </c>
      <c r="L1836" s="19">
        <f t="shared" si="234"/>
        <v>-0.8281789112945912</v>
      </c>
      <c r="Q1836" s="11"/>
      <c r="R1836" s="11"/>
    </row>
    <row r="1837" spans="1:18" x14ac:dyDescent="0.35">
      <c r="A1837" s="1">
        <v>1835</v>
      </c>
      <c r="B1837" s="12">
        <v>43732</v>
      </c>
      <c r="C1837" s="1">
        <v>142.80000000000001</v>
      </c>
      <c r="D1837" s="1">
        <f t="shared" si="226"/>
        <v>1.0883992567029628E-2</v>
      </c>
      <c r="E1837" s="1">
        <f t="shared" si="229"/>
        <v>4.2341304839289991E-4</v>
      </c>
      <c r="F1837" s="1">
        <f t="shared" si="227"/>
        <v>16.856799131084411</v>
      </c>
      <c r="G1837" s="1">
        <f t="shared" si="228"/>
        <v>2.8247540846735708</v>
      </c>
      <c r="H1837" s="1">
        <f t="shared" si="230"/>
        <v>-7.0493479246903092</v>
      </c>
      <c r="I1837" s="22">
        <f t="shared" si="231"/>
        <v>1.5375000000000227</v>
      </c>
      <c r="J1837" s="19">
        <f t="shared" si="232"/>
        <v>0</v>
      </c>
      <c r="K1837" s="19">
        <f t="shared" si="233"/>
        <v>8.586847924690332</v>
      </c>
      <c r="L1837" s="19">
        <f t="shared" si="234"/>
        <v>0</v>
      </c>
      <c r="Q1837" s="11"/>
      <c r="R1837" s="11"/>
    </row>
    <row r="1838" spans="1:18" x14ac:dyDescent="0.35">
      <c r="A1838" s="1">
        <v>1836</v>
      </c>
      <c r="B1838" s="12">
        <v>43733</v>
      </c>
      <c r="C1838" s="1">
        <v>149.0625</v>
      </c>
      <c r="D1838" s="1">
        <f t="shared" si="226"/>
        <v>4.3855042016806636E-2</v>
      </c>
      <c r="E1838" s="1">
        <f t="shared" si="229"/>
        <v>3.6368501337040069E-4</v>
      </c>
      <c r="F1838" s="1">
        <f t="shared" si="227"/>
        <v>1.4866681079946356</v>
      </c>
      <c r="G1838" s="1">
        <f t="shared" si="228"/>
        <v>0.3965374468665111</v>
      </c>
      <c r="H1838" s="1">
        <f t="shared" si="230"/>
        <v>-6.2670657151915989</v>
      </c>
      <c r="I1838" s="22">
        <f t="shared" si="231"/>
        <v>6.2624999999999886</v>
      </c>
      <c r="J1838" s="19">
        <f t="shared" si="232"/>
        <v>0</v>
      </c>
      <c r="K1838" s="19">
        <f t="shared" si="233"/>
        <v>12.529565715191588</v>
      </c>
      <c r="L1838" s="19">
        <f t="shared" si="234"/>
        <v>0</v>
      </c>
      <c r="Q1838" s="11"/>
      <c r="R1838" s="11"/>
    </row>
    <row r="1839" spans="1:18" x14ac:dyDescent="0.35">
      <c r="A1839" s="1">
        <v>1837</v>
      </c>
      <c r="B1839" s="12">
        <v>43734</v>
      </c>
      <c r="C1839" s="1">
        <v>149.4</v>
      </c>
      <c r="D1839" s="1">
        <f t="shared" si="226"/>
        <v>2.2641509433962647E-3</v>
      </c>
      <c r="E1839" s="1">
        <f t="shared" si="229"/>
        <v>5.726404821525101E-4</v>
      </c>
      <c r="F1839" s="1">
        <f t="shared" si="227"/>
        <v>16.596828324291288</v>
      </c>
      <c r="G1839" s="1">
        <f t="shared" si="228"/>
        <v>2.8092116123055635</v>
      </c>
      <c r="H1839" s="1">
        <f t="shared" si="230"/>
        <v>-7.9495745956514643</v>
      </c>
      <c r="I1839" s="22">
        <f t="shared" si="231"/>
        <v>0.33750000000000568</v>
      </c>
      <c r="J1839" s="19">
        <f t="shared" si="232"/>
        <v>0</v>
      </c>
      <c r="K1839" s="19">
        <f t="shared" si="233"/>
        <v>8.28707459565147</v>
      </c>
      <c r="L1839" s="19">
        <f t="shared" si="234"/>
        <v>0</v>
      </c>
      <c r="Q1839" s="11"/>
      <c r="R1839" s="11"/>
    </row>
    <row r="1840" spans="1:18" x14ac:dyDescent="0.35">
      <c r="A1840" s="1">
        <v>1838</v>
      </c>
      <c r="B1840" s="12">
        <v>43735</v>
      </c>
      <c r="C1840" s="1">
        <v>148.57499999999999</v>
      </c>
      <c r="D1840" s="1">
        <f t="shared" si="226"/>
        <v>-5.5220883534137684E-3</v>
      </c>
      <c r="E1840" s="1">
        <f t="shared" si="229"/>
        <v>4.6184772192158207E-4</v>
      </c>
      <c r="F1840" s="1">
        <f t="shared" si="227"/>
        <v>17.960711350047312</v>
      </c>
      <c r="G1840" s="1">
        <f t="shared" si="228"/>
        <v>2.8881866695533573</v>
      </c>
      <c r="H1840" s="1">
        <f t="shared" si="230"/>
        <v>-7.4523365879974124</v>
      </c>
      <c r="I1840" s="22">
        <f t="shared" si="231"/>
        <v>-0.82500000000001705</v>
      </c>
      <c r="J1840" s="19">
        <f t="shared" si="232"/>
        <v>0</v>
      </c>
      <c r="K1840" s="19">
        <f t="shared" si="233"/>
        <v>6.6273365879973953</v>
      </c>
      <c r="L1840" s="19">
        <f t="shared" si="234"/>
        <v>0</v>
      </c>
      <c r="Q1840" s="11"/>
      <c r="R1840" s="11"/>
    </row>
    <row r="1841" spans="1:18" x14ac:dyDescent="0.35">
      <c r="A1841" s="1">
        <v>1839</v>
      </c>
      <c r="B1841" s="12">
        <v>43738</v>
      </c>
      <c r="C1841" s="1">
        <v>149.21250000000001</v>
      </c>
      <c r="D1841" s="1">
        <f t="shared" si="226"/>
        <v>4.2907622412923915E-3</v>
      </c>
      <c r="E1841" s="1">
        <f t="shared" si="229"/>
        <v>3.8067446982369802E-4</v>
      </c>
      <c r="F1841" s="1">
        <f t="shared" si="227"/>
        <v>19.958654106772581</v>
      </c>
      <c r="G1841" s="1">
        <f t="shared" si="228"/>
        <v>2.993662839089434</v>
      </c>
      <c r="H1841" s="1">
        <f t="shared" si="230"/>
        <v>-6.7811309548851693</v>
      </c>
      <c r="I1841" s="22">
        <f t="shared" si="231"/>
        <v>0.63750000000001705</v>
      </c>
      <c r="J1841" s="19">
        <f t="shared" si="232"/>
        <v>0</v>
      </c>
      <c r="K1841" s="19">
        <f t="shared" si="233"/>
        <v>7.4186309548851863</v>
      </c>
      <c r="L1841" s="19">
        <f t="shared" si="234"/>
        <v>0</v>
      </c>
      <c r="Q1841" s="11"/>
      <c r="R1841" s="11"/>
    </row>
    <row r="1842" spans="1:18" x14ac:dyDescent="0.35">
      <c r="A1842" s="1">
        <v>1840</v>
      </c>
      <c r="B1842" s="12">
        <v>43739</v>
      </c>
      <c r="C1842" s="1">
        <v>147.48750000000001</v>
      </c>
      <c r="D1842" s="1">
        <f t="shared" si="226"/>
        <v>-1.1560693641618458E-2</v>
      </c>
      <c r="E1842" s="1">
        <f t="shared" si="229"/>
        <v>3.1687512742601846E-4</v>
      </c>
      <c r="F1842" s="1">
        <f t="shared" si="227"/>
        <v>18.150097641788488</v>
      </c>
      <c r="G1842" s="1">
        <f t="shared" si="228"/>
        <v>2.8986759404092535</v>
      </c>
      <c r="H1842" s="1">
        <f t="shared" si="230"/>
        <v>-6.1526820493696013</v>
      </c>
      <c r="I1842" s="22">
        <f t="shared" si="231"/>
        <v>-1.7249999999999943</v>
      </c>
      <c r="J1842" s="19">
        <f t="shared" si="232"/>
        <v>0</v>
      </c>
      <c r="K1842" s="19">
        <f t="shared" si="233"/>
        <v>4.427682049369607</v>
      </c>
      <c r="L1842" s="19">
        <f t="shared" si="234"/>
        <v>0</v>
      </c>
      <c r="Q1842" s="11"/>
      <c r="R1842" s="11"/>
    </row>
    <row r="1843" spans="1:18" x14ac:dyDescent="0.35">
      <c r="A1843" s="1">
        <v>1841</v>
      </c>
      <c r="B1843" s="12">
        <v>43741</v>
      </c>
      <c r="C1843" s="1">
        <v>149.28749999999999</v>
      </c>
      <c r="D1843" s="1">
        <f t="shared" si="226"/>
        <v>1.2204424103737488E-2</v>
      </c>
      <c r="E1843" s="1">
        <f t="shared" si="229"/>
        <v>2.843304072027772E-4</v>
      </c>
      <c r="F1843" s="1">
        <f t="shared" si="227"/>
        <v>18.207264313327006</v>
      </c>
      <c r="G1843" s="1">
        <f t="shared" si="228"/>
        <v>2.9018206525432202</v>
      </c>
      <c r="H1843" s="1">
        <f t="shared" si="230"/>
        <v>-5.8531751287520812</v>
      </c>
      <c r="I1843" s="22">
        <f t="shared" si="231"/>
        <v>1.7999999999999829</v>
      </c>
      <c r="J1843" s="19">
        <f t="shared" si="232"/>
        <v>0</v>
      </c>
      <c r="K1843" s="19">
        <f t="shared" si="233"/>
        <v>7.6531751287520642</v>
      </c>
      <c r="L1843" s="19">
        <f t="shared" si="234"/>
        <v>0</v>
      </c>
      <c r="Q1843" s="11"/>
      <c r="R1843" s="11"/>
    </row>
    <row r="1844" spans="1:18" x14ac:dyDescent="0.35">
      <c r="A1844" s="1">
        <v>1842</v>
      </c>
      <c r="B1844" s="12">
        <v>43742</v>
      </c>
      <c r="C1844" s="1">
        <v>147.48750000000001</v>
      </c>
      <c r="D1844" s="1">
        <f t="shared" si="226"/>
        <v>-1.2057272042200338E-2</v>
      </c>
      <c r="E1844" s="1">
        <f t="shared" si="229"/>
        <v>2.6159338590127991E-4</v>
      </c>
      <c r="F1844" s="1">
        <f t="shared" si="227"/>
        <v>18.681827638651189</v>
      </c>
      <c r="G1844" s="1">
        <f t="shared" si="228"/>
        <v>2.9275512673429636</v>
      </c>
      <c r="H1844" s="1">
        <f t="shared" si="230"/>
        <v>-5.5493645032326544</v>
      </c>
      <c r="I1844" s="22">
        <f t="shared" si="231"/>
        <v>-1.7999999999999829</v>
      </c>
      <c r="J1844" s="19">
        <f t="shared" si="232"/>
        <v>0</v>
      </c>
      <c r="K1844" s="19">
        <f t="shared" si="233"/>
        <v>3.7493645032326715</v>
      </c>
      <c r="L1844" s="19">
        <f t="shared" si="234"/>
        <v>0</v>
      </c>
      <c r="Q1844" s="11"/>
      <c r="R1844" s="11"/>
    </row>
    <row r="1845" spans="1:18" x14ac:dyDescent="0.35">
      <c r="A1845" s="1">
        <v>1843</v>
      </c>
      <c r="B1845" s="12">
        <v>43745</v>
      </c>
      <c r="C1845" s="1">
        <v>147.30000000000001</v>
      </c>
      <c r="D1845" s="1">
        <f t="shared" si="226"/>
        <v>-1.2712941774726671E-3</v>
      </c>
      <c r="E1845" s="1">
        <f t="shared" si="229"/>
        <v>2.4369667958897706E-4</v>
      </c>
      <c r="F1845" s="1">
        <f t="shared" si="227"/>
        <v>25.470950160491267</v>
      </c>
      <c r="G1845" s="1">
        <f t="shared" si="228"/>
        <v>3.2375385933796186</v>
      </c>
      <c r="H1845" s="1">
        <f t="shared" si="230"/>
        <v>-5.4215430343306643</v>
      </c>
      <c r="I1845" s="22">
        <f t="shared" si="231"/>
        <v>-0.1875</v>
      </c>
      <c r="J1845" s="19">
        <f t="shared" si="232"/>
        <v>0</v>
      </c>
      <c r="K1845" s="19">
        <f t="shared" si="233"/>
        <v>5.2340430343306643</v>
      </c>
      <c r="L1845" s="19">
        <f t="shared" si="234"/>
        <v>0</v>
      </c>
      <c r="Q1845" s="11"/>
      <c r="R1845" s="11"/>
    </row>
    <row r="1846" spans="1:18" x14ac:dyDescent="0.35">
      <c r="A1846" s="1">
        <v>1844</v>
      </c>
      <c r="B1846" s="12">
        <v>43747</v>
      </c>
      <c r="C1846" s="1">
        <v>148.08750000000001</v>
      </c>
      <c r="D1846" s="1">
        <f t="shared" si="226"/>
        <v>5.3462321792260301E-3</v>
      </c>
      <c r="E1846" s="1">
        <f t="shared" si="229"/>
        <v>2.0972259527368372E-4</v>
      </c>
      <c r="F1846" s="1">
        <f t="shared" si="227"/>
        <v>25.733175524267072</v>
      </c>
      <c r="G1846" s="1">
        <f t="shared" si="228"/>
        <v>3.2477810358671491</v>
      </c>
      <c r="H1846" s="1">
        <f t="shared" si="230"/>
        <v>-4.9688110719817029</v>
      </c>
      <c r="I1846" s="22">
        <f t="shared" si="231"/>
        <v>0.78749999999999432</v>
      </c>
      <c r="J1846" s="19">
        <f t="shared" si="232"/>
        <v>0</v>
      </c>
      <c r="K1846" s="19">
        <f t="shared" si="233"/>
        <v>5.7563110719816972</v>
      </c>
      <c r="L1846" s="19">
        <f t="shared" si="234"/>
        <v>0</v>
      </c>
      <c r="Q1846" s="11"/>
      <c r="R1846" s="11"/>
    </row>
    <row r="1847" spans="1:18" x14ac:dyDescent="0.35">
      <c r="A1847" s="1">
        <v>1845</v>
      </c>
      <c r="B1847" s="12">
        <v>43748</v>
      </c>
      <c r="C1847" s="1">
        <v>149.36250000000001</v>
      </c>
      <c r="D1847" s="1">
        <f t="shared" si="226"/>
        <v>8.6097746264877564E-3</v>
      </c>
      <c r="E1847" s="1">
        <f t="shared" si="229"/>
        <v>1.8753839163754074E-4</v>
      </c>
      <c r="F1847" s="1">
        <f t="shared" si="227"/>
        <v>23.907451095247996</v>
      </c>
      <c r="G1847" s="1">
        <f t="shared" si="228"/>
        <v>3.1741901716574543</v>
      </c>
      <c r="H1847" s="1">
        <f t="shared" si="230"/>
        <v>-4.6926968393189368</v>
      </c>
      <c r="I1847" s="22">
        <f t="shared" si="231"/>
        <v>1.2750000000000057</v>
      </c>
      <c r="J1847" s="19">
        <f t="shared" si="232"/>
        <v>0</v>
      </c>
      <c r="K1847" s="19">
        <f t="shared" si="233"/>
        <v>5.9676968393189425</v>
      </c>
      <c r="L1847" s="19">
        <f t="shared" si="234"/>
        <v>0</v>
      </c>
      <c r="Q1847" s="11"/>
      <c r="R1847" s="11"/>
    </row>
    <row r="1848" spans="1:18" x14ac:dyDescent="0.35">
      <c r="A1848" s="1">
        <v>1846</v>
      </c>
      <c r="B1848" s="12">
        <v>43749</v>
      </c>
      <c r="C1848" s="1">
        <v>150.75</v>
      </c>
      <c r="D1848" s="1">
        <f t="shared" si="226"/>
        <v>9.2894802912376843E-3</v>
      </c>
      <c r="E1848" s="1">
        <f t="shared" si="229"/>
        <v>1.7699452172677399E-4</v>
      </c>
      <c r="F1848" s="1">
        <f t="shared" si="227"/>
        <v>23.499524665755878</v>
      </c>
      <c r="G1848" s="1">
        <f t="shared" si="228"/>
        <v>3.1569801939564335</v>
      </c>
      <c r="H1848" s="1">
        <f t="shared" si="230"/>
        <v>-4.5832439288829372</v>
      </c>
      <c r="I1848" s="22">
        <f t="shared" si="231"/>
        <v>1.3874999999999886</v>
      </c>
      <c r="J1848" s="19">
        <f t="shared" si="232"/>
        <v>0</v>
      </c>
      <c r="K1848" s="19">
        <f t="shared" si="233"/>
        <v>5.9707439288829258</v>
      </c>
      <c r="L1848" s="19">
        <f t="shared" si="234"/>
        <v>0</v>
      </c>
      <c r="Q1848" s="11"/>
      <c r="R1848" s="11"/>
    </row>
    <row r="1849" spans="1:18" x14ac:dyDescent="0.35">
      <c r="A1849" s="1">
        <v>1847</v>
      </c>
      <c r="B1849" s="12">
        <v>43752</v>
      </c>
      <c r="C1849" s="1">
        <v>148.83750000000001</v>
      </c>
      <c r="D1849" s="1">
        <f t="shared" si="226"/>
        <v>-1.2686567164179067E-2</v>
      </c>
      <c r="E1849" s="1">
        <f t="shared" si="229"/>
        <v>1.7064542029299298E-4</v>
      </c>
      <c r="F1849" s="1">
        <f t="shared" si="227"/>
        <v>19.056988501003332</v>
      </c>
      <c r="G1849" s="1">
        <f t="shared" si="228"/>
        <v>2.9474338847459065</v>
      </c>
      <c r="H1849" s="1">
        <f t="shared" si="230"/>
        <v>-4.5390352029208909</v>
      </c>
      <c r="I1849" s="22">
        <f t="shared" si="231"/>
        <v>-1.9124999999999943</v>
      </c>
      <c r="J1849" s="19">
        <f t="shared" si="232"/>
        <v>0</v>
      </c>
      <c r="K1849" s="19">
        <f t="shared" si="233"/>
        <v>2.6265352029208966</v>
      </c>
      <c r="L1849" s="19">
        <f t="shared" si="234"/>
        <v>0</v>
      </c>
      <c r="Q1849" s="11"/>
      <c r="R1849" s="11"/>
    </row>
    <row r="1850" spans="1:18" x14ac:dyDescent="0.35">
      <c r="A1850" s="1">
        <v>1848</v>
      </c>
      <c r="B1850" s="12">
        <v>43753</v>
      </c>
      <c r="C1850" s="1">
        <v>151.01249999999999</v>
      </c>
      <c r="D1850" s="1">
        <f t="shared" si="226"/>
        <v>1.4613252708490688E-2</v>
      </c>
      <c r="E1850" s="1">
        <f t="shared" si="229"/>
        <v>1.7632182885300512E-4</v>
      </c>
      <c r="F1850" s="1">
        <f t="shared" si="227"/>
        <v>16.397035486899451</v>
      </c>
      <c r="G1850" s="1">
        <f t="shared" si="228"/>
        <v>2.797100555496618</v>
      </c>
      <c r="H1850" s="1">
        <f t="shared" si="230"/>
        <v>-4.656772481240826</v>
      </c>
      <c r="I1850" s="22">
        <f t="shared" si="231"/>
        <v>2.1749999999999829</v>
      </c>
      <c r="J1850" s="19">
        <f t="shared" si="232"/>
        <v>0</v>
      </c>
      <c r="K1850" s="19">
        <f t="shared" si="233"/>
        <v>6.8317724812408089</v>
      </c>
      <c r="L1850" s="19">
        <f t="shared" si="234"/>
        <v>0</v>
      </c>
      <c r="Q1850" s="11"/>
      <c r="R1850" s="11"/>
    </row>
    <row r="1851" spans="1:18" x14ac:dyDescent="0.35">
      <c r="A1851" s="1">
        <v>1849</v>
      </c>
      <c r="B1851" s="12">
        <v>43754</v>
      </c>
      <c r="C1851" s="1">
        <v>149.02500000000001</v>
      </c>
      <c r="D1851" s="1">
        <f t="shared" si="226"/>
        <v>-1.3161162155450596E-2</v>
      </c>
      <c r="E1851" s="1">
        <f t="shared" si="229"/>
        <v>1.8808530755363951E-4</v>
      </c>
      <c r="F1851" s="1">
        <f t="shared" si="227"/>
        <v>18.354899198627486</v>
      </c>
      <c r="G1851" s="1">
        <f t="shared" si="228"/>
        <v>2.9098965251673046</v>
      </c>
      <c r="H1851" s="1">
        <f t="shared" si="230"/>
        <v>-4.748587670805807</v>
      </c>
      <c r="I1851" s="22">
        <f t="shared" si="231"/>
        <v>-1.9874999999999829</v>
      </c>
      <c r="J1851" s="19">
        <f t="shared" si="232"/>
        <v>0</v>
      </c>
      <c r="K1851" s="19">
        <f t="shared" si="233"/>
        <v>2.7610876708058241</v>
      </c>
      <c r="L1851" s="19">
        <f t="shared" si="234"/>
        <v>0</v>
      </c>
      <c r="Q1851" s="11"/>
      <c r="R1851" s="11"/>
    </row>
    <row r="1852" spans="1:18" x14ac:dyDescent="0.35">
      <c r="A1852" s="1">
        <v>1850</v>
      </c>
      <c r="B1852" s="12">
        <v>43755</v>
      </c>
      <c r="C1852" s="1">
        <v>148.27500000000001</v>
      </c>
      <c r="D1852" s="1">
        <f t="shared" si="226"/>
        <v>-5.0327126321087065E-3</v>
      </c>
      <c r="E1852" s="1">
        <f t="shared" si="229"/>
        <v>1.9139351567436122E-4</v>
      </c>
      <c r="F1852" s="1">
        <f t="shared" si="227"/>
        <v>26.990449782270659</v>
      </c>
      <c r="G1852" s="1">
        <f t="shared" si="228"/>
        <v>3.2954830916658131</v>
      </c>
      <c r="H1852" s="1">
        <f t="shared" si="230"/>
        <v>-4.860166699908997</v>
      </c>
      <c r="I1852" s="22">
        <f t="shared" si="231"/>
        <v>-0.75</v>
      </c>
      <c r="J1852" s="19">
        <f t="shared" si="232"/>
        <v>0</v>
      </c>
      <c r="K1852" s="19">
        <f t="shared" si="233"/>
        <v>4.110166699908997</v>
      </c>
      <c r="L1852" s="19">
        <f t="shared" si="234"/>
        <v>0</v>
      </c>
      <c r="Q1852" s="11"/>
      <c r="R1852" s="11"/>
    </row>
    <row r="1853" spans="1:18" x14ac:dyDescent="0.35">
      <c r="A1853" s="1">
        <v>1851</v>
      </c>
      <c r="B1853" s="12">
        <v>43756</v>
      </c>
      <c r="C1853" s="1">
        <v>151.91249999999999</v>
      </c>
      <c r="D1853" s="1">
        <f t="shared" si="226"/>
        <v>2.4532119372786973E-2</v>
      </c>
      <c r="E1853" s="1">
        <f t="shared" si="229"/>
        <v>1.7305820545749818E-4</v>
      </c>
      <c r="F1853" s="1">
        <f t="shared" si="227"/>
        <v>5.3292445754323472</v>
      </c>
      <c r="G1853" s="1">
        <f t="shared" si="228"/>
        <v>1.6732094974448952</v>
      </c>
      <c r="H1853" s="1">
        <f t="shared" si="230"/>
        <v>-4.560682998923637</v>
      </c>
      <c r="I1853" s="22">
        <f t="shared" si="231"/>
        <v>3.6374999999999886</v>
      </c>
      <c r="J1853" s="19">
        <f t="shared" si="232"/>
        <v>0</v>
      </c>
      <c r="K1853" s="19">
        <f t="shared" si="233"/>
        <v>8.1981829989236257</v>
      </c>
      <c r="L1853" s="19">
        <f t="shared" si="234"/>
        <v>0</v>
      </c>
      <c r="Q1853" s="11"/>
      <c r="R1853" s="11"/>
    </row>
    <row r="1854" spans="1:18" x14ac:dyDescent="0.35">
      <c r="A1854" s="1">
        <v>1852</v>
      </c>
      <c r="B1854" s="12">
        <v>43759</v>
      </c>
      <c r="C1854" s="1">
        <v>151.91249999999999</v>
      </c>
      <c r="D1854" s="1">
        <f t="shared" si="226"/>
        <v>0</v>
      </c>
      <c r="E1854" s="1">
        <f t="shared" si="229"/>
        <v>2.4037204298401319E-4</v>
      </c>
      <c r="F1854" s="1">
        <f t="shared" si="227"/>
        <v>25.731676837736014</v>
      </c>
      <c r="G1854" s="1">
        <f t="shared" si="228"/>
        <v>3.2477227947001115</v>
      </c>
      <c r="H1854" s="1">
        <f t="shared" si="230"/>
        <v>-5.3479158895150212</v>
      </c>
      <c r="I1854" s="22">
        <f t="shared" si="231"/>
        <v>0</v>
      </c>
      <c r="J1854" s="19">
        <f t="shared" si="232"/>
        <v>0</v>
      </c>
      <c r="K1854" s="19">
        <f t="shared" si="233"/>
        <v>5.3479158895150212</v>
      </c>
      <c r="L1854" s="19">
        <f t="shared" si="234"/>
        <v>0</v>
      </c>
      <c r="Q1854" s="11"/>
      <c r="R1854" s="11"/>
    </row>
    <row r="1855" spans="1:18" x14ac:dyDescent="0.35">
      <c r="A1855" s="1">
        <v>1853</v>
      </c>
      <c r="B1855" s="12">
        <v>43760</v>
      </c>
      <c r="C1855" s="1">
        <v>153.71250000000001</v>
      </c>
      <c r="D1855" s="1">
        <f t="shared" si="226"/>
        <v>1.1848926191064009E-2</v>
      </c>
      <c r="E1855" s="1">
        <f t="shared" si="229"/>
        <v>2.0695133801679571E-4</v>
      </c>
      <c r="F1855" s="1">
        <f t="shared" si="227"/>
        <v>19.754313048637052</v>
      </c>
      <c r="G1855" s="1">
        <f t="shared" si="228"/>
        <v>2.9833718497146782</v>
      </c>
      <c r="H1855" s="1">
        <f t="shared" si="230"/>
        <v>-5.0839619134104401</v>
      </c>
      <c r="I1855" s="22">
        <f t="shared" si="231"/>
        <v>1.8000000000000114</v>
      </c>
      <c r="J1855" s="19">
        <f t="shared" si="232"/>
        <v>0</v>
      </c>
      <c r="K1855" s="19">
        <f t="shared" si="233"/>
        <v>6.8839619134104515</v>
      </c>
      <c r="L1855" s="19">
        <f t="shared" si="234"/>
        <v>0</v>
      </c>
      <c r="Q1855" s="11"/>
      <c r="R1855" s="11"/>
    </row>
    <row r="1856" spans="1:18" x14ac:dyDescent="0.35">
      <c r="A1856" s="1">
        <v>1854</v>
      </c>
      <c r="B1856" s="12">
        <v>43761</v>
      </c>
      <c r="C1856" s="1">
        <v>154.6875</v>
      </c>
      <c r="D1856" s="1">
        <f t="shared" si="226"/>
        <v>6.3430104903634665E-3</v>
      </c>
      <c r="E1856" s="1">
        <f t="shared" si="229"/>
        <v>2.0119478033556046E-4</v>
      </c>
      <c r="F1856" s="1">
        <f t="shared" si="227"/>
        <v>25.449417540704847</v>
      </c>
      <c r="G1856" s="1">
        <f t="shared" si="228"/>
        <v>3.2366928563183213</v>
      </c>
      <c r="H1856" s="1">
        <f t="shared" si="230"/>
        <v>-5.0127555188209687</v>
      </c>
      <c r="I1856" s="22">
        <f t="shared" si="231"/>
        <v>0.97499999999999432</v>
      </c>
      <c r="J1856" s="19">
        <f t="shared" si="232"/>
        <v>0</v>
      </c>
      <c r="K1856" s="19">
        <f t="shared" si="233"/>
        <v>5.987755518820963</v>
      </c>
      <c r="L1856" s="19">
        <f t="shared" si="234"/>
        <v>0</v>
      </c>
      <c r="Q1856" s="11"/>
      <c r="R1856" s="11"/>
    </row>
    <row r="1857" spans="1:18" x14ac:dyDescent="0.35">
      <c r="A1857" s="1">
        <v>1855</v>
      </c>
      <c r="B1857" s="12">
        <v>43762</v>
      </c>
      <c r="C1857" s="1">
        <v>153.03749999999999</v>
      </c>
      <c r="D1857" s="1">
        <f t="shared" si="226"/>
        <v>-1.0666666666666703E-2</v>
      </c>
      <c r="E1857" s="1">
        <f t="shared" si="229"/>
        <v>1.8265888549601092E-4</v>
      </c>
      <c r="F1857" s="1">
        <f t="shared" si="227"/>
        <v>21.618680001018483</v>
      </c>
      <c r="G1857" s="1">
        <f t="shared" si="228"/>
        <v>3.0735577558151732</v>
      </c>
      <c r="H1857" s="1">
        <f t="shared" si="230"/>
        <v>-4.8328603493199598</v>
      </c>
      <c r="I1857" s="22">
        <f t="shared" si="231"/>
        <v>-1.6500000000000057</v>
      </c>
      <c r="J1857" s="19">
        <f t="shared" si="232"/>
        <v>0</v>
      </c>
      <c r="K1857" s="19">
        <f t="shared" si="233"/>
        <v>3.1828603493199541</v>
      </c>
      <c r="L1857" s="19">
        <f t="shared" si="234"/>
        <v>0</v>
      </c>
      <c r="Q1857" s="11"/>
      <c r="R1857" s="11"/>
    </row>
    <row r="1858" spans="1:18" x14ac:dyDescent="0.35">
      <c r="A1858" s="1">
        <v>1856</v>
      </c>
      <c r="B1858" s="12">
        <v>43763</v>
      </c>
      <c r="C1858" s="1">
        <v>152.28749999999999</v>
      </c>
      <c r="D1858" s="1">
        <f t="shared" si="226"/>
        <v>-4.9007596177407502E-3</v>
      </c>
      <c r="E1858" s="1">
        <f t="shared" si="229"/>
        <v>1.7885615667470283E-4</v>
      </c>
      <c r="F1858" s="1">
        <f t="shared" si="227"/>
        <v>27.893230135776982</v>
      </c>
      <c r="G1858" s="1">
        <f t="shared" si="228"/>
        <v>3.3283840119204706</v>
      </c>
      <c r="H1858" s="1">
        <f t="shared" si="230"/>
        <v>-4.812622818456334</v>
      </c>
      <c r="I1858" s="22">
        <f t="shared" si="231"/>
        <v>-0.75</v>
      </c>
      <c r="J1858" s="19">
        <f t="shared" si="232"/>
        <v>0</v>
      </c>
      <c r="K1858" s="19">
        <f t="shared" si="233"/>
        <v>4.062622818456334</v>
      </c>
      <c r="L1858" s="19">
        <f t="shared" si="234"/>
        <v>0</v>
      </c>
      <c r="Q1858" s="11"/>
      <c r="R1858" s="11"/>
    </row>
    <row r="1859" spans="1:18" x14ac:dyDescent="0.35">
      <c r="A1859" s="1">
        <v>1857</v>
      </c>
      <c r="B1859" s="12">
        <v>43767</v>
      </c>
      <c r="C1859" s="1">
        <v>150.86250000000001</v>
      </c>
      <c r="D1859" s="1">
        <f t="shared" si="226"/>
        <v>-9.3573011573502944E-3</v>
      </c>
      <c r="E1859" s="1">
        <f t="shared" si="229"/>
        <v>1.6328265081160266E-4</v>
      </c>
      <c r="F1859" s="1">
        <f t="shared" si="227"/>
        <v>23.87791935974905</v>
      </c>
      <c r="G1859" s="1">
        <f t="shared" si="228"/>
        <v>3.1729541557397174</v>
      </c>
      <c r="H1859" s="1">
        <f t="shared" si="230"/>
        <v>-4.5492786813018036</v>
      </c>
      <c r="I1859" s="22">
        <f t="shared" si="231"/>
        <v>-1.4249999999999829</v>
      </c>
      <c r="J1859" s="19">
        <f t="shared" si="232"/>
        <v>0</v>
      </c>
      <c r="K1859" s="19">
        <f t="shared" si="233"/>
        <v>3.1242786813018206</v>
      </c>
      <c r="L1859" s="19">
        <f t="shared" si="234"/>
        <v>0</v>
      </c>
      <c r="Q1859" s="11"/>
      <c r="R1859" s="11"/>
    </row>
    <row r="1860" spans="1:18" x14ac:dyDescent="0.35">
      <c r="A1860" s="1">
        <v>1858</v>
      </c>
      <c r="B1860" s="12">
        <v>43768</v>
      </c>
      <c r="C1860" s="1">
        <v>149.92500000000001</v>
      </c>
      <c r="D1860" s="1">
        <f t="shared" ref="D1860:D1923" si="235">(C1860-C1859)/C1859</f>
        <v>-6.2142679592344019E-3</v>
      </c>
      <c r="E1860" s="1">
        <f t="shared" si="229"/>
        <v>1.6033477736611762E-4</v>
      </c>
      <c r="F1860" s="1">
        <f t="shared" ref="F1860:F1923" si="236">_xlfn.NORM.DIST(D1860,0,SQRT(E1860),FALSE)</f>
        <v>27.931587246047417</v>
      </c>
      <c r="G1860" s="1">
        <f t="shared" ref="G1860:G1923" si="237">LN(F1860)</f>
        <v>3.3297582077747716</v>
      </c>
      <c r="H1860" s="1">
        <f t="shared" si="230"/>
        <v>-4.4859329902037945</v>
      </c>
      <c r="I1860" s="22">
        <f t="shared" si="231"/>
        <v>-0.9375</v>
      </c>
      <c r="J1860" s="19">
        <f t="shared" si="232"/>
        <v>0</v>
      </c>
      <c r="K1860" s="19">
        <f t="shared" si="233"/>
        <v>3.5484329902037945</v>
      </c>
      <c r="L1860" s="19">
        <f t="shared" si="234"/>
        <v>0</v>
      </c>
      <c r="Q1860" s="11"/>
      <c r="R1860" s="11"/>
    </row>
    <row r="1861" spans="1:18" x14ac:dyDescent="0.35">
      <c r="A1861" s="1">
        <v>1859</v>
      </c>
      <c r="B1861" s="12">
        <v>43769</v>
      </c>
      <c r="C1861" s="1">
        <v>148.6875</v>
      </c>
      <c r="D1861" s="1">
        <f t="shared" si="235"/>
        <v>-8.2541270635318412E-3</v>
      </c>
      <c r="E1861" s="1">
        <f t="shared" ref="E1861:E1924" si="238">$O$3+$O$4*D1860^2+$O$5*E1860</f>
        <v>1.5117439303187805E-4</v>
      </c>
      <c r="F1861" s="1">
        <f t="shared" si="236"/>
        <v>25.900490048034481</v>
      </c>
      <c r="G1861" s="1">
        <f t="shared" si="237"/>
        <v>3.2542618893000284</v>
      </c>
      <c r="H1861" s="1">
        <f t="shared" si="230"/>
        <v>-4.3151418356520761</v>
      </c>
      <c r="I1861" s="22">
        <f t="shared" si="231"/>
        <v>-1.2375000000000114</v>
      </c>
      <c r="J1861" s="19">
        <f t="shared" si="232"/>
        <v>0</v>
      </c>
      <c r="K1861" s="19">
        <f t="shared" si="233"/>
        <v>3.0776418356520647</v>
      </c>
      <c r="L1861" s="19">
        <f t="shared" si="234"/>
        <v>0</v>
      </c>
      <c r="Q1861" s="11"/>
      <c r="R1861" s="11"/>
    </row>
    <row r="1862" spans="1:18" x14ac:dyDescent="0.35">
      <c r="A1862" s="1">
        <v>1860</v>
      </c>
      <c r="B1862" s="12">
        <v>43770</v>
      </c>
      <c r="C1862" s="1">
        <v>147.97499999999999</v>
      </c>
      <c r="D1862" s="1">
        <f t="shared" si="235"/>
        <v>-4.7919293820933547E-3</v>
      </c>
      <c r="E1862" s="1">
        <f t="shared" si="238"/>
        <v>1.4833118505385746E-4</v>
      </c>
      <c r="F1862" s="1">
        <f t="shared" si="236"/>
        <v>30.316432435794944</v>
      </c>
      <c r="G1862" s="1">
        <f t="shared" si="237"/>
        <v>3.4116898901241717</v>
      </c>
      <c r="H1862" s="1">
        <f t="shared" si="230"/>
        <v>-4.2478086882728316</v>
      </c>
      <c r="I1862" s="22">
        <f t="shared" si="231"/>
        <v>-0.71250000000000568</v>
      </c>
      <c r="J1862" s="19">
        <f t="shared" si="232"/>
        <v>0</v>
      </c>
      <c r="K1862" s="19">
        <f t="shared" si="233"/>
        <v>3.535308688272826</v>
      </c>
      <c r="L1862" s="19">
        <f t="shared" si="234"/>
        <v>0</v>
      </c>
      <c r="Q1862" s="11"/>
      <c r="R1862" s="11"/>
    </row>
    <row r="1863" spans="1:18" x14ac:dyDescent="0.35">
      <c r="A1863" s="1">
        <v>1861</v>
      </c>
      <c r="B1863" s="12">
        <v>43773</v>
      </c>
      <c r="C1863" s="1">
        <v>146.02500000000001</v>
      </c>
      <c r="D1863" s="1">
        <f t="shared" si="235"/>
        <v>-1.3177901672579751E-2</v>
      </c>
      <c r="E1863" s="1">
        <f t="shared" si="238"/>
        <v>1.3978334153899016E-4</v>
      </c>
      <c r="F1863" s="1">
        <f t="shared" si="236"/>
        <v>18.130665325998844</v>
      </c>
      <c r="G1863" s="1">
        <f t="shared" si="237"/>
        <v>2.8976047216112848</v>
      </c>
      <c r="H1863" s="1">
        <f t="shared" si="230"/>
        <v>-4.0895622813151551</v>
      </c>
      <c r="I1863" s="22">
        <f t="shared" si="231"/>
        <v>-1.9499999999999886</v>
      </c>
      <c r="J1863" s="19">
        <f t="shared" si="232"/>
        <v>0</v>
      </c>
      <c r="K1863" s="19">
        <f t="shared" si="233"/>
        <v>2.1395622813151665</v>
      </c>
      <c r="L1863" s="19">
        <f t="shared" si="234"/>
        <v>0</v>
      </c>
      <c r="Q1863" s="11"/>
      <c r="R1863" s="11"/>
    </row>
    <row r="1864" spans="1:18" x14ac:dyDescent="0.35">
      <c r="A1864" s="1">
        <v>1862</v>
      </c>
      <c r="B1864" s="12">
        <v>43774</v>
      </c>
      <c r="C1864" s="1">
        <v>146.58750000000001</v>
      </c>
      <c r="D1864" s="1">
        <f t="shared" si="235"/>
        <v>3.852080123266564E-3</v>
      </c>
      <c r="E1864" s="1">
        <f t="shared" si="238"/>
        <v>1.5450650353319241E-4</v>
      </c>
      <c r="F1864" s="1">
        <f t="shared" si="236"/>
        <v>30.590196073990711</v>
      </c>
      <c r="G1864" s="1">
        <f t="shared" si="237"/>
        <v>3.4206795678837119</v>
      </c>
      <c r="H1864" s="1">
        <f t="shared" si="230"/>
        <v>-4.2789418947816298</v>
      </c>
      <c r="I1864" s="22">
        <f t="shared" si="231"/>
        <v>0.5625</v>
      </c>
      <c r="J1864" s="19">
        <f t="shared" si="232"/>
        <v>0</v>
      </c>
      <c r="K1864" s="19">
        <f t="shared" si="233"/>
        <v>4.8414418947816298</v>
      </c>
      <c r="L1864" s="19">
        <f t="shared" si="234"/>
        <v>0</v>
      </c>
      <c r="Q1864" s="11"/>
      <c r="R1864" s="11"/>
    </row>
    <row r="1865" spans="1:18" x14ac:dyDescent="0.35">
      <c r="A1865" s="1">
        <v>1863</v>
      </c>
      <c r="B1865" s="12">
        <v>43775</v>
      </c>
      <c r="C1865" s="1">
        <v>146.32499999999999</v>
      </c>
      <c r="D1865" s="1">
        <f t="shared" si="235"/>
        <v>-1.7907393195191747E-3</v>
      </c>
      <c r="E1865" s="1">
        <f t="shared" si="238"/>
        <v>1.4336098295848136E-4</v>
      </c>
      <c r="F1865" s="1">
        <f t="shared" si="236"/>
        <v>32.948629690328843</v>
      </c>
      <c r="G1865" s="1">
        <f t="shared" si="237"/>
        <v>3.4949496725368059</v>
      </c>
      <c r="H1865" s="1">
        <f t="shared" si="230"/>
        <v>-4.0674044374572329</v>
      </c>
      <c r="I1865" s="22">
        <f t="shared" si="231"/>
        <v>-0.26250000000001705</v>
      </c>
      <c r="J1865" s="19">
        <f t="shared" si="232"/>
        <v>0</v>
      </c>
      <c r="K1865" s="19">
        <f t="shared" si="233"/>
        <v>3.8049044374572158</v>
      </c>
      <c r="L1865" s="19">
        <f t="shared" si="234"/>
        <v>0</v>
      </c>
      <c r="Q1865" s="11"/>
      <c r="R1865" s="11"/>
    </row>
    <row r="1866" spans="1:18" x14ac:dyDescent="0.35">
      <c r="A1866" s="1">
        <v>1864</v>
      </c>
      <c r="B1866" s="12">
        <v>43776</v>
      </c>
      <c r="C1866" s="1">
        <v>145.61250000000001</v>
      </c>
      <c r="D1866" s="1">
        <f t="shared" si="235"/>
        <v>-4.8692977960018953E-3</v>
      </c>
      <c r="E1866" s="1">
        <f t="shared" si="238"/>
        <v>1.3319390884039545E-4</v>
      </c>
      <c r="F1866" s="1">
        <f t="shared" si="236"/>
        <v>31.623734524057756</v>
      </c>
      <c r="G1866" s="1">
        <f t="shared" si="237"/>
        <v>3.4539079311975036</v>
      </c>
      <c r="H1866" s="1">
        <f t="shared" si="230"/>
        <v>-3.9356256147127477</v>
      </c>
      <c r="I1866" s="22">
        <f t="shared" si="231"/>
        <v>-0.71249999999997726</v>
      </c>
      <c r="J1866" s="19">
        <f t="shared" si="232"/>
        <v>0</v>
      </c>
      <c r="K1866" s="19">
        <f t="shared" si="233"/>
        <v>3.2231256147127705</v>
      </c>
      <c r="L1866" s="19">
        <f t="shared" si="234"/>
        <v>0</v>
      </c>
      <c r="Q1866" s="11"/>
      <c r="R1866" s="11"/>
    </row>
    <row r="1867" spans="1:18" x14ac:dyDescent="0.35">
      <c r="A1867" s="1">
        <v>1865</v>
      </c>
      <c r="B1867" s="12">
        <v>43777</v>
      </c>
      <c r="C1867" s="1">
        <v>143.77500000000001</v>
      </c>
      <c r="D1867" s="1">
        <f t="shared" si="235"/>
        <v>-1.2619108936389428E-2</v>
      </c>
      <c r="E1867" s="1">
        <f t="shared" si="238"/>
        <v>1.283093475167397E-4</v>
      </c>
      <c r="F1867" s="1">
        <f t="shared" si="236"/>
        <v>18.935825848692566</v>
      </c>
      <c r="G1867" s="1">
        <f t="shared" si="237"/>
        <v>2.9410556753322861</v>
      </c>
      <c r="H1867" s="1">
        <f t="shared" si="230"/>
        <v>-3.8558696081698161</v>
      </c>
      <c r="I1867" s="22">
        <f t="shared" si="231"/>
        <v>-1.8375000000000057</v>
      </c>
      <c r="J1867" s="19">
        <f t="shared" si="232"/>
        <v>0</v>
      </c>
      <c r="K1867" s="19">
        <f t="shared" si="233"/>
        <v>2.0183696081698104</v>
      </c>
      <c r="L1867" s="19">
        <f t="shared" si="234"/>
        <v>0</v>
      </c>
      <c r="Q1867" s="11"/>
      <c r="R1867" s="11"/>
    </row>
    <row r="1868" spans="1:18" x14ac:dyDescent="0.35">
      <c r="A1868" s="1">
        <v>1866</v>
      </c>
      <c r="B1868" s="12">
        <v>43780</v>
      </c>
      <c r="C1868" s="1">
        <v>143.77500000000001</v>
      </c>
      <c r="D1868" s="1">
        <f t="shared" si="235"/>
        <v>0</v>
      </c>
      <c r="E1868" s="1">
        <f t="shared" si="238"/>
        <v>1.4369543981991969E-4</v>
      </c>
      <c r="F1868" s="1">
        <f t="shared" si="236"/>
        <v>33.280402708694822</v>
      </c>
      <c r="G1868" s="1">
        <f t="shared" si="237"/>
        <v>3.5049687165016357</v>
      </c>
      <c r="H1868" s="1">
        <f t="shared" si="230"/>
        <v>-4.0606430015926565</v>
      </c>
      <c r="I1868" s="22">
        <f t="shared" si="231"/>
        <v>0</v>
      </c>
      <c r="J1868" s="19">
        <f t="shared" si="232"/>
        <v>0</v>
      </c>
      <c r="K1868" s="19">
        <f t="shared" si="233"/>
        <v>4.0606430015926565</v>
      </c>
      <c r="L1868" s="19">
        <f t="shared" si="234"/>
        <v>0</v>
      </c>
      <c r="Q1868" s="11"/>
      <c r="R1868" s="11"/>
    </row>
    <row r="1869" spans="1:18" x14ac:dyDescent="0.35">
      <c r="A1869" s="1">
        <v>1867</v>
      </c>
      <c r="B1869" s="12">
        <v>43782</v>
      </c>
      <c r="C1869" s="1">
        <v>141.86250000000001</v>
      </c>
      <c r="D1869" s="1">
        <f t="shared" si="235"/>
        <v>-1.3302034428794952E-2</v>
      </c>
      <c r="E1869" s="1">
        <f t="shared" si="238"/>
        <v>1.3299730624639951E-4</v>
      </c>
      <c r="F1869" s="1">
        <f t="shared" si="236"/>
        <v>17.786422352864069</v>
      </c>
      <c r="G1869" s="1">
        <f t="shared" si="237"/>
        <v>2.8784353770614173</v>
      </c>
      <c r="H1869" s="1">
        <f t="shared" si="230"/>
        <v>-3.8572648242980065</v>
      </c>
      <c r="I1869" s="22">
        <f t="shared" si="231"/>
        <v>-1.9124999999999943</v>
      </c>
      <c r="J1869" s="19">
        <f t="shared" si="232"/>
        <v>0</v>
      </c>
      <c r="K1869" s="19">
        <f t="shared" si="233"/>
        <v>1.9447648242980122</v>
      </c>
      <c r="L1869" s="19">
        <f t="shared" si="234"/>
        <v>0</v>
      </c>
      <c r="Q1869" s="11"/>
      <c r="R1869" s="11"/>
    </row>
    <row r="1870" spans="1:18" x14ac:dyDescent="0.35">
      <c r="A1870" s="1">
        <v>1868</v>
      </c>
      <c r="B1870" s="12">
        <v>43783</v>
      </c>
      <c r="C1870" s="1">
        <v>141</v>
      </c>
      <c r="D1870" s="1">
        <f t="shared" si="235"/>
        <v>-6.0798308220989432E-3</v>
      </c>
      <c r="E1870" s="1">
        <f t="shared" si="238"/>
        <v>1.4977921381272735E-4</v>
      </c>
      <c r="F1870" s="1">
        <f t="shared" si="236"/>
        <v>28.813369294997425</v>
      </c>
      <c r="G1870" s="1">
        <f t="shared" si="237"/>
        <v>3.3608394910608688</v>
      </c>
      <c r="H1870" s="1">
        <f t="shared" si="230"/>
        <v>-4.0933964420810218</v>
      </c>
      <c r="I1870" s="22">
        <f t="shared" si="231"/>
        <v>-0.86250000000001137</v>
      </c>
      <c r="J1870" s="19">
        <f t="shared" si="232"/>
        <v>0</v>
      </c>
      <c r="K1870" s="19">
        <f t="shared" si="233"/>
        <v>3.2308964420810105</v>
      </c>
      <c r="L1870" s="19">
        <f t="shared" si="234"/>
        <v>0</v>
      </c>
      <c r="Q1870" s="11"/>
      <c r="R1870" s="11"/>
    </row>
    <row r="1871" spans="1:18" x14ac:dyDescent="0.35">
      <c r="A1871" s="1">
        <v>1869</v>
      </c>
      <c r="B1871" s="12">
        <v>43784</v>
      </c>
      <c r="C1871" s="1">
        <v>140.47499999999999</v>
      </c>
      <c r="D1871" s="1">
        <f t="shared" si="235"/>
        <v>-3.7234042553191894E-3</v>
      </c>
      <c r="E1871" s="1">
        <f t="shared" si="238"/>
        <v>1.4286658041378955E-4</v>
      </c>
      <c r="F1871" s="1">
        <f t="shared" si="236"/>
        <v>31.796024570051937</v>
      </c>
      <c r="G1871" s="1">
        <f t="shared" si="237"/>
        <v>3.4593412684509102</v>
      </c>
      <c r="H1871" s="1">
        <f t="shared" si="230"/>
        <v>-3.9446419779035775</v>
      </c>
      <c r="I1871" s="22">
        <f t="shared" si="231"/>
        <v>-0.52500000000000568</v>
      </c>
      <c r="J1871" s="19">
        <f t="shared" si="232"/>
        <v>0</v>
      </c>
      <c r="K1871" s="19">
        <f t="shared" si="233"/>
        <v>3.4196419779035718</v>
      </c>
      <c r="L1871" s="19">
        <f t="shared" si="234"/>
        <v>0</v>
      </c>
      <c r="Q1871" s="11"/>
      <c r="R1871" s="11"/>
    </row>
    <row r="1872" spans="1:18" x14ac:dyDescent="0.35">
      <c r="A1872" s="1">
        <v>1870</v>
      </c>
      <c r="B1872" s="12">
        <v>43787</v>
      </c>
      <c r="C1872" s="1">
        <v>142.98750000000001</v>
      </c>
      <c r="D1872" s="1">
        <f t="shared" si="235"/>
        <v>1.7885744794447534E-2</v>
      </c>
      <c r="E1872" s="1">
        <f t="shared" si="238"/>
        <v>1.3431933659543546E-4</v>
      </c>
      <c r="F1872" s="1">
        <f t="shared" si="236"/>
        <v>10.463451119624288</v>
      </c>
      <c r="G1872" s="1">
        <f t="shared" si="237"/>
        <v>2.3478883391747294</v>
      </c>
      <c r="H1872" s="1">
        <f t="shared" si="230"/>
        <v>-3.8015704212575443</v>
      </c>
      <c r="I1872" s="22">
        <f t="shared" si="231"/>
        <v>2.5125000000000171</v>
      </c>
      <c r="J1872" s="19">
        <f t="shared" si="232"/>
        <v>0</v>
      </c>
      <c r="K1872" s="19">
        <f t="shared" si="233"/>
        <v>6.3140704212575613</v>
      </c>
      <c r="L1872" s="19">
        <f t="shared" si="234"/>
        <v>0</v>
      </c>
      <c r="Q1872" s="11"/>
      <c r="R1872" s="11"/>
    </row>
    <row r="1873" spans="1:18" x14ac:dyDescent="0.35">
      <c r="A1873" s="1">
        <v>1871</v>
      </c>
      <c r="B1873" s="12">
        <v>43788</v>
      </c>
      <c r="C1873" s="1">
        <v>146.47499999999999</v>
      </c>
      <c r="D1873" s="1">
        <f t="shared" si="235"/>
        <v>2.4390243902438904E-2</v>
      </c>
      <c r="E1873" s="1">
        <f t="shared" si="238"/>
        <v>1.7096057989416356E-4</v>
      </c>
      <c r="F1873" s="1">
        <f t="shared" si="236"/>
        <v>5.3562937611758086</v>
      </c>
      <c r="G1873" s="1">
        <f t="shared" si="237"/>
        <v>1.678272273445081</v>
      </c>
      <c r="H1873" s="1">
        <f t="shared" si="230"/>
        <v>-4.2728897780239912</v>
      </c>
      <c r="I1873" s="22">
        <f t="shared" si="231"/>
        <v>3.4874999999999829</v>
      </c>
      <c r="J1873" s="19">
        <f t="shared" si="232"/>
        <v>0</v>
      </c>
      <c r="K1873" s="19">
        <f t="shared" si="233"/>
        <v>7.7603897780239741</v>
      </c>
      <c r="L1873" s="19">
        <f t="shared" si="234"/>
        <v>0</v>
      </c>
      <c r="Q1873" s="11"/>
      <c r="R1873" s="11"/>
    </row>
    <row r="1874" spans="1:18" x14ac:dyDescent="0.35">
      <c r="A1874" s="1">
        <v>1872</v>
      </c>
      <c r="B1874" s="12">
        <v>43789</v>
      </c>
      <c r="C1874" s="1">
        <v>147.03749999999999</v>
      </c>
      <c r="D1874" s="1">
        <f t="shared" si="235"/>
        <v>3.8402457757296467E-3</v>
      </c>
      <c r="E1874" s="1">
        <f t="shared" si="238"/>
        <v>2.3778812651788396E-4</v>
      </c>
      <c r="F1874" s="1">
        <f t="shared" si="236"/>
        <v>25.08116076214478</v>
      </c>
      <c r="G1874" s="1">
        <f t="shared" si="237"/>
        <v>3.2221169970758918</v>
      </c>
      <c r="H1874" s="1">
        <f t="shared" si="230"/>
        <v>-5.1294147196440232</v>
      </c>
      <c r="I1874" s="22">
        <f t="shared" si="231"/>
        <v>0.5625</v>
      </c>
      <c r="J1874" s="19">
        <f t="shared" si="232"/>
        <v>0</v>
      </c>
      <c r="K1874" s="19">
        <f t="shared" si="233"/>
        <v>5.6919147196440232</v>
      </c>
      <c r="L1874" s="19">
        <f t="shared" si="234"/>
        <v>0</v>
      </c>
      <c r="Q1874" s="11"/>
      <c r="R1874" s="11"/>
    </row>
    <row r="1875" spans="1:18" x14ac:dyDescent="0.35">
      <c r="A1875" s="1">
        <v>1873</v>
      </c>
      <c r="B1875" s="12">
        <v>43790</v>
      </c>
      <c r="C1875" s="1">
        <v>146.66249999999999</v>
      </c>
      <c r="D1875" s="1">
        <f t="shared" si="235"/>
        <v>-2.550369803621525E-3</v>
      </c>
      <c r="E1875" s="1">
        <f t="shared" si="238"/>
        <v>2.0705550526674732E-4</v>
      </c>
      <c r="F1875" s="1">
        <f t="shared" si="236"/>
        <v>27.292622578837214</v>
      </c>
      <c r="G1875" s="1">
        <f t="shared" si="237"/>
        <v>3.3066164304633729</v>
      </c>
      <c r="H1875" s="1">
        <f t="shared" si="230"/>
        <v>-4.9032219881727332</v>
      </c>
      <c r="I1875" s="22">
        <f t="shared" si="231"/>
        <v>-0.375</v>
      </c>
      <c r="J1875" s="19">
        <f t="shared" si="232"/>
        <v>0</v>
      </c>
      <c r="K1875" s="19">
        <f t="shared" si="233"/>
        <v>4.5282219881727332</v>
      </c>
      <c r="L1875" s="19">
        <f t="shared" si="234"/>
        <v>0</v>
      </c>
      <c r="Q1875" s="11"/>
      <c r="R1875" s="11"/>
    </row>
    <row r="1876" spans="1:18" x14ac:dyDescent="0.35">
      <c r="A1876" s="1">
        <v>1874</v>
      </c>
      <c r="B1876" s="12">
        <v>43791</v>
      </c>
      <c r="C1876" s="1">
        <v>148.91249999999999</v>
      </c>
      <c r="D1876" s="1">
        <f t="shared" si="235"/>
        <v>1.5341344924571721E-2</v>
      </c>
      <c r="E1876" s="1">
        <f t="shared" si="238"/>
        <v>1.823831404780789E-4</v>
      </c>
      <c r="F1876" s="1">
        <f t="shared" si="236"/>
        <v>15.495279717866861</v>
      </c>
      <c r="G1876" s="1">
        <f t="shared" si="237"/>
        <v>2.7405354432140347</v>
      </c>
      <c r="H1876" s="1">
        <f t="shared" ref="H1876:H1939" si="239">_xlfn.NORM.S.INV(1%)*SQRT(E1876)*C1874</f>
        <v>-4.619501505475494</v>
      </c>
      <c r="I1876" s="22">
        <f t="shared" ref="I1876:I1939" si="240">C1876-C1875</f>
        <v>2.25</v>
      </c>
      <c r="J1876" s="19">
        <f t="shared" ref="J1876:J1939" si="241">IF(I1876&lt;=H1876,1,0)</f>
        <v>0</v>
      </c>
      <c r="K1876" s="19">
        <f t="shared" ref="K1876:K1939" si="242">IF(J1876=0,I1876-H1876,0)</f>
        <v>6.869501505475494</v>
      </c>
      <c r="L1876" s="19">
        <f t="shared" ref="L1876:L1939" si="243">IF(J1876=1,I1876-H1876,0)</f>
        <v>0</v>
      </c>
      <c r="Q1876" s="11"/>
      <c r="R1876" s="11"/>
    </row>
    <row r="1877" spans="1:18" x14ac:dyDescent="0.35">
      <c r="A1877" s="1">
        <v>1875</v>
      </c>
      <c r="B1877" s="12">
        <v>43794</v>
      </c>
      <c r="C1877" s="1">
        <v>149.1</v>
      </c>
      <c r="D1877" s="1">
        <f t="shared" si="235"/>
        <v>1.2591286829513977E-3</v>
      </c>
      <c r="E1877" s="1">
        <f t="shared" si="238"/>
        <v>1.957991854543795E-4</v>
      </c>
      <c r="F1877" s="1">
        <f t="shared" si="236"/>
        <v>28.395293572855564</v>
      </c>
      <c r="G1877" s="1">
        <f t="shared" si="237"/>
        <v>3.3462234121685563</v>
      </c>
      <c r="H1877" s="1">
        <f t="shared" si="239"/>
        <v>-4.7741843213986881</v>
      </c>
      <c r="I1877" s="22">
        <f t="shared" si="240"/>
        <v>0.1875</v>
      </c>
      <c r="J1877" s="19">
        <f t="shared" si="241"/>
        <v>0</v>
      </c>
      <c r="K1877" s="19">
        <f t="shared" si="242"/>
        <v>4.9616843213986881</v>
      </c>
      <c r="L1877" s="19">
        <f t="shared" si="243"/>
        <v>0</v>
      </c>
      <c r="Q1877" s="11"/>
      <c r="R1877" s="11"/>
    </row>
    <row r="1878" spans="1:18" x14ac:dyDescent="0.35">
      <c r="A1878" s="1">
        <v>1876</v>
      </c>
      <c r="B1878" s="12">
        <v>43795</v>
      </c>
      <c r="C1878" s="1">
        <v>145.72499999999999</v>
      </c>
      <c r="D1878" s="1">
        <f t="shared" si="235"/>
        <v>-2.2635814889336019E-2</v>
      </c>
      <c r="E1878" s="1">
        <f t="shared" si="238"/>
        <v>1.7307843742307688E-4</v>
      </c>
      <c r="F1878" s="1">
        <f t="shared" si="236"/>
        <v>6.9015638445718652</v>
      </c>
      <c r="G1878" s="1">
        <f t="shared" si="237"/>
        <v>1.9317480300641605</v>
      </c>
      <c r="H1878" s="1">
        <f t="shared" si="239"/>
        <v>-4.5575064900230515</v>
      </c>
      <c r="I1878" s="22">
        <f t="shared" si="240"/>
        <v>-3.375</v>
      </c>
      <c r="J1878" s="19">
        <f t="shared" si="241"/>
        <v>0</v>
      </c>
      <c r="K1878" s="19">
        <f t="shared" si="242"/>
        <v>1.1825064900230515</v>
      </c>
      <c r="L1878" s="19">
        <f t="shared" si="243"/>
        <v>0</v>
      </c>
      <c r="Q1878" s="11"/>
      <c r="R1878" s="11"/>
    </row>
    <row r="1879" spans="1:18" x14ac:dyDescent="0.35">
      <c r="A1879" s="1">
        <v>1877</v>
      </c>
      <c r="B1879" s="12">
        <v>43796</v>
      </c>
      <c r="C1879" s="1">
        <v>146.36250000000001</v>
      </c>
      <c r="D1879" s="1">
        <f t="shared" si="235"/>
        <v>4.3746783324756702E-3</v>
      </c>
      <c r="E1879" s="1">
        <f t="shared" si="238"/>
        <v>2.2776748537743744E-4</v>
      </c>
      <c r="F1879" s="1">
        <f t="shared" si="236"/>
        <v>25.34654339874989</v>
      </c>
      <c r="G1879" s="1">
        <f t="shared" si="237"/>
        <v>3.2326423656610936</v>
      </c>
      <c r="H1879" s="1">
        <f t="shared" si="239"/>
        <v>-5.2347767535282594</v>
      </c>
      <c r="I1879" s="22">
        <f t="shared" si="240"/>
        <v>0.63750000000001705</v>
      </c>
      <c r="J1879" s="19">
        <f t="shared" si="241"/>
        <v>0</v>
      </c>
      <c r="K1879" s="19">
        <f t="shared" si="242"/>
        <v>5.8722767535282765</v>
      </c>
      <c r="L1879" s="19">
        <f t="shared" si="243"/>
        <v>0</v>
      </c>
      <c r="Q1879" s="11"/>
      <c r="R1879" s="11"/>
    </row>
    <row r="1880" spans="1:18" x14ac:dyDescent="0.35">
      <c r="A1880" s="1">
        <v>1878</v>
      </c>
      <c r="B1880" s="12">
        <v>43797</v>
      </c>
      <c r="C1880" s="1">
        <v>147</v>
      </c>
      <c r="D1880" s="1">
        <f t="shared" si="235"/>
        <v>4.3556238790673062E-3</v>
      </c>
      <c r="E1880" s="1">
        <f t="shared" si="238"/>
        <v>2.0000952881983329E-4</v>
      </c>
      <c r="F1880" s="1">
        <f t="shared" si="236"/>
        <v>26.902194203085116</v>
      </c>
      <c r="G1880" s="1">
        <f t="shared" si="237"/>
        <v>3.2922078521691551</v>
      </c>
      <c r="H1880" s="1">
        <f t="shared" si="239"/>
        <v>-4.7943978011658164</v>
      </c>
      <c r="I1880" s="22">
        <f t="shared" si="240"/>
        <v>0.63749999999998863</v>
      </c>
      <c r="J1880" s="19">
        <f t="shared" si="241"/>
        <v>0</v>
      </c>
      <c r="K1880" s="19">
        <f t="shared" si="242"/>
        <v>5.431897801165805</v>
      </c>
      <c r="L1880" s="19">
        <f t="shared" si="243"/>
        <v>0</v>
      </c>
      <c r="Q1880" s="11"/>
      <c r="R1880" s="11"/>
    </row>
    <row r="1881" spans="1:18" x14ac:dyDescent="0.35">
      <c r="A1881" s="1">
        <v>1879</v>
      </c>
      <c r="B1881" s="12">
        <v>43798</v>
      </c>
      <c r="C1881" s="1">
        <v>145.01249999999999</v>
      </c>
      <c r="D1881" s="1">
        <f t="shared" si="235"/>
        <v>-1.3520408163265383E-2</v>
      </c>
      <c r="E1881" s="1">
        <f t="shared" si="238"/>
        <v>1.7875224598902406E-4</v>
      </c>
      <c r="F1881" s="1">
        <f t="shared" si="236"/>
        <v>17.894441013545254</v>
      </c>
      <c r="G1881" s="1">
        <f t="shared" si="237"/>
        <v>2.8844901067111177</v>
      </c>
      <c r="H1881" s="1">
        <f t="shared" si="239"/>
        <v>-4.5522932512595844</v>
      </c>
      <c r="I1881" s="22">
        <f t="shared" si="240"/>
        <v>-1.9875000000000114</v>
      </c>
      <c r="J1881" s="19">
        <f t="shared" si="241"/>
        <v>0</v>
      </c>
      <c r="K1881" s="19">
        <f t="shared" si="242"/>
        <v>2.564793251259573</v>
      </c>
      <c r="L1881" s="19">
        <f t="shared" si="243"/>
        <v>0</v>
      </c>
      <c r="Q1881" s="11"/>
      <c r="R1881" s="11"/>
    </row>
    <row r="1882" spans="1:18" x14ac:dyDescent="0.35">
      <c r="A1882" s="1">
        <v>1880</v>
      </c>
      <c r="B1882" s="12">
        <v>43801</v>
      </c>
      <c r="C1882" s="1">
        <v>143.58750000000001</v>
      </c>
      <c r="D1882" s="1">
        <f t="shared" si="235"/>
        <v>-9.8267390742176226E-3</v>
      </c>
      <c r="E1882" s="1">
        <f t="shared" si="238"/>
        <v>1.8560647996468586E-4</v>
      </c>
      <c r="F1882" s="1">
        <f t="shared" si="236"/>
        <v>22.575589629786286</v>
      </c>
      <c r="G1882" s="1">
        <f t="shared" si="237"/>
        <v>3.116869217667888</v>
      </c>
      <c r="H1882" s="1">
        <f t="shared" si="239"/>
        <v>-4.658955476317499</v>
      </c>
      <c r="I1882" s="22">
        <f t="shared" si="240"/>
        <v>-1.4249999999999829</v>
      </c>
      <c r="J1882" s="19">
        <f t="shared" si="241"/>
        <v>0</v>
      </c>
      <c r="K1882" s="19">
        <f t="shared" si="242"/>
        <v>3.233955476317516</v>
      </c>
      <c r="L1882" s="19">
        <f t="shared" si="243"/>
        <v>0</v>
      </c>
      <c r="Q1882" s="11"/>
      <c r="R1882" s="11"/>
    </row>
    <row r="1883" spans="1:18" x14ac:dyDescent="0.35">
      <c r="A1883" s="1">
        <v>1881</v>
      </c>
      <c r="B1883" s="12">
        <v>43802</v>
      </c>
      <c r="C1883" s="1">
        <v>142.05000000000001</v>
      </c>
      <c r="D1883" s="1">
        <f t="shared" si="235"/>
        <v>-1.0707756594411033E-2</v>
      </c>
      <c r="E1883" s="1">
        <f t="shared" si="238"/>
        <v>1.7868232627101343E-4</v>
      </c>
      <c r="F1883" s="1">
        <f t="shared" si="236"/>
        <v>21.653655669459255</v>
      </c>
      <c r="G1883" s="1">
        <f t="shared" si="237"/>
        <v>3.0751742932872261</v>
      </c>
      <c r="H1883" s="1">
        <f t="shared" si="239"/>
        <v>-4.5094221830571799</v>
      </c>
      <c r="I1883" s="22">
        <f t="shared" si="240"/>
        <v>-1.5374999999999943</v>
      </c>
      <c r="J1883" s="19">
        <f t="shared" si="241"/>
        <v>0</v>
      </c>
      <c r="K1883" s="19">
        <f t="shared" si="242"/>
        <v>2.9719221830571856</v>
      </c>
      <c r="L1883" s="19">
        <f t="shared" si="243"/>
        <v>0</v>
      </c>
      <c r="Q1883" s="11"/>
      <c r="R1883" s="11"/>
    </row>
    <row r="1884" spans="1:18" x14ac:dyDescent="0.35">
      <c r="A1884" s="1">
        <v>1882</v>
      </c>
      <c r="B1884" s="12">
        <v>43803</v>
      </c>
      <c r="C1884" s="1">
        <v>141.30000000000001</v>
      </c>
      <c r="D1884" s="1">
        <f t="shared" si="235"/>
        <v>-5.2798310454065462E-3</v>
      </c>
      <c r="E1884" s="1">
        <f t="shared" si="238"/>
        <v>1.7593815398032865E-4</v>
      </c>
      <c r="F1884" s="1">
        <f t="shared" si="236"/>
        <v>27.785872495202671</v>
      </c>
      <c r="G1884" s="1">
        <f t="shared" si="237"/>
        <v>3.3245277079017264</v>
      </c>
      <c r="H1884" s="1">
        <f t="shared" si="239"/>
        <v>-4.4306894147334726</v>
      </c>
      <c r="I1884" s="22">
        <f t="shared" si="240"/>
        <v>-0.75</v>
      </c>
      <c r="J1884" s="19">
        <f t="shared" si="241"/>
        <v>0</v>
      </c>
      <c r="K1884" s="19">
        <f t="shared" si="242"/>
        <v>3.6806894147334726</v>
      </c>
      <c r="L1884" s="19">
        <f t="shared" si="243"/>
        <v>0</v>
      </c>
      <c r="Q1884" s="11"/>
      <c r="R1884" s="11"/>
    </row>
    <row r="1885" spans="1:18" x14ac:dyDescent="0.35">
      <c r="A1885" s="1">
        <v>1883</v>
      </c>
      <c r="B1885" s="12">
        <v>43804</v>
      </c>
      <c r="C1885" s="1">
        <v>140.36250000000001</v>
      </c>
      <c r="D1885" s="1">
        <f t="shared" si="235"/>
        <v>-6.6348195329087043E-3</v>
      </c>
      <c r="E1885" s="1">
        <f t="shared" si="238"/>
        <v>1.6159498868771062E-4</v>
      </c>
      <c r="F1885" s="1">
        <f t="shared" si="236"/>
        <v>27.386847791924733</v>
      </c>
      <c r="G1885" s="1">
        <f t="shared" si="237"/>
        <v>3.3100628905595126</v>
      </c>
      <c r="H1885" s="1">
        <f t="shared" si="239"/>
        <v>-4.2007790603761404</v>
      </c>
      <c r="I1885" s="22">
        <f t="shared" si="240"/>
        <v>-0.9375</v>
      </c>
      <c r="J1885" s="19">
        <f t="shared" si="241"/>
        <v>0</v>
      </c>
      <c r="K1885" s="19">
        <f t="shared" si="242"/>
        <v>3.2632790603761404</v>
      </c>
      <c r="L1885" s="19">
        <f t="shared" si="243"/>
        <v>0</v>
      </c>
      <c r="Q1885" s="11"/>
      <c r="R1885" s="11"/>
    </row>
    <row r="1886" spans="1:18" x14ac:dyDescent="0.35">
      <c r="A1886" s="1">
        <v>1884</v>
      </c>
      <c r="B1886" s="12">
        <v>43805</v>
      </c>
      <c r="C1886" s="1">
        <v>139.91249999999999</v>
      </c>
      <c r="D1886" s="1">
        <f t="shared" si="235"/>
        <v>-3.20598450440835E-3</v>
      </c>
      <c r="E1886" s="1">
        <f t="shared" si="238"/>
        <v>1.5290083320983072E-4</v>
      </c>
      <c r="F1886" s="1">
        <f t="shared" si="236"/>
        <v>31.196653959702449</v>
      </c>
      <c r="G1886" s="1">
        <f t="shared" si="237"/>
        <v>3.4403108441829615</v>
      </c>
      <c r="H1886" s="1">
        <f t="shared" si="239"/>
        <v>-4.0646368112724982</v>
      </c>
      <c r="I1886" s="22">
        <f t="shared" si="240"/>
        <v>-0.45000000000001705</v>
      </c>
      <c r="J1886" s="19">
        <f t="shared" si="241"/>
        <v>0</v>
      </c>
      <c r="K1886" s="19">
        <f t="shared" si="242"/>
        <v>3.6146368112724812</v>
      </c>
      <c r="L1886" s="19">
        <f t="shared" si="243"/>
        <v>0</v>
      </c>
      <c r="Q1886" s="11"/>
      <c r="R1886" s="11"/>
    </row>
    <row r="1887" spans="1:18" x14ac:dyDescent="0.35">
      <c r="A1887" s="1">
        <v>1885</v>
      </c>
      <c r="B1887" s="12">
        <v>43808</v>
      </c>
      <c r="C1887" s="1">
        <v>140.77500000000001</v>
      </c>
      <c r="D1887" s="1">
        <f t="shared" si="235"/>
        <v>6.1645671401769778E-3</v>
      </c>
      <c r="E1887" s="1">
        <f t="shared" si="238"/>
        <v>1.4148929411105426E-4</v>
      </c>
      <c r="F1887" s="1">
        <f t="shared" si="236"/>
        <v>29.324175208271019</v>
      </c>
      <c r="G1887" s="1">
        <f t="shared" si="237"/>
        <v>3.3784122682538373</v>
      </c>
      <c r="H1887" s="1">
        <f t="shared" si="239"/>
        <v>-3.8840744237158566</v>
      </c>
      <c r="I1887" s="22">
        <f t="shared" si="240"/>
        <v>0.86250000000001137</v>
      </c>
      <c r="J1887" s="19">
        <f t="shared" si="241"/>
        <v>0</v>
      </c>
      <c r="K1887" s="19">
        <f t="shared" si="242"/>
        <v>4.7465744237158685</v>
      </c>
      <c r="L1887" s="19">
        <f t="shared" si="243"/>
        <v>0</v>
      </c>
      <c r="Q1887" s="11"/>
      <c r="R1887" s="11"/>
    </row>
    <row r="1888" spans="1:18" x14ac:dyDescent="0.35">
      <c r="A1888" s="1">
        <v>1886</v>
      </c>
      <c r="B1888" s="12">
        <v>43809</v>
      </c>
      <c r="C1888" s="1">
        <v>137.0625</v>
      </c>
      <c r="D1888" s="1">
        <f t="shared" si="235"/>
        <v>-2.6371870005327688E-2</v>
      </c>
      <c r="E1888" s="1">
        <f t="shared" si="238"/>
        <v>1.3667148834784531E-4</v>
      </c>
      <c r="F1888" s="1">
        <f t="shared" si="236"/>
        <v>2.6796703252296457</v>
      </c>
      <c r="G1888" s="1">
        <f t="shared" si="237"/>
        <v>0.98569377398203606</v>
      </c>
      <c r="H1888" s="1">
        <f t="shared" si="239"/>
        <v>-3.8051355907414606</v>
      </c>
      <c r="I1888" s="22">
        <f t="shared" si="240"/>
        <v>-3.7125000000000057</v>
      </c>
      <c r="J1888" s="19">
        <f t="shared" si="241"/>
        <v>0</v>
      </c>
      <c r="K1888" s="19">
        <f t="shared" si="242"/>
        <v>9.2635590741454887E-2</v>
      </c>
      <c r="L1888" s="19">
        <f t="shared" si="243"/>
        <v>0</v>
      </c>
      <c r="Q1888" s="11"/>
      <c r="R1888" s="11"/>
    </row>
    <row r="1889" spans="1:18" x14ac:dyDescent="0.35">
      <c r="A1889" s="1">
        <v>1887</v>
      </c>
      <c r="B1889" s="12">
        <v>43810</v>
      </c>
      <c r="C1889" s="1">
        <v>136.46250000000001</v>
      </c>
      <c r="D1889" s="1">
        <f t="shared" si="235"/>
        <v>-4.3775649794801225E-3</v>
      </c>
      <c r="E1889" s="1">
        <f t="shared" si="238"/>
        <v>2.2575100285842818E-4</v>
      </c>
      <c r="F1889" s="1">
        <f t="shared" si="236"/>
        <v>25.448517318146511</v>
      </c>
      <c r="G1889" s="1">
        <f t="shared" si="237"/>
        <v>3.2366574826804348</v>
      </c>
      <c r="H1889" s="1">
        <f t="shared" si="239"/>
        <v>-4.9205657380546448</v>
      </c>
      <c r="I1889" s="22">
        <f t="shared" si="240"/>
        <v>-0.59999999999999432</v>
      </c>
      <c r="J1889" s="19">
        <f t="shared" si="241"/>
        <v>0</v>
      </c>
      <c r="K1889" s="19">
        <f t="shared" si="242"/>
        <v>4.3205657380546505</v>
      </c>
      <c r="L1889" s="19">
        <f t="shared" si="243"/>
        <v>0</v>
      </c>
      <c r="Q1889" s="11"/>
      <c r="R1889" s="11"/>
    </row>
    <row r="1890" spans="1:18" x14ac:dyDescent="0.35">
      <c r="A1890" s="1">
        <v>1888</v>
      </c>
      <c r="B1890" s="12">
        <v>43811</v>
      </c>
      <c r="C1890" s="1">
        <v>138.30000000000001</v>
      </c>
      <c r="D1890" s="1">
        <f t="shared" si="235"/>
        <v>1.3465237702665609E-2</v>
      </c>
      <c r="E1890" s="1">
        <f t="shared" si="238"/>
        <v>1.9847055881318986E-4</v>
      </c>
      <c r="F1890" s="1">
        <f t="shared" si="236"/>
        <v>17.934419522796404</v>
      </c>
      <c r="G1890" s="1">
        <f t="shared" si="237"/>
        <v>2.8867217448511235</v>
      </c>
      <c r="H1890" s="1">
        <f t="shared" si="239"/>
        <v>-4.492016609439454</v>
      </c>
      <c r="I1890" s="22">
        <f t="shared" si="240"/>
        <v>1.8375000000000057</v>
      </c>
      <c r="J1890" s="19">
        <f t="shared" si="241"/>
        <v>0</v>
      </c>
      <c r="K1890" s="19">
        <f t="shared" si="242"/>
        <v>6.3295166094394597</v>
      </c>
      <c r="L1890" s="19">
        <f t="shared" si="243"/>
        <v>0</v>
      </c>
      <c r="Q1890" s="11"/>
      <c r="R1890" s="11"/>
    </row>
    <row r="1891" spans="1:18" x14ac:dyDescent="0.35">
      <c r="A1891" s="1">
        <v>1889</v>
      </c>
      <c r="B1891" s="12">
        <v>43812</v>
      </c>
      <c r="C1891" s="1">
        <v>139.42500000000001</v>
      </c>
      <c r="D1891" s="1">
        <f t="shared" si="235"/>
        <v>8.1344902386117132E-3</v>
      </c>
      <c r="E1891" s="1">
        <f t="shared" si="238"/>
        <v>2.0048020039462939E-4</v>
      </c>
      <c r="F1891" s="1">
        <f t="shared" si="236"/>
        <v>23.889293928468391</v>
      </c>
      <c r="G1891" s="1">
        <f t="shared" si="237"/>
        <v>3.173430405792895</v>
      </c>
      <c r="H1891" s="1">
        <f t="shared" si="239"/>
        <v>-4.4949382026792959</v>
      </c>
      <c r="I1891" s="22">
        <f t="shared" si="240"/>
        <v>1.125</v>
      </c>
      <c r="J1891" s="19">
        <f t="shared" si="241"/>
        <v>0</v>
      </c>
      <c r="K1891" s="19">
        <f t="shared" si="242"/>
        <v>5.6199382026792959</v>
      </c>
      <c r="L1891" s="19">
        <f t="shared" si="243"/>
        <v>0</v>
      </c>
      <c r="Q1891" s="11"/>
      <c r="R1891" s="11"/>
    </row>
    <row r="1892" spans="1:18" x14ac:dyDescent="0.35">
      <c r="A1892" s="1">
        <v>1890</v>
      </c>
      <c r="B1892" s="12">
        <v>43815</v>
      </c>
      <c r="C1892" s="1">
        <v>140.28749999999999</v>
      </c>
      <c r="D1892" s="1">
        <f t="shared" si="235"/>
        <v>6.1861215707368329E-3</v>
      </c>
      <c r="E1892" s="1">
        <f t="shared" si="238"/>
        <v>1.8577166852358322E-4</v>
      </c>
      <c r="F1892" s="1">
        <f t="shared" si="236"/>
        <v>26.405172122592159</v>
      </c>
      <c r="G1892" s="1">
        <f t="shared" si="237"/>
        <v>3.2735599046982324</v>
      </c>
      <c r="H1892" s="1">
        <f t="shared" si="239"/>
        <v>-4.3851714621499305</v>
      </c>
      <c r="I1892" s="22">
        <f t="shared" si="240"/>
        <v>0.86249999999998295</v>
      </c>
      <c r="J1892" s="19">
        <f t="shared" si="241"/>
        <v>0</v>
      </c>
      <c r="K1892" s="19">
        <f t="shared" si="242"/>
        <v>5.2476714621499134</v>
      </c>
      <c r="L1892" s="19">
        <f t="shared" si="243"/>
        <v>0</v>
      </c>
      <c r="Q1892" s="11"/>
      <c r="R1892" s="11"/>
    </row>
    <row r="1893" spans="1:18" x14ac:dyDescent="0.35">
      <c r="A1893" s="1">
        <v>1891</v>
      </c>
      <c r="B1893" s="12">
        <v>43816</v>
      </c>
      <c r="C1893" s="1">
        <v>141.15</v>
      </c>
      <c r="D1893" s="1">
        <f t="shared" si="235"/>
        <v>6.1480887463245936E-3</v>
      </c>
      <c r="E1893" s="1">
        <f t="shared" si="238"/>
        <v>1.7058343037843228E-4</v>
      </c>
      <c r="F1893" s="1">
        <f t="shared" si="236"/>
        <v>27.341650920174487</v>
      </c>
      <c r="G1893" s="1">
        <f t="shared" si="237"/>
        <v>3.3084112142632964</v>
      </c>
      <c r="H1893" s="1">
        <f t="shared" si="239"/>
        <v>-4.2362709846223536</v>
      </c>
      <c r="I1893" s="22">
        <f t="shared" si="240"/>
        <v>0.86250000000001137</v>
      </c>
      <c r="J1893" s="19">
        <f t="shared" si="241"/>
        <v>0</v>
      </c>
      <c r="K1893" s="19">
        <f t="shared" si="242"/>
        <v>5.098770984622365</v>
      </c>
      <c r="L1893" s="19">
        <f t="shared" si="243"/>
        <v>0</v>
      </c>
      <c r="Q1893" s="11"/>
      <c r="R1893" s="11"/>
    </row>
    <row r="1894" spans="1:18" x14ac:dyDescent="0.35">
      <c r="A1894" s="1">
        <v>1892</v>
      </c>
      <c r="B1894" s="12">
        <v>43817</v>
      </c>
      <c r="C1894" s="1">
        <v>140.47499999999999</v>
      </c>
      <c r="D1894" s="1">
        <f t="shared" si="235"/>
        <v>-4.7821466524974234E-3</v>
      </c>
      <c r="E1894" s="1">
        <f t="shared" si="238"/>
        <v>1.5889880156951531E-4</v>
      </c>
      <c r="F1894" s="1">
        <f t="shared" si="236"/>
        <v>29.450836560763662</v>
      </c>
      <c r="G1894" s="1">
        <f t="shared" si="237"/>
        <v>3.382722315832134</v>
      </c>
      <c r="H1894" s="1">
        <f t="shared" si="239"/>
        <v>-4.1139020291205659</v>
      </c>
      <c r="I1894" s="22">
        <f t="shared" si="240"/>
        <v>-0.67500000000001137</v>
      </c>
      <c r="J1894" s="19">
        <f t="shared" si="241"/>
        <v>0</v>
      </c>
      <c r="K1894" s="19">
        <f t="shared" si="242"/>
        <v>3.4389020291205545</v>
      </c>
      <c r="L1894" s="19">
        <f t="shared" si="243"/>
        <v>0</v>
      </c>
      <c r="Q1894" s="11"/>
      <c r="R1894" s="11"/>
    </row>
    <row r="1895" spans="1:18" x14ac:dyDescent="0.35">
      <c r="A1895" s="1">
        <v>1893</v>
      </c>
      <c r="B1895" s="12">
        <v>43818</v>
      </c>
      <c r="C1895" s="1">
        <v>139.76249999999999</v>
      </c>
      <c r="D1895" s="1">
        <f t="shared" si="235"/>
        <v>-5.0720768820075156E-3</v>
      </c>
      <c r="E1895" s="1">
        <f t="shared" si="238"/>
        <v>1.4785396311995942E-4</v>
      </c>
      <c r="F1895" s="1">
        <f t="shared" si="236"/>
        <v>30.075363137852648</v>
      </c>
      <c r="G1895" s="1">
        <f t="shared" si="237"/>
        <v>3.4037063361969131</v>
      </c>
      <c r="H1895" s="1">
        <f t="shared" si="239"/>
        <v>-3.9927491474110437</v>
      </c>
      <c r="I1895" s="22">
        <f t="shared" si="240"/>
        <v>-0.71250000000000568</v>
      </c>
      <c r="J1895" s="19">
        <f t="shared" si="241"/>
        <v>0</v>
      </c>
      <c r="K1895" s="19">
        <f t="shared" si="242"/>
        <v>3.280249147411038</v>
      </c>
      <c r="L1895" s="19">
        <f t="shared" si="243"/>
        <v>0</v>
      </c>
      <c r="Q1895" s="11"/>
      <c r="R1895" s="11"/>
    </row>
    <row r="1896" spans="1:18" x14ac:dyDescent="0.35">
      <c r="A1896" s="1">
        <v>1894</v>
      </c>
      <c r="B1896" s="12">
        <v>43819</v>
      </c>
      <c r="C1896" s="1">
        <v>139.57499999999999</v>
      </c>
      <c r="D1896" s="1">
        <f t="shared" si="235"/>
        <v>-1.3415615776764154E-3</v>
      </c>
      <c r="E1896" s="1">
        <f t="shared" si="238"/>
        <v>1.3980817761347335E-4</v>
      </c>
      <c r="F1896" s="1">
        <f t="shared" si="236"/>
        <v>33.523425147315706</v>
      </c>
      <c r="G1896" s="1">
        <f t="shared" si="237"/>
        <v>3.5122444525927929</v>
      </c>
      <c r="H1896" s="1">
        <f t="shared" si="239"/>
        <v>-3.8640255221348276</v>
      </c>
      <c r="I1896" s="22">
        <f t="shared" si="240"/>
        <v>-0.1875</v>
      </c>
      <c r="J1896" s="19">
        <f t="shared" si="241"/>
        <v>0</v>
      </c>
      <c r="K1896" s="19">
        <f t="shared" si="242"/>
        <v>3.6765255221348276</v>
      </c>
      <c r="L1896" s="19">
        <f t="shared" si="243"/>
        <v>0</v>
      </c>
      <c r="Q1896" s="11"/>
      <c r="R1896" s="11"/>
    </row>
    <row r="1897" spans="1:18" x14ac:dyDescent="0.35">
      <c r="A1897" s="1">
        <v>1895</v>
      </c>
      <c r="B1897" s="12">
        <v>43822</v>
      </c>
      <c r="C1897" s="1">
        <v>139.42500000000001</v>
      </c>
      <c r="D1897" s="1">
        <f t="shared" si="235"/>
        <v>-1.0746910263297674E-3</v>
      </c>
      <c r="E1897" s="1">
        <f t="shared" si="238"/>
        <v>1.3027763168488283E-4</v>
      </c>
      <c r="F1897" s="1">
        <f t="shared" si="236"/>
        <v>34.79766039986486</v>
      </c>
      <c r="G1897" s="1">
        <f t="shared" si="237"/>
        <v>3.5495501546314574</v>
      </c>
      <c r="H1897" s="1">
        <f t="shared" si="239"/>
        <v>-3.7110793978339398</v>
      </c>
      <c r="I1897" s="22">
        <f t="shared" si="240"/>
        <v>-0.14999999999997726</v>
      </c>
      <c r="J1897" s="19">
        <f t="shared" si="241"/>
        <v>0</v>
      </c>
      <c r="K1897" s="19">
        <f t="shared" si="242"/>
        <v>3.5610793978339625</v>
      </c>
      <c r="L1897" s="19">
        <f t="shared" si="243"/>
        <v>0</v>
      </c>
      <c r="Q1897" s="11"/>
      <c r="R1897" s="11"/>
    </row>
    <row r="1898" spans="1:18" x14ac:dyDescent="0.35">
      <c r="A1898" s="1">
        <v>1896</v>
      </c>
      <c r="B1898" s="12">
        <v>43823</v>
      </c>
      <c r="C1898" s="1">
        <v>140.4375</v>
      </c>
      <c r="D1898" s="1">
        <f t="shared" si="235"/>
        <v>7.2619688004302565E-3</v>
      </c>
      <c r="E1898" s="1">
        <f t="shared" si="238"/>
        <v>1.2289613539394331E-4</v>
      </c>
      <c r="F1898" s="1">
        <f t="shared" si="236"/>
        <v>29.037584953516024</v>
      </c>
      <c r="G1898" s="1">
        <f t="shared" si="237"/>
        <v>3.3685910237406689</v>
      </c>
      <c r="H1898" s="1">
        <f t="shared" si="239"/>
        <v>-3.5995764995220414</v>
      </c>
      <c r="I1898" s="22">
        <f t="shared" si="240"/>
        <v>1.0124999999999886</v>
      </c>
      <c r="J1898" s="19">
        <f t="shared" si="241"/>
        <v>0</v>
      </c>
      <c r="K1898" s="19">
        <f t="shared" si="242"/>
        <v>4.61207649952203</v>
      </c>
      <c r="L1898" s="19">
        <f t="shared" si="243"/>
        <v>0</v>
      </c>
      <c r="Q1898" s="11"/>
      <c r="R1898" s="11"/>
    </row>
    <row r="1899" spans="1:18" x14ac:dyDescent="0.35">
      <c r="A1899" s="1">
        <v>1897</v>
      </c>
      <c r="B1899" s="12">
        <v>43825</v>
      </c>
      <c r="C1899" s="1">
        <v>138.6</v>
      </c>
      <c r="D1899" s="1">
        <f t="shared" si="235"/>
        <v>-1.3084112149532751E-2</v>
      </c>
      <c r="E1899" s="1">
        <f t="shared" si="238"/>
        <v>1.245273161134543E-4</v>
      </c>
      <c r="F1899" s="1">
        <f t="shared" si="236"/>
        <v>17.978542149622719</v>
      </c>
      <c r="G1899" s="1">
        <f t="shared" si="237"/>
        <v>2.8891789439776776</v>
      </c>
      <c r="H1899" s="1">
        <f t="shared" si="239"/>
        <v>-3.6194920355134674</v>
      </c>
      <c r="I1899" s="22">
        <f t="shared" si="240"/>
        <v>-1.8375000000000057</v>
      </c>
      <c r="J1899" s="19">
        <f t="shared" si="241"/>
        <v>0</v>
      </c>
      <c r="K1899" s="19">
        <f t="shared" si="242"/>
        <v>1.7819920355134617</v>
      </c>
      <c r="L1899" s="19">
        <f t="shared" si="243"/>
        <v>0</v>
      </c>
      <c r="Q1899" s="11"/>
      <c r="R1899" s="11"/>
    </row>
    <row r="1900" spans="1:18" x14ac:dyDescent="0.35">
      <c r="A1900" s="1">
        <v>1898</v>
      </c>
      <c r="B1900" s="12">
        <v>43826</v>
      </c>
      <c r="C1900" s="1">
        <v>141.82499999999999</v>
      </c>
      <c r="D1900" s="1">
        <f t="shared" si="235"/>
        <v>2.326839826839823E-2</v>
      </c>
      <c r="E1900" s="1">
        <f t="shared" si="238"/>
        <v>1.4248868086338539E-4</v>
      </c>
      <c r="F1900" s="1">
        <f t="shared" si="236"/>
        <v>4.999415551762298</v>
      </c>
      <c r="G1900" s="1">
        <f t="shared" si="237"/>
        <v>1.6093210159544327</v>
      </c>
      <c r="H1900" s="1">
        <f t="shared" si="239"/>
        <v>-3.8998502493743907</v>
      </c>
      <c r="I1900" s="22">
        <f t="shared" si="240"/>
        <v>3.2249999999999943</v>
      </c>
      <c r="J1900" s="19">
        <f t="shared" si="241"/>
        <v>0</v>
      </c>
      <c r="K1900" s="19">
        <f t="shared" si="242"/>
        <v>7.1248502493743846</v>
      </c>
      <c r="L1900" s="19">
        <f t="shared" si="243"/>
        <v>0</v>
      </c>
      <c r="Q1900" s="11"/>
      <c r="R1900" s="11"/>
    </row>
    <row r="1901" spans="1:18" x14ac:dyDescent="0.35">
      <c r="A1901" s="1">
        <v>1899</v>
      </c>
      <c r="B1901" s="12">
        <v>43829</v>
      </c>
      <c r="C1901" s="1">
        <v>142.61250000000001</v>
      </c>
      <c r="D1901" s="1">
        <f t="shared" si="235"/>
        <v>5.5526176626125353E-3</v>
      </c>
      <c r="E1901" s="1">
        <f t="shared" si="238"/>
        <v>2.084645451270722E-4</v>
      </c>
      <c r="F1901" s="1">
        <f t="shared" si="236"/>
        <v>25.661275855102943</v>
      </c>
      <c r="G1901" s="1">
        <f t="shared" si="237"/>
        <v>3.2449830795064787</v>
      </c>
      <c r="H1901" s="1">
        <f t="shared" si="239"/>
        <v>-4.655367706402707</v>
      </c>
      <c r="I1901" s="22">
        <f t="shared" si="240"/>
        <v>0.78750000000002274</v>
      </c>
      <c r="J1901" s="19">
        <f t="shared" si="241"/>
        <v>0</v>
      </c>
      <c r="K1901" s="19">
        <f t="shared" si="242"/>
        <v>5.4428677064027298</v>
      </c>
      <c r="L1901" s="19">
        <f t="shared" si="243"/>
        <v>0</v>
      </c>
      <c r="Q1901" s="11"/>
      <c r="R1901" s="11"/>
    </row>
    <row r="1902" spans="1:18" x14ac:dyDescent="0.35">
      <c r="A1902" s="1">
        <v>1900</v>
      </c>
      <c r="B1902" s="12">
        <v>43830</v>
      </c>
      <c r="C1902" s="1">
        <v>142.65</v>
      </c>
      <c r="D1902" s="1">
        <f t="shared" si="235"/>
        <v>2.6295030239280786E-4</v>
      </c>
      <c r="E1902" s="1">
        <f t="shared" si="238"/>
        <v>1.8689339939940844E-4</v>
      </c>
      <c r="F1902" s="1">
        <f t="shared" si="236"/>
        <v>29.176470147299359</v>
      </c>
      <c r="G1902" s="1">
        <f t="shared" si="237"/>
        <v>3.3733625675559877</v>
      </c>
      <c r="H1902" s="1">
        <f t="shared" si="239"/>
        <v>-4.5104973512455899</v>
      </c>
      <c r="I1902" s="22">
        <f t="shared" si="240"/>
        <v>3.7499999999994316E-2</v>
      </c>
      <c r="J1902" s="19">
        <f t="shared" si="241"/>
        <v>0</v>
      </c>
      <c r="K1902" s="19">
        <f t="shared" si="242"/>
        <v>4.5479973512455842</v>
      </c>
      <c r="L1902" s="19">
        <f t="shared" si="243"/>
        <v>0</v>
      </c>
      <c r="Q1902" s="11"/>
      <c r="R1902" s="11"/>
    </row>
    <row r="1903" spans="1:18" x14ac:dyDescent="0.35">
      <c r="A1903" s="1">
        <v>1901</v>
      </c>
      <c r="B1903" s="12">
        <v>43831</v>
      </c>
      <c r="C1903" s="1">
        <v>146.58750000000001</v>
      </c>
      <c r="D1903" s="1">
        <f t="shared" si="235"/>
        <v>2.7602523659305992E-2</v>
      </c>
      <c r="E1903" s="1">
        <f t="shared" si="238"/>
        <v>1.6605190587657019E-4</v>
      </c>
      <c r="F1903" s="1">
        <f t="shared" si="236"/>
        <v>3.1221018282460071</v>
      </c>
      <c r="G1903" s="1">
        <f t="shared" si="237"/>
        <v>1.1385064379117573</v>
      </c>
      <c r="H1903" s="1">
        <f t="shared" si="239"/>
        <v>-4.2751778228541495</v>
      </c>
      <c r="I1903" s="22">
        <f t="shared" si="240"/>
        <v>3.9375</v>
      </c>
      <c r="J1903" s="19">
        <f t="shared" si="241"/>
        <v>0</v>
      </c>
      <c r="K1903" s="19">
        <f t="shared" si="242"/>
        <v>8.2126778228541504</v>
      </c>
      <c r="L1903" s="19">
        <f t="shared" si="243"/>
        <v>0</v>
      </c>
      <c r="Q1903" s="11"/>
      <c r="R1903" s="11"/>
    </row>
    <row r="1904" spans="1:18" x14ac:dyDescent="0.35">
      <c r="A1904" s="1">
        <v>1902</v>
      </c>
      <c r="B1904" s="12">
        <v>43832</v>
      </c>
      <c r="C1904" s="1">
        <v>146.4</v>
      </c>
      <c r="D1904" s="1">
        <f t="shared" si="235"/>
        <v>-1.2790995139421847E-3</v>
      </c>
      <c r="E1904" s="1">
        <f t="shared" si="238"/>
        <v>2.5759787151414713E-4</v>
      </c>
      <c r="F1904" s="1">
        <f t="shared" si="236"/>
        <v>24.777629318719988</v>
      </c>
      <c r="G1904" s="1">
        <f t="shared" si="237"/>
        <v>3.2099412024847833</v>
      </c>
      <c r="H1904" s="1">
        <f t="shared" si="239"/>
        <v>-5.3262012138837314</v>
      </c>
      <c r="I1904" s="22">
        <f t="shared" si="240"/>
        <v>-0.1875</v>
      </c>
      <c r="J1904" s="19">
        <f t="shared" si="241"/>
        <v>0</v>
      </c>
      <c r="K1904" s="19">
        <f t="shared" si="242"/>
        <v>5.1387012138837314</v>
      </c>
      <c r="L1904" s="19">
        <f t="shared" si="243"/>
        <v>0</v>
      </c>
      <c r="Q1904" s="11"/>
      <c r="R1904" s="11"/>
    </row>
    <row r="1905" spans="1:18" x14ac:dyDescent="0.35">
      <c r="A1905" s="1">
        <v>1903</v>
      </c>
      <c r="B1905" s="12">
        <v>43833</v>
      </c>
      <c r="C1905" s="1">
        <v>144.71250000000001</v>
      </c>
      <c r="D1905" s="1">
        <f t="shared" si="235"/>
        <v>-1.1526639344262294E-2</v>
      </c>
      <c r="E1905" s="1">
        <f t="shared" si="238"/>
        <v>2.2035930250834327E-4</v>
      </c>
      <c r="F1905" s="1">
        <f t="shared" si="236"/>
        <v>19.880057526729871</v>
      </c>
      <c r="G1905" s="1">
        <f t="shared" si="237"/>
        <v>2.989717094922927</v>
      </c>
      <c r="H1905" s="1">
        <f t="shared" si="239"/>
        <v>-5.0621765868695734</v>
      </c>
      <c r="I1905" s="22">
        <f t="shared" si="240"/>
        <v>-1.6875</v>
      </c>
      <c r="J1905" s="19">
        <f t="shared" si="241"/>
        <v>0</v>
      </c>
      <c r="K1905" s="19">
        <f t="shared" si="242"/>
        <v>3.3746765868695734</v>
      </c>
      <c r="L1905" s="19">
        <f t="shared" si="243"/>
        <v>0</v>
      </c>
      <c r="Q1905" s="11"/>
      <c r="R1905" s="11"/>
    </row>
    <row r="1906" spans="1:18" x14ac:dyDescent="0.35">
      <c r="A1906" s="1">
        <v>1904</v>
      </c>
      <c r="B1906" s="12">
        <v>43836</v>
      </c>
      <c r="C1906" s="1">
        <v>144.82499999999999</v>
      </c>
      <c r="D1906" s="1">
        <f t="shared" si="235"/>
        <v>7.7740347240205885E-4</v>
      </c>
      <c r="E1906" s="1">
        <f t="shared" si="238"/>
        <v>2.103884342707314E-4</v>
      </c>
      <c r="F1906" s="1">
        <f t="shared" si="236"/>
        <v>27.464731883851378</v>
      </c>
      <c r="G1906" s="1">
        <f t="shared" si="237"/>
        <v>3.312902704644308</v>
      </c>
      <c r="H1906" s="1">
        <f t="shared" si="239"/>
        <v>-4.9399967779063028</v>
      </c>
      <c r="I1906" s="22">
        <f t="shared" si="240"/>
        <v>0.11249999999998295</v>
      </c>
      <c r="J1906" s="19">
        <f t="shared" si="241"/>
        <v>0</v>
      </c>
      <c r="K1906" s="19">
        <f t="shared" si="242"/>
        <v>5.0524967779062857</v>
      </c>
      <c r="L1906" s="19">
        <f t="shared" si="243"/>
        <v>0</v>
      </c>
      <c r="Q1906" s="11"/>
      <c r="R1906" s="11"/>
    </row>
    <row r="1907" spans="1:18" x14ac:dyDescent="0.35">
      <c r="A1907" s="1">
        <v>1905</v>
      </c>
      <c r="B1907" s="12">
        <v>43837</v>
      </c>
      <c r="C1907" s="1">
        <v>143.85</v>
      </c>
      <c r="D1907" s="1">
        <f t="shared" si="235"/>
        <v>-6.732263076126321E-3</v>
      </c>
      <c r="E1907" s="1">
        <f t="shared" si="238"/>
        <v>1.8410025490542595E-4</v>
      </c>
      <c r="F1907" s="1">
        <f t="shared" si="236"/>
        <v>25.997028887676095</v>
      </c>
      <c r="G1907" s="1">
        <f t="shared" si="237"/>
        <v>3.2579822579408431</v>
      </c>
      <c r="H1907" s="1">
        <f t="shared" si="239"/>
        <v>-4.5678086159880253</v>
      </c>
      <c r="I1907" s="22">
        <f t="shared" si="240"/>
        <v>-0.97499999999999432</v>
      </c>
      <c r="J1907" s="19">
        <f t="shared" si="241"/>
        <v>0</v>
      </c>
      <c r="K1907" s="19">
        <f t="shared" si="242"/>
        <v>3.592808615988031</v>
      </c>
      <c r="L1907" s="19">
        <f t="shared" si="243"/>
        <v>0</v>
      </c>
      <c r="Q1907" s="11"/>
      <c r="R1907" s="11"/>
    </row>
    <row r="1908" spans="1:18" x14ac:dyDescent="0.35">
      <c r="A1908" s="1">
        <v>1906</v>
      </c>
      <c r="B1908" s="12">
        <v>43838</v>
      </c>
      <c r="C1908" s="1">
        <v>142.875</v>
      </c>
      <c r="D1908" s="1">
        <f t="shared" si="235"/>
        <v>-6.7778936392074683E-3</v>
      </c>
      <c r="E1908" s="1">
        <f t="shared" si="238"/>
        <v>1.7030030964613121E-4</v>
      </c>
      <c r="F1908" s="1">
        <f t="shared" si="236"/>
        <v>26.713154639892181</v>
      </c>
      <c r="G1908" s="1">
        <f t="shared" si="237"/>
        <v>3.2851561272197434</v>
      </c>
      <c r="H1908" s="1">
        <f t="shared" si="239"/>
        <v>-4.3966906932983356</v>
      </c>
      <c r="I1908" s="22">
        <f t="shared" si="240"/>
        <v>-0.97499999999999432</v>
      </c>
      <c r="J1908" s="19">
        <f t="shared" si="241"/>
        <v>0</v>
      </c>
      <c r="K1908" s="19">
        <f t="shared" si="242"/>
        <v>3.4216906932983413</v>
      </c>
      <c r="L1908" s="19">
        <f t="shared" si="243"/>
        <v>0</v>
      </c>
      <c r="Q1908" s="11"/>
      <c r="R1908" s="11"/>
    </row>
    <row r="1909" spans="1:18" x14ac:dyDescent="0.35">
      <c r="A1909" s="1">
        <v>1907</v>
      </c>
      <c r="B1909" s="12">
        <v>43839</v>
      </c>
      <c r="C1909" s="1">
        <v>144.78749999999999</v>
      </c>
      <c r="D1909" s="1">
        <f t="shared" si="235"/>
        <v>1.3385826771653503E-2</v>
      </c>
      <c r="E1909" s="1">
        <f t="shared" si="238"/>
        <v>1.598308415511317E-4</v>
      </c>
      <c r="F1909" s="1">
        <f t="shared" si="236"/>
        <v>18.015409983857815</v>
      </c>
      <c r="G1909" s="1">
        <f t="shared" si="237"/>
        <v>2.8912275018571587</v>
      </c>
      <c r="H1909" s="1">
        <f t="shared" si="239"/>
        <v>-4.2307252009722198</v>
      </c>
      <c r="I1909" s="22">
        <f t="shared" si="240"/>
        <v>1.9124999999999943</v>
      </c>
      <c r="J1909" s="19">
        <f t="shared" si="241"/>
        <v>0</v>
      </c>
      <c r="K1909" s="19">
        <f t="shared" si="242"/>
        <v>6.1432252009722141</v>
      </c>
      <c r="L1909" s="19">
        <f t="shared" si="243"/>
        <v>0</v>
      </c>
      <c r="Q1909" s="11"/>
      <c r="R1909" s="11"/>
    </row>
    <row r="1910" spans="1:18" x14ac:dyDescent="0.35">
      <c r="A1910" s="1">
        <v>1908</v>
      </c>
      <c r="B1910" s="12">
        <v>43840</v>
      </c>
      <c r="C1910" s="1">
        <v>144.26249999999999</v>
      </c>
      <c r="D1910" s="1">
        <f t="shared" si="235"/>
        <v>-3.6260036260036656E-3</v>
      </c>
      <c r="E1910" s="1">
        <f t="shared" si="238"/>
        <v>1.706213952177719E-4</v>
      </c>
      <c r="F1910" s="1">
        <f t="shared" si="236"/>
        <v>29.38733387563995</v>
      </c>
      <c r="G1910" s="1">
        <f t="shared" si="237"/>
        <v>3.3805637609583328</v>
      </c>
      <c r="H1910" s="1">
        <f t="shared" si="239"/>
        <v>-4.3415783814474027</v>
      </c>
      <c r="I1910" s="22">
        <f t="shared" si="240"/>
        <v>-0.52500000000000568</v>
      </c>
      <c r="J1910" s="19">
        <f t="shared" si="241"/>
        <v>0</v>
      </c>
      <c r="K1910" s="19">
        <f t="shared" si="242"/>
        <v>3.816578381447397</v>
      </c>
      <c r="L1910" s="19">
        <f t="shared" si="243"/>
        <v>0</v>
      </c>
      <c r="Q1910" s="11"/>
      <c r="R1910" s="11"/>
    </row>
    <row r="1911" spans="1:18" x14ac:dyDescent="0.35">
      <c r="A1911" s="1">
        <v>1909</v>
      </c>
      <c r="B1911" s="12">
        <v>43843</v>
      </c>
      <c r="C1911" s="1">
        <v>146.1</v>
      </c>
      <c r="D1911" s="1">
        <f t="shared" si="235"/>
        <v>1.2737197816480415E-2</v>
      </c>
      <c r="E1911" s="1">
        <f t="shared" si="238"/>
        <v>1.5544974549663206E-4</v>
      </c>
      <c r="F1911" s="1">
        <f t="shared" si="236"/>
        <v>18.988376296023159</v>
      </c>
      <c r="G1911" s="1">
        <f t="shared" si="237"/>
        <v>2.9438270180629167</v>
      </c>
      <c r="H1911" s="1">
        <f t="shared" si="239"/>
        <v>-4.1995304556112982</v>
      </c>
      <c r="I1911" s="22">
        <f t="shared" si="240"/>
        <v>1.8375000000000057</v>
      </c>
      <c r="J1911" s="19">
        <f t="shared" si="241"/>
        <v>0</v>
      </c>
      <c r="K1911" s="19">
        <f t="shared" si="242"/>
        <v>6.0370304556113039</v>
      </c>
      <c r="L1911" s="19">
        <f t="shared" si="243"/>
        <v>0</v>
      </c>
      <c r="Q1911" s="11"/>
      <c r="R1911" s="11"/>
    </row>
    <row r="1912" spans="1:18" x14ac:dyDescent="0.35">
      <c r="A1912" s="1">
        <v>1910</v>
      </c>
      <c r="B1912" s="12">
        <v>43844</v>
      </c>
      <c r="C1912" s="1">
        <v>146.51249999999999</v>
      </c>
      <c r="D1912" s="1">
        <f t="shared" si="235"/>
        <v>2.8234086242299406E-3</v>
      </c>
      <c r="E1912" s="1">
        <f t="shared" si="238"/>
        <v>1.6487931675757955E-4</v>
      </c>
      <c r="F1912" s="1">
        <f t="shared" si="236"/>
        <v>30.326917806979353</v>
      </c>
      <c r="G1912" s="1">
        <f t="shared" si="237"/>
        <v>3.4120356946104651</v>
      </c>
      <c r="H1912" s="1">
        <f t="shared" si="239"/>
        <v>-4.3093443774480091</v>
      </c>
      <c r="I1912" s="22">
        <f t="shared" si="240"/>
        <v>0.41249999999999432</v>
      </c>
      <c r="J1912" s="19">
        <f t="shared" si="241"/>
        <v>0</v>
      </c>
      <c r="K1912" s="19">
        <f t="shared" si="242"/>
        <v>4.7218443774480034</v>
      </c>
      <c r="L1912" s="19">
        <f t="shared" si="243"/>
        <v>0</v>
      </c>
      <c r="Q1912" s="11"/>
      <c r="R1912" s="11"/>
    </row>
    <row r="1913" spans="1:18" x14ac:dyDescent="0.35">
      <c r="A1913" s="1">
        <v>1911</v>
      </c>
      <c r="B1913" s="12">
        <v>43845</v>
      </c>
      <c r="C1913" s="1">
        <v>145.875</v>
      </c>
      <c r="D1913" s="1">
        <f t="shared" si="235"/>
        <v>-4.3511645764012534E-3</v>
      </c>
      <c r="E1913" s="1">
        <f t="shared" si="238"/>
        <v>1.5032693235439049E-4</v>
      </c>
      <c r="F1913" s="1">
        <f t="shared" si="236"/>
        <v>30.552269850901027</v>
      </c>
      <c r="G1913" s="1">
        <f t="shared" si="237"/>
        <v>3.4194389823960254</v>
      </c>
      <c r="H1913" s="1">
        <f t="shared" si="239"/>
        <v>-4.1671897063343311</v>
      </c>
      <c r="I1913" s="22">
        <f t="shared" si="240"/>
        <v>-0.63749999999998863</v>
      </c>
      <c r="J1913" s="19">
        <f t="shared" si="241"/>
        <v>0</v>
      </c>
      <c r="K1913" s="19">
        <f t="shared" si="242"/>
        <v>3.5296897063343424</v>
      </c>
      <c r="L1913" s="19">
        <f t="shared" si="243"/>
        <v>0</v>
      </c>
      <c r="Q1913" s="11"/>
      <c r="R1913" s="11"/>
    </row>
    <row r="1914" spans="1:18" x14ac:dyDescent="0.35">
      <c r="A1914" s="1">
        <v>1912</v>
      </c>
      <c r="B1914" s="12">
        <v>43846</v>
      </c>
      <c r="C1914" s="1">
        <v>147.30000000000001</v>
      </c>
      <c r="D1914" s="1">
        <f t="shared" si="235"/>
        <v>9.7686375321337539E-3</v>
      </c>
      <c r="E1914" s="1">
        <f t="shared" si="238"/>
        <v>1.4074141604676296E-4</v>
      </c>
      <c r="F1914" s="1">
        <f t="shared" si="236"/>
        <v>23.958946913067876</v>
      </c>
      <c r="G1914" s="1">
        <f t="shared" si="237"/>
        <v>3.1763418204060394</v>
      </c>
      <c r="H1914" s="1">
        <f t="shared" si="239"/>
        <v>-4.0435265145571773</v>
      </c>
      <c r="I1914" s="22">
        <f t="shared" si="240"/>
        <v>1.4250000000000114</v>
      </c>
      <c r="J1914" s="19">
        <f t="shared" si="241"/>
        <v>0</v>
      </c>
      <c r="K1914" s="19">
        <f t="shared" si="242"/>
        <v>5.4685265145571886</v>
      </c>
      <c r="L1914" s="19">
        <f t="shared" si="243"/>
        <v>0</v>
      </c>
      <c r="Q1914" s="11"/>
      <c r="R1914" s="11"/>
    </row>
    <row r="1915" spans="1:18" x14ac:dyDescent="0.35">
      <c r="A1915" s="1">
        <v>1913</v>
      </c>
      <c r="B1915" s="12">
        <v>43847</v>
      </c>
      <c r="C1915" s="1">
        <v>148.05000000000001</v>
      </c>
      <c r="D1915" s="1">
        <f t="shared" si="235"/>
        <v>5.0916496945010176E-3</v>
      </c>
      <c r="E1915" s="1">
        <f t="shared" si="238"/>
        <v>1.4420157147485078E-4</v>
      </c>
      <c r="F1915" s="1">
        <f t="shared" si="236"/>
        <v>30.365877038933331</v>
      </c>
      <c r="G1915" s="1">
        <f t="shared" si="237"/>
        <v>3.4133195121510442</v>
      </c>
      <c r="H1915" s="1">
        <f t="shared" si="239"/>
        <v>-4.0751211438082748</v>
      </c>
      <c r="I1915" s="22">
        <f t="shared" si="240"/>
        <v>0.75</v>
      </c>
      <c r="J1915" s="19">
        <f t="shared" si="241"/>
        <v>0</v>
      </c>
      <c r="K1915" s="19">
        <f t="shared" si="242"/>
        <v>4.8251211438082748</v>
      </c>
      <c r="L1915" s="19">
        <f t="shared" si="243"/>
        <v>0</v>
      </c>
      <c r="Q1915" s="11"/>
      <c r="R1915" s="11"/>
    </row>
    <row r="1916" spans="1:18" x14ac:dyDescent="0.35">
      <c r="A1916" s="1">
        <v>1914</v>
      </c>
      <c r="B1916" s="12">
        <v>43850</v>
      </c>
      <c r="C1916" s="1">
        <v>153.6</v>
      </c>
      <c r="D1916" s="1">
        <f t="shared" si="235"/>
        <v>3.7487335359675668E-2</v>
      </c>
      <c r="E1916" s="1">
        <f t="shared" si="238"/>
        <v>1.370423008869926E-4</v>
      </c>
      <c r="F1916" s="1">
        <f t="shared" si="236"/>
        <v>0.20218377570362767</v>
      </c>
      <c r="G1916" s="1">
        <f t="shared" si="237"/>
        <v>-1.5985782144695377</v>
      </c>
      <c r="H1916" s="1">
        <f t="shared" si="239"/>
        <v>-4.0114808731720597</v>
      </c>
      <c r="I1916" s="22">
        <f t="shared" si="240"/>
        <v>5.5499999999999829</v>
      </c>
      <c r="J1916" s="19">
        <f t="shared" si="241"/>
        <v>0</v>
      </c>
      <c r="K1916" s="19">
        <f t="shared" si="242"/>
        <v>9.5614808731720426</v>
      </c>
      <c r="L1916" s="19">
        <f t="shared" si="243"/>
        <v>0</v>
      </c>
      <c r="Q1916" s="11"/>
      <c r="R1916" s="11"/>
    </row>
    <row r="1917" spans="1:18" x14ac:dyDescent="0.35">
      <c r="A1917" s="1">
        <v>1915</v>
      </c>
      <c r="B1917" s="12">
        <v>43851</v>
      </c>
      <c r="C1917" s="1">
        <v>150.375</v>
      </c>
      <c r="D1917" s="1">
        <f t="shared" si="235"/>
        <v>-2.0996093749999965E-2</v>
      </c>
      <c r="E1917" s="1">
        <f t="shared" si="238"/>
        <v>3.2618600129599029E-4</v>
      </c>
      <c r="F1917" s="1">
        <f t="shared" si="236"/>
        <v>11.238435517154896</v>
      </c>
      <c r="G1917" s="1">
        <f t="shared" si="237"/>
        <v>2.419339645912653</v>
      </c>
      <c r="H1917" s="1">
        <f t="shared" si="239"/>
        <v>-6.220362997582221</v>
      </c>
      <c r="I1917" s="22">
        <f t="shared" si="240"/>
        <v>-3.2249999999999943</v>
      </c>
      <c r="J1917" s="19">
        <f t="shared" si="241"/>
        <v>0</v>
      </c>
      <c r="K1917" s="19">
        <f t="shared" si="242"/>
        <v>2.9953629975822267</v>
      </c>
      <c r="L1917" s="19">
        <f t="shared" si="243"/>
        <v>0</v>
      </c>
      <c r="Q1917" s="11"/>
      <c r="R1917" s="11"/>
    </row>
    <row r="1918" spans="1:18" x14ac:dyDescent="0.35">
      <c r="A1918" s="1">
        <v>1916</v>
      </c>
      <c r="B1918" s="12">
        <v>43852</v>
      </c>
      <c r="C1918" s="1">
        <v>149.66249999999999</v>
      </c>
      <c r="D1918" s="1">
        <f t="shared" si="235"/>
        <v>-4.7381546134663719E-3</v>
      </c>
      <c r="E1918" s="1">
        <f t="shared" si="238"/>
        <v>3.347947346291788E-4</v>
      </c>
      <c r="F1918" s="1">
        <f t="shared" si="236"/>
        <v>21.084322832553195</v>
      </c>
      <c r="G1918" s="1">
        <f t="shared" si="237"/>
        <v>3.0485297706075336</v>
      </c>
      <c r="H1918" s="1">
        <f t="shared" si="239"/>
        <v>-6.5381545670043044</v>
      </c>
      <c r="I1918" s="22">
        <f t="shared" si="240"/>
        <v>-0.71250000000000568</v>
      </c>
      <c r="J1918" s="19">
        <f t="shared" si="241"/>
        <v>0</v>
      </c>
      <c r="K1918" s="19">
        <f t="shared" si="242"/>
        <v>5.8256545670042987</v>
      </c>
      <c r="L1918" s="19">
        <f t="shared" si="243"/>
        <v>0</v>
      </c>
      <c r="Q1918" s="11"/>
      <c r="R1918" s="11"/>
    </row>
    <row r="1919" spans="1:18" x14ac:dyDescent="0.35">
      <c r="A1919" s="1">
        <v>1917</v>
      </c>
      <c r="B1919" s="12">
        <v>43853</v>
      </c>
      <c r="C1919" s="1">
        <v>150.9375</v>
      </c>
      <c r="D1919" s="1">
        <f t="shared" si="235"/>
        <v>8.5191681282886875E-3</v>
      </c>
      <c r="E1919" s="1">
        <f t="shared" si="238"/>
        <v>2.8234876496449434E-4</v>
      </c>
      <c r="F1919" s="1">
        <f t="shared" si="236"/>
        <v>20.878562489368061</v>
      </c>
      <c r="G1919" s="1">
        <f t="shared" si="237"/>
        <v>3.03872291434979</v>
      </c>
      <c r="H1919" s="1">
        <f t="shared" si="239"/>
        <v>-5.8781849255906717</v>
      </c>
      <c r="I1919" s="22">
        <f t="shared" si="240"/>
        <v>1.2750000000000057</v>
      </c>
      <c r="J1919" s="19">
        <f t="shared" si="241"/>
        <v>0</v>
      </c>
      <c r="K1919" s="19">
        <f t="shared" si="242"/>
        <v>7.1531849255906774</v>
      </c>
      <c r="L1919" s="19">
        <f t="shared" si="243"/>
        <v>0</v>
      </c>
      <c r="Q1919" s="11"/>
      <c r="R1919" s="11"/>
    </row>
    <row r="1920" spans="1:18" x14ac:dyDescent="0.35">
      <c r="A1920" s="1">
        <v>1918</v>
      </c>
      <c r="B1920" s="12">
        <v>43854</v>
      </c>
      <c r="C1920" s="1">
        <v>147.71250000000001</v>
      </c>
      <c r="D1920" s="1">
        <f t="shared" si="235"/>
        <v>-2.1366459627329155E-2</v>
      </c>
      <c r="E1920" s="1">
        <f t="shared" si="238"/>
        <v>2.4930198108752812E-4</v>
      </c>
      <c r="F1920" s="1">
        <f t="shared" si="236"/>
        <v>10.11355534535633</v>
      </c>
      <c r="G1920" s="1">
        <f t="shared" si="237"/>
        <v>2.3138766374196642</v>
      </c>
      <c r="H1920" s="1">
        <f t="shared" si="239"/>
        <v>-5.497313676356633</v>
      </c>
      <c r="I1920" s="22">
        <f t="shared" si="240"/>
        <v>-3.2249999999999943</v>
      </c>
      <c r="J1920" s="19">
        <f t="shared" si="241"/>
        <v>0</v>
      </c>
      <c r="K1920" s="19">
        <f t="shared" si="242"/>
        <v>2.2723136763566387</v>
      </c>
      <c r="L1920" s="19">
        <f t="shared" si="243"/>
        <v>0</v>
      </c>
      <c r="Q1920" s="11"/>
      <c r="R1920" s="11"/>
    </row>
    <row r="1921" spans="1:18" x14ac:dyDescent="0.35">
      <c r="A1921" s="1">
        <v>1919</v>
      </c>
      <c r="B1921" s="12">
        <v>43857</v>
      </c>
      <c r="C1921" s="1">
        <v>144.67500000000001</v>
      </c>
      <c r="D1921" s="1">
        <f t="shared" si="235"/>
        <v>-2.0563594821020523E-2</v>
      </c>
      <c r="E1921" s="1">
        <f t="shared" si="238"/>
        <v>2.7819499769305729E-4</v>
      </c>
      <c r="F1921" s="1">
        <f t="shared" si="236"/>
        <v>11.185815991245319</v>
      </c>
      <c r="G1921" s="1">
        <f t="shared" si="237"/>
        <v>2.414646546348604</v>
      </c>
      <c r="H1921" s="1">
        <f t="shared" si="239"/>
        <v>-5.8566122136323324</v>
      </c>
      <c r="I1921" s="22">
        <f t="shared" si="240"/>
        <v>-3.0374999999999943</v>
      </c>
      <c r="J1921" s="19">
        <f t="shared" si="241"/>
        <v>0</v>
      </c>
      <c r="K1921" s="19">
        <f t="shared" si="242"/>
        <v>2.8191122136323381</v>
      </c>
      <c r="L1921" s="19">
        <f t="shared" si="243"/>
        <v>0</v>
      </c>
      <c r="Q1921" s="11"/>
      <c r="R1921" s="11"/>
    </row>
    <row r="1922" spans="1:18" x14ac:dyDescent="0.35">
      <c r="A1922" s="1">
        <v>1920</v>
      </c>
      <c r="B1922" s="12">
        <v>43858</v>
      </c>
      <c r="C1922" s="1">
        <v>142.83750000000001</v>
      </c>
      <c r="D1922" s="1">
        <f t="shared" si="235"/>
        <v>-1.2700881285640266E-2</v>
      </c>
      <c r="E1922" s="1">
        <f t="shared" si="238"/>
        <v>2.955473089970936E-4</v>
      </c>
      <c r="F1922" s="1">
        <f t="shared" si="236"/>
        <v>17.663454321595452</v>
      </c>
      <c r="G1922" s="1">
        <f t="shared" si="237"/>
        <v>2.8714977774976909</v>
      </c>
      <c r="H1922" s="1">
        <f t="shared" si="239"/>
        <v>-5.9075228668841291</v>
      </c>
      <c r="I1922" s="22">
        <f t="shared" si="240"/>
        <v>-1.8375000000000057</v>
      </c>
      <c r="J1922" s="19">
        <f t="shared" si="241"/>
        <v>0</v>
      </c>
      <c r="K1922" s="19">
        <f t="shared" si="242"/>
        <v>4.0700228668841234</v>
      </c>
      <c r="L1922" s="19">
        <f t="shared" si="243"/>
        <v>0</v>
      </c>
      <c r="Q1922" s="11"/>
      <c r="R1922" s="11"/>
    </row>
    <row r="1923" spans="1:18" x14ac:dyDescent="0.35">
      <c r="A1923" s="1">
        <v>1921</v>
      </c>
      <c r="B1923" s="12">
        <v>43859</v>
      </c>
      <c r="C1923" s="1">
        <v>144.26249999999999</v>
      </c>
      <c r="D1923" s="1">
        <f t="shared" si="235"/>
        <v>9.9763717511156588E-3</v>
      </c>
      <c r="E1923" s="1">
        <f t="shared" si="238"/>
        <v>2.719184349562963E-4</v>
      </c>
      <c r="F1923" s="1">
        <f t="shared" si="236"/>
        <v>20.146990473510204</v>
      </c>
      <c r="G1923" s="1">
        <f t="shared" si="237"/>
        <v>3.0030549210846114</v>
      </c>
      <c r="H1923" s="1">
        <f t="shared" si="239"/>
        <v>-5.549929612408766</v>
      </c>
      <c r="I1923" s="22">
        <f t="shared" si="240"/>
        <v>1.4249999999999829</v>
      </c>
      <c r="J1923" s="19">
        <f t="shared" si="241"/>
        <v>0</v>
      </c>
      <c r="K1923" s="19">
        <f t="shared" si="242"/>
        <v>6.974929612408749</v>
      </c>
      <c r="L1923" s="19">
        <f t="shared" si="243"/>
        <v>0</v>
      </c>
      <c r="Q1923" s="11"/>
      <c r="R1923" s="11"/>
    </row>
    <row r="1924" spans="1:18" x14ac:dyDescent="0.35">
      <c r="A1924" s="1">
        <v>1922</v>
      </c>
      <c r="B1924" s="12">
        <v>43860</v>
      </c>
      <c r="C1924" s="1">
        <v>145.80000000000001</v>
      </c>
      <c r="D1924" s="1">
        <f t="shared" ref="D1924:D1987" si="244">(C1924-C1923)/C1923</f>
        <v>1.0657655315830676E-2</v>
      </c>
      <c r="E1924" s="1">
        <f t="shared" si="238"/>
        <v>2.4512587074121287E-4</v>
      </c>
      <c r="F1924" s="1">
        <f t="shared" ref="F1924:F1987" si="245">_xlfn.NORM.DIST(D1924,0,SQRT(E1924),FALSE)</f>
        <v>20.21131261088108</v>
      </c>
      <c r="G1924" s="1">
        <f t="shared" ref="G1924:G1987" si="246">LN(F1924)</f>
        <v>3.0062424778903845</v>
      </c>
      <c r="H1924" s="1">
        <f t="shared" si="239"/>
        <v>-5.2024926249800068</v>
      </c>
      <c r="I1924" s="22">
        <f t="shared" si="240"/>
        <v>1.5375000000000227</v>
      </c>
      <c r="J1924" s="19">
        <f t="shared" si="241"/>
        <v>0</v>
      </c>
      <c r="K1924" s="19">
        <f t="shared" si="242"/>
        <v>6.7399926249800295</v>
      </c>
      <c r="L1924" s="19">
        <f t="shared" si="243"/>
        <v>0</v>
      </c>
      <c r="Q1924" s="11"/>
      <c r="R1924" s="11"/>
    </row>
    <row r="1925" spans="1:18" x14ac:dyDescent="0.35">
      <c r="A1925" s="1">
        <v>1923</v>
      </c>
      <c r="B1925" s="12">
        <v>43861</v>
      </c>
      <c r="C1925" s="1">
        <v>140.17500000000001</v>
      </c>
      <c r="D1925" s="1">
        <f t="shared" si="244"/>
        <v>-3.8580246913580245E-2</v>
      </c>
      <c r="E1925" s="1">
        <f t="shared" ref="E1925:E1988" si="247">$O$3+$O$4*D1924^2+$O$5*E1924</f>
        <v>2.2661398130690441E-4</v>
      </c>
      <c r="F1925" s="1">
        <f t="shared" si="245"/>
        <v>0.99313953083367834</v>
      </c>
      <c r="G1925" s="1">
        <f t="shared" si="246"/>
        <v>-6.8841103734715624E-3</v>
      </c>
      <c r="H1925" s="1">
        <f t="shared" si="239"/>
        <v>-5.0520944664314991</v>
      </c>
      <c r="I1925" s="22">
        <f t="shared" si="240"/>
        <v>-5.625</v>
      </c>
      <c r="J1925" s="19">
        <f t="shared" si="241"/>
        <v>1</v>
      </c>
      <c r="K1925" s="19">
        <f t="shared" si="242"/>
        <v>0</v>
      </c>
      <c r="L1925" s="19">
        <f t="shared" si="243"/>
        <v>-0.57290553356850094</v>
      </c>
      <c r="Q1925" s="11"/>
      <c r="R1925" s="11"/>
    </row>
    <row r="1926" spans="1:18" x14ac:dyDescent="0.35">
      <c r="A1926" s="1">
        <v>1924</v>
      </c>
      <c r="B1926" s="12">
        <v>43864</v>
      </c>
      <c r="C1926" s="1">
        <v>140.77500000000001</v>
      </c>
      <c r="D1926" s="1">
        <f t="shared" si="244"/>
        <v>4.2803638309255876E-3</v>
      </c>
      <c r="E1926" s="1">
        <f t="shared" si="247"/>
        <v>4.0643481951875451E-4</v>
      </c>
      <c r="F1926" s="1">
        <f t="shared" si="245"/>
        <v>19.347547324868305</v>
      </c>
      <c r="G1926" s="1">
        <f t="shared" si="246"/>
        <v>2.9625656582051403</v>
      </c>
      <c r="H1926" s="1">
        <f t="shared" si="239"/>
        <v>-6.8379770002740763</v>
      </c>
      <c r="I1926" s="22">
        <f t="shared" si="240"/>
        <v>0.59999999999999432</v>
      </c>
      <c r="J1926" s="19">
        <f t="shared" si="241"/>
        <v>0</v>
      </c>
      <c r="K1926" s="19">
        <f t="shared" si="242"/>
        <v>7.4379770002740706</v>
      </c>
      <c r="L1926" s="19">
        <f t="shared" si="243"/>
        <v>0</v>
      </c>
      <c r="Q1926" s="11"/>
      <c r="R1926" s="11"/>
    </row>
    <row r="1927" spans="1:18" x14ac:dyDescent="0.35">
      <c r="A1927" s="1">
        <v>1925</v>
      </c>
      <c r="B1927" s="12">
        <v>43865</v>
      </c>
      <c r="C1927" s="1">
        <v>145.72499999999999</v>
      </c>
      <c r="D1927" s="1">
        <f t="shared" si="244"/>
        <v>3.5162493340436786E-2</v>
      </c>
      <c r="E1927" s="1">
        <f t="shared" si="247"/>
        <v>3.3656826870645859E-4</v>
      </c>
      <c r="F1927" s="1">
        <f t="shared" si="245"/>
        <v>3.4647496841474683</v>
      </c>
      <c r="G1927" s="1">
        <f t="shared" si="246"/>
        <v>1.2426403888050614</v>
      </c>
      <c r="H1927" s="1">
        <f t="shared" si="239"/>
        <v>-5.9824876024612035</v>
      </c>
      <c r="I1927" s="22">
        <f t="shared" si="240"/>
        <v>4.9499999999999886</v>
      </c>
      <c r="J1927" s="19">
        <f t="shared" si="241"/>
        <v>0</v>
      </c>
      <c r="K1927" s="19">
        <f t="shared" si="242"/>
        <v>10.932487602461192</v>
      </c>
      <c r="L1927" s="19">
        <f t="shared" si="243"/>
        <v>0</v>
      </c>
      <c r="Q1927" s="11"/>
      <c r="R1927" s="11"/>
    </row>
    <row r="1928" spans="1:18" x14ac:dyDescent="0.35">
      <c r="A1928" s="1">
        <v>1926</v>
      </c>
      <c r="B1928" s="12">
        <v>43866</v>
      </c>
      <c r="C1928" s="1">
        <v>142.16249999999999</v>
      </c>
      <c r="D1928" s="1">
        <f t="shared" si="244"/>
        <v>-2.4446731857951622E-2</v>
      </c>
      <c r="E1928" s="1">
        <f t="shared" si="247"/>
        <v>4.5498547236107428E-4</v>
      </c>
      <c r="F1928" s="1">
        <f t="shared" si="245"/>
        <v>9.6979334154662258</v>
      </c>
      <c r="G1928" s="1">
        <f t="shared" si="246"/>
        <v>2.2719128128590365</v>
      </c>
      <c r="H1928" s="1">
        <f t="shared" si="239"/>
        <v>-6.9855235178638111</v>
      </c>
      <c r="I1928" s="22">
        <f t="shared" si="240"/>
        <v>-3.5625</v>
      </c>
      <c r="J1928" s="19">
        <f t="shared" si="241"/>
        <v>0</v>
      </c>
      <c r="K1928" s="19">
        <f t="shared" si="242"/>
        <v>3.4230235178638111</v>
      </c>
      <c r="L1928" s="19">
        <f t="shared" si="243"/>
        <v>0</v>
      </c>
      <c r="Q1928" s="11"/>
      <c r="R1928" s="11"/>
    </row>
    <row r="1929" spans="1:18" x14ac:dyDescent="0.35">
      <c r="A1929" s="1">
        <v>1927</v>
      </c>
      <c r="B1929" s="12">
        <v>43867</v>
      </c>
      <c r="C1929" s="1">
        <v>144.75</v>
      </c>
      <c r="D1929" s="1">
        <f t="shared" si="244"/>
        <v>1.8201002374043828E-2</v>
      </c>
      <c r="E1929" s="1">
        <f t="shared" si="247"/>
        <v>4.5544591554106664E-4</v>
      </c>
      <c r="F1929" s="1">
        <f t="shared" si="245"/>
        <v>12.994089309132688</v>
      </c>
      <c r="G1929" s="1">
        <f t="shared" si="246"/>
        <v>2.5644945855402059</v>
      </c>
      <c r="H1929" s="1">
        <f t="shared" si="239"/>
        <v>-7.2348099628507132</v>
      </c>
      <c r="I1929" s="22">
        <f t="shared" si="240"/>
        <v>2.5875000000000057</v>
      </c>
      <c r="J1929" s="19">
        <f t="shared" si="241"/>
        <v>0</v>
      </c>
      <c r="K1929" s="19">
        <f t="shared" si="242"/>
        <v>9.8223099628507189</v>
      </c>
      <c r="L1929" s="19">
        <f t="shared" si="243"/>
        <v>0</v>
      </c>
      <c r="Q1929" s="11"/>
      <c r="R1929" s="11"/>
    </row>
    <row r="1930" spans="1:18" x14ac:dyDescent="0.35">
      <c r="A1930" s="1">
        <v>1928</v>
      </c>
      <c r="B1930" s="12">
        <v>43868</v>
      </c>
      <c r="C1930" s="1">
        <v>142.83750000000001</v>
      </c>
      <c r="D1930" s="1">
        <f t="shared" si="244"/>
        <v>-1.3212435233160583E-2</v>
      </c>
      <c r="E1930" s="1">
        <f t="shared" si="247"/>
        <v>4.1821571767335493E-4</v>
      </c>
      <c r="F1930" s="1">
        <f t="shared" si="245"/>
        <v>15.833244924343344</v>
      </c>
      <c r="G1930" s="1">
        <f t="shared" si="246"/>
        <v>2.7621118386312133</v>
      </c>
      <c r="H1930" s="1">
        <f t="shared" si="239"/>
        <v>-6.7633192141242997</v>
      </c>
      <c r="I1930" s="22">
        <f t="shared" si="240"/>
        <v>-1.9124999999999943</v>
      </c>
      <c r="J1930" s="19">
        <f t="shared" si="241"/>
        <v>0</v>
      </c>
      <c r="K1930" s="19">
        <f t="shared" si="242"/>
        <v>4.8508192141243054</v>
      </c>
      <c r="L1930" s="19">
        <f t="shared" si="243"/>
        <v>0</v>
      </c>
      <c r="Q1930" s="11"/>
      <c r="R1930" s="11"/>
    </row>
    <row r="1931" spans="1:18" x14ac:dyDescent="0.35">
      <c r="A1931" s="1">
        <v>1929</v>
      </c>
      <c r="B1931" s="12">
        <v>43871</v>
      </c>
      <c r="C1931" s="1">
        <v>139.98750000000001</v>
      </c>
      <c r="D1931" s="1">
        <f t="shared" si="244"/>
        <v>-1.9952743502231515E-2</v>
      </c>
      <c r="E1931" s="1">
        <f t="shared" si="247"/>
        <v>3.6762557601592821E-4</v>
      </c>
      <c r="F1931" s="1">
        <f t="shared" si="245"/>
        <v>12.107442434858191</v>
      </c>
      <c r="G1931" s="1">
        <f t="shared" si="246"/>
        <v>2.4938203407812138</v>
      </c>
      <c r="H1931" s="1">
        <f t="shared" si="239"/>
        <v>-6.4564841548783596</v>
      </c>
      <c r="I1931" s="22">
        <f t="shared" si="240"/>
        <v>-2.8499999999999943</v>
      </c>
      <c r="J1931" s="19">
        <f t="shared" si="241"/>
        <v>0</v>
      </c>
      <c r="K1931" s="19">
        <f t="shared" si="242"/>
        <v>3.6064841548783653</v>
      </c>
      <c r="L1931" s="19">
        <f t="shared" si="243"/>
        <v>0</v>
      </c>
      <c r="Q1931" s="11"/>
      <c r="R1931" s="11"/>
    </row>
    <row r="1932" spans="1:18" x14ac:dyDescent="0.35">
      <c r="A1932" s="1">
        <v>1930</v>
      </c>
      <c r="B1932" s="12">
        <v>43872</v>
      </c>
      <c r="C1932" s="1">
        <v>142.125</v>
      </c>
      <c r="D1932" s="1">
        <f t="shared" si="244"/>
        <v>1.5269220466112964E-2</v>
      </c>
      <c r="E1932" s="1">
        <f t="shared" si="247"/>
        <v>3.6046642281555512E-4</v>
      </c>
      <c r="F1932" s="1">
        <f t="shared" si="245"/>
        <v>15.206426831794394</v>
      </c>
      <c r="G1932" s="1">
        <f t="shared" si="246"/>
        <v>2.721718156371149</v>
      </c>
      <c r="H1932" s="1">
        <f t="shared" si="239"/>
        <v>-6.3088370017014057</v>
      </c>
      <c r="I1932" s="22">
        <f t="shared" si="240"/>
        <v>2.1374999999999886</v>
      </c>
      <c r="J1932" s="19">
        <f t="shared" si="241"/>
        <v>0</v>
      </c>
      <c r="K1932" s="19">
        <f t="shared" si="242"/>
        <v>8.4463370017013943</v>
      </c>
      <c r="L1932" s="19">
        <f t="shared" si="243"/>
        <v>0</v>
      </c>
      <c r="Q1932" s="11"/>
      <c r="R1932" s="11"/>
    </row>
    <row r="1933" spans="1:18" x14ac:dyDescent="0.35">
      <c r="A1933" s="1">
        <v>1931</v>
      </c>
      <c r="B1933" s="12">
        <v>43873</v>
      </c>
      <c r="C1933" s="1">
        <v>142.01249999999999</v>
      </c>
      <c r="D1933" s="1">
        <f t="shared" si="244"/>
        <v>-7.9155672823226996E-4</v>
      </c>
      <c r="E1933" s="1">
        <f t="shared" si="247"/>
        <v>3.317148199066945E-4</v>
      </c>
      <c r="F1933" s="1">
        <f t="shared" si="245"/>
        <v>21.883534510006573</v>
      </c>
      <c r="G1933" s="1">
        <f t="shared" si="246"/>
        <v>3.0857345051842078</v>
      </c>
      <c r="H1933" s="1">
        <f t="shared" si="239"/>
        <v>-5.9312516855510449</v>
      </c>
      <c r="I1933" s="22">
        <f t="shared" si="240"/>
        <v>-0.11250000000001137</v>
      </c>
      <c r="J1933" s="19">
        <f t="shared" si="241"/>
        <v>0</v>
      </c>
      <c r="K1933" s="19">
        <f t="shared" si="242"/>
        <v>5.8187516855510335</v>
      </c>
      <c r="L1933" s="19">
        <f t="shared" si="243"/>
        <v>0</v>
      </c>
      <c r="Q1933" s="11"/>
      <c r="R1933" s="11"/>
    </row>
    <row r="1934" spans="1:18" x14ac:dyDescent="0.35">
      <c r="A1934" s="1">
        <v>1932</v>
      </c>
      <c r="B1934" s="12">
        <v>43874</v>
      </c>
      <c r="C1934" s="1">
        <v>142.76249999999999</v>
      </c>
      <c r="D1934" s="1">
        <f t="shared" si="244"/>
        <v>5.2812252442566683E-3</v>
      </c>
      <c r="E1934" s="1">
        <f t="shared" si="247"/>
        <v>2.7691359320497206E-4</v>
      </c>
      <c r="F1934" s="1">
        <f t="shared" si="245"/>
        <v>22.796406120011582</v>
      </c>
      <c r="G1934" s="1">
        <f t="shared" si="246"/>
        <v>3.1266028972207804</v>
      </c>
      <c r="H1934" s="1">
        <f t="shared" si="239"/>
        <v>-5.5019580321969954</v>
      </c>
      <c r="I1934" s="22">
        <f t="shared" si="240"/>
        <v>0.75</v>
      </c>
      <c r="J1934" s="19">
        <f t="shared" si="241"/>
        <v>0</v>
      </c>
      <c r="K1934" s="19">
        <f t="shared" si="242"/>
        <v>6.2519580321969954</v>
      </c>
      <c r="L1934" s="19">
        <f t="shared" si="243"/>
        <v>0</v>
      </c>
      <c r="Q1934" s="11"/>
      <c r="R1934" s="11"/>
    </row>
    <row r="1935" spans="1:18" x14ac:dyDescent="0.35">
      <c r="A1935" s="1">
        <v>1933</v>
      </c>
      <c r="B1935" s="12">
        <v>43875</v>
      </c>
      <c r="C1935" s="1">
        <v>138.11250000000001</v>
      </c>
      <c r="D1935" s="1">
        <f t="shared" si="244"/>
        <v>-3.2571578670869294E-2</v>
      </c>
      <c r="E1935" s="1">
        <f t="shared" si="247"/>
        <v>2.3883954879982603E-4</v>
      </c>
      <c r="F1935" s="1">
        <f t="shared" si="245"/>
        <v>2.8009467104328309</v>
      </c>
      <c r="G1935" s="1">
        <f t="shared" si="246"/>
        <v>1.0299574709034276</v>
      </c>
      <c r="H1935" s="1">
        <f t="shared" si="239"/>
        <v>-5.1056889376481882</v>
      </c>
      <c r="I1935" s="22">
        <f t="shared" si="240"/>
        <v>-4.6499999999999773</v>
      </c>
      <c r="J1935" s="19">
        <f t="shared" si="241"/>
        <v>0</v>
      </c>
      <c r="K1935" s="19">
        <f t="shared" si="242"/>
        <v>0.45568893764821095</v>
      </c>
      <c r="L1935" s="19">
        <f t="shared" si="243"/>
        <v>0</v>
      </c>
      <c r="Q1935" s="11"/>
      <c r="R1935" s="11"/>
    </row>
    <row r="1936" spans="1:18" x14ac:dyDescent="0.35">
      <c r="A1936" s="1">
        <v>1934</v>
      </c>
      <c r="B1936" s="12">
        <v>43878</v>
      </c>
      <c r="C1936" s="1">
        <v>137.625</v>
      </c>
      <c r="D1936" s="1">
        <f t="shared" si="244"/>
        <v>-3.5297311973935112E-3</v>
      </c>
      <c r="E1936" s="1">
        <f t="shared" si="247"/>
        <v>3.5546573999450096E-4</v>
      </c>
      <c r="F1936" s="1">
        <f t="shared" si="245"/>
        <v>20.792189475872146</v>
      </c>
      <c r="G1936" s="1">
        <f t="shared" si="246"/>
        <v>3.0345774102195668</v>
      </c>
      <c r="H1936" s="1">
        <f t="shared" si="239"/>
        <v>-6.261633977754177</v>
      </c>
      <c r="I1936" s="22">
        <f t="shared" si="240"/>
        <v>-0.48750000000001137</v>
      </c>
      <c r="J1936" s="19">
        <f t="shared" si="241"/>
        <v>0</v>
      </c>
      <c r="K1936" s="19">
        <f t="shared" si="242"/>
        <v>5.7741339777541656</v>
      </c>
      <c r="L1936" s="19">
        <f t="shared" si="243"/>
        <v>0</v>
      </c>
      <c r="Q1936" s="11"/>
      <c r="R1936" s="11"/>
    </row>
    <row r="1937" spans="1:18" x14ac:dyDescent="0.35">
      <c r="A1937" s="1">
        <v>1935</v>
      </c>
      <c r="B1937" s="12">
        <v>43879</v>
      </c>
      <c r="C1937" s="1">
        <v>138.75</v>
      </c>
      <c r="D1937" s="1">
        <f t="shared" si="244"/>
        <v>8.1743869209809257E-3</v>
      </c>
      <c r="E1937" s="1">
        <f t="shared" si="247"/>
        <v>2.9675164513384131E-4</v>
      </c>
      <c r="F1937" s="1">
        <f t="shared" si="245"/>
        <v>20.692725545792921</v>
      </c>
      <c r="G1937" s="1">
        <f t="shared" si="246"/>
        <v>3.0297822155992682</v>
      </c>
      <c r="H1937" s="1">
        <f t="shared" si="239"/>
        <v>-5.5348290584998736</v>
      </c>
      <c r="I1937" s="22">
        <f t="shared" si="240"/>
        <v>1.125</v>
      </c>
      <c r="J1937" s="19">
        <f t="shared" si="241"/>
        <v>0</v>
      </c>
      <c r="K1937" s="19">
        <f t="shared" si="242"/>
        <v>6.6598290584998736</v>
      </c>
      <c r="L1937" s="19">
        <f t="shared" si="243"/>
        <v>0</v>
      </c>
      <c r="Q1937" s="11"/>
      <c r="R1937" s="11"/>
    </row>
    <row r="1938" spans="1:18" x14ac:dyDescent="0.35">
      <c r="A1938" s="1">
        <v>1936</v>
      </c>
      <c r="B1938" s="12">
        <v>43880</v>
      </c>
      <c r="C1938" s="1">
        <v>140.58750000000001</v>
      </c>
      <c r="D1938" s="1">
        <f t="shared" si="244"/>
        <v>1.3243243243243285E-2</v>
      </c>
      <c r="E1938" s="1">
        <f t="shared" si="247"/>
        <v>2.5950757408362273E-4</v>
      </c>
      <c r="F1938" s="1">
        <f t="shared" si="245"/>
        <v>17.663632435639066</v>
      </c>
      <c r="G1938" s="1">
        <f t="shared" si="246"/>
        <v>2.8715078612073857</v>
      </c>
      <c r="H1938" s="1">
        <f t="shared" si="239"/>
        <v>-5.1575923026854378</v>
      </c>
      <c r="I1938" s="22">
        <f t="shared" si="240"/>
        <v>1.8375000000000057</v>
      </c>
      <c r="J1938" s="19">
        <f t="shared" si="241"/>
        <v>0</v>
      </c>
      <c r="K1938" s="19">
        <f t="shared" si="242"/>
        <v>6.9950923026854435</v>
      </c>
      <c r="L1938" s="19">
        <f t="shared" si="243"/>
        <v>0</v>
      </c>
      <c r="Q1938" s="11"/>
      <c r="R1938" s="11"/>
    </row>
    <row r="1939" spans="1:18" x14ac:dyDescent="0.35">
      <c r="A1939" s="1">
        <v>1937</v>
      </c>
      <c r="B1939" s="12">
        <v>43881</v>
      </c>
      <c r="C1939" s="1">
        <v>142.01249999999999</v>
      </c>
      <c r="D1939" s="1">
        <f t="shared" si="244"/>
        <v>1.0136036276340236E-2</v>
      </c>
      <c r="E1939" s="1">
        <f t="shared" si="247"/>
        <v>2.4633470368533349E-4</v>
      </c>
      <c r="F1939" s="1">
        <f t="shared" si="245"/>
        <v>20.633898935200367</v>
      </c>
      <c r="G1939" s="1">
        <f t="shared" si="246"/>
        <v>3.0269353026919896</v>
      </c>
      <c r="H1939" s="1">
        <f t="shared" si="239"/>
        <v>-5.0660614080288005</v>
      </c>
      <c r="I1939" s="22">
        <f t="shared" si="240"/>
        <v>1.4249999999999829</v>
      </c>
      <c r="J1939" s="19">
        <f t="shared" si="241"/>
        <v>0</v>
      </c>
      <c r="K1939" s="19">
        <f t="shared" si="242"/>
        <v>6.4910614080287834</v>
      </c>
      <c r="L1939" s="19">
        <f t="shared" si="243"/>
        <v>0</v>
      </c>
      <c r="Q1939" s="11"/>
      <c r="R1939" s="11"/>
    </row>
    <row r="1940" spans="1:18" x14ac:dyDescent="0.35">
      <c r="A1940" s="1">
        <v>1938</v>
      </c>
      <c r="B1940" s="12">
        <v>43885</v>
      </c>
      <c r="C1940" s="1">
        <v>139.91249999999999</v>
      </c>
      <c r="D1940" s="1">
        <f t="shared" si="244"/>
        <v>-1.4787430683918631E-2</v>
      </c>
      <c r="E1940" s="1">
        <f t="shared" si="247"/>
        <v>2.2600834432271317E-4</v>
      </c>
      <c r="F1940" s="1">
        <f t="shared" si="245"/>
        <v>16.358860069220075</v>
      </c>
      <c r="G1940" s="1">
        <f t="shared" si="246"/>
        <v>2.7947696508264488</v>
      </c>
      <c r="H1940" s="1">
        <f t="shared" ref="H1940:H2003" si="248">_xlfn.NORM.S.INV(1%)*SQRT(E1940)*C1938</f>
        <v>-4.916812003746772</v>
      </c>
      <c r="I1940" s="22">
        <f t="shared" ref="I1940:I2003" si="249">C1940-C1939</f>
        <v>-2.0999999999999943</v>
      </c>
      <c r="J1940" s="19">
        <f t="shared" ref="J1940:J2003" si="250">IF(I1940&lt;=H1940,1,0)</f>
        <v>0</v>
      </c>
      <c r="K1940" s="19">
        <f t="shared" ref="K1940:K2003" si="251">IF(J1940=0,I1940-H1940,0)</f>
        <v>2.8168120037467776</v>
      </c>
      <c r="L1940" s="19">
        <f t="shared" ref="L1940:L2003" si="252">IF(J1940=1,I1940-H1940,0)</f>
        <v>0</v>
      </c>
      <c r="Q1940" s="11"/>
      <c r="R1940" s="11"/>
    </row>
    <row r="1941" spans="1:18" x14ac:dyDescent="0.35">
      <c r="A1941" s="1">
        <v>1939</v>
      </c>
      <c r="B1941" s="12">
        <v>43886</v>
      </c>
      <c r="C1941" s="1">
        <v>139.6875</v>
      </c>
      <c r="D1941" s="1">
        <f t="shared" si="244"/>
        <v>-1.6081479496113237E-3</v>
      </c>
      <c r="E1941" s="1">
        <f t="shared" si="247"/>
        <v>2.2681618792542248E-4</v>
      </c>
      <c r="F1941" s="1">
        <f t="shared" si="245"/>
        <v>26.338870501464797</v>
      </c>
      <c r="G1941" s="1">
        <f t="shared" si="246"/>
        <v>3.2710458139023335</v>
      </c>
      <c r="H1941" s="1">
        <f t="shared" si="248"/>
        <v>-4.9755174590150553</v>
      </c>
      <c r="I1941" s="22">
        <f t="shared" si="249"/>
        <v>-0.22499999999999432</v>
      </c>
      <c r="J1941" s="19">
        <f t="shared" si="250"/>
        <v>0</v>
      </c>
      <c r="K1941" s="19">
        <f t="shared" si="251"/>
        <v>4.750517459015061</v>
      </c>
      <c r="L1941" s="19">
        <f t="shared" si="252"/>
        <v>0</v>
      </c>
      <c r="Q1941" s="11"/>
      <c r="R1941" s="11"/>
    </row>
    <row r="1942" spans="1:18" x14ac:dyDescent="0.35">
      <c r="A1942" s="1">
        <v>1940</v>
      </c>
      <c r="B1942" s="12">
        <v>43887</v>
      </c>
      <c r="C1942" s="1">
        <v>139.57499999999999</v>
      </c>
      <c r="D1942" s="1">
        <f t="shared" si="244"/>
        <v>-8.0536912751685993E-4</v>
      </c>
      <c r="E1942" s="1">
        <f t="shared" si="247"/>
        <v>1.9694649577217058E-4</v>
      </c>
      <c r="F1942" s="1">
        <f t="shared" si="245"/>
        <v>28.380548766906831</v>
      </c>
      <c r="G1942" s="1">
        <f t="shared" si="246"/>
        <v>3.3457040079405402</v>
      </c>
      <c r="H1942" s="1">
        <f t="shared" si="248"/>
        <v>-4.5677813172698167</v>
      </c>
      <c r="I1942" s="22">
        <f t="shared" si="249"/>
        <v>-0.11250000000001137</v>
      </c>
      <c r="J1942" s="19">
        <f t="shared" si="250"/>
        <v>0</v>
      </c>
      <c r="K1942" s="19">
        <f t="shared" si="251"/>
        <v>4.4552813172698054</v>
      </c>
      <c r="L1942" s="19">
        <f t="shared" si="252"/>
        <v>0</v>
      </c>
      <c r="Q1942" s="11"/>
      <c r="R1942" s="11"/>
    </row>
    <row r="1943" spans="1:18" x14ac:dyDescent="0.35">
      <c r="A1943" s="1">
        <v>1941</v>
      </c>
      <c r="B1943" s="12">
        <v>43888</v>
      </c>
      <c r="C1943" s="1">
        <v>140.36250000000001</v>
      </c>
      <c r="D1943" s="1">
        <f t="shared" si="244"/>
        <v>5.642127888232297E-3</v>
      </c>
      <c r="E1943" s="1">
        <f t="shared" si="247"/>
        <v>1.7382391351898805E-4</v>
      </c>
      <c r="F1943" s="1">
        <f t="shared" si="245"/>
        <v>27.611346655467603</v>
      </c>
      <c r="G1943" s="1">
        <f t="shared" si="246"/>
        <v>3.3182267989456</v>
      </c>
      <c r="H1943" s="1">
        <f t="shared" si="248"/>
        <v>-4.2843699515334386</v>
      </c>
      <c r="I1943" s="22">
        <f t="shared" si="249"/>
        <v>0.78750000000002274</v>
      </c>
      <c r="J1943" s="19">
        <f t="shared" si="250"/>
        <v>0</v>
      </c>
      <c r="K1943" s="19">
        <f t="shared" si="251"/>
        <v>5.0718699515334613</v>
      </c>
      <c r="L1943" s="19">
        <f t="shared" si="252"/>
        <v>0</v>
      </c>
      <c r="Q1943" s="11"/>
      <c r="R1943" s="11"/>
    </row>
    <row r="1944" spans="1:18" x14ac:dyDescent="0.35">
      <c r="A1944" s="1">
        <v>1942</v>
      </c>
      <c r="B1944" s="12">
        <v>43889</v>
      </c>
      <c r="C1944" s="1">
        <v>136.125</v>
      </c>
      <c r="D1944" s="1">
        <f t="shared" si="244"/>
        <v>-3.0189687416510898E-2</v>
      </c>
      <c r="E1944" s="1">
        <f t="shared" si="247"/>
        <v>1.605359767444689E-4</v>
      </c>
      <c r="F1944" s="1">
        <f t="shared" si="245"/>
        <v>1.8420664436707554</v>
      </c>
      <c r="G1944" s="1">
        <f t="shared" si="246"/>
        <v>0.61088800866504966</v>
      </c>
      <c r="H1944" s="1">
        <f t="shared" si="248"/>
        <v>-4.1140397357765561</v>
      </c>
      <c r="I1944" s="22">
        <f t="shared" si="249"/>
        <v>-4.2375000000000114</v>
      </c>
      <c r="J1944" s="19">
        <f t="shared" si="250"/>
        <v>1</v>
      </c>
      <c r="K1944" s="19">
        <f t="shared" si="251"/>
        <v>0</v>
      </c>
      <c r="L1944" s="19">
        <f t="shared" si="252"/>
        <v>-0.12346026422345524</v>
      </c>
      <c r="Q1944" s="11"/>
      <c r="R1944" s="11"/>
    </row>
    <row r="1945" spans="1:18" x14ac:dyDescent="0.35">
      <c r="A1945" s="1">
        <v>1943</v>
      </c>
      <c r="B1945" s="12">
        <v>43892</v>
      </c>
      <c r="C1945" s="1">
        <v>138.03749999999999</v>
      </c>
      <c r="D1945" s="1">
        <f t="shared" si="244"/>
        <v>1.4049586776859463E-2</v>
      </c>
      <c r="E1945" s="1">
        <f t="shared" si="247"/>
        <v>2.7447432720591951E-4</v>
      </c>
      <c r="F1945" s="1">
        <f t="shared" si="245"/>
        <v>16.807210742718535</v>
      </c>
      <c r="G1945" s="1">
        <f t="shared" si="246"/>
        <v>2.8218080052006767</v>
      </c>
      <c r="H1945" s="1">
        <f t="shared" si="248"/>
        <v>-5.4097428003552661</v>
      </c>
      <c r="I1945" s="22">
        <f t="shared" si="249"/>
        <v>1.9124999999999943</v>
      </c>
      <c r="J1945" s="19">
        <f t="shared" si="250"/>
        <v>0</v>
      </c>
      <c r="K1945" s="19">
        <f t="shared" si="251"/>
        <v>7.3222428003552604</v>
      </c>
      <c r="L1945" s="19">
        <f t="shared" si="252"/>
        <v>0</v>
      </c>
      <c r="Q1945" s="11"/>
      <c r="R1945" s="11"/>
    </row>
    <row r="1946" spans="1:18" x14ac:dyDescent="0.35">
      <c r="A1946" s="1">
        <v>1944</v>
      </c>
      <c r="B1946" s="12">
        <v>43893</v>
      </c>
      <c r="C1946" s="1">
        <v>144.48750000000001</v>
      </c>
      <c r="D1946" s="1">
        <f t="shared" si="244"/>
        <v>4.6726433034501622E-2</v>
      </c>
      <c r="E1946" s="1">
        <f t="shared" si="247"/>
        <v>2.6088880785981759E-4</v>
      </c>
      <c r="F1946" s="1">
        <f t="shared" si="245"/>
        <v>0.37617748974650894</v>
      </c>
      <c r="G1946" s="1">
        <f t="shared" si="246"/>
        <v>-0.97769419977330962</v>
      </c>
      <c r="H1946" s="1">
        <f t="shared" si="248"/>
        <v>-5.1149368363273586</v>
      </c>
      <c r="I1946" s="22">
        <f t="shared" si="249"/>
        <v>6.4500000000000171</v>
      </c>
      <c r="J1946" s="19">
        <f t="shared" si="250"/>
        <v>0</v>
      </c>
      <c r="K1946" s="19">
        <f t="shared" si="251"/>
        <v>11.564936836327377</v>
      </c>
      <c r="L1946" s="19">
        <f t="shared" si="252"/>
        <v>0</v>
      </c>
      <c r="Q1946" s="11"/>
      <c r="R1946" s="11"/>
    </row>
    <row r="1947" spans="1:18" x14ac:dyDescent="0.35">
      <c r="A1947" s="1">
        <v>1945</v>
      </c>
      <c r="B1947" s="12">
        <v>43894</v>
      </c>
      <c r="C1947" s="1">
        <v>147.82499999999999</v>
      </c>
      <c r="D1947" s="1">
        <f t="shared" si="244"/>
        <v>2.3098883986503865E-2</v>
      </c>
      <c r="E1947" s="1">
        <f t="shared" si="247"/>
        <v>5.3070275272486007E-4</v>
      </c>
      <c r="F1947" s="1">
        <f t="shared" si="245"/>
        <v>10.475353674124065</v>
      </c>
      <c r="G1947" s="1">
        <f t="shared" si="246"/>
        <v>2.3490252288777516</v>
      </c>
      <c r="H1947" s="1">
        <f t="shared" si="248"/>
        <v>-7.3977118920282132</v>
      </c>
      <c r="I1947" s="22">
        <f t="shared" si="249"/>
        <v>3.3374999999999773</v>
      </c>
      <c r="J1947" s="19">
        <f t="shared" si="250"/>
        <v>0</v>
      </c>
      <c r="K1947" s="19">
        <f t="shared" si="251"/>
        <v>10.73521189202819</v>
      </c>
      <c r="L1947" s="19">
        <f t="shared" si="252"/>
        <v>0</v>
      </c>
      <c r="Q1947" s="11"/>
      <c r="R1947" s="11"/>
    </row>
    <row r="1948" spans="1:18" x14ac:dyDescent="0.35">
      <c r="A1948" s="1">
        <v>1946</v>
      </c>
      <c r="B1948" s="12">
        <v>43895</v>
      </c>
      <c r="C1948" s="1">
        <v>147</v>
      </c>
      <c r="D1948" s="1">
        <f t="shared" si="244"/>
        <v>-5.5809233891424906E-3</v>
      </c>
      <c r="E1948" s="1">
        <f t="shared" si="247"/>
        <v>5.0432499626956273E-4</v>
      </c>
      <c r="F1948" s="1">
        <f t="shared" si="245"/>
        <v>17.224395141468747</v>
      </c>
      <c r="G1948" s="1">
        <f t="shared" si="246"/>
        <v>2.8463267011289615</v>
      </c>
      <c r="H1948" s="1">
        <f t="shared" si="248"/>
        <v>-7.5484917004662977</v>
      </c>
      <c r="I1948" s="22">
        <f t="shared" si="249"/>
        <v>-0.82499999999998863</v>
      </c>
      <c r="J1948" s="19">
        <f t="shared" si="250"/>
        <v>0</v>
      </c>
      <c r="K1948" s="19">
        <f t="shared" si="251"/>
        <v>6.7234917004663091</v>
      </c>
      <c r="L1948" s="19">
        <f t="shared" si="252"/>
        <v>0</v>
      </c>
      <c r="Q1948" s="11"/>
      <c r="R1948" s="11"/>
    </row>
    <row r="1949" spans="1:18" x14ac:dyDescent="0.35">
      <c r="A1949" s="1">
        <v>1947</v>
      </c>
      <c r="B1949" s="12">
        <v>43896</v>
      </c>
      <c r="C1949" s="1">
        <v>142.98750000000001</v>
      </c>
      <c r="D1949" s="1">
        <f t="shared" si="244"/>
        <v>-2.729591836734686E-2</v>
      </c>
      <c r="E1949" s="1">
        <f t="shared" si="247"/>
        <v>4.1326018476572717E-4</v>
      </c>
      <c r="F1949" s="1">
        <f t="shared" si="245"/>
        <v>7.9671561057167688</v>
      </c>
      <c r="G1949" s="1">
        <f t="shared" si="246"/>
        <v>2.0753276042462794</v>
      </c>
      <c r="H1949" s="1">
        <f t="shared" si="248"/>
        <v>-6.9909199394550265</v>
      </c>
      <c r="I1949" s="22">
        <f t="shared" si="249"/>
        <v>-4.0124999999999886</v>
      </c>
      <c r="J1949" s="19">
        <f t="shared" si="250"/>
        <v>0</v>
      </c>
      <c r="K1949" s="19">
        <f t="shared" si="251"/>
        <v>2.9784199394550379</v>
      </c>
      <c r="L1949" s="19">
        <f t="shared" si="252"/>
        <v>0</v>
      </c>
      <c r="Q1949" s="11"/>
      <c r="R1949" s="11"/>
    </row>
    <row r="1950" spans="1:18" x14ac:dyDescent="0.35">
      <c r="A1950" s="1">
        <v>1948</v>
      </c>
      <c r="B1950" s="12">
        <v>43899</v>
      </c>
      <c r="C1950" s="1">
        <v>135.75</v>
      </c>
      <c r="D1950" s="1">
        <f t="shared" si="244"/>
        <v>-5.0616312614739124E-2</v>
      </c>
      <c r="E1950" s="1">
        <f t="shared" si="247"/>
        <v>4.4432817733540257E-4</v>
      </c>
      <c r="F1950" s="1">
        <f t="shared" si="245"/>
        <v>1.0592046977905742</v>
      </c>
      <c r="G1950" s="1">
        <f t="shared" si="246"/>
        <v>5.7518341416011164E-2</v>
      </c>
      <c r="H1950" s="1">
        <f t="shared" si="248"/>
        <v>-7.2084836953347775</v>
      </c>
      <c r="I1950" s="22">
        <f t="shared" si="249"/>
        <v>-7.2375000000000114</v>
      </c>
      <c r="J1950" s="19">
        <f t="shared" si="250"/>
        <v>1</v>
      </c>
      <c r="K1950" s="19">
        <f t="shared" si="251"/>
        <v>0</v>
      </c>
      <c r="L1950" s="19">
        <f t="shared" si="252"/>
        <v>-2.9016304665233861E-2</v>
      </c>
      <c r="Q1950" s="11"/>
      <c r="R1950" s="11"/>
    </row>
    <row r="1951" spans="1:18" x14ac:dyDescent="0.35">
      <c r="A1951" s="1">
        <v>1949</v>
      </c>
      <c r="B1951" s="12">
        <v>43901</v>
      </c>
      <c r="C1951" s="1">
        <v>136.125</v>
      </c>
      <c r="D1951" s="1">
        <f t="shared" si="244"/>
        <v>2.7624309392265192E-3</v>
      </c>
      <c r="E1951" s="1">
        <f t="shared" si="247"/>
        <v>7.2445219864789457E-4</v>
      </c>
      <c r="F1951" s="1">
        <f t="shared" si="245"/>
        <v>14.744086690115388</v>
      </c>
      <c r="G1951" s="1">
        <f t="shared" si="246"/>
        <v>2.6908421000379326</v>
      </c>
      <c r="H1951" s="1">
        <f t="shared" si="248"/>
        <v>-8.9531858271678217</v>
      </c>
      <c r="I1951" s="22">
        <f t="shared" si="249"/>
        <v>0.375</v>
      </c>
      <c r="J1951" s="19">
        <f t="shared" si="250"/>
        <v>0</v>
      </c>
      <c r="K1951" s="19">
        <f t="shared" si="251"/>
        <v>9.3281858271678217</v>
      </c>
      <c r="L1951" s="19">
        <f t="shared" si="252"/>
        <v>0</v>
      </c>
      <c r="Q1951" s="11"/>
      <c r="R1951" s="11"/>
    </row>
    <row r="1952" spans="1:18" x14ac:dyDescent="0.35">
      <c r="A1952" s="1">
        <v>1950</v>
      </c>
      <c r="B1952" s="12">
        <v>43902</v>
      </c>
      <c r="C1952" s="1">
        <v>124.3875</v>
      </c>
      <c r="D1952" s="1">
        <f t="shared" si="244"/>
        <v>-8.6225895316804385E-2</v>
      </c>
      <c r="E1952" s="1">
        <f t="shared" si="247"/>
        <v>5.7833146762112603E-4</v>
      </c>
      <c r="F1952" s="1">
        <f t="shared" si="245"/>
        <v>2.6805468667669405E-2</v>
      </c>
      <c r="G1952" s="1">
        <f t="shared" si="246"/>
        <v>-3.6191493575178839</v>
      </c>
      <c r="H1952" s="1">
        <f t="shared" si="248"/>
        <v>-7.5945650806838421</v>
      </c>
      <c r="I1952" s="22">
        <f t="shared" si="249"/>
        <v>-11.737499999999997</v>
      </c>
      <c r="J1952" s="19">
        <f t="shared" si="250"/>
        <v>1</v>
      </c>
      <c r="K1952" s="19">
        <f t="shared" si="251"/>
        <v>0</v>
      </c>
      <c r="L1952" s="19">
        <f t="shared" si="252"/>
        <v>-4.1429349193161551</v>
      </c>
      <c r="Q1952" s="11"/>
      <c r="R1952" s="11"/>
    </row>
    <row r="1953" spans="1:18" x14ac:dyDescent="0.35">
      <c r="A1953" s="1">
        <v>1951</v>
      </c>
      <c r="B1953" s="12">
        <v>43903</v>
      </c>
      <c r="C1953" s="1">
        <v>125.96250000000001</v>
      </c>
      <c r="D1953" s="1">
        <f t="shared" si="244"/>
        <v>1.2662044015676839E-2</v>
      </c>
      <c r="E1953" s="1">
        <f t="shared" si="247"/>
        <v>1.5144912106392859E-3</v>
      </c>
      <c r="F1953" s="1">
        <f t="shared" si="245"/>
        <v>9.7227474355410362</v>
      </c>
      <c r="G1953" s="1">
        <f t="shared" si="246"/>
        <v>2.2744682365095805</v>
      </c>
      <c r="H1953" s="1">
        <f t="shared" si="248"/>
        <v>-12.323836546092604</v>
      </c>
      <c r="I1953" s="22">
        <f t="shared" si="249"/>
        <v>1.5750000000000028</v>
      </c>
      <c r="J1953" s="19">
        <f t="shared" si="250"/>
        <v>0</v>
      </c>
      <c r="K1953" s="19">
        <f t="shared" si="251"/>
        <v>13.898836546092607</v>
      </c>
      <c r="L1953" s="19">
        <f t="shared" si="252"/>
        <v>0</v>
      </c>
      <c r="Q1953" s="11"/>
      <c r="R1953" s="11"/>
    </row>
    <row r="1954" spans="1:18" x14ac:dyDescent="0.35">
      <c r="A1954" s="1">
        <v>1952</v>
      </c>
      <c r="B1954" s="12">
        <v>43906</v>
      </c>
      <c r="C1954" s="1">
        <v>118.6125</v>
      </c>
      <c r="D1954" s="1">
        <f t="shared" si="244"/>
        <v>-5.8350699612980117E-2</v>
      </c>
      <c r="E1954" s="1">
        <f t="shared" si="247"/>
        <v>1.2042265314637383E-3</v>
      </c>
      <c r="F1954" s="1">
        <f t="shared" si="245"/>
        <v>2.7963951509055027</v>
      </c>
      <c r="G1954" s="1">
        <f t="shared" si="246"/>
        <v>1.0283311416052348</v>
      </c>
      <c r="H1954" s="1">
        <f t="shared" si="248"/>
        <v>-10.041659549744885</v>
      </c>
      <c r="I1954" s="22">
        <f t="shared" si="249"/>
        <v>-7.3500000000000085</v>
      </c>
      <c r="J1954" s="19">
        <f t="shared" si="250"/>
        <v>0</v>
      </c>
      <c r="K1954" s="19">
        <f t="shared" si="251"/>
        <v>2.6916595497448768</v>
      </c>
      <c r="L1954" s="19">
        <f t="shared" si="252"/>
        <v>0</v>
      </c>
      <c r="Q1954" s="11"/>
      <c r="R1954" s="11"/>
    </row>
    <row r="1955" spans="1:18" x14ac:dyDescent="0.35">
      <c r="A1955" s="1">
        <v>1953</v>
      </c>
      <c r="B1955" s="12">
        <v>43907</v>
      </c>
      <c r="C1955" s="1">
        <v>121.6125</v>
      </c>
      <c r="D1955" s="1">
        <f t="shared" si="244"/>
        <v>2.5292443882390138E-2</v>
      </c>
      <c r="E1955" s="1">
        <f t="shared" si="247"/>
        <v>1.4246586183231371E-3</v>
      </c>
      <c r="F1955" s="1">
        <f t="shared" si="245"/>
        <v>8.4440357431912574</v>
      </c>
      <c r="G1955" s="1">
        <f t="shared" si="246"/>
        <v>2.1334603629462361</v>
      </c>
      <c r="H1955" s="1">
        <f t="shared" si="248"/>
        <v>-11.060412759352308</v>
      </c>
      <c r="I1955" s="22">
        <f t="shared" si="249"/>
        <v>3</v>
      </c>
      <c r="J1955" s="19">
        <f t="shared" si="250"/>
        <v>0</v>
      </c>
      <c r="K1955" s="19">
        <f t="shared" si="251"/>
        <v>14.060412759352308</v>
      </c>
      <c r="L1955" s="19">
        <f t="shared" si="252"/>
        <v>0</v>
      </c>
      <c r="Q1955" s="11"/>
      <c r="R1955" s="11"/>
    </row>
    <row r="1956" spans="1:18" x14ac:dyDescent="0.35">
      <c r="A1956" s="1">
        <v>1954</v>
      </c>
      <c r="B1956" s="12">
        <v>43908</v>
      </c>
      <c r="C1956" s="1">
        <v>107.8875</v>
      </c>
      <c r="D1956" s="1">
        <f t="shared" si="244"/>
        <v>-0.11285846438482881</v>
      </c>
      <c r="E1956" s="1">
        <f t="shared" si="247"/>
        <v>1.2031451499933893E-3</v>
      </c>
      <c r="F1956" s="1">
        <f t="shared" si="245"/>
        <v>5.7800711458950042E-2</v>
      </c>
      <c r="G1956" s="1">
        <f t="shared" si="246"/>
        <v>-2.8507541944011856</v>
      </c>
      <c r="H1956" s="1">
        <f t="shared" si="248"/>
        <v>-9.5711501665861523</v>
      </c>
      <c r="I1956" s="22">
        <f t="shared" si="249"/>
        <v>-13.724999999999994</v>
      </c>
      <c r="J1956" s="19">
        <f t="shared" si="250"/>
        <v>1</v>
      </c>
      <c r="K1956" s="19">
        <f t="shared" si="251"/>
        <v>0</v>
      </c>
      <c r="L1956" s="19">
        <f t="shared" si="252"/>
        <v>-4.1538498334138421</v>
      </c>
      <c r="Q1956" s="11"/>
      <c r="R1956" s="11"/>
    </row>
    <row r="1957" spans="1:18" x14ac:dyDescent="0.35">
      <c r="A1957" s="1">
        <v>1955</v>
      </c>
      <c r="B1957" s="12">
        <v>43909</v>
      </c>
      <c r="C1957" s="1">
        <v>110.47499999999999</v>
      </c>
      <c r="D1957" s="1">
        <f t="shared" si="244"/>
        <v>2.3983315954118792E-2</v>
      </c>
      <c r="E1957" s="1">
        <f t="shared" si="247"/>
        <v>2.740543987893489E-3</v>
      </c>
      <c r="F1957" s="1">
        <f t="shared" si="245"/>
        <v>6.861446782266686</v>
      </c>
      <c r="G1957" s="1">
        <f t="shared" si="246"/>
        <v>1.9259183207063173</v>
      </c>
      <c r="H1957" s="1">
        <f t="shared" si="248"/>
        <v>-14.810552609505924</v>
      </c>
      <c r="I1957" s="22">
        <f t="shared" si="249"/>
        <v>2.5874999999999915</v>
      </c>
      <c r="J1957" s="19">
        <f t="shared" si="250"/>
        <v>0</v>
      </c>
      <c r="K1957" s="19">
        <f t="shared" si="251"/>
        <v>17.398052609505918</v>
      </c>
      <c r="L1957" s="19">
        <f t="shared" si="252"/>
        <v>0</v>
      </c>
      <c r="Q1957" s="11"/>
      <c r="R1957" s="11"/>
    </row>
    <row r="1958" spans="1:18" x14ac:dyDescent="0.35">
      <c r="A1958" s="1">
        <v>1956</v>
      </c>
      <c r="B1958" s="12">
        <v>43910</v>
      </c>
      <c r="C1958" s="1">
        <v>118.125</v>
      </c>
      <c r="D1958" s="1">
        <f t="shared" si="244"/>
        <v>6.9246435845213908E-2</v>
      </c>
      <c r="E1958" s="1">
        <f t="shared" si="247"/>
        <v>2.2006472017222682E-3</v>
      </c>
      <c r="F1958" s="1">
        <f t="shared" si="245"/>
        <v>2.8607833265507288</v>
      </c>
      <c r="G1958" s="1">
        <f t="shared" si="246"/>
        <v>1.0510954777329851</v>
      </c>
      <c r="H1958" s="1">
        <f t="shared" si="248"/>
        <v>-11.773917807526916</v>
      </c>
      <c r="I1958" s="22">
        <f t="shared" si="249"/>
        <v>7.6500000000000057</v>
      </c>
      <c r="J1958" s="19">
        <f t="shared" si="250"/>
        <v>0</v>
      </c>
      <c r="K1958" s="19">
        <f t="shared" si="251"/>
        <v>19.423917807526919</v>
      </c>
      <c r="L1958" s="19">
        <f t="shared" si="252"/>
        <v>0</v>
      </c>
      <c r="Q1958" s="11"/>
      <c r="R1958" s="11"/>
    </row>
    <row r="1959" spans="1:18" x14ac:dyDescent="0.35">
      <c r="A1959" s="1">
        <v>1957</v>
      </c>
      <c r="B1959" s="12">
        <v>43913</v>
      </c>
      <c r="C1959" s="1">
        <v>114.6</v>
      </c>
      <c r="D1959" s="1">
        <f t="shared" si="244"/>
        <v>-2.9841269841269891E-2</v>
      </c>
      <c r="E1959" s="1">
        <f t="shared" si="247"/>
        <v>2.3830403244574179E-3</v>
      </c>
      <c r="F1959" s="1">
        <f t="shared" si="245"/>
        <v>6.7795389859855737</v>
      </c>
      <c r="G1959" s="1">
        <f t="shared" si="246"/>
        <v>1.9139091034731406</v>
      </c>
      <c r="H1959" s="1">
        <f t="shared" si="248"/>
        <v>-12.545973446773253</v>
      </c>
      <c r="I1959" s="22">
        <f t="shared" si="249"/>
        <v>-3.5250000000000057</v>
      </c>
      <c r="J1959" s="19">
        <f t="shared" si="250"/>
        <v>0</v>
      </c>
      <c r="K1959" s="19">
        <f t="shared" si="251"/>
        <v>9.0209734467732474</v>
      </c>
      <c r="L1959" s="19">
        <f t="shared" si="252"/>
        <v>0</v>
      </c>
      <c r="Q1959" s="11"/>
      <c r="R1959" s="11"/>
    </row>
    <row r="1960" spans="1:18" x14ac:dyDescent="0.35">
      <c r="A1960" s="1">
        <v>1958</v>
      </c>
      <c r="B1960" s="12">
        <v>43914</v>
      </c>
      <c r="C1960" s="1">
        <v>110.325</v>
      </c>
      <c r="D1960" s="1">
        <f t="shared" si="244"/>
        <v>-3.7303664921465897E-2</v>
      </c>
      <c r="E1960" s="1">
        <f t="shared" si="247"/>
        <v>1.9716570106596098E-3</v>
      </c>
      <c r="F1960" s="1">
        <f t="shared" si="245"/>
        <v>6.3129942676195503</v>
      </c>
      <c r="G1960" s="1">
        <f t="shared" si="246"/>
        <v>1.8426100913571262</v>
      </c>
      <c r="H1960" s="1">
        <f t="shared" si="248"/>
        <v>-12.202032104814116</v>
      </c>
      <c r="I1960" s="22">
        <f t="shared" si="249"/>
        <v>-4.2749999999999915</v>
      </c>
      <c r="J1960" s="19">
        <f t="shared" si="250"/>
        <v>0</v>
      </c>
      <c r="K1960" s="19">
        <f t="shared" si="251"/>
        <v>7.9270321048141241</v>
      </c>
      <c r="L1960" s="19">
        <f t="shared" si="252"/>
        <v>0</v>
      </c>
      <c r="Q1960" s="11"/>
      <c r="R1960" s="11"/>
    </row>
    <row r="1961" spans="1:18" x14ac:dyDescent="0.35">
      <c r="A1961" s="1">
        <v>1959</v>
      </c>
      <c r="B1961" s="12">
        <v>43915</v>
      </c>
      <c r="C1961" s="1">
        <v>112.6125</v>
      </c>
      <c r="D1961" s="1">
        <f t="shared" si="244"/>
        <v>2.0734194425560792E-2</v>
      </c>
      <c r="E1961" s="1">
        <f t="shared" si="247"/>
        <v>1.7276603331948769E-3</v>
      </c>
      <c r="F1961" s="1">
        <f t="shared" si="245"/>
        <v>8.4751323813841832</v>
      </c>
      <c r="G1961" s="1">
        <f t="shared" si="246"/>
        <v>2.137136273366842</v>
      </c>
      <c r="H1961" s="1">
        <f t="shared" si="248"/>
        <v>-11.08124244359624</v>
      </c>
      <c r="I1961" s="22">
        <f t="shared" si="249"/>
        <v>2.2874999999999943</v>
      </c>
      <c r="J1961" s="19">
        <f t="shared" si="250"/>
        <v>0</v>
      </c>
      <c r="K1961" s="19">
        <f t="shared" si="251"/>
        <v>13.368742443596235</v>
      </c>
      <c r="L1961" s="19">
        <f t="shared" si="252"/>
        <v>0</v>
      </c>
      <c r="Q1961" s="11"/>
      <c r="R1961" s="11"/>
    </row>
    <row r="1962" spans="1:18" x14ac:dyDescent="0.35">
      <c r="A1962" s="1">
        <v>1960</v>
      </c>
      <c r="B1962" s="12">
        <v>43916</v>
      </c>
      <c r="C1962" s="1">
        <v>118.9875</v>
      </c>
      <c r="D1962" s="1">
        <f t="shared" si="244"/>
        <v>5.6610056610056608E-2</v>
      </c>
      <c r="E1962" s="1">
        <f t="shared" si="247"/>
        <v>1.4053288261878425E-3</v>
      </c>
      <c r="F1962" s="1">
        <f t="shared" si="245"/>
        <v>3.4028325811817646</v>
      </c>
      <c r="G1962" s="1">
        <f t="shared" si="246"/>
        <v>1.2246081968891309</v>
      </c>
      <c r="H1962" s="1">
        <f t="shared" si="248"/>
        <v>-9.6213845187707108</v>
      </c>
      <c r="I1962" s="22">
        <f t="shared" si="249"/>
        <v>6.375</v>
      </c>
      <c r="J1962" s="19">
        <f t="shared" si="250"/>
        <v>0</v>
      </c>
      <c r="K1962" s="19">
        <f t="shared" si="251"/>
        <v>15.996384518770711</v>
      </c>
      <c r="L1962" s="19">
        <f t="shared" si="252"/>
        <v>0</v>
      </c>
      <c r="Q1962" s="11"/>
      <c r="R1962" s="11"/>
    </row>
    <row r="1963" spans="1:18" x14ac:dyDescent="0.35">
      <c r="A1963" s="1">
        <v>1961</v>
      </c>
      <c r="B1963" s="12">
        <v>43917</v>
      </c>
      <c r="C1963" s="1">
        <v>120.03749999999999</v>
      </c>
      <c r="D1963" s="1">
        <f t="shared" si="244"/>
        <v>8.8244563504569565E-3</v>
      </c>
      <c r="E1963" s="1">
        <f t="shared" si="247"/>
        <v>1.5502609348012936E-3</v>
      </c>
      <c r="F1963" s="1">
        <f t="shared" si="245"/>
        <v>9.8809831546880726</v>
      </c>
      <c r="G1963" s="1">
        <f t="shared" si="246"/>
        <v>2.2906120163928394</v>
      </c>
      <c r="H1963" s="1">
        <f t="shared" si="248"/>
        <v>-10.314867645904958</v>
      </c>
      <c r="I1963" s="22">
        <f t="shared" si="249"/>
        <v>1.0499999999999972</v>
      </c>
      <c r="J1963" s="19">
        <f t="shared" si="250"/>
        <v>0</v>
      </c>
      <c r="K1963" s="19">
        <f t="shared" si="251"/>
        <v>11.364867645904955</v>
      </c>
      <c r="L1963" s="19">
        <f t="shared" si="252"/>
        <v>0</v>
      </c>
      <c r="Q1963" s="11"/>
      <c r="R1963" s="11"/>
    </row>
    <row r="1964" spans="1:18" x14ac:dyDescent="0.35">
      <c r="A1964" s="1">
        <v>1962</v>
      </c>
      <c r="B1964" s="12">
        <v>43920</v>
      </c>
      <c r="C1964" s="1">
        <v>116.77500000000001</v>
      </c>
      <c r="D1964" s="1">
        <f t="shared" si="244"/>
        <v>-2.7179006560449765E-2</v>
      </c>
      <c r="E1964" s="1">
        <f t="shared" si="247"/>
        <v>1.2199550351665509E-3</v>
      </c>
      <c r="F1964" s="1">
        <f t="shared" si="245"/>
        <v>8.438256420548095</v>
      </c>
      <c r="G1964" s="1">
        <f t="shared" si="246"/>
        <v>2.1327757020230784</v>
      </c>
      <c r="H1964" s="1">
        <f t="shared" si="248"/>
        <v>-9.6682508481987313</v>
      </c>
      <c r="I1964" s="22">
        <f t="shared" si="249"/>
        <v>-3.2624999999999886</v>
      </c>
      <c r="J1964" s="19">
        <f t="shared" si="250"/>
        <v>0</v>
      </c>
      <c r="K1964" s="19">
        <f t="shared" si="251"/>
        <v>6.4057508481987426</v>
      </c>
      <c r="L1964" s="19">
        <f t="shared" si="252"/>
        <v>0</v>
      </c>
      <c r="Q1964" s="11"/>
      <c r="R1964" s="11"/>
    </row>
    <row r="1965" spans="1:18" x14ac:dyDescent="0.35">
      <c r="A1965" s="1">
        <v>1963</v>
      </c>
      <c r="B1965" s="12">
        <v>43921</v>
      </c>
      <c r="C1965" s="1">
        <v>119.25</v>
      </c>
      <c r="D1965" s="1">
        <f t="shared" si="244"/>
        <v>2.1194605009633861E-2</v>
      </c>
      <c r="E1965" s="1">
        <f t="shared" si="247"/>
        <v>1.0605213637861089E-3</v>
      </c>
      <c r="F1965" s="1">
        <f t="shared" si="245"/>
        <v>9.9122447955143151</v>
      </c>
      <c r="G1965" s="1">
        <f t="shared" si="246"/>
        <v>2.2937708409058892</v>
      </c>
      <c r="H1965" s="1">
        <f t="shared" si="248"/>
        <v>-9.0939238000297298</v>
      </c>
      <c r="I1965" s="22">
        <f t="shared" si="249"/>
        <v>2.4749999999999943</v>
      </c>
      <c r="J1965" s="19">
        <f t="shared" si="250"/>
        <v>0</v>
      </c>
      <c r="K1965" s="19">
        <f t="shared" si="251"/>
        <v>11.568923800029724</v>
      </c>
      <c r="L1965" s="19">
        <f t="shared" si="252"/>
        <v>0</v>
      </c>
      <c r="Q1965" s="11"/>
      <c r="R1965" s="11"/>
    </row>
    <row r="1966" spans="1:18" x14ac:dyDescent="0.35">
      <c r="A1966" s="1">
        <v>1964</v>
      </c>
      <c r="B1966" s="12">
        <v>43922</v>
      </c>
      <c r="C1966" s="1">
        <v>115.8</v>
      </c>
      <c r="D1966" s="1">
        <f t="shared" si="244"/>
        <v>-2.8930817610062918E-2</v>
      </c>
      <c r="E1966" s="1">
        <f t="shared" si="247"/>
        <v>8.9771587325418434E-4</v>
      </c>
      <c r="F1966" s="1">
        <f t="shared" si="245"/>
        <v>8.3537550276575523</v>
      </c>
      <c r="G1966" s="1">
        <f t="shared" si="246"/>
        <v>2.1227111416873492</v>
      </c>
      <c r="H1966" s="1">
        <f t="shared" si="248"/>
        <v>-8.1394298829191865</v>
      </c>
      <c r="I1966" s="22">
        <f t="shared" si="249"/>
        <v>-3.4500000000000028</v>
      </c>
      <c r="J1966" s="19">
        <f t="shared" si="250"/>
        <v>0</v>
      </c>
      <c r="K1966" s="19">
        <f t="shared" si="251"/>
        <v>4.6894298829191836</v>
      </c>
      <c r="L1966" s="19">
        <f t="shared" si="252"/>
        <v>0</v>
      </c>
      <c r="Q1966" s="11"/>
      <c r="R1966" s="11"/>
    </row>
    <row r="1967" spans="1:18" x14ac:dyDescent="0.35">
      <c r="A1967" s="1">
        <v>1965</v>
      </c>
      <c r="B1967" s="12">
        <v>43924</v>
      </c>
      <c r="C1967" s="1">
        <v>117.2625</v>
      </c>
      <c r="D1967" s="1">
        <f t="shared" si="244"/>
        <v>1.2629533678756527E-2</v>
      </c>
      <c r="E1967" s="1">
        <f t="shared" si="247"/>
        <v>8.2788887614572123E-4</v>
      </c>
      <c r="F1967" s="1">
        <f t="shared" si="245"/>
        <v>12.591787690223303</v>
      </c>
      <c r="G1967" s="1">
        <f t="shared" si="246"/>
        <v>2.5330448308454283</v>
      </c>
      <c r="H1967" s="1">
        <f t="shared" si="248"/>
        <v>-7.9821350158972528</v>
      </c>
      <c r="I1967" s="22">
        <f t="shared" si="249"/>
        <v>1.4625000000000057</v>
      </c>
      <c r="J1967" s="19">
        <f t="shared" si="250"/>
        <v>0</v>
      </c>
      <c r="K1967" s="19">
        <f t="shared" si="251"/>
        <v>9.4446350158972585</v>
      </c>
      <c r="L1967" s="19">
        <f t="shared" si="252"/>
        <v>0</v>
      </c>
      <c r="Q1967" s="11"/>
      <c r="R1967" s="11"/>
    </row>
    <row r="1968" spans="1:18" x14ac:dyDescent="0.35">
      <c r="A1968" s="1">
        <v>1966</v>
      </c>
      <c r="B1968" s="12">
        <v>43928</v>
      </c>
      <c r="C1968" s="1">
        <v>118.46250000000001</v>
      </c>
      <c r="D1968" s="1">
        <f t="shared" si="244"/>
        <v>1.0233450591621387E-2</v>
      </c>
      <c r="E1968" s="1">
        <f t="shared" si="247"/>
        <v>6.7888508539690499E-4</v>
      </c>
      <c r="F1968" s="1">
        <f t="shared" si="245"/>
        <v>14.174743706091906</v>
      </c>
      <c r="G1968" s="1">
        <f t="shared" si="246"/>
        <v>2.6514617687513744</v>
      </c>
      <c r="H1968" s="1">
        <f t="shared" si="248"/>
        <v>-7.0190987326397538</v>
      </c>
      <c r="I1968" s="22">
        <f t="shared" si="249"/>
        <v>1.2000000000000028</v>
      </c>
      <c r="J1968" s="19">
        <f t="shared" si="250"/>
        <v>0</v>
      </c>
      <c r="K1968" s="19">
        <f t="shared" si="251"/>
        <v>8.2190987326397575</v>
      </c>
      <c r="L1968" s="19">
        <f t="shared" si="252"/>
        <v>0</v>
      </c>
      <c r="Q1968" s="11"/>
      <c r="R1968" s="11"/>
    </row>
    <row r="1969" spans="1:18" x14ac:dyDescent="0.35">
      <c r="A1969" s="1">
        <v>1967</v>
      </c>
      <c r="B1969" s="12">
        <v>43929</v>
      </c>
      <c r="C1969" s="1">
        <v>118.7625</v>
      </c>
      <c r="D1969" s="1">
        <f t="shared" si="244"/>
        <v>2.532446976891397E-3</v>
      </c>
      <c r="E1969" s="1">
        <f t="shared" si="247"/>
        <v>5.5717338306003161E-4</v>
      </c>
      <c r="F1969" s="1">
        <f t="shared" si="245"/>
        <v>16.804106829575208</v>
      </c>
      <c r="G1969" s="1">
        <f t="shared" si="246"/>
        <v>2.8216233106765496</v>
      </c>
      <c r="H1969" s="1">
        <f t="shared" si="248"/>
        <v>-6.4391566085524321</v>
      </c>
      <c r="I1969" s="22">
        <f t="shared" si="249"/>
        <v>0.29999999999999716</v>
      </c>
      <c r="J1969" s="19">
        <f t="shared" si="250"/>
        <v>0</v>
      </c>
      <c r="K1969" s="19">
        <f t="shared" si="251"/>
        <v>6.7391566085524293</v>
      </c>
      <c r="L1969" s="19">
        <f t="shared" si="252"/>
        <v>0</v>
      </c>
      <c r="Q1969" s="11"/>
      <c r="R1969" s="11"/>
    </row>
    <row r="1970" spans="1:18" x14ac:dyDescent="0.35">
      <c r="A1970" s="1">
        <v>1968</v>
      </c>
      <c r="B1970" s="12">
        <v>43930</v>
      </c>
      <c r="C1970" s="1">
        <v>123.1875</v>
      </c>
      <c r="D1970" s="1">
        <f t="shared" si="244"/>
        <v>3.7259235869908404E-2</v>
      </c>
      <c r="E1970" s="1">
        <f t="shared" si="247"/>
        <v>4.5019753601359565E-4</v>
      </c>
      <c r="F1970" s="1">
        <f t="shared" si="245"/>
        <v>4.0234896579787645</v>
      </c>
      <c r="G1970" s="1">
        <f t="shared" si="246"/>
        <v>1.3921496001965628</v>
      </c>
      <c r="H1970" s="1">
        <f t="shared" si="248"/>
        <v>-5.8473233254326962</v>
      </c>
      <c r="I1970" s="22">
        <f t="shared" si="249"/>
        <v>4.4249999999999972</v>
      </c>
      <c r="J1970" s="19">
        <f t="shared" si="250"/>
        <v>0</v>
      </c>
      <c r="K1970" s="19">
        <f t="shared" si="251"/>
        <v>10.272323325432694</v>
      </c>
      <c r="L1970" s="19">
        <f t="shared" si="252"/>
        <v>0</v>
      </c>
      <c r="Q1970" s="11"/>
      <c r="R1970" s="11"/>
    </row>
    <row r="1971" spans="1:18" x14ac:dyDescent="0.35">
      <c r="A1971" s="1">
        <v>1969</v>
      </c>
      <c r="B1971" s="12">
        <v>43934</v>
      </c>
      <c r="C1971" s="1">
        <v>120.1125</v>
      </c>
      <c r="D1971" s="1">
        <f t="shared" si="244"/>
        <v>-2.4961948249619507E-2</v>
      </c>
      <c r="E1971" s="1">
        <f t="shared" si="247"/>
        <v>5.6333260563119498E-4</v>
      </c>
      <c r="F1971" s="1">
        <f t="shared" si="245"/>
        <v>9.66812693174872</v>
      </c>
      <c r="G1971" s="1">
        <f t="shared" si="246"/>
        <v>2.2688345918147035</v>
      </c>
      <c r="H1971" s="1">
        <f t="shared" si="248"/>
        <v>-6.5574718313819496</v>
      </c>
      <c r="I1971" s="22">
        <f t="shared" si="249"/>
        <v>-3.0750000000000028</v>
      </c>
      <c r="J1971" s="19">
        <f t="shared" si="250"/>
        <v>0</v>
      </c>
      <c r="K1971" s="19">
        <f t="shared" si="251"/>
        <v>3.4824718313819467</v>
      </c>
      <c r="L1971" s="19">
        <f t="shared" si="252"/>
        <v>0</v>
      </c>
      <c r="Q1971" s="11"/>
      <c r="R1971" s="11"/>
    </row>
    <row r="1972" spans="1:18" x14ac:dyDescent="0.35">
      <c r="A1972" s="1">
        <v>1970</v>
      </c>
      <c r="B1972" s="12">
        <v>43936</v>
      </c>
      <c r="C1972" s="1">
        <v>119.7</v>
      </c>
      <c r="D1972" s="1">
        <f t="shared" si="244"/>
        <v>-3.4342803621604271E-3</v>
      </c>
      <c r="E1972" s="1">
        <f t="shared" si="247"/>
        <v>5.4191915932671586E-4</v>
      </c>
      <c r="F1972" s="1">
        <f t="shared" si="245"/>
        <v>16.951839791888478</v>
      </c>
      <c r="G1972" s="1">
        <f t="shared" si="246"/>
        <v>2.8303763702304763</v>
      </c>
      <c r="H1972" s="1">
        <f t="shared" si="248"/>
        <v>-6.6712705340468847</v>
      </c>
      <c r="I1972" s="22">
        <f t="shared" si="249"/>
        <v>-0.41249999999999432</v>
      </c>
      <c r="J1972" s="19">
        <f t="shared" si="250"/>
        <v>0</v>
      </c>
      <c r="K1972" s="19">
        <f t="shared" si="251"/>
        <v>6.2587705340468904</v>
      </c>
      <c r="L1972" s="19">
        <f t="shared" si="252"/>
        <v>0</v>
      </c>
      <c r="Q1972" s="11"/>
      <c r="R1972" s="11"/>
    </row>
    <row r="1973" spans="1:18" x14ac:dyDescent="0.35">
      <c r="A1973" s="1">
        <v>1971</v>
      </c>
      <c r="B1973" s="12">
        <v>43937</v>
      </c>
      <c r="C1973" s="1">
        <v>122.55</v>
      </c>
      <c r="D1973" s="1">
        <f t="shared" si="244"/>
        <v>2.3809523809523763E-2</v>
      </c>
      <c r="E1973" s="1">
        <f t="shared" si="247"/>
        <v>4.3928783891715732E-4</v>
      </c>
      <c r="F1973" s="1">
        <f t="shared" si="245"/>
        <v>9.984140509303181</v>
      </c>
      <c r="G1973" s="1">
        <f t="shared" si="246"/>
        <v>2.3009978849758763</v>
      </c>
      <c r="H1973" s="1">
        <f t="shared" si="248"/>
        <v>-5.8564906576633771</v>
      </c>
      <c r="I1973" s="22">
        <f t="shared" si="249"/>
        <v>2.8499999999999943</v>
      </c>
      <c r="J1973" s="19">
        <f t="shared" si="250"/>
        <v>0</v>
      </c>
      <c r="K1973" s="19">
        <f t="shared" si="251"/>
        <v>8.7064906576633714</v>
      </c>
      <c r="L1973" s="19">
        <f t="shared" si="252"/>
        <v>0</v>
      </c>
      <c r="Q1973" s="11"/>
      <c r="R1973" s="11"/>
    </row>
    <row r="1974" spans="1:18" x14ac:dyDescent="0.35">
      <c r="A1974" s="1">
        <v>1972</v>
      </c>
      <c r="B1974" s="12">
        <v>43938</v>
      </c>
      <c r="C1974" s="1">
        <v>125.77500000000001</v>
      </c>
      <c r="D1974" s="1">
        <f t="shared" si="244"/>
        <v>2.6315789473684282E-2</v>
      </c>
      <c r="E1974" s="1">
        <f t="shared" si="247"/>
        <v>4.3909929678926448E-4</v>
      </c>
      <c r="F1974" s="1">
        <f t="shared" si="245"/>
        <v>8.6528114146967461</v>
      </c>
      <c r="G1974" s="1">
        <f t="shared" si="246"/>
        <v>2.1578842871766279</v>
      </c>
      <c r="H1974" s="1">
        <f t="shared" si="248"/>
        <v>-5.8351252071166932</v>
      </c>
      <c r="I1974" s="22">
        <f t="shared" si="249"/>
        <v>3.2250000000000085</v>
      </c>
      <c r="J1974" s="19">
        <f t="shared" si="250"/>
        <v>0</v>
      </c>
      <c r="K1974" s="19">
        <f t="shared" si="251"/>
        <v>9.0601252071167018</v>
      </c>
      <c r="L1974" s="19">
        <f t="shared" si="252"/>
        <v>0</v>
      </c>
      <c r="Q1974" s="11"/>
      <c r="R1974" s="11"/>
    </row>
    <row r="1975" spans="1:18" x14ac:dyDescent="0.35">
      <c r="A1975" s="1">
        <v>1973</v>
      </c>
      <c r="B1975" s="12">
        <v>43941</v>
      </c>
      <c r="C1975" s="1">
        <v>124.16249999999999</v>
      </c>
      <c r="D1975" s="1">
        <f t="shared" si="244"/>
        <v>-1.282051282051291E-2</v>
      </c>
      <c r="E1975" s="1">
        <f t="shared" si="247"/>
        <v>4.5668021463523536E-4</v>
      </c>
      <c r="F1975" s="1">
        <f t="shared" si="245"/>
        <v>15.593717460837746</v>
      </c>
      <c r="G1975" s="1">
        <f t="shared" si="246"/>
        <v>2.7468681062698712</v>
      </c>
      <c r="H1975" s="1">
        <f t="shared" si="248"/>
        <v>-6.0924794360474737</v>
      </c>
      <c r="I1975" s="22">
        <f t="shared" si="249"/>
        <v>-1.6125000000000114</v>
      </c>
      <c r="J1975" s="19">
        <f t="shared" si="250"/>
        <v>0</v>
      </c>
      <c r="K1975" s="19">
        <f t="shared" si="251"/>
        <v>4.4799794360474623</v>
      </c>
      <c r="L1975" s="19">
        <f t="shared" si="252"/>
        <v>0</v>
      </c>
      <c r="Q1975" s="11"/>
      <c r="R1975" s="11"/>
    </row>
    <row r="1976" spans="1:18" x14ac:dyDescent="0.35">
      <c r="A1976" s="1">
        <v>1974</v>
      </c>
      <c r="B1976" s="12">
        <v>43942</v>
      </c>
      <c r="C1976" s="1">
        <v>121.9875</v>
      </c>
      <c r="D1976" s="1">
        <f t="shared" si="244"/>
        <v>-1.7517366354575636E-2</v>
      </c>
      <c r="E1976" s="1">
        <f t="shared" si="247"/>
        <v>3.9560993830235563E-4</v>
      </c>
      <c r="F1976" s="1">
        <f t="shared" si="245"/>
        <v>13.609570321659193</v>
      </c>
      <c r="G1976" s="1">
        <f t="shared" si="246"/>
        <v>2.6107732453831698</v>
      </c>
      <c r="H1976" s="1">
        <f t="shared" si="248"/>
        <v>-5.8197265726293583</v>
      </c>
      <c r="I1976" s="22">
        <f t="shared" si="249"/>
        <v>-2.1749999999999972</v>
      </c>
      <c r="J1976" s="19">
        <f t="shared" si="250"/>
        <v>0</v>
      </c>
      <c r="K1976" s="19">
        <f t="shared" si="251"/>
        <v>3.6447265726293612</v>
      </c>
      <c r="L1976" s="19">
        <f t="shared" si="252"/>
        <v>0</v>
      </c>
      <c r="Q1976" s="11"/>
      <c r="R1976" s="11"/>
    </row>
    <row r="1977" spans="1:18" x14ac:dyDescent="0.35">
      <c r="A1977" s="1">
        <v>1975</v>
      </c>
      <c r="B1977" s="12">
        <v>43943</v>
      </c>
      <c r="C1977" s="1">
        <v>121.6875</v>
      </c>
      <c r="D1977" s="1">
        <f t="shared" si="244"/>
        <v>-2.4592683676605978E-3</v>
      </c>
      <c r="E1977" s="1">
        <f t="shared" si="247"/>
        <v>3.6899814318977665E-4</v>
      </c>
      <c r="F1977" s="1">
        <f t="shared" si="245"/>
        <v>20.598654854783693</v>
      </c>
      <c r="G1977" s="1">
        <f t="shared" si="246"/>
        <v>3.0252257753520366</v>
      </c>
      <c r="H1977" s="1">
        <f t="shared" si="248"/>
        <v>-5.5485205263940465</v>
      </c>
      <c r="I1977" s="22">
        <f t="shared" si="249"/>
        <v>-0.29999999999999716</v>
      </c>
      <c r="J1977" s="19">
        <f t="shared" si="250"/>
        <v>0</v>
      </c>
      <c r="K1977" s="19">
        <f t="shared" si="251"/>
        <v>5.2485205263940493</v>
      </c>
      <c r="L1977" s="19">
        <f t="shared" si="252"/>
        <v>0</v>
      </c>
      <c r="Q1977" s="11"/>
      <c r="R1977" s="11"/>
    </row>
    <row r="1978" spans="1:18" x14ac:dyDescent="0.35">
      <c r="A1978" s="1">
        <v>1976</v>
      </c>
      <c r="B1978" s="12">
        <v>43944</v>
      </c>
      <c r="C1978" s="1">
        <v>118.53749999999999</v>
      </c>
      <c r="D1978" s="1">
        <f t="shared" si="244"/>
        <v>-2.5885978428351355E-2</v>
      </c>
      <c r="E1978" s="1">
        <f t="shared" si="247"/>
        <v>3.061988861987178E-4</v>
      </c>
      <c r="F1978" s="1">
        <f t="shared" si="245"/>
        <v>7.6331621994866259</v>
      </c>
      <c r="G1978" s="1">
        <f t="shared" si="246"/>
        <v>2.0325022023595403</v>
      </c>
      <c r="H1978" s="1">
        <f t="shared" si="248"/>
        <v>-4.9658293666552424</v>
      </c>
      <c r="I1978" s="22">
        <f t="shared" si="249"/>
        <v>-3.1500000000000057</v>
      </c>
      <c r="J1978" s="19">
        <f t="shared" si="250"/>
        <v>0</v>
      </c>
      <c r="K1978" s="19">
        <f t="shared" si="251"/>
        <v>1.8158293666552368</v>
      </c>
      <c r="L1978" s="19">
        <f t="shared" si="252"/>
        <v>0</v>
      </c>
      <c r="Q1978" s="11"/>
      <c r="R1978" s="11"/>
    </row>
    <row r="1979" spans="1:18" x14ac:dyDescent="0.35">
      <c r="A1979" s="1">
        <v>1977</v>
      </c>
      <c r="B1979" s="12">
        <v>43945</v>
      </c>
      <c r="C1979" s="1">
        <v>119.5125</v>
      </c>
      <c r="D1979" s="1">
        <f t="shared" si="244"/>
        <v>8.2252451755774215E-3</v>
      </c>
      <c r="E1979" s="1">
        <f t="shared" si="247"/>
        <v>3.518506176526035E-4</v>
      </c>
      <c r="F1979" s="1">
        <f t="shared" si="245"/>
        <v>19.318674650147152</v>
      </c>
      <c r="G1979" s="1">
        <f t="shared" si="246"/>
        <v>2.9610722265424281</v>
      </c>
      <c r="H1979" s="1">
        <f t="shared" si="248"/>
        <v>-5.3100643716830707</v>
      </c>
      <c r="I1979" s="22">
        <f t="shared" si="249"/>
        <v>0.97500000000000853</v>
      </c>
      <c r="J1979" s="19">
        <f t="shared" si="250"/>
        <v>0</v>
      </c>
      <c r="K1979" s="19">
        <f t="shared" si="251"/>
        <v>6.2850643716830792</v>
      </c>
      <c r="L1979" s="19">
        <f t="shared" si="252"/>
        <v>0</v>
      </c>
      <c r="Q1979" s="11"/>
      <c r="R1979" s="11"/>
    </row>
    <row r="1980" spans="1:18" x14ac:dyDescent="0.35">
      <c r="A1980" s="1">
        <v>1978</v>
      </c>
      <c r="B1980" s="12">
        <v>43948</v>
      </c>
      <c r="C1980" s="1">
        <v>119.7</v>
      </c>
      <c r="D1980" s="1">
        <f t="shared" si="244"/>
        <v>1.5688735487919673E-3</v>
      </c>
      <c r="E1980" s="1">
        <f t="shared" si="247"/>
        <v>3.0177393320173092E-4</v>
      </c>
      <c r="F1980" s="1">
        <f t="shared" si="245"/>
        <v>22.871680844630465</v>
      </c>
      <c r="G1980" s="1">
        <f t="shared" si="246"/>
        <v>3.1298995009453212</v>
      </c>
      <c r="H1980" s="1">
        <f t="shared" si="248"/>
        <v>-4.790394536870199</v>
      </c>
      <c r="I1980" s="22">
        <f t="shared" si="249"/>
        <v>0.1875</v>
      </c>
      <c r="J1980" s="19">
        <f t="shared" si="250"/>
        <v>0</v>
      </c>
      <c r="K1980" s="19">
        <f t="shared" si="251"/>
        <v>4.977894536870199</v>
      </c>
      <c r="L1980" s="19">
        <f t="shared" si="252"/>
        <v>0</v>
      </c>
      <c r="Q1980" s="11"/>
      <c r="R1980" s="11"/>
    </row>
    <row r="1981" spans="1:18" x14ac:dyDescent="0.35">
      <c r="A1981" s="1">
        <v>1979</v>
      </c>
      <c r="B1981" s="12">
        <v>43949</v>
      </c>
      <c r="C1981" s="1">
        <v>117.9375</v>
      </c>
      <c r="D1981" s="1">
        <f t="shared" si="244"/>
        <v>-1.4724310776942379E-2</v>
      </c>
      <c r="E1981" s="1">
        <f t="shared" si="247"/>
        <v>2.5426879822565391E-4</v>
      </c>
      <c r="F1981" s="1">
        <f t="shared" si="245"/>
        <v>16.334669129900032</v>
      </c>
      <c r="G1981" s="1">
        <f t="shared" si="246"/>
        <v>2.7932897895616993</v>
      </c>
      <c r="H1981" s="1">
        <f t="shared" si="248"/>
        <v>-4.4333755778528685</v>
      </c>
      <c r="I1981" s="22">
        <f t="shared" si="249"/>
        <v>-1.7625000000000028</v>
      </c>
      <c r="J1981" s="19">
        <f t="shared" si="250"/>
        <v>0</v>
      </c>
      <c r="K1981" s="19">
        <f t="shared" si="251"/>
        <v>2.6708755778528657</v>
      </c>
      <c r="L1981" s="19">
        <f t="shared" si="252"/>
        <v>0</v>
      </c>
      <c r="Q1981" s="11"/>
      <c r="R1981" s="11"/>
    </row>
    <row r="1982" spans="1:18" x14ac:dyDescent="0.35">
      <c r="A1982" s="1">
        <v>1980</v>
      </c>
      <c r="B1982" s="12">
        <v>43950</v>
      </c>
      <c r="C1982" s="1">
        <v>118.53749999999999</v>
      </c>
      <c r="D1982" s="1">
        <f t="shared" si="244"/>
        <v>5.08744038155798E-3</v>
      </c>
      <c r="E1982" s="1">
        <f t="shared" si="247"/>
        <v>2.4817156660911308E-4</v>
      </c>
      <c r="F1982" s="1">
        <f t="shared" si="245"/>
        <v>24.037403935533824</v>
      </c>
      <c r="G1982" s="1">
        <f t="shared" si="246"/>
        <v>3.1796111144652617</v>
      </c>
      <c r="H1982" s="1">
        <f t="shared" si="248"/>
        <v>-4.386769544398514</v>
      </c>
      <c r="I1982" s="22">
        <f t="shared" si="249"/>
        <v>0.59999999999999432</v>
      </c>
      <c r="J1982" s="19">
        <f t="shared" si="250"/>
        <v>0</v>
      </c>
      <c r="K1982" s="19">
        <f t="shared" si="251"/>
        <v>4.9867695443985083</v>
      </c>
      <c r="L1982" s="19">
        <f t="shared" si="252"/>
        <v>0</v>
      </c>
      <c r="Q1982" s="11"/>
      <c r="R1982" s="11"/>
    </row>
    <row r="1983" spans="1:18" x14ac:dyDescent="0.35">
      <c r="A1983" s="1">
        <v>1981</v>
      </c>
      <c r="B1983" s="12">
        <v>43951</v>
      </c>
      <c r="C1983" s="1">
        <v>121.53749999999999</v>
      </c>
      <c r="D1983" s="1">
        <f t="shared" si="244"/>
        <v>2.5308446694084153E-2</v>
      </c>
      <c r="E1983" s="1">
        <f t="shared" si="247"/>
        <v>2.1656946280586466E-4</v>
      </c>
      <c r="F1983" s="1">
        <f t="shared" si="245"/>
        <v>6.1785301145684786</v>
      </c>
      <c r="G1983" s="1">
        <f t="shared" si="246"/>
        <v>1.8210803976407821</v>
      </c>
      <c r="H1983" s="1">
        <f t="shared" si="248"/>
        <v>-4.0376176044155629</v>
      </c>
      <c r="I1983" s="22">
        <f t="shared" si="249"/>
        <v>3</v>
      </c>
      <c r="J1983" s="19">
        <f t="shared" si="250"/>
        <v>0</v>
      </c>
      <c r="K1983" s="19">
        <f t="shared" si="251"/>
        <v>7.0376176044155629</v>
      </c>
      <c r="L1983" s="19">
        <f t="shared" si="252"/>
        <v>0</v>
      </c>
      <c r="Q1983" s="11"/>
      <c r="R1983" s="11"/>
    </row>
    <row r="1984" spans="1:18" x14ac:dyDescent="0.35">
      <c r="A1984" s="1">
        <v>1982</v>
      </c>
      <c r="B1984" s="12">
        <v>43955</v>
      </c>
      <c r="C1984" s="1">
        <v>119.21250000000001</v>
      </c>
      <c r="D1984" s="1">
        <f t="shared" si="244"/>
        <v>-1.9129898179574112E-2</v>
      </c>
      <c r="E1984" s="1">
        <f t="shared" si="247"/>
        <v>2.7911580406116425E-4</v>
      </c>
      <c r="F1984" s="1">
        <f t="shared" si="245"/>
        <v>12.396890909420252</v>
      </c>
      <c r="G1984" s="1">
        <f t="shared" si="246"/>
        <v>2.5174457080609192</v>
      </c>
      <c r="H1984" s="1">
        <f t="shared" si="248"/>
        <v>-4.6070469230706754</v>
      </c>
      <c r="I1984" s="22">
        <f t="shared" si="249"/>
        <v>-2.3249999999999886</v>
      </c>
      <c r="J1984" s="19">
        <f t="shared" si="250"/>
        <v>0</v>
      </c>
      <c r="K1984" s="19">
        <f t="shared" si="251"/>
        <v>2.2820469230706868</v>
      </c>
      <c r="L1984" s="19">
        <f t="shared" si="252"/>
        <v>0</v>
      </c>
      <c r="Q1984" s="11"/>
      <c r="R1984" s="11"/>
    </row>
    <row r="1985" spans="1:18" x14ac:dyDescent="0.35">
      <c r="A1985" s="1">
        <v>1983</v>
      </c>
      <c r="B1985" s="12">
        <v>43956</v>
      </c>
      <c r="C1985" s="1">
        <v>122.7</v>
      </c>
      <c r="D1985" s="1">
        <f t="shared" si="244"/>
        <v>2.9254482541679748E-2</v>
      </c>
      <c r="E1985" s="1">
        <f t="shared" si="247"/>
        <v>2.8822230851385106E-4</v>
      </c>
      <c r="F1985" s="1">
        <f t="shared" si="245"/>
        <v>5.3243458728061794</v>
      </c>
      <c r="G1985" s="1">
        <f t="shared" si="246"/>
        <v>1.6722898632623693</v>
      </c>
      <c r="H1985" s="1">
        <f t="shared" si="248"/>
        <v>-4.8000830672954677</v>
      </c>
      <c r="I1985" s="22">
        <f t="shared" si="249"/>
        <v>3.4874999999999972</v>
      </c>
      <c r="J1985" s="19">
        <f t="shared" si="250"/>
        <v>0</v>
      </c>
      <c r="K1985" s="19">
        <f t="shared" si="251"/>
        <v>8.2875830672954649</v>
      </c>
      <c r="L1985" s="19">
        <f t="shared" si="252"/>
        <v>0</v>
      </c>
      <c r="Q1985" s="11"/>
      <c r="R1985" s="11"/>
    </row>
    <row r="1986" spans="1:18" x14ac:dyDescent="0.35">
      <c r="A1986" s="1">
        <v>1984</v>
      </c>
      <c r="B1986" s="12">
        <v>43957</v>
      </c>
      <c r="C1986" s="1">
        <v>124.125</v>
      </c>
      <c r="D1986" s="1">
        <f t="shared" si="244"/>
        <v>1.1613691931540319E-2</v>
      </c>
      <c r="E1986" s="1">
        <f t="shared" si="247"/>
        <v>3.6430594441646489E-4</v>
      </c>
      <c r="F1986" s="1">
        <f t="shared" si="245"/>
        <v>17.369287629929563</v>
      </c>
      <c r="G1986" s="1">
        <f t="shared" si="246"/>
        <v>2.8547035678938584</v>
      </c>
      <c r="H1986" s="1">
        <f t="shared" si="248"/>
        <v>-5.2933374686264889</v>
      </c>
      <c r="I1986" s="22">
        <f t="shared" si="249"/>
        <v>1.4249999999999972</v>
      </c>
      <c r="J1986" s="19">
        <f t="shared" si="250"/>
        <v>0</v>
      </c>
      <c r="K1986" s="19">
        <f t="shared" si="251"/>
        <v>6.7183374686264861</v>
      </c>
      <c r="L1986" s="19">
        <f t="shared" si="252"/>
        <v>0</v>
      </c>
      <c r="Q1986" s="11"/>
      <c r="R1986" s="11"/>
    </row>
    <row r="1987" spans="1:18" x14ac:dyDescent="0.35">
      <c r="A1987" s="1">
        <v>1985</v>
      </c>
      <c r="B1987" s="12">
        <v>43958</v>
      </c>
      <c r="C1987" s="1">
        <v>121.2375</v>
      </c>
      <c r="D1987" s="1">
        <f t="shared" si="244"/>
        <v>-2.3262839879154101E-2</v>
      </c>
      <c r="E1987" s="1">
        <f t="shared" si="247"/>
        <v>3.2078652175710919E-4</v>
      </c>
      <c r="F1987" s="1">
        <f t="shared" si="245"/>
        <v>9.5825137096762756</v>
      </c>
      <c r="G1987" s="1">
        <f t="shared" si="246"/>
        <v>2.259939948970874</v>
      </c>
      <c r="H1987" s="1">
        <f t="shared" si="248"/>
        <v>-5.1124288524647614</v>
      </c>
      <c r="I1987" s="22">
        <f t="shared" si="249"/>
        <v>-2.8875000000000028</v>
      </c>
      <c r="J1987" s="19">
        <f t="shared" si="250"/>
        <v>0</v>
      </c>
      <c r="K1987" s="19">
        <f t="shared" si="251"/>
        <v>2.2249288524647586</v>
      </c>
      <c r="L1987" s="19">
        <f t="shared" si="252"/>
        <v>0</v>
      </c>
      <c r="Q1987" s="11"/>
      <c r="R1987" s="11"/>
    </row>
    <row r="1988" spans="1:18" x14ac:dyDescent="0.35">
      <c r="A1988" s="1">
        <v>1986</v>
      </c>
      <c r="B1988" s="12">
        <v>43959</v>
      </c>
      <c r="C1988" s="1">
        <v>119.28749999999999</v>
      </c>
      <c r="D1988" s="1">
        <f t="shared" ref="D1988:D2051" si="253">(C1988-C1987)/C1987</f>
        <v>-1.6084132384781961E-2</v>
      </c>
      <c r="E1988" s="1">
        <f t="shared" si="247"/>
        <v>3.4481931788252001E-4</v>
      </c>
      <c r="F1988" s="1">
        <f t="shared" ref="F1988:F2051" si="254">_xlfn.NORM.DIST(D1988,0,SQRT(E1988),FALSE)</f>
        <v>14.763877133744733</v>
      </c>
      <c r="G1988" s="1">
        <f t="shared" ref="G1988:G2051" si="255">LN(F1988)</f>
        <v>2.6921834631163759</v>
      </c>
      <c r="H1988" s="1">
        <f t="shared" si="248"/>
        <v>-5.3620358567833923</v>
      </c>
      <c r="I1988" s="22">
        <f t="shared" si="249"/>
        <v>-1.9500000000000028</v>
      </c>
      <c r="J1988" s="19">
        <f t="shared" si="250"/>
        <v>0</v>
      </c>
      <c r="K1988" s="19">
        <f t="shared" si="251"/>
        <v>3.4120358567833895</v>
      </c>
      <c r="L1988" s="19">
        <f t="shared" si="252"/>
        <v>0</v>
      </c>
      <c r="Q1988" s="11"/>
      <c r="R1988" s="11"/>
    </row>
    <row r="1989" spans="1:18" x14ac:dyDescent="0.35">
      <c r="A1989" s="1">
        <v>1987</v>
      </c>
      <c r="B1989" s="12">
        <v>43962</v>
      </c>
      <c r="C1989" s="1">
        <v>119.1375</v>
      </c>
      <c r="D1989" s="1">
        <f t="shared" si="253"/>
        <v>-1.2574662055956532E-3</v>
      </c>
      <c r="E1989" s="1">
        <f t="shared" ref="E1989:E2052" si="256">$O$3+$O$4*D1988^2+$O$5*E1988</f>
        <v>3.2335032086032185E-4</v>
      </c>
      <c r="F1989" s="1">
        <f t="shared" si="254"/>
        <v>22.131535268135423</v>
      </c>
      <c r="G1989" s="1">
        <f t="shared" si="255"/>
        <v>3.0970035266288551</v>
      </c>
      <c r="H1989" s="1">
        <f t="shared" si="248"/>
        <v>-5.0716383667621647</v>
      </c>
      <c r="I1989" s="22">
        <f t="shared" si="249"/>
        <v>-0.14999999999999147</v>
      </c>
      <c r="J1989" s="19">
        <f t="shared" si="250"/>
        <v>0</v>
      </c>
      <c r="K1989" s="19">
        <f t="shared" si="251"/>
        <v>4.9216383667621733</v>
      </c>
      <c r="L1989" s="19">
        <f t="shared" si="252"/>
        <v>0</v>
      </c>
      <c r="Q1989" s="11"/>
      <c r="R1989" s="11"/>
    </row>
    <row r="1990" spans="1:18" x14ac:dyDescent="0.35">
      <c r="A1990" s="1">
        <v>1988</v>
      </c>
      <c r="B1990" s="12">
        <v>43963</v>
      </c>
      <c r="C1990" s="1">
        <v>122.55</v>
      </c>
      <c r="D1990" s="1">
        <f t="shared" si="253"/>
        <v>2.864337425243936E-2</v>
      </c>
      <c r="E1990" s="1">
        <f t="shared" si="256"/>
        <v>2.7064975605645293E-4</v>
      </c>
      <c r="F1990" s="1">
        <f t="shared" si="254"/>
        <v>5.3265981786448835</v>
      </c>
      <c r="G1990" s="1">
        <f t="shared" si="255"/>
        <v>1.6727127940113051</v>
      </c>
      <c r="H1990" s="1">
        <f t="shared" si="248"/>
        <v>-4.5653430292874813</v>
      </c>
      <c r="I1990" s="22">
        <f t="shared" si="249"/>
        <v>3.4124999999999943</v>
      </c>
      <c r="J1990" s="19">
        <f t="shared" si="250"/>
        <v>0</v>
      </c>
      <c r="K1990" s="19">
        <f t="shared" si="251"/>
        <v>7.9778430292874756</v>
      </c>
      <c r="L1990" s="19">
        <f t="shared" si="252"/>
        <v>0</v>
      </c>
      <c r="Q1990" s="11"/>
      <c r="R1990" s="11"/>
    </row>
    <row r="1991" spans="1:18" x14ac:dyDescent="0.35">
      <c r="A1991" s="1">
        <v>1989</v>
      </c>
      <c r="B1991" s="12">
        <v>43964</v>
      </c>
      <c r="C1991" s="1">
        <v>124.9875</v>
      </c>
      <c r="D1991" s="1">
        <f t="shared" si="253"/>
        <v>1.9889840881272949E-2</v>
      </c>
      <c r="E1991" s="1">
        <f t="shared" si="256"/>
        <v>3.4587145622146526E-4</v>
      </c>
      <c r="F1991" s="1">
        <f t="shared" si="254"/>
        <v>12.10823794510728</v>
      </c>
      <c r="G1991" s="1">
        <f t="shared" si="255"/>
        <v>2.4938860428582892</v>
      </c>
      <c r="H1991" s="1">
        <f t="shared" si="248"/>
        <v>-5.1544282893794291</v>
      </c>
      <c r="I1991" s="22">
        <f t="shared" si="249"/>
        <v>2.4375</v>
      </c>
      <c r="J1991" s="19">
        <f t="shared" si="250"/>
        <v>0</v>
      </c>
      <c r="K1991" s="19">
        <f t="shared" si="251"/>
        <v>7.5919282893794291</v>
      </c>
      <c r="L1991" s="19">
        <f t="shared" si="252"/>
        <v>0</v>
      </c>
      <c r="Q1991" s="11"/>
      <c r="R1991" s="11"/>
    </row>
    <row r="1992" spans="1:18" x14ac:dyDescent="0.35">
      <c r="A1992" s="1">
        <v>1990</v>
      </c>
      <c r="B1992" s="12">
        <v>43965</v>
      </c>
      <c r="C1992" s="1">
        <v>120.71250000000001</v>
      </c>
      <c r="D1992" s="1">
        <f t="shared" si="253"/>
        <v>-3.4203420342034135E-2</v>
      </c>
      <c r="E1992" s="1">
        <f t="shared" si="256"/>
        <v>3.4347171660248349E-4</v>
      </c>
      <c r="F1992" s="1">
        <f t="shared" si="254"/>
        <v>3.9206240131316186</v>
      </c>
      <c r="G1992" s="1">
        <f t="shared" si="255"/>
        <v>1.3662508281568335</v>
      </c>
      <c r="H1992" s="1">
        <f t="shared" si="248"/>
        <v>-5.2836429767791033</v>
      </c>
      <c r="I1992" s="22">
        <f t="shared" si="249"/>
        <v>-4.2749999999999915</v>
      </c>
      <c r="J1992" s="19">
        <f t="shared" si="250"/>
        <v>0</v>
      </c>
      <c r="K1992" s="19">
        <f t="shared" si="251"/>
        <v>1.0086429767791119</v>
      </c>
      <c r="L1992" s="19">
        <f t="shared" si="252"/>
        <v>0</v>
      </c>
      <c r="Q1992" s="11"/>
      <c r="R1992" s="11"/>
    </row>
    <row r="1993" spans="1:18" x14ac:dyDescent="0.35">
      <c r="A1993" s="1">
        <v>1991</v>
      </c>
      <c r="B1993" s="12">
        <v>43966</v>
      </c>
      <c r="C1993" s="1">
        <v>119.96250000000001</v>
      </c>
      <c r="D1993" s="1">
        <f t="shared" si="253"/>
        <v>-6.2131096613855233E-3</v>
      </c>
      <c r="E1993" s="1">
        <f t="shared" si="256"/>
        <v>4.5087986162696558E-4</v>
      </c>
      <c r="F1993" s="1">
        <f t="shared" si="254"/>
        <v>18.000653476626649</v>
      </c>
      <c r="G1993" s="1">
        <f t="shared" si="255"/>
        <v>2.8904080614942171</v>
      </c>
      <c r="H1993" s="1">
        <f t="shared" si="248"/>
        <v>-6.1740715569380162</v>
      </c>
      <c r="I1993" s="22">
        <f t="shared" si="249"/>
        <v>-0.75</v>
      </c>
      <c r="J1993" s="19">
        <f t="shared" si="250"/>
        <v>0</v>
      </c>
      <c r="K1993" s="19">
        <f t="shared" si="251"/>
        <v>5.4240715569380162</v>
      </c>
      <c r="L1993" s="19">
        <f t="shared" si="252"/>
        <v>0</v>
      </c>
      <c r="Q1993" s="11"/>
      <c r="R1993" s="11"/>
    </row>
    <row r="1994" spans="1:18" x14ac:dyDescent="0.35">
      <c r="A1994" s="1">
        <v>1992</v>
      </c>
      <c r="B1994" s="12">
        <v>43969</v>
      </c>
      <c r="C1994" s="1">
        <v>115.875</v>
      </c>
      <c r="D1994" s="1">
        <f t="shared" si="253"/>
        <v>-3.4073147858705889E-2</v>
      </c>
      <c r="E1994" s="1">
        <f t="shared" si="256"/>
        <v>3.7342862353658849E-4</v>
      </c>
      <c r="F1994" s="1">
        <f t="shared" si="254"/>
        <v>4.3621582282112747</v>
      </c>
      <c r="G1994" s="1">
        <f t="shared" si="255"/>
        <v>1.4729669413561317</v>
      </c>
      <c r="H1994" s="1">
        <f t="shared" si="248"/>
        <v>-5.4266361611221932</v>
      </c>
      <c r="I1994" s="22">
        <f t="shared" si="249"/>
        <v>-4.0875000000000057</v>
      </c>
      <c r="J1994" s="19">
        <f t="shared" si="250"/>
        <v>0</v>
      </c>
      <c r="K1994" s="19">
        <f t="shared" si="251"/>
        <v>1.3391361611221875</v>
      </c>
      <c r="L1994" s="19">
        <f t="shared" si="252"/>
        <v>0</v>
      </c>
      <c r="Q1994" s="11"/>
      <c r="R1994" s="11"/>
    </row>
    <row r="1995" spans="1:18" x14ac:dyDescent="0.35">
      <c r="A1995" s="1">
        <v>1993</v>
      </c>
      <c r="B1995" s="12">
        <v>43970</v>
      </c>
      <c r="C1995" s="1">
        <v>118.6125</v>
      </c>
      <c r="D1995" s="1">
        <f t="shared" si="253"/>
        <v>2.362459546925564E-2</v>
      </c>
      <c r="E1995" s="1">
        <f t="shared" si="256"/>
        <v>4.7254082902595972E-4</v>
      </c>
      <c r="F1995" s="1">
        <f t="shared" si="254"/>
        <v>10.167546430489097</v>
      </c>
      <c r="G1995" s="1">
        <f t="shared" si="255"/>
        <v>2.3192009253478614</v>
      </c>
      <c r="H1995" s="1">
        <f t="shared" si="248"/>
        <v>-6.0665228173700525</v>
      </c>
      <c r="I1995" s="22">
        <f t="shared" si="249"/>
        <v>2.7374999999999972</v>
      </c>
      <c r="J1995" s="19">
        <f t="shared" si="250"/>
        <v>0</v>
      </c>
      <c r="K1995" s="19">
        <f t="shared" si="251"/>
        <v>8.8040228173700505</v>
      </c>
      <c r="L1995" s="19">
        <f t="shared" si="252"/>
        <v>0</v>
      </c>
      <c r="Q1995" s="11"/>
      <c r="R1995" s="11"/>
    </row>
    <row r="1996" spans="1:18" x14ac:dyDescent="0.35">
      <c r="A1996" s="1">
        <v>1994</v>
      </c>
      <c r="B1996" s="12">
        <v>43971</v>
      </c>
      <c r="C1996" s="1">
        <v>118.95</v>
      </c>
      <c r="D1996" s="1">
        <f t="shared" si="253"/>
        <v>2.8453999367689382E-3</v>
      </c>
      <c r="E1996" s="1">
        <f t="shared" si="256"/>
        <v>4.6329895049020733E-4</v>
      </c>
      <c r="F1996" s="1">
        <f t="shared" si="254"/>
        <v>18.373195176001865</v>
      </c>
      <c r="G1996" s="1">
        <f t="shared" si="255"/>
        <v>2.9108928185606477</v>
      </c>
      <c r="H1996" s="1">
        <f t="shared" si="248"/>
        <v>-5.802231647149247</v>
      </c>
      <c r="I1996" s="22">
        <f t="shared" si="249"/>
        <v>0.33750000000000568</v>
      </c>
      <c r="J1996" s="19">
        <f t="shared" si="250"/>
        <v>0</v>
      </c>
      <c r="K1996" s="19">
        <f t="shared" si="251"/>
        <v>6.1397316471492527</v>
      </c>
      <c r="L1996" s="19">
        <f t="shared" si="252"/>
        <v>0</v>
      </c>
      <c r="Q1996" s="11"/>
      <c r="R1996" s="11"/>
    </row>
    <row r="1997" spans="1:18" x14ac:dyDescent="0.35">
      <c r="A1997" s="1">
        <v>1995</v>
      </c>
      <c r="B1997" s="12">
        <v>43972</v>
      </c>
      <c r="C1997" s="1">
        <v>119.1375</v>
      </c>
      <c r="D1997" s="1">
        <f t="shared" si="253"/>
        <v>1.5762925598991173E-3</v>
      </c>
      <c r="E1997" s="1">
        <f t="shared" si="256"/>
        <v>3.7862452272646914E-4</v>
      </c>
      <c r="F1997" s="1">
        <f t="shared" si="254"/>
        <v>20.435284204458007</v>
      </c>
      <c r="G1997" s="1">
        <f t="shared" si="255"/>
        <v>3.0172630246493068</v>
      </c>
      <c r="H1997" s="1">
        <f t="shared" si="248"/>
        <v>-5.3691988344446919</v>
      </c>
      <c r="I1997" s="22">
        <f t="shared" si="249"/>
        <v>0.1875</v>
      </c>
      <c r="J1997" s="19">
        <f t="shared" si="250"/>
        <v>0</v>
      </c>
      <c r="K1997" s="19">
        <f t="shared" si="251"/>
        <v>5.5566988344446919</v>
      </c>
      <c r="L1997" s="19">
        <f t="shared" si="252"/>
        <v>0</v>
      </c>
      <c r="Q1997" s="11"/>
      <c r="R1997" s="11"/>
    </row>
    <row r="1998" spans="1:18" x14ac:dyDescent="0.35">
      <c r="A1998" s="1">
        <v>1996</v>
      </c>
      <c r="B1998" s="12">
        <v>43973</v>
      </c>
      <c r="C1998" s="1">
        <v>116.925</v>
      </c>
      <c r="D1998" s="1">
        <f t="shared" si="253"/>
        <v>-1.8570978910922301E-2</v>
      </c>
      <c r="E1998" s="1">
        <f t="shared" si="256"/>
        <v>3.1305995387839768E-4</v>
      </c>
      <c r="F1998" s="1">
        <f t="shared" si="254"/>
        <v>12.99801128819767</v>
      </c>
      <c r="G1998" s="1">
        <f t="shared" si="255"/>
        <v>2.5647963679282864</v>
      </c>
      <c r="H1998" s="1">
        <f t="shared" si="248"/>
        <v>-4.8961291261378692</v>
      </c>
      <c r="I1998" s="22">
        <f t="shared" si="249"/>
        <v>-2.2125000000000057</v>
      </c>
      <c r="J1998" s="19">
        <f t="shared" si="250"/>
        <v>0</v>
      </c>
      <c r="K1998" s="19">
        <f t="shared" si="251"/>
        <v>2.6836291261378635</v>
      </c>
      <c r="L1998" s="19">
        <f t="shared" si="252"/>
        <v>0</v>
      </c>
      <c r="Q1998" s="11"/>
      <c r="R1998" s="11"/>
    </row>
    <row r="1999" spans="1:18" x14ac:dyDescent="0.35">
      <c r="A1999" s="1">
        <v>1997</v>
      </c>
      <c r="B1999" s="12">
        <v>43977</v>
      </c>
      <c r="C1999" s="1">
        <v>118.05</v>
      </c>
      <c r="D1999" s="1">
        <f t="shared" si="253"/>
        <v>9.6215522771007055E-3</v>
      </c>
      <c r="E1999" s="1">
        <f t="shared" si="256"/>
        <v>3.1121525287774857E-4</v>
      </c>
      <c r="F1999" s="1">
        <f t="shared" si="254"/>
        <v>19.488880183778484</v>
      </c>
      <c r="G1999" s="1">
        <f t="shared" si="255"/>
        <v>2.9698440559313322</v>
      </c>
      <c r="H1999" s="1">
        <f t="shared" si="248"/>
        <v>-4.8893775901873218</v>
      </c>
      <c r="I1999" s="22">
        <f t="shared" si="249"/>
        <v>1.125</v>
      </c>
      <c r="J1999" s="19">
        <f t="shared" si="250"/>
        <v>0</v>
      </c>
      <c r="K1999" s="19">
        <f t="shared" si="251"/>
        <v>6.0143775901873218</v>
      </c>
      <c r="L1999" s="19">
        <f t="shared" si="252"/>
        <v>0</v>
      </c>
      <c r="Q1999" s="11"/>
      <c r="R1999" s="11"/>
    </row>
    <row r="2000" spans="1:18" x14ac:dyDescent="0.35">
      <c r="A2000" s="1">
        <v>1998</v>
      </c>
      <c r="B2000" s="12">
        <v>43978</v>
      </c>
      <c r="C2000" s="1">
        <v>117.9</v>
      </c>
      <c r="D2000" s="1">
        <f t="shared" si="253"/>
        <v>-1.2706480304954806E-3</v>
      </c>
      <c r="E2000" s="1">
        <f t="shared" si="256"/>
        <v>2.7420536322025251E-4</v>
      </c>
      <c r="F2000" s="1">
        <f t="shared" si="254"/>
        <v>24.021134248195121</v>
      </c>
      <c r="G2000" s="1">
        <f t="shared" si="255"/>
        <v>3.1789340365275995</v>
      </c>
      <c r="H2000" s="1">
        <f t="shared" si="248"/>
        <v>-4.5042242996109501</v>
      </c>
      <c r="I2000" s="22">
        <f t="shared" si="249"/>
        <v>-0.14999999999999147</v>
      </c>
      <c r="J2000" s="19">
        <f t="shared" si="250"/>
        <v>0</v>
      </c>
      <c r="K2000" s="19">
        <f t="shared" si="251"/>
        <v>4.3542242996109586</v>
      </c>
      <c r="L2000" s="19">
        <f t="shared" si="252"/>
        <v>0</v>
      </c>
      <c r="Q2000" s="11"/>
      <c r="R2000" s="11"/>
    </row>
    <row r="2001" spans="1:18" x14ac:dyDescent="0.35">
      <c r="A2001" s="1">
        <v>1999</v>
      </c>
      <c r="B2001" s="12">
        <v>43979</v>
      </c>
      <c r="C2001" s="1">
        <v>118.0125</v>
      </c>
      <c r="D2001" s="1">
        <f t="shared" si="253"/>
        <v>9.5419847328241864E-4</v>
      </c>
      <c r="E2001" s="1">
        <f t="shared" si="256"/>
        <v>2.3306038001972491E-4</v>
      </c>
      <c r="F2001" s="1">
        <f t="shared" si="254"/>
        <v>26.081196648609318</v>
      </c>
      <c r="G2001" s="1">
        <f t="shared" si="255"/>
        <v>3.2612146197715193</v>
      </c>
      <c r="H2001" s="1">
        <f t="shared" si="248"/>
        <v>-4.1925174094749433</v>
      </c>
      <c r="I2001" s="22">
        <f t="shared" si="249"/>
        <v>0.11249999999999716</v>
      </c>
      <c r="J2001" s="19">
        <f t="shared" si="250"/>
        <v>0</v>
      </c>
      <c r="K2001" s="19">
        <f t="shared" si="251"/>
        <v>4.3050174094749405</v>
      </c>
      <c r="L2001" s="19">
        <f t="shared" si="252"/>
        <v>0</v>
      </c>
      <c r="Q2001" s="11"/>
      <c r="R2001" s="11"/>
    </row>
    <row r="2002" spans="1:18" x14ac:dyDescent="0.35">
      <c r="A2002" s="1">
        <v>2000</v>
      </c>
      <c r="B2002" s="12">
        <v>43980</v>
      </c>
      <c r="C2002" s="1">
        <v>118.16249999999999</v>
      </c>
      <c r="D2002" s="1">
        <f t="shared" si="253"/>
        <v>1.2710517953605886E-3</v>
      </c>
      <c r="E2002" s="1">
        <f t="shared" si="256"/>
        <v>2.0148665029588503E-4</v>
      </c>
      <c r="F2002" s="1">
        <f t="shared" si="254"/>
        <v>27.99276408408781</v>
      </c>
      <c r="G2002" s="1">
        <f t="shared" si="255"/>
        <v>3.3319460512092705</v>
      </c>
      <c r="H2002" s="1">
        <f t="shared" si="248"/>
        <v>-3.8932438088724388</v>
      </c>
      <c r="I2002" s="22">
        <f t="shared" si="249"/>
        <v>0.14999999999999147</v>
      </c>
      <c r="J2002" s="19">
        <f t="shared" si="250"/>
        <v>0</v>
      </c>
      <c r="K2002" s="19">
        <f t="shared" si="251"/>
        <v>4.0432438088724307</v>
      </c>
      <c r="L2002" s="19">
        <f t="shared" si="252"/>
        <v>0</v>
      </c>
      <c r="Q2002" s="11"/>
      <c r="R2002" s="11"/>
    </row>
    <row r="2003" spans="1:18" x14ac:dyDescent="0.35">
      <c r="A2003" s="1">
        <v>2001</v>
      </c>
      <c r="B2003" s="12">
        <v>43983</v>
      </c>
      <c r="C2003" s="1">
        <v>119.175</v>
      </c>
      <c r="D2003" s="1">
        <f t="shared" si="253"/>
        <v>8.5687083465566735E-3</v>
      </c>
      <c r="E2003" s="1">
        <f t="shared" si="256"/>
        <v>1.7743339446729857E-4</v>
      </c>
      <c r="F2003" s="1">
        <f t="shared" si="254"/>
        <v>24.352068034621155</v>
      </c>
      <c r="G2003" s="1">
        <f t="shared" si="255"/>
        <v>3.1926167754755186</v>
      </c>
      <c r="H2003" s="1">
        <f t="shared" si="248"/>
        <v>-3.6569611729893912</v>
      </c>
      <c r="I2003" s="22">
        <f t="shared" si="249"/>
        <v>1.0125000000000028</v>
      </c>
      <c r="J2003" s="19">
        <f t="shared" si="250"/>
        <v>0</v>
      </c>
      <c r="K2003" s="19">
        <f t="shared" si="251"/>
        <v>4.6694611729893936</v>
      </c>
      <c r="L2003" s="19">
        <f t="shared" si="252"/>
        <v>0</v>
      </c>
      <c r="Q2003" s="11"/>
      <c r="R2003" s="11"/>
    </row>
    <row r="2004" spans="1:18" x14ac:dyDescent="0.35">
      <c r="A2004" s="1">
        <v>2002</v>
      </c>
      <c r="B2004" s="12">
        <v>43984</v>
      </c>
      <c r="C2004" s="1">
        <v>123.71250000000001</v>
      </c>
      <c r="D2004" s="1">
        <f t="shared" si="253"/>
        <v>3.8074260541220969E-2</v>
      </c>
      <c r="E2004" s="1">
        <f t="shared" si="256"/>
        <v>1.6916503701412E-4</v>
      </c>
      <c r="F2004" s="1">
        <f t="shared" si="254"/>
        <v>0.42259554925830078</v>
      </c>
      <c r="G2004" s="1">
        <f t="shared" si="255"/>
        <v>-0.86133970566278495</v>
      </c>
      <c r="H2004" s="1">
        <f t="shared" ref="H2004:H2067" si="257">_xlfn.NORM.S.INV(1%)*SQRT(E2004)*C2002</f>
        <v>-3.5752764899217655</v>
      </c>
      <c r="I2004" s="22">
        <f t="shared" ref="I2004:I2067" si="258">C2004-C2003</f>
        <v>4.5375000000000085</v>
      </c>
      <c r="J2004" s="19">
        <f t="shared" ref="J2004:J2067" si="259">IF(I2004&lt;=H2004,1,0)</f>
        <v>0</v>
      </c>
      <c r="K2004" s="19">
        <f t="shared" ref="K2004:K2067" si="260">IF(J2004=0,I2004-H2004,0)</f>
        <v>8.1127764899217745</v>
      </c>
      <c r="L2004" s="19">
        <f t="shared" ref="L2004:L2067" si="261">IF(J2004=1,I2004-H2004,0)</f>
        <v>0</v>
      </c>
      <c r="Q2004" s="11"/>
      <c r="R2004" s="11"/>
    </row>
    <row r="2005" spans="1:18" x14ac:dyDescent="0.35">
      <c r="A2005" s="1">
        <v>2003</v>
      </c>
      <c r="B2005" s="12">
        <v>43985</v>
      </c>
      <c r="C2005" s="1">
        <v>123.33750000000001</v>
      </c>
      <c r="D2005" s="1">
        <f t="shared" si="253"/>
        <v>-3.031221582297666E-3</v>
      </c>
      <c r="E2005" s="1">
        <f t="shared" si="256"/>
        <v>3.570160442914739E-4</v>
      </c>
      <c r="F2005" s="1">
        <f t="shared" si="254"/>
        <v>20.843834336062692</v>
      </c>
      <c r="G2005" s="1">
        <f t="shared" si="255"/>
        <v>3.0370581892156667</v>
      </c>
      <c r="H2005" s="1">
        <f t="shared" si="257"/>
        <v>-5.2384606459680692</v>
      </c>
      <c r="I2005" s="22">
        <f t="shared" si="258"/>
        <v>-0.375</v>
      </c>
      <c r="J2005" s="19">
        <f t="shared" si="259"/>
        <v>0</v>
      </c>
      <c r="K2005" s="19">
        <f t="shared" si="260"/>
        <v>4.8634606459680692</v>
      </c>
      <c r="L2005" s="19">
        <f t="shared" si="261"/>
        <v>0</v>
      </c>
      <c r="Q2005" s="11"/>
      <c r="R2005" s="11"/>
    </row>
    <row r="2006" spans="1:18" x14ac:dyDescent="0.35">
      <c r="A2006" s="1">
        <v>2004</v>
      </c>
      <c r="B2006" s="12">
        <v>43986</v>
      </c>
      <c r="C2006" s="1">
        <v>126.9</v>
      </c>
      <c r="D2006" s="1">
        <f t="shared" si="253"/>
        <v>2.8884159318941928E-2</v>
      </c>
      <c r="E2006" s="1">
        <f t="shared" si="256"/>
        <v>2.9747609793067423E-4</v>
      </c>
      <c r="F2006" s="1">
        <f t="shared" si="254"/>
        <v>5.6908592303178338</v>
      </c>
      <c r="G2006" s="1">
        <f t="shared" si="255"/>
        <v>1.7388612438235524</v>
      </c>
      <c r="H2006" s="1">
        <f t="shared" si="257"/>
        <v>-4.9638000544188552</v>
      </c>
      <c r="I2006" s="22">
        <f t="shared" si="258"/>
        <v>3.5625</v>
      </c>
      <c r="J2006" s="19">
        <f t="shared" si="259"/>
        <v>0</v>
      </c>
      <c r="K2006" s="19">
        <f t="shared" si="260"/>
        <v>8.5263000544188543</v>
      </c>
      <c r="L2006" s="19">
        <f t="shared" si="261"/>
        <v>0</v>
      </c>
      <c r="Q2006" s="11"/>
      <c r="R2006" s="11"/>
    </row>
    <row r="2007" spans="1:18" x14ac:dyDescent="0.35">
      <c r="A2007" s="1">
        <v>2005</v>
      </c>
      <c r="B2007" s="12">
        <v>43987</v>
      </c>
      <c r="C2007" s="1">
        <v>128.625</v>
      </c>
      <c r="D2007" s="1">
        <f t="shared" si="253"/>
        <v>1.3593380614657166E-2</v>
      </c>
      <c r="E2007" s="1">
        <f t="shared" si="256"/>
        <v>3.6834700578273756E-4</v>
      </c>
      <c r="F2007" s="1">
        <f t="shared" si="254"/>
        <v>16.175225145073522</v>
      </c>
      <c r="G2007" s="1">
        <f t="shared" si="255"/>
        <v>2.7834807596145748</v>
      </c>
      <c r="H2007" s="1">
        <f t="shared" si="257"/>
        <v>-5.5067881769603746</v>
      </c>
      <c r="I2007" s="22">
        <f t="shared" si="258"/>
        <v>1.7249999999999943</v>
      </c>
      <c r="J2007" s="19">
        <f t="shared" si="259"/>
        <v>0</v>
      </c>
      <c r="K2007" s="19">
        <f t="shared" si="260"/>
        <v>7.2317881769603689</v>
      </c>
      <c r="L2007" s="19">
        <f t="shared" si="261"/>
        <v>0</v>
      </c>
      <c r="Q2007" s="11"/>
      <c r="R2007" s="11"/>
    </row>
    <row r="2008" spans="1:18" x14ac:dyDescent="0.35">
      <c r="A2008" s="1">
        <v>2006</v>
      </c>
      <c r="B2008" s="12">
        <v>43990</v>
      </c>
      <c r="C2008" s="1">
        <v>129.1875</v>
      </c>
      <c r="D2008" s="1">
        <f t="shared" si="253"/>
        <v>4.3731778425655978E-3</v>
      </c>
      <c r="E2008" s="1">
        <f t="shared" si="256"/>
        <v>3.3091863168613464E-4</v>
      </c>
      <c r="F2008" s="1">
        <f t="shared" si="254"/>
        <v>21.305902162635356</v>
      </c>
      <c r="G2008" s="1">
        <f t="shared" si="255"/>
        <v>3.058984131168482</v>
      </c>
      <c r="H2008" s="1">
        <f t="shared" si="257"/>
        <v>-5.3702795091458038</v>
      </c>
      <c r="I2008" s="22">
        <f t="shared" si="258"/>
        <v>0.5625</v>
      </c>
      <c r="J2008" s="19">
        <f t="shared" si="259"/>
        <v>0</v>
      </c>
      <c r="K2008" s="19">
        <f t="shared" si="260"/>
        <v>5.9327795091458038</v>
      </c>
      <c r="L2008" s="19">
        <f t="shared" si="261"/>
        <v>0</v>
      </c>
      <c r="Q2008" s="11"/>
      <c r="R2008" s="11"/>
    </row>
    <row r="2009" spans="1:18" x14ac:dyDescent="0.35">
      <c r="A2009" s="1">
        <v>2007</v>
      </c>
      <c r="B2009" s="12">
        <v>43991</v>
      </c>
      <c r="C2009" s="1">
        <v>127.95</v>
      </c>
      <c r="D2009" s="1">
        <f t="shared" si="253"/>
        <v>-9.5791001451378584E-3</v>
      </c>
      <c r="E2009" s="1">
        <f t="shared" si="256"/>
        <v>2.7891449503510314E-4</v>
      </c>
      <c r="F2009" s="1">
        <f t="shared" si="254"/>
        <v>20.264503563475945</v>
      </c>
      <c r="G2009" s="1">
        <f t="shared" si="255"/>
        <v>3.0088707625424078</v>
      </c>
      <c r="H2009" s="1">
        <f t="shared" si="257"/>
        <v>-4.9973019146758242</v>
      </c>
      <c r="I2009" s="22">
        <f t="shared" si="258"/>
        <v>-1.2374999999999972</v>
      </c>
      <c r="J2009" s="19">
        <f t="shared" si="259"/>
        <v>0</v>
      </c>
      <c r="K2009" s="19">
        <f t="shared" si="260"/>
        <v>3.759801914675827</v>
      </c>
      <c r="L2009" s="19">
        <f t="shared" si="261"/>
        <v>0</v>
      </c>
      <c r="Q2009" s="11"/>
      <c r="R2009" s="11"/>
    </row>
    <row r="2010" spans="1:18" x14ac:dyDescent="0.35">
      <c r="A2010" s="1">
        <v>2008</v>
      </c>
      <c r="B2010" s="12">
        <v>43992</v>
      </c>
      <c r="C2010" s="1">
        <v>127.575</v>
      </c>
      <c r="D2010" s="1">
        <f t="shared" si="253"/>
        <v>-2.9308323563892145E-3</v>
      </c>
      <c r="E2010" s="1">
        <f t="shared" si="256"/>
        <v>2.493814699725913E-4</v>
      </c>
      <c r="F2010" s="1">
        <f t="shared" si="254"/>
        <v>24.83124435973787</v>
      </c>
      <c r="G2010" s="1">
        <f t="shared" si="255"/>
        <v>3.2121027134370408</v>
      </c>
      <c r="H2010" s="1">
        <f t="shared" si="257"/>
        <v>-4.7459946289870869</v>
      </c>
      <c r="I2010" s="22">
        <f t="shared" si="258"/>
        <v>-0.375</v>
      </c>
      <c r="J2010" s="19">
        <f t="shared" si="259"/>
        <v>0</v>
      </c>
      <c r="K2010" s="19">
        <f t="shared" si="260"/>
        <v>4.3709946289870869</v>
      </c>
      <c r="L2010" s="19">
        <f t="shared" si="261"/>
        <v>0</v>
      </c>
      <c r="Q2010" s="11"/>
      <c r="R2010" s="11"/>
    </row>
    <row r="2011" spans="1:18" x14ac:dyDescent="0.35">
      <c r="A2011" s="1">
        <v>2009</v>
      </c>
      <c r="B2011" s="12">
        <v>43993</v>
      </c>
      <c r="C2011" s="1">
        <v>128.13749999999999</v>
      </c>
      <c r="D2011" s="1">
        <f t="shared" si="253"/>
        <v>4.4091710758376312E-3</v>
      </c>
      <c r="E2011" s="1">
        <f t="shared" si="256"/>
        <v>2.1505517498163554E-4</v>
      </c>
      <c r="F2011" s="1">
        <f t="shared" si="254"/>
        <v>26.001907355947207</v>
      </c>
      <c r="G2011" s="1">
        <f t="shared" si="255"/>
        <v>3.2581698951749036</v>
      </c>
      <c r="H2011" s="1">
        <f t="shared" si="257"/>
        <v>-4.3650567788735923</v>
      </c>
      <c r="I2011" s="22">
        <f t="shared" si="258"/>
        <v>0.56249999999998579</v>
      </c>
      <c r="J2011" s="19">
        <f t="shared" si="259"/>
        <v>0</v>
      </c>
      <c r="K2011" s="19">
        <f t="shared" si="260"/>
        <v>4.9275567788735781</v>
      </c>
      <c r="L2011" s="19">
        <f t="shared" si="261"/>
        <v>0</v>
      </c>
      <c r="Q2011" s="11"/>
      <c r="R2011" s="11"/>
    </row>
    <row r="2012" spans="1:18" x14ac:dyDescent="0.35">
      <c r="A2012" s="1">
        <v>2010</v>
      </c>
      <c r="B2012" s="12">
        <v>43994</v>
      </c>
      <c r="C2012" s="1">
        <v>125.25</v>
      </c>
      <c r="D2012" s="1">
        <f t="shared" si="253"/>
        <v>-2.2534386889083904E-2</v>
      </c>
      <c r="E2012" s="1">
        <f t="shared" si="256"/>
        <v>1.9032782899028249E-4</v>
      </c>
      <c r="F2012" s="1">
        <f t="shared" si="254"/>
        <v>7.6173792666005333</v>
      </c>
      <c r="G2012" s="1">
        <f t="shared" si="255"/>
        <v>2.0304323822740176</v>
      </c>
      <c r="H2012" s="1">
        <f t="shared" si="257"/>
        <v>-4.0944104977056606</v>
      </c>
      <c r="I2012" s="22">
        <f t="shared" si="258"/>
        <v>-2.8874999999999886</v>
      </c>
      <c r="J2012" s="19">
        <f t="shared" si="259"/>
        <v>0</v>
      </c>
      <c r="K2012" s="19">
        <f t="shared" si="260"/>
        <v>1.2069104977056719</v>
      </c>
      <c r="L2012" s="19">
        <f t="shared" si="261"/>
        <v>0</v>
      </c>
      <c r="Q2012" s="11"/>
      <c r="R2012" s="11"/>
    </row>
    <row r="2013" spans="1:18" x14ac:dyDescent="0.35">
      <c r="A2013" s="1">
        <v>2011</v>
      </c>
      <c r="B2013" s="12">
        <v>43997</v>
      </c>
      <c r="C2013" s="1">
        <v>122.5125</v>
      </c>
      <c r="D2013" s="1">
        <f t="shared" si="253"/>
        <v>-2.1856287425149678E-2</v>
      </c>
      <c r="E2013" s="1">
        <f t="shared" si="256"/>
        <v>2.4031621195056368E-4</v>
      </c>
      <c r="F2013" s="1">
        <f t="shared" si="254"/>
        <v>9.5252459123039479</v>
      </c>
      <c r="G2013" s="1">
        <f t="shared" si="255"/>
        <v>2.2539457382442158</v>
      </c>
      <c r="H2013" s="1">
        <f t="shared" si="257"/>
        <v>-4.6210688535715621</v>
      </c>
      <c r="I2013" s="22">
        <f t="shared" si="258"/>
        <v>-2.7374999999999972</v>
      </c>
      <c r="J2013" s="19">
        <f t="shared" si="259"/>
        <v>0</v>
      </c>
      <c r="K2013" s="19">
        <f t="shared" si="260"/>
        <v>1.8835688535715649</v>
      </c>
      <c r="L2013" s="19">
        <f t="shared" si="261"/>
        <v>0</v>
      </c>
      <c r="Q2013" s="11"/>
      <c r="R2013" s="11"/>
    </row>
    <row r="2014" spans="1:18" x14ac:dyDescent="0.35">
      <c r="A2014" s="1">
        <v>2012</v>
      </c>
      <c r="B2014" s="12">
        <v>43998</v>
      </c>
      <c r="C2014" s="1">
        <v>121.83750000000001</v>
      </c>
      <c r="D2014" s="1">
        <f t="shared" si="253"/>
        <v>-5.5096418732782136E-3</v>
      </c>
      <c r="E2014" s="1">
        <f t="shared" si="256"/>
        <v>2.743083961421252E-4</v>
      </c>
      <c r="F2014" s="1">
        <f t="shared" si="254"/>
        <v>22.790825844406363</v>
      </c>
      <c r="G2014" s="1">
        <f t="shared" si="255"/>
        <v>3.1263580797404189</v>
      </c>
      <c r="H2014" s="1">
        <f t="shared" si="257"/>
        <v>-4.8258291578870685</v>
      </c>
      <c r="I2014" s="22">
        <f t="shared" si="258"/>
        <v>-0.67499999999999716</v>
      </c>
      <c r="J2014" s="19">
        <f t="shared" si="259"/>
        <v>0</v>
      </c>
      <c r="K2014" s="19">
        <f t="shared" si="260"/>
        <v>4.1508291578870713</v>
      </c>
      <c r="L2014" s="19">
        <f t="shared" si="261"/>
        <v>0</v>
      </c>
      <c r="Q2014" s="11"/>
      <c r="R2014" s="11"/>
    </row>
    <row r="2015" spans="1:18" x14ac:dyDescent="0.35">
      <c r="A2015" s="1">
        <v>2013</v>
      </c>
      <c r="B2015" s="12">
        <v>43999</v>
      </c>
      <c r="C2015" s="1">
        <v>119.625</v>
      </c>
      <c r="D2015" s="1">
        <f t="shared" si="253"/>
        <v>-1.8159433671899091E-2</v>
      </c>
      <c r="E2015" s="1">
        <f t="shared" si="256"/>
        <v>2.3719443728169879E-4</v>
      </c>
      <c r="F2015" s="1">
        <f t="shared" si="254"/>
        <v>12.925991359419685</v>
      </c>
      <c r="G2015" s="1">
        <f t="shared" si="255"/>
        <v>2.5592401183753468</v>
      </c>
      <c r="H2015" s="1">
        <f t="shared" si="257"/>
        <v>-4.3894217389260728</v>
      </c>
      <c r="I2015" s="22">
        <f t="shared" si="258"/>
        <v>-2.2125000000000057</v>
      </c>
      <c r="J2015" s="19">
        <f t="shared" si="259"/>
        <v>0</v>
      </c>
      <c r="K2015" s="19">
        <f t="shared" si="260"/>
        <v>2.1769217389260671</v>
      </c>
      <c r="L2015" s="19">
        <f t="shared" si="261"/>
        <v>0</v>
      </c>
      <c r="Q2015" s="11"/>
      <c r="R2015" s="11"/>
    </row>
    <row r="2016" spans="1:18" x14ac:dyDescent="0.35">
      <c r="A2016" s="1">
        <v>2014</v>
      </c>
      <c r="B2016" s="12">
        <v>44000</v>
      </c>
      <c r="C2016" s="1">
        <v>124.05</v>
      </c>
      <c r="D2016" s="1">
        <f t="shared" si="253"/>
        <v>3.6990595611285246E-2</v>
      </c>
      <c r="E2016" s="1">
        <f t="shared" si="256"/>
        <v>2.5104813949044548E-4</v>
      </c>
      <c r="F2016" s="1">
        <f t="shared" si="254"/>
        <v>1.6500598329786738</v>
      </c>
      <c r="G2016" s="1">
        <f t="shared" si="255"/>
        <v>0.50081154966634134</v>
      </c>
      <c r="H2016" s="1">
        <f t="shared" si="257"/>
        <v>-4.4909078194733043</v>
      </c>
      <c r="I2016" s="22">
        <f t="shared" si="258"/>
        <v>4.4249999999999972</v>
      </c>
      <c r="J2016" s="19">
        <f t="shared" si="259"/>
        <v>0</v>
      </c>
      <c r="K2016" s="19">
        <f t="shared" si="260"/>
        <v>8.9159078194733006</v>
      </c>
      <c r="L2016" s="19">
        <f t="shared" si="261"/>
        <v>0</v>
      </c>
      <c r="Q2016" s="11"/>
      <c r="R2016" s="11"/>
    </row>
    <row r="2017" spans="1:18" x14ac:dyDescent="0.35">
      <c r="A2017" s="1">
        <v>2015</v>
      </c>
      <c r="B2017" s="12">
        <v>44001</v>
      </c>
      <c r="C2017" s="1">
        <v>128.51249999999999</v>
      </c>
      <c r="D2017" s="1">
        <f t="shared" si="253"/>
        <v>3.5973397823458216E-2</v>
      </c>
      <c r="E2017" s="1">
        <f t="shared" si="256"/>
        <v>4.0817635903507988E-4</v>
      </c>
      <c r="F2017" s="1">
        <f t="shared" si="254"/>
        <v>4.0461401481161232</v>
      </c>
      <c r="G2017" s="1">
        <f t="shared" si="255"/>
        <v>1.3977633768298112</v>
      </c>
      <c r="H2017" s="1">
        <f t="shared" si="257"/>
        <v>-5.6223843719109876</v>
      </c>
      <c r="I2017" s="22">
        <f t="shared" si="258"/>
        <v>4.4624999999999915</v>
      </c>
      <c r="J2017" s="19">
        <f t="shared" si="259"/>
        <v>0</v>
      </c>
      <c r="K2017" s="19">
        <f t="shared" si="260"/>
        <v>10.084884371910979</v>
      </c>
      <c r="L2017" s="19">
        <f t="shared" si="261"/>
        <v>0</v>
      </c>
      <c r="Q2017" s="11"/>
      <c r="R2017" s="11"/>
    </row>
    <row r="2018" spans="1:18" x14ac:dyDescent="0.35">
      <c r="A2018" s="1">
        <v>2016</v>
      </c>
      <c r="B2018" s="12">
        <v>44004</v>
      </c>
      <c r="C2018" s="1">
        <v>134.02500000000001</v>
      </c>
      <c r="D2018" s="1">
        <f t="shared" si="253"/>
        <v>4.2894660052524208E-2</v>
      </c>
      <c r="E2018" s="1">
        <f t="shared" si="256"/>
        <v>5.1790188693766033E-4</v>
      </c>
      <c r="F2018" s="1">
        <f t="shared" si="254"/>
        <v>2.9670615121897108</v>
      </c>
      <c r="G2018" s="1">
        <f t="shared" si="255"/>
        <v>1.087572073210296</v>
      </c>
      <c r="H2018" s="1">
        <f t="shared" si="257"/>
        <v>-6.567425780053779</v>
      </c>
      <c r="I2018" s="22">
        <f t="shared" si="258"/>
        <v>5.5125000000000171</v>
      </c>
      <c r="J2018" s="19">
        <f t="shared" si="259"/>
        <v>0</v>
      </c>
      <c r="K2018" s="19">
        <f t="shared" si="260"/>
        <v>12.079925780053795</v>
      </c>
      <c r="L2018" s="19">
        <f t="shared" si="261"/>
        <v>0</v>
      </c>
      <c r="Q2018" s="11"/>
      <c r="R2018" s="11"/>
    </row>
    <row r="2019" spans="1:18" x14ac:dyDescent="0.35">
      <c r="A2019" s="1">
        <v>2017</v>
      </c>
      <c r="B2019" s="12">
        <v>44005</v>
      </c>
      <c r="C2019" s="1">
        <v>140.8125</v>
      </c>
      <c r="D2019" s="1">
        <f t="shared" si="253"/>
        <v>5.0643536653609357E-2</v>
      </c>
      <c r="E2019" s="1">
        <f t="shared" si="256"/>
        <v>6.7885583256703855E-4</v>
      </c>
      <c r="F2019" s="1">
        <f t="shared" si="254"/>
        <v>2.3153831525292219</v>
      </c>
      <c r="G2019" s="1">
        <f t="shared" si="255"/>
        <v>0.83957518249508323</v>
      </c>
      <c r="H2019" s="1">
        <f t="shared" si="257"/>
        <v>-7.7894861087558871</v>
      </c>
      <c r="I2019" s="22">
        <f t="shared" si="258"/>
        <v>6.7874999999999943</v>
      </c>
      <c r="J2019" s="19">
        <f t="shared" si="259"/>
        <v>0</v>
      </c>
      <c r="K2019" s="19">
        <f t="shared" si="260"/>
        <v>14.576986108755882</v>
      </c>
      <c r="L2019" s="19">
        <f t="shared" si="261"/>
        <v>0</v>
      </c>
      <c r="Q2019" s="11"/>
      <c r="R2019" s="11"/>
    </row>
    <row r="2020" spans="1:18" x14ac:dyDescent="0.35">
      <c r="A2020" s="1">
        <v>2018</v>
      </c>
      <c r="B2020" s="12">
        <v>44006</v>
      </c>
      <c r="C2020" s="1">
        <v>134.0625</v>
      </c>
      <c r="D2020" s="1">
        <f t="shared" si="253"/>
        <v>-4.7936085219707054E-2</v>
      </c>
      <c r="E2020" s="1">
        <f t="shared" si="256"/>
        <v>9.0424614678060312E-4</v>
      </c>
      <c r="F2020" s="1">
        <f t="shared" si="254"/>
        <v>3.723511110699345</v>
      </c>
      <c r="G2020" s="1">
        <f t="shared" si="255"/>
        <v>1.3146670701037768</v>
      </c>
      <c r="H2020" s="1">
        <f t="shared" si="257"/>
        <v>-9.3757022653729774</v>
      </c>
      <c r="I2020" s="22">
        <f t="shared" si="258"/>
        <v>-6.75</v>
      </c>
      <c r="J2020" s="19">
        <f t="shared" si="259"/>
        <v>0</v>
      </c>
      <c r="K2020" s="19">
        <f t="shared" si="260"/>
        <v>2.6257022653729774</v>
      </c>
      <c r="L2020" s="19">
        <f t="shared" si="261"/>
        <v>0</v>
      </c>
      <c r="Q2020" s="11"/>
      <c r="R2020" s="11"/>
    </row>
    <row r="2021" spans="1:18" x14ac:dyDescent="0.35">
      <c r="A2021" s="1">
        <v>2019</v>
      </c>
      <c r="B2021" s="12">
        <v>44007</v>
      </c>
      <c r="C2021" s="1">
        <v>134.25</v>
      </c>
      <c r="D2021" s="1">
        <f t="shared" si="253"/>
        <v>1.3986013986013986E-3</v>
      </c>
      <c r="E2021" s="1">
        <f t="shared" si="256"/>
        <v>1.0390037462302566E-3</v>
      </c>
      <c r="F2021" s="1">
        <f t="shared" si="254"/>
        <v>12.364959428275972</v>
      </c>
      <c r="G2021" s="1">
        <f t="shared" si="255"/>
        <v>2.5148666197933887</v>
      </c>
      <c r="H2021" s="1">
        <f t="shared" si="257"/>
        <v>-10.559039729036879</v>
      </c>
      <c r="I2021" s="22">
        <f t="shared" si="258"/>
        <v>0.1875</v>
      </c>
      <c r="J2021" s="19">
        <f t="shared" si="259"/>
        <v>0</v>
      </c>
      <c r="K2021" s="19">
        <f t="shared" si="260"/>
        <v>10.746539729036879</v>
      </c>
      <c r="L2021" s="19">
        <f t="shared" si="261"/>
        <v>0</v>
      </c>
      <c r="Q2021" s="11"/>
      <c r="R2021" s="11"/>
    </row>
    <row r="2022" spans="1:18" x14ac:dyDescent="0.35">
      <c r="A2022" s="1">
        <v>2020</v>
      </c>
      <c r="B2022" s="12">
        <v>44008</v>
      </c>
      <c r="C2022" s="1">
        <v>134.32499999999999</v>
      </c>
      <c r="D2022" s="1">
        <f t="shared" si="253"/>
        <v>5.5865921787701025E-4</v>
      </c>
      <c r="E2022" s="1">
        <f t="shared" si="256"/>
        <v>8.18151092739461E-4</v>
      </c>
      <c r="F2022" s="1">
        <f t="shared" si="254"/>
        <v>13.944741670360182</v>
      </c>
      <c r="G2022" s="1">
        <f t="shared" si="255"/>
        <v>2.6351024960143672</v>
      </c>
      <c r="H2022" s="1">
        <f t="shared" si="257"/>
        <v>-8.9206957882691054</v>
      </c>
      <c r="I2022" s="22">
        <f t="shared" si="258"/>
        <v>7.4999999999988631E-2</v>
      </c>
      <c r="J2022" s="19">
        <f t="shared" si="259"/>
        <v>0</v>
      </c>
      <c r="K2022" s="19">
        <f t="shared" si="260"/>
        <v>8.995695788269094</v>
      </c>
      <c r="L2022" s="19">
        <f t="shared" si="261"/>
        <v>0</v>
      </c>
      <c r="Q2022" s="11"/>
      <c r="R2022" s="11"/>
    </row>
    <row r="2023" spans="1:18" x14ac:dyDescent="0.35">
      <c r="A2023" s="1">
        <v>2021</v>
      </c>
      <c r="B2023" s="12">
        <v>44011</v>
      </c>
      <c r="C2023" s="1">
        <v>133.6875</v>
      </c>
      <c r="D2023" s="1">
        <f t="shared" si="253"/>
        <v>-4.7459519821328022E-3</v>
      </c>
      <c r="E2023" s="1">
        <f t="shared" si="256"/>
        <v>6.4897501254239354E-4</v>
      </c>
      <c r="F2023" s="1">
        <f t="shared" si="254"/>
        <v>15.390740671020664</v>
      </c>
      <c r="G2023" s="1">
        <f t="shared" si="255"/>
        <v>2.7337660734647047</v>
      </c>
      <c r="H2023" s="1">
        <f t="shared" si="257"/>
        <v>-7.9561495940121096</v>
      </c>
      <c r="I2023" s="22">
        <f t="shared" si="258"/>
        <v>-0.63749999999998863</v>
      </c>
      <c r="J2023" s="19">
        <f t="shared" si="259"/>
        <v>0</v>
      </c>
      <c r="K2023" s="19">
        <f t="shared" si="260"/>
        <v>7.318649594012121</v>
      </c>
      <c r="L2023" s="19">
        <f t="shared" si="261"/>
        <v>0</v>
      </c>
      <c r="Q2023" s="11"/>
      <c r="R2023" s="11"/>
    </row>
    <row r="2024" spans="1:18" x14ac:dyDescent="0.35">
      <c r="A2024" s="1">
        <v>2022</v>
      </c>
      <c r="B2024" s="12">
        <v>44012</v>
      </c>
      <c r="C2024" s="1">
        <v>131.17500000000001</v>
      </c>
      <c r="D2024" s="1">
        <f t="shared" si="253"/>
        <v>-1.8793828892005524E-2</v>
      </c>
      <c r="E2024" s="1">
        <f t="shared" si="256"/>
        <v>5.2269551087744614E-4</v>
      </c>
      <c r="F2024" s="1">
        <f t="shared" si="254"/>
        <v>12.446575598516992</v>
      </c>
      <c r="G2024" s="1">
        <f t="shared" si="255"/>
        <v>2.5214455327489351</v>
      </c>
      <c r="H2024" s="1">
        <f t="shared" si="257"/>
        <v>-7.1442376459892269</v>
      </c>
      <c r="I2024" s="22">
        <f t="shared" si="258"/>
        <v>-2.5124999999999886</v>
      </c>
      <c r="J2024" s="19">
        <f t="shared" si="259"/>
        <v>0</v>
      </c>
      <c r="K2024" s="19">
        <f t="shared" si="260"/>
        <v>4.6317376459892383</v>
      </c>
      <c r="L2024" s="19">
        <f t="shared" si="261"/>
        <v>0</v>
      </c>
      <c r="Q2024" s="11"/>
      <c r="R2024" s="11"/>
    </row>
    <row r="2025" spans="1:18" x14ac:dyDescent="0.35">
      <c r="A2025" s="1">
        <v>2023</v>
      </c>
      <c r="B2025" s="12">
        <v>44013</v>
      </c>
      <c r="C2025" s="1">
        <v>129.97499999999999</v>
      </c>
      <c r="D2025" s="1">
        <f t="shared" si="253"/>
        <v>-9.148084619782863E-3</v>
      </c>
      <c r="E2025" s="1">
        <f t="shared" si="256"/>
        <v>4.7275355952972113E-4</v>
      </c>
      <c r="F2025" s="1">
        <f t="shared" si="254"/>
        <v>16.793954570380741</v>
      </c>
      <c r="G2025" s="1">
        <f t="shared" si="255"/>
        <v>2.8210189746475982</v>
      </c>
      <c r="H2025" s="1">
        <f t="shared" si="257"/>
        <v>-6.7621198498488759</v>
      </c>
      <c r="I2025" s="22">
        <f t="shared" si="258"/>
        <v>-1.2000000000000171</v>
      </c>
      <c r="J2025" s="19">
        <f t="shared" si="259"/>
        <v>0</v>
      </c>
      <c r="K2025" s="19">
        <f t="shared" si="260"/>
        <v>5.5621198498488589</v>
      </c>
      <c r="L2025" s="19">
        <f t="shared" si="261"/>
        <v>0</v>
      </c>
      <c r="Q2025" s="11"/>
      <c r="R2025" s="11"/>
    </row>
    <row r="2026" spans="1:18" x14ac:dyDescent="0.35">
      <c r="A2026" s="1">
        <v>2024</v>
      </c>
      <c r="B2026" s="12">
        <v>44014</v>
      </c>
      <c r="C2026" s="1">
        <v>131.25</v>
      </c>
      <c r="D2026" s="1">
        <f t="shared" si="253"/>
        <v>9.809578765147188E-3</v>
      </c>
      <c r="E2026" s="1">
        <f t="shared" si="256"/>
        <v>3.9652233529582242E-4</v>
      </c>
      <c r="F2026" s="1">
        <f t="shared" si="254"/>
        <v>17.745124793682365</v>
      </c>
      <c r="G2026" s="1">
        <f t="shared" si="255"/>
        <v>2.8761108186847406</v>
      </c>
      <c r="H2026" s="1">
        <f t="shared" si="257"/>
        <v>-6.0765847398456483</v>
      </c>
      <c r="I2026" s="22">
        <f t="shared" si="258"/>
        <v>1.2750000000000057</v>
      </c>
      <c r="J2026" s="19">
        <f t="shared" si="259"/>
        <v>0</v>
      </c>
      <c r="K2026" s="19">
        <f t="shared" si="260"/>
        <v>7.351584739845654</v>
      </c>
      <c r="L2026" s="19">
        <f t="shared" si="261"/>
        <v>0</v>
      </c>
      <c r="Q2026" s="11"/>
      <c r="R2026" s="11"/>
    </row>
    <row r="2027" spans="1:18" x14ac:dyDescent="0.35">
      <c r="A2027" s="1">
        <v>2025</v>
      </c>
      <c r="B2027" s="12">
        <v>44015</v>
      </c>
      <c r="C2027" s="1">
        <v>133.27500000000001</v>
      </c>
      <c r="D2027" s="1">
        <f t="shared" si="253"/>
        <v>1.5428571428571472E-2</v>
      </c>
      <c r="E2027" s="1">
        <f t="shared" si="256"/>
        <v>3.3997762436452128E-4</v>
      </c>
      <c r="F2027" s="1">
        <f t="shared" si="254"/>
        <v>15.24564334865325</v>
      </c>
      <c r="G2027" s="1">
        <f t="shared" si="255"/>
        <v>2.7242937801830038</v>
      </c>
      <c r="H2027" s="1">
        <f t="shared" si="257"/>
        <v>-5.5751897324539801</v>
      </c>
      <c r="I2027" s="22">
        <f t="shared" si="258"/>
        <v>2.0250000000000057</v>
      </c>
      <c r="J2027" s="19">
        <f t="shared" si="259"/>
        <v>0</v>
      </c>
      <c r="K2027" s="19">
        <f t="shared" si="260"/>
        <v>7.6001897324539858</v>
      </c>
      <c r="L2027" s="19">
        <f t="shared" si="261"/>
        <v>0</v>
      </c>
      <c r="Q2027" s="11"/>
      <c r="R2027" s="11"/>
    </row>
    <row r="2028" spans="1:18" x14ac:dyDescent="0.35">
      <c r="A2028" s="1">
        <v>2026</v>
      </c>
      <c r="B2028" s="12">
        <v>44018</v>
      </c>
      <c r="C2028" s="1">
        <v>133.5</v>
      </c>
      <c r="D2028" s="1">
        <f t="shared" si="253"/>
        <v>1.6882386043893776E-3</v>
      </c>
      <c r="E2028" s="1">
        <f t="shared" si="256"/>
        <v>3.1673183366261984E-4</v>
      </c>
      <c r="F2028" s="1">
        <f t="shared" si="254"/>
        <v>22.315682956343725</v>
      </c>
      <c r="G2028" s="1">
        <f t="shared" si="255"/>
        <v>3.1052897028714153</v>
      </c>
      <c r="H2028" s="1">
        <f t="shared" si="257"/>
        <v>-5.4340024232932445</v>
      </c>
      <c r="I2028" s="22">
        <f t="shared" si="258"/>
        <v>0.22499999999999432</v>
      </c>
      <c r="J2028" s="19">
        <f t="shared" si="259"/>
        <v>0</v>
      </c>
      <c r="K2028" s="19">
        <f t="shared" si="260"/>
        <v>5.6590024232932388</v>
      </c>
      <c r="L2028" s="19">
        <f t="shared" si="261"/>
        <v>0</v>
      </c>
      <c r="Q2028" s="11"/>
      <c r="R2028" s="11"/>
    </row>
    <row r="2029" spans="1:18" x14ac:dyDescent="0.35">
      <c r="A2029" s="1">
        <v>2027</v>
      </c>
      <c r="B2029" s="12">
        <v>44019</v>
      </c>
      <c r="C2029" s="1">
        <v>130.05000000000001</v>
      </c>
      <c r="D2029" s="1">
        <f t="shared" si="253"/>
        <v>-2.5842696629213398E-2</v>
      </c>
      <c r="E2029" s="1">
        <f t="shared" si="256"/>
        <v>2.6576589469069664E-4</v>
      </c>
      <c r="F2029" s="1">
        <f t="shared" si="254"/>
        <v>6.9660987502692926</v>
      </c>
      <c r="G2029" s="1">
        <f t="shared" si="255"/>
        <v>1.9410553478796917</v>
      </c>
      <c r="H2029" s="1">
        <f t="shared" si="257"/>
        <v>-5.0544391593837119</v>
      </c>
      <c r="I2029" s="22">
        <f t="shared" si="258"/>
        <v>-3.4499999999999886</v>
      </c>
      <c r="J2029" s="19">
        <f t="shared" si="259"/>
        <v>0</v>
      </c>
      <c r="K2029" s="19">
        <f t="shared" si="260"/>
        <v>1.6044391593837233</v>
      </c>
      <c r="L2029" s="19">
        <f t="shared" si="261"/>
        <v>0</v>
      </c>
      <c r="Q2029" s="11"/>
      <c r="R2029" s="11"/>
    </row>
    <row r="2030" spans="1:18" x14ac:dyDescent="0.35">
      <c r="A2030" s="1">
        <v>2028</v>
      </c>
      <c r="B2030" s="12">
        <v>44020</v>
      </c>
      <c r="C2030" s="1">
        <v>127.3875</v>
      </c>
      <c r="D2030" s="1">
        <f t="shared" si="253"/>
        <v>-2.0472895040369154E-2</v>
      </c>
      <c r="E2030" s="1">
        <f t="shared" si="256"/>
        <v>3.2060497743382495E-4</v>
      </c>
      <c r="F2030" s="1">
        <f t="shared" si="254"/>
        <v>11.588836911182572</v>
      </c>
      <c r="G2030" s="1">
        <f t="shared" si="255"/>
        <v>2.4500422995275932</v>
      </c>
      <c r="H2030" s="1">
        <f t="shared" si="257"/>
        <v>-5.5608483824926189</v>
      </c>
      <c r="I2030" s="22">
        <f t="shared" si="258"/>
        <v>-2.6625000000000085</v>
      </c>
      <c r="J2030" s="19">
        <f t="shared" si="259"/>
        <v>0</v>
      </c>
      <c r="K2030" s="19">
        <f t="shared" si="260"/>
        <v>2.8983483824926104</v>
      </c>
      <c r="L2030" s="19">
        <f t="shared" si="261"/>
        <v>0</v>
      </c>
      <c r="Q2030" s="11"/>
      <c r="R2030" s="11"/>
    </row>
    <row r="2031" spans="1:18" x14ac:dyDescent="0.35">
      <c r="A2031" s="1">
        <v>2029</v>
      </c>
      <c r="B2031" s="12">
        <v>44021</v>
      </c>
      <c r="C2031" s="1">
        <v>128.58750000000001</v>
      </c>
      <c r="D2031" s="1">
        <f t="shared" si="253"/>
        <v>9.4200765381218937E-3</v>
      </c>
      <c r="E2031" s="1">
        <f t="shared" si="256"/>
        <v>3.2746422916533056E-4</v>
      </c>
      <c r="F2031" s="1">
        <f t="shared" si="254"/>
        <v>19.252384300315338</v>
      </c>
      <c r="G2031" s="1">
        <f t="shared" si="255"/>
        <v>2.9576349128204478</v>
      </c>
      <c r="H2031" s="1">
        <f t="shared" si="257"/>
        <v>-5.4747834769788977</v>
      </c>
      <c r="I2031" s="22">
        <f t="shared" si="258"/>
        <v>1.2000000000000028</v>
      </c>
      <c r="J2031" s="19">
        <f t="shared" si="259"/>
        <v>0</v>
      </c>
      <c r="K2031" s="19">
        <f t="shared" si="260"/>
        <v>6.6747834769789005</v>
      </c>
      <c r="L2031" s="19">
        <f t="shared" si="261"/>
        <v>0</v>
      </c>
      <c r="Q2031" s="11"/>
      <c r="R2031" s="11"/>
    </row>
    <row r="2032" spans="1:18" x14ac:dyDescent="0.35">
      <c r="A2032" s="1">
        <v>2030</v>
      </c>
      <c r="B2032" s="12">
        <v>44022</v>
      </c>
      <c r="C2032" s="1">
        <v>129.48750000000001</v>
      </c>
      <c r="D2032" s="1">
        <f t="shared" si="253"/>
        <v>6.9991251093613734E-3</v>
      </c>
      <c r="E2032" s="1">
        <f t="shared" si="256"/>
        <v>2.8609393704828159E-4</v>
      </c>
      <c r="F2032" s="1">
        <f t="shared" si="254"/>
        <v>21.650787727182017</v>
      </c>
      <c r="G2032" s="1">
        <f t="shared" si="255"/>
        <v>3.0750418384139393</v>
      </c>
      <c r="H2032" s="1">
        <f t="shared" si="257"/>
        <v>-5.0125163228581942</v>
      </c>
      <c r="I2032" s="22">
        <f t="shared" si="258"/>
        <v>0.90000000000000568</v>
      </c>
      <c r="J2032" s="19">
        <f t="shared" si="259"/>
        <v>0</v>
      </c>
      <c r="K2032" s="19">
        <f t="shared" si="260"/>
        <v>5.9125163228581998</v>
      </c>
      <c r="L2032" s="19">
        <f t="shared" si="261"/>
        <v>0</v>
      </c>
      <c r="Q2032" s="11"/>
      <c r="R2032" s="11"/>
    </row>
    <row r="2033" spans="1:18" x14ac:dyDescent="0.35">
      <c r="A2033" s="1">
        <v>2031</v>
      </c>
      <c r="B2033" s="12">
        <v>44025</v>
      </c>
      <c r="C2033" s="1">
        <v>126.9</v>
      </c>
      <c r="D2033" s="1">
        <f t="shared" si="253"/>
        <v>-1.9982623805386662E-2</v>
      </c>
      <c r="E2033" s="1">
        <f t="shared" si="256"/>
        <v>2.488387299135134E-4</v>
      </c>
      <c r="F2033" s="1">
        <f t="shared" si="254"/>
        <v>11.337057760084456</v>
      </c>
      <c r="G2033" s="1">
        <f t="shared" si="255"/>
        <v>2.4280768078521962</v>
      </c>
      <c r="H2033" s="1">
        <f t="shared" si="257"/>
        <v>-4.7188089993389308</v>
      </c>
      <c r="I2033" s="22">
        <f t="shared" si="258"/>
        <v>-2.5875000000000057</v>
      </c>
      <c r="J2033" s="19">
        <f t="shared" si="259"/>
        <v>0</v>
      </c>
      <c r="K2033" s="19">
        <f t="shared" si="260"/>
        <v>2.1313089993389251</v>
      </c>
      <c r="L2033" s="19">
        <f t="shared" si="261"/>
        <v>0</v>
      </c>
      <c r="Q2033" s="11"/>
      <c r="R2033" s="11"/>
    </row>
    <row r="2034" spans="1:18" x14ac:dyDescent="0.35">
      <c r="A2034" s="1">
        <v>2032</v>
      </c>
      <c r="B2034" s="12">
        <v>44026</v>
      </c>
      <c r="C2034" s="1">
        <v>122.5125</v>
      </c>
      <c r="D2034" s="1">
        <f t="shared" si="253"/>
        <v>-3.4574468085106405E-2</v>
      </c>
      <c r="E2034" s="1">
        <f t="shared" si="256"/>
        <v>2.697672352210884E-4</v>
      </c>
      <c r="F2034" s="1">
        <f t="shared" si="254"/>
        <v>2.6496687785897866</v>
      </c>
      <c r="G2034" s="1">
        <f t="shared" si="255"/>
        <v>0.9744346429749271</v>
      </c>
      <c r="H2034" s="1">
        <f t="shared" si="257"/>
        <v>-4.9476287526595915</v>
      </c>
      <c r="I2034" s="22">
        <f t="shared" si="258"/>
        <v>-4.3875000000000028</v>
      </c>
      <c r="J2034" s="19">
        <f t="shared" si="259"/>
        <v>0</v>
      </c>
      <c r="K2034" s="19">
        <f t="shared" si="260"/>
        <v>0.56012875265958861</v>
      </c>
      <c r="L2034" s="19">
        <f t="shared" si="261"/>
        <v>0</v>
      </c>
      <c r="Q2034" s="11"/>
      <c r="R2034" s="11"/>
    </row>
    <row r="2035" spans="1:18" x14ac:dyDescent="0.35">
      <c r="A2035" s="1">
        <v>2033</v>
      </c>
      <c r="B2035" s="12">
        <v>44027</v>
      </c>
      <c r="C2035" s="1">
        <v>122.625</v>
      </c>
      <c r="D2035" s="1">
        <f t="shared" si="253"/>
        <v>9.1827364554634961E-4</v>
      </c>
      <c r="E2035" s="1">
        <f t="shared" si="256"/>
        <v>3.9809933243078295E-4</v>
      </c>
      <c r="F2035" s="1">
        <f t="shared" si="254"/>
        <v>19.973510162826603</v>
      </c>
      <c r="G2035" s="1">
        <f t="shared" si="255"/>
        <v>2.9944069037806997</v>
      </c>
      <c r="H2035" s="1">
        <f t="shared" si="257"/>
        <v>-5.8902266307306732</v>
      </c>
      <c r="I2035" s="22">
        <f t="shared" si="258"/>
        <v>0.11249999999999716</v>
      </c>
      <c r="J2035" s="19">
        <f t="shared" si="259"/>
        <v>0</v>
      </c>
      <c r="K2035" s="19">
        <f t="shared" si="260"/>
        <v>6.0027266307306704</v>
      </c>
      <c r="L2035" s="19">
        <f t="shared" si="261"/>
        <v>0</v>
      </c>
      <c r="Q2035" s="11"/>
      <c r="R2035" s="11"/>
    </row>
    <row r="2036" spans="1:18" x14ac:dyDescent="0.35">
      <c r="A2036" s="1">
        <v>2034</v>
      </c>
      <c r="B2036" s="12">
        <v>44028</v>
      </c>
      <c r="C2036" s="1">
        <v>121.65</v>
      </c>
      <c r="D2036" s="1">
        <f t="shared" si="253"/>
        <v>-7.9510703363913915E-3</v>
      </c>
      <c r="E2036" s="1">
        <f t="shared" si="256"/>
        <v>3.2772586397422225E-4</v>
      </c>
      <c r="F2036" s="1">
        <f t="shared" si="254"/>
        <v>20.010880993563962</v>
      </c>
      <c r="G2036" s="1">
        <f t="shared" si="255"/>
        <v>2.9962761752908187</v>
      </c>
      <c r="H2036" s="1">
        <f t="shared" si="257"/>
        <v>-5.159533289456065</v>
      </c>
      <c r="I2036" s="22">
        <f t="shared" si="258"/>
        <v>-0.97499999999999432</v>
      </c>
      <c r="J2036" s="19">
        <f t="shared" si="259"/>
        <v>0</v>
      </c>
      <c r="K2036" s="19">
        <f t="shared" si="260"/>
        <v>4.1845332894560707</v>
      </c>
      <c r="L2036" s="19">
        <f t="shared" si="261"/>
        <v>0</v>
      </c>
      <c r="Q2036" s="11"/>
      <c r="R2036" s="11"/>
    </row>
    <row r="2037" spans="1:18" x14ac:dyDescent="0.35">
      <c r="A2037" s="1">
        <v>2035</v>
      </c>
      <c r="B2037" s="12">
        <v>44029</v>
      </c>
      <c r="C2037" s="1">
        <v>122.4375</v>
      </c>
      <c r="D2037" s="1">
        <f t="shared" si="253"/>
        <v>6.4734895191121602E-3</v>
      </c>
      <c r="E2037" s="1">
        <f t="shared" si="256"/>
        <v>2.8269362018477624E-4</v>
      </c>
      <c r="F2037" s="1">
        <f t="shared" si="254"/>
        <v>22.032434605638148</v>
      </c>
      <c r="G2037" s="1">
        <f t="shared" si="255"/>
        <v>3.0925156679009533</v>
      </c>
      <c r="H2037" s="1">
        <f t="shared" si="257"/>
        <v>-4.79635900396985</v>
      </c>
      <c r="I2037" s="22">
        <f t="shared" si="258"/>
        <v>0.78749999999999432</v>
      </c>
      <c r="J2037" s="19">
        <f t="shared" si="259"/>
        <v>0</v>
      </c>
      <c r="K2037" s="19">
        <f t="shared" si="260"/>
        <v>5.5838590039698444</v>
      </c>
      <c r="L2037" s="19">
        <f t="shared" si="261"/>
        <v>0</v>
      </c>
      <c r="Q2037" s="11"/>
      <c r="R2037" s="11"/>
    </row>
    <row r="2038" spans="1:18" x14ac:dyDescent="0.35">
      <c r="A2038" s="1">
        <v>2036</v>
      </c>
      <c r="B2038" s="12">
        <v>44032</v>
      </c>
      <c r="C2038" s="1">
        <v>122.66249999999999</v>
      </c>
      <c r="D2038" s="1">
        <f t="shared" si="253"/>
        <v>1.8376722817763701E-3</v>
      </c>
      <c r="E2038" s="1">
        <f t="shared" si="256"/>
        <v>2.452384364574682E-4</v>
      </c>
      <c r="F2038" s="1">
        <f t="shared" si="254"/>
        <v>25.300294999089584</v>
      </c>
      <c r="G2038" s="1">
        <f t="shared" si="255"/>
        <v>3.2308160557085635</v>
      </c>
      <c r="H2038" s="1">
        <f t="shared" si="257"/>
        <v>-4.4318090571092457</v>
      </c>
      <c r="I2038" s="22">
        <f t="shared" si="258"/>
        <v>0.22499999999999432</v>
      </c>
      <c r="J2038" s="19">
        <f t="shared" si="259"/>
        <v>0</v>
      </c>
      <c r="K2038" s="19">
        <f t="shared" si="260"/>
        <v>4.65680905710924</v>
      </c>
      <c r="L2038" s="19">
        <f t="shared" si="261"/>
        <v>0</v>
      </c>
      <c r="Q2038" s="11"/>
      <c r="R2038" s="11"/>
    </row>
    <row r="2039" spans="1:18" x14ac:dyDescent="0.35">
      <c r="A2039" s="1">
        <v>2037</v>
      </c>
      <c r="B2039" s="12">
        <v>44033</v>
      </c>
      <c r="C2039" s="1">
        <v>130.19999999999999</v>
      </c>
      <c r="D2039" s="1">
        <f t="shared" si="253"/>
        <v>6.1449098135126827E-2</v>
      </c>
      <c r="E2039" s="1">
        <f t="shared" si="256"/>
        <v>2.1115042611441785E-4</v>
      </c>
      <c r="F2039" s="1">
        <f t="shared" si="254"/>
        <v>3.5923753473195352E-3</v>
      </c>
      <c r="G2039" s="1">
        <f t="shared" si="255"/>
        <v>-5.6289416386452249</v>
      </c>
      <c r="H2039" s="1">
        <f t="shared" si="257"/>
        <v>-4.1389015157696321</v>
      </c>
      <c r="I2039" s="22">
        <f t="shared" si="258"/>
        <v>7.5374999999999943</v>
      </c>
      <c r="J2039" s="19">
        <f t="shared" si="259"/>
        <v>0</v>
      </c>
      <c r="K2039" s="19">
        <f t="shared" si="260"/>
        <v>11.676401515769626</v>
      </c>
      <c r="L2039" s="19">
        <f t="shared" si="261"/>
        <v>0</v>
      </c>
      <c r="Q2039" s="11"/>
      <c r="R2039" s="11"/>
    </row>
    <row r="2040" spans="1:18" x14ac:dyDescent="0.35">
      <c r="A2040" s="1">
        <v>2038</v>
      </c>
      <c r="B2040" s="12">
        <v>44034</v>
      </c>
      <c r="C2040" s="1">
        <v>134.66249999999999</v>
      </c>
      <c r="D2040" s="1">
        <f t="shared" si="253"/>
        <v>3.4274193548387143E-2</v>
      </c>
      <c r="E2040" s="1">
        <f t="shared" si="256"/>
        <v>7.1736404275812783E-4</v>
      </c>
      <c r="F2040" s="1">
        <f t="shared" si="254"/>
        <v>6.5682630960834132</v>
      </c>
      <c r="G2040" s="1">
        <f t="shared" si="255"/>
        <v>1.882249428607816</v>
      </c>
      <c r="H2040" s="1">
        <f t="shared" si="257"/>
        <v>-7.6428664721260278</v>
      </c>
      <c r="I2040" s="22">
        <f t="shared" si="258"/>
        <v>4.4625000000000057</v>
      </c>
      <c r="J2040" s="19">
        <f t="shared" si="259"/>
        <v>0</v>
      </c>
      <c r="K2040" s="19">
        <f t="shared" si="260"/>
        <v>12.105366472126033</v>
      </c>
      <c r="L2040" s="19">
        <f t="shared" si="261"/>
        <v>0</v>
      </c>
      <c r="Q2040" s="11"/>
      <c r="R2040" s="11"/>
    </row>
    <row r="2041" spans="1:18" x14ac:dyDescent="0.35">
      <c r="A2041" s="1">
        <v>2039</v>
      </c>
      <c r="B2041" s="12">
        <v>44035</v>
      </c>
      <c r="C2041" s="1">
        <v>136.38749999999999</v>
      </c>
      <c r="D2041" s="1">
        <f t="shared" si="253"/>
        <v>1.2809802283486452E-2</v>
      </c>
      <c r="E2041" s="1">
        <f t="shared" si="256"/>
        <v>7.3757747623308238E-4</v>
      </c>
      <c r="F2041" s="1">
        <f t="shared" si="254"/>
        <v>13.143071068729622</v>
      </c>
      <c r="G2041" s="1">
        <f t="shared" si="255"/>
        <v>2.5758947048298166</v>
      </c>
      <c r="H2041" s="1">
        <f t="shared" si="257"/>
        <v>-8.2260143989888963</v>
      </c>
      <c r="I2041" s="22">
        <f t="shared" si="258"/>
        <v>1.7249999999999943</v>
      </c>
      <c r="J2041" s="19">
        <f t="shared" si="259"/>
        <v>0</v>
      </c>
      <c r="K2041" s="19">
        <f t="shared" si="260"/>
        <v>9.9510143989888906</v>
      </c>
      <c r="L2041" s="19">
        <f t="shared" si="261"/>
        <v>0</v>
      </c>
      <c r="Q2041" s="11"/>
      <c r="R2041" s="11"/>
    </row>
    <row r="2042" spans="1:18" x14ac:dyDescent="0.35">
      <c r="A2042" s="1">
        <v>2040</v>
      </c>
      <c r="B2042" s="12">
        <v>44036</v>
      </c>
      <c r="C2042" s="1">
        <v>136.46250000000001</v>
      </c>
      <c r="D2042" s="1">
        <f t="shared" si="253"/>
        <v>5.4990376684092791E-4</v>
      </c>
      <c r="E2042" s="1">
        <f t="shared" si="256"/>
        <v>6.1044723960285412E-4</v>
      </c>
      <c r="F2042" s="1">
        <f t="shared" si="254"/>
        <v>16.142783847299221</v>
      </c>
      <c r="G2042" s="1">
        <f t="shared" si="255"/>
        <v>2.7814731292139276</v>
      </c>
      <c r="H2042" s="1">
        <f t="shared" si="257"/>
        <v>-7.7400790843708416</v>
      </c>
      <c r="I2042" s="22">
        <f t="shared" si="258"/>
        <v>7.5000000000017053E-2</v>
      </c>
      <c r="J2042" s="19">
        <f t="shared" si="259"/>
        <v>0</v>
      </c>
      <c r="K2042" s="19">
        <f t="shared" si="260"/>
        <v>7.8150790843708586</v>
      </c>
      <c r="L2042" s="19">
        <f t="shared" si="261"/>
        <v>0</v>
      </c>
      <c r="Q2042" s="11"/>
      <c r="R2042" s="11"/>
    </row>
    <row r="2043" spans="1:18" x14ac:dyDescent="0.35">
      <c r="A2043" s="1">
        <v>2041</v>
      </c>
      <c r="B2043" s="12">
        <v>44039</v>
      </c>
      <c r="C2043" s="1">
        <v>135.75</v>
      </c>
      <c r="D2043" s="1">
        <f t="shared" si="253"/>
        <v>-5.2212146194009759E-3</v>
      </c>
      <c r="E2043" s="1">
        <f t="shared" si="256"/>
        <v>4.9008786462627146E-4</v>
      </c>
      <c r="F2043" s="1">
        <f t="shared" si="254"/>
        <v>17.526463820071413</v>
      </c>
      <c r="G2043" s="1">
        <f t="shared" si="255"/>
        <v>2.8637119569685954</v>
      </c>
      <c r="H2043" s="1">
        <f t="shared" si="257"/>
        <v>-7.024027469467697</v>
      </c>
      <c r="I2043" s="22">
        <f t="shared" si="258"/>
        <v>-0.71250000000000568</v>
      </c>
      <c r="J2043" s="19">
        <f t="shared" si="259"/>
        <v>0</v>
      </c>
      <c r="K2043" s="19">
        <f t="shared" si="260"/>
        <v>6.3115274694676913</v>
      </c>
      <c r="L2043" s="19">
        <f t="shared" si="261"/>
        <v>0</v>
      </c>
      <c r="Q2043" s="11"/>
      <c r="R2043" s="11"/>
    </row>
    <row r="2044" spans="1:18" x14ac:dyDescent="0.35">
      <c r="A2044" s="1">
        <v>2042</v>
      </c>
      <c r="B2044" s="12">
        <v>44040</v>
      </c>
      <c r="C2044" s="1">
        <v>136.35</v>
      </c>
      <c r="D2044" s="1">
        <f t="shared" si="253"/>
        <v>4.4198895027623888E-3</v>
      </c>
      <c r="E2044" s="1">
        <f t="shared" si="256"/>
        <v>4.0182107025381645E-4</v>
      </c>
      <c r="F2044" s="1">
        <f t="shared" si="254"/>
        <v>19.423908236659681</v>
      </c>
      <c r="G2044" s="1">
        <f t="shared" si="255"/>
        <v>2.9665046906412416</v>
      </c>
      <c r="H2044" s="1">
        <f t="shared" si="257"/>
        <v>-6.3636214125122406</v>
      </c>
      <c r="I2044" s="22">
        <f t="shared" si="258"/>
        <v>0.59999999999999432</v>
      </c>
      <c r="J2044" s="19">
        <f t="shared" si="259"/>
        <v>0</v>
      </c>
      <c r="K2044" s="19">
        <f t="shared" si="260"/>
        <v>6.9636214125122349</v>
      </c>
      <c r="L2044" s="19">
        <f t="shared" si="261"/>
        <v>0</v>
      </c>
      <c r="Q2044" s="11"/>
      <c r="R2044" s="11"/>
    </row>
    <row r="2045" spans="1:18" x14ac:dyDescent="0.35">
      <c r="A2045" s="1">
        <v>2043</v>
      </c>
      <c r="B2045" s="12">
        <v>44041</v>
      </c>
      <c r="C2045" s="1">
        <v>136.35</v>
      </c>
      <c r="D2045" s="1">
        <f t="shared" si="253"/>
        <v>0</v>
      </c>
      <c r="E2045" s="1">
        <f t="shared" si="256"/>
        <v>3.3321019494914549E-4</v>
      </c>
      <c r="F2045" s="1">
        <f t="shared" si="254"/>
        <v>21.855005769868235</v>
      </c>
      <c r="G2045" s="1">
        <f t="shared" si="255"/>
        <v>3.0844299923220255</v>
      </c>
      <c r="H2045" s="1">
        <f t="shared" si="257"/>
        <v>-5.7646591913274863</v>
      </c>
      <c r="I2045" s="22">
        <f t="shared" si="258"/>
        <v>0</v>
      </c>
      <c r="J2045" s="19">
        <f t="shared" si="259"/>
        <v>0</v>
      </c>
      <c r="K2045" s="19">
        <f t="shared" si="260"/>
        <v>5.7646591913274863</v>
      </c>
      <c r="L2045" s="19">
        <f t="shared" si="261"/>
        <v>0</v>
      </c>
      <c r="Q2045" s="11"/>
      <c r="R2045" s="11"/>
    </row>
    <row r="2046" spans="1:18" x14ac:dyDescent="0.35">
      <c r="A2046" s="1">
        <v>2044</v>
      </c>
      <c r="B2046" s="12">
        <v>44042</v>
      </c>
      <c r="C2046" s="1">
        <v>132.75</v>
      </c>
      <c r="D2046" s="1">
        <f t="shared" si="253"/>
        <v>-2.6402640264026361E-2</v>
      </c>
      <c r="E2046" s="1">
        <f t="shared" si="256"/>
        <v>2.7796909634949911E-4</v>
      </c>
      <c r="F2046" s="1">
        <f t="shared" si="254"/>
        <v>6.8287829173216252</v>
      </c>
      <c r="G2046" s="1">
        <f t="shared" si="255"/>
        <v>1.9211464611183873</v>
      </c>
      <c r="H2046" s="1">
        <f t="shared" si="257"/>
        <v>-5.2884458037540334</v>
      </c>
      <c r="I2046" s="22">
        <f t="shared" si="258"/>
        <v>-3.5999999999999943</v>
      </c>
      <c r="J2046" s="19">
        <f t="shared" si="259"/>
        <v>0</v>
      </c>
      <c r="K2046" s="19">
        <f t="shared" si="260"/>
        <v>1.6884458037540391</v>
      </c>
      <c r="L2046" s="19">
        <f t="shared" si="261"/>
        <v>0</v>
      </c>
      <c r="Q2046" s="11"/>
      <c r="R2046" s="11"/>
    </row>
    <row r="2047" spans="1:18" x14ac:dyDescent="0.35">
      <c r="A2047" s="1">
        <v>2045</v>
      </c>
      <c r="B2047" s="12">
        <v>44043</v>
      </c>
      <c r="C2047" s="1">
        <v>133.94999999999999</v>
      </c>
      <c r="D2047" s="1">
        <f t="shared" si="253"/>
        <v>9.0395480225987836E-3</v>
      </c>
      <c r="E2047" s="1">
        <f t="shared" si="256"/>
        <v>3.3406757468753802E-4</v>
      </c>
      <c r="F2047" s="1">
        <f t="shared" si="254"/>
        <v>19.314272916190593</v>
      </c>
      <c r="G2047" s="1">
        <f t="shared" si="255"/>
        <v>2.9608443519300627</v>
      </c>
      <c r="H2047" s="1">
        <f t="shared" si="257"/>
        <v>-5.7975828350447776</v>
      </c>
      <c r="I2047" s="22">
        <f t="shared" si="258"/>
        <v>1.1999999999999886</v>
      </c>
      <c r="J2047" s="19">
        <f t="shared" si="259"/>
        <v>0</v>
      </c>
      <c r="K2047" s="19">
        <f t="shared" si="260"/>
        <v>6.9975828350447662</v>
      </c>
      <c r="L2047" s="19">
        <f t="shared" si="261"/>
        <v>0</v>
      </c>
      <c r="Q2047" s="11"/>
      <c r="R2047" s="11"/>
    </row>
    <row r="2048" spans="1:18" x14ac:dyDescent="0.35">
      <c r="A2048" s="1">
        <v>2046</v>
      </c>
      <c r="B2048" s="12">
        <v>44046</v>
      </c>
      <c r="C2048" s="1">
        <v>133.94999999999999</v>
      </c>
      <c r="D2048" s="1">
        <f t="shared" si="253"/>
        <v>0</v>
      </c>
      <c r="E2048" s="1">
        <f t="shared" si="256"/>
        <v>2.901541566565761E-4</v>
      </c>
      <c r="F2048" s="1">
        <f t="shared" si="254"/>
        <v>23.420473308850855</v>
      </c>
      <c r="G2048" s="1">
        <f t="shared" si="255"/>
        <v>3.1536105675661652</v>
      </c>
      <c r="H2048" s="1">
        <f t="shared" si="257"/>
        <v>-5.260458347081995</v>
      </c>
      <c r="I2048" s="22">
        <f t="shared" si="258"/>
        <v>0</v>
      </c>
      <c r="J2048" s="19">
        <f t="shared" si="259"/>
        <v>0</v>
      </c>
      <c r="K2048" s="19">
        <f t="shared" si="260"/>
        <v>5.260458347081995</v>
      </c>
      <c r="L2048" s="19">
        <f t="shared" si="261"/>
        <v>0</v>
      </c>
      <c r="Q2048" s="11"/>
      <c r="R2048" s="11"/>
    </row>
    <row r="2049" spans="1:18" x14ac:dyDescent="0.35">
      <c r="A2049" s="1">
        <v>2047</v>
      </c>
      <c r="B2049" s="12">
        <v>44047</v>
      </c>
      <c r="C2049" s="1">
        <v>133.76249999999999</v>
      </c>
      <c r="D2049" s="1">
        <f t="shared" si="253"/>
        <v>-1.3997760358342667E-3</v>
      </c>
      <c r="E2049" s="1">
        <f t="shared" si="256"/>
        <v>2.4503281684047005E-4</v>
      </c>
      <c r="F2049" s="1">
        <f t="shared" si="254"/>
        <v>25.384087138351454</v>
      </c>
      <c r="G2049" s="1">
        <f t="shared" si="255"/>
        <v>3.2341224870811578</v>
      </c>
      <c r="H2049" s="1">
        <f t="shared" si="257"/>
        <v>-4.877861920293884</v>
      </c>
      <c r="I2049" s="22">
        <f t="shared" si="258"/>
        <v>-0.1875</v>
      </c>
      <c r="J2049" s="19">
        <f t="shared" si="259"/>
        <v>0</v>
      </c>
      <c r="K2049" s="19">
        <f t="shared" si="260"/>
        <v>4.690361920293884</v>
      </c>
      <c r="L2049" s="19">
        <f t="shared" si="261"/>
        <v>0</v>
      </c>
      <c r="Q2049" s="11"/>
      <c r="R2049" s="11"/>
    </row>
    <row r="2050" spans="1:18" x14ac:dyDescent="0.35">
      <c r="A2050" s="1">
        <v>2048</v>
      </c>
      <c r="B2050" s="12">
        <v>44048</v>
      </c>
      <c r="C2050" s="1">
        <v>131.96250000000001</v>
      </c>
      <c r="D2050" s="1">
        <f t="shared" si="253"/>
        <v>-1.3456686291000716E-2</v>
      </c>
      <c r="E2050" s="1">
        <f t="shared" si="256"/>
        <v>2.1079311182086621E-4</v>
      </c>
      <c r="F2050" s="1">
        <f t="shared" si="254"/>
        <v>17.88302238211261</v>
      </c>
      <c r="G2050" s="1">
        <f t="shared" si="255"/>
        <v>2.8838517924911256</v>
      </c>
      <c r="H2050" s="1">
        <f t="shared" si="257"/>
        <v>-4.5242394637659373</v>
      </c>
      <c r="I2050" s="22">
        <f t="shared" si="258"/>
        <v>-1.7999999999999829</v>
      </c>
      <c r="J2050" s="19">
        <f t="shared" si="259"/>
        <v>0</v>
      </c>
      <c r="K2050" s="19">
        <f t="shared" si="260"/>
        <v>2.7242394637659544</v>
      </c>
      <c r="L2050" s="19">
        <f t="shared" si="261"/>
        <v>0</v>
      </c>
      <c r="Q2050" s="11"/>
      <c r="R2050" s="11"/>
    </row>
    <row r="2051" spans="1:18" x14ac:dyDescent="0.35">
      <c r="A2051" s="1">
        <v>2049</v>
      </c>
      <c r="B2051" s="12">
        <v>44049</v>
      </c>
      <c r="C2051" s="1">
        <v>131.88749999999999</v>
      </c>
      <c r="D2051" s="1">
        <f t="shared" si="253"/>
        <v>-5.6834327934085103E-4</v>
      </c>
      <c r="E2051" s="1">
        <f t="shared" si="256"/>
        <v>2.098740159471636E-4</v>
      </c>
      <c r="F2051" s="1">
        <f t="shared" si="254"/>
        <v>27.516710912039073</v>
      </c>
      <c r="G2051" s="1">
        <f t="shared" si="255"/>
        <v>3.3147934896448534</v>
      </c>
      <c r="H2051" s="1">
        <f t="shared" si="257"/>
        <v>-4.5080463394984314</v>
      </c>
      <c r="I2051" s="22">
        <f t="shared" si="258"/>
        <v>-7.5000000000017053E-2</v>
      </c>
      <c r="J2051" s="19">
        <f t="shared" si="259"/>
        <v>0</v>
      </c>
      <c r="K2051" s="19">
        <f t="shared" si="260"/>
        <v>4.4330463394984143</v>
      </c>
      <c r="L2051" s="19">
        <f t="shared" si="261"/>
        <v>0</v>
      </c>
      <c r="Q2051" s="11"/>
      <c r="R2051" s="11"/>
    </row>
    <row r="2052" spans="1:18" x14ac:dyDescent="0.35">
      <c r="A2052" s="1">
        <v>2050</v>
      </c>
      <c r="B2052" s="12">
        <v>44050</v>
      </c>
      <c r="C2052" s="1">
        <v>131.92500000000001</v>
      </c>
      <c r="D2052" s="1">
        <f t="shared" ref="D2052:D2115" si="262">(C2052-C2051)/C2051</f>
        <v>2.8433323855575957E-4</v>
      </c>
      <c r="E2052" s="1">
        <f t="shared" si="256"/>
        <v>1.8366704847183884E-4</v>
      </c>
      <c r="F2052" s="1">
        <f t="shared" ref="F2052:F2115" si="263">_xlfn.NORM.DIST(D2052,0,SQRT(E2052),FALSE)</f>
        <v>29.430582633865811</v>
      </c>
      <c r="G2052" s="1">
        <f t="shared" ref="G2052:G2115" si="264">LN(F2052)</f>
        <v>3.3820343593265436</v>
      </c>
      <c r="H2052" s="1">
        <f t="shared" si="257"/>
        <v>-4.1604548773101202</v>
      </c>
      <c r="I2052" s="22">
        <f t="shared" si="258"/>
        <v>3.7500000000022737E-2</v>
      </c>
      <c r="J2052" s="19">
        <f t="shared" si="259"/>
        <v>0</v>
      </c>
      <c r="K2052" s="19">
        <f t="shared" si="260"/>
        <v>4.1979548773101429</v>
      </c>
      <c r="L2052" s="19">
        <f t="shared" si="261"/>
        <v>0</v>
      </c>
      <c r="Q2052" s="11"/>
      <c r="R2052" s="11"/>
    </row>
    <row r="2053" spans="1:18" x14ac:dyDescent="0.35">
      <c r="A2053" s="1">
        <v>2051</v>
      </c>
      <c r="B2053" s="12">
        <v>44053</v>
      </c>
      <c r="C2053" s="1">
        <v>132.97499999999999</v>
      </c>
      <c r="D2053" s="1">
        <f t="shared" si="262"/>
        <v>7.9590676520749134E-3</v>
      </c>
      <c r="E2053" s="1">
        <f t="shared" ref="E2053:E2116" si="265">$O$3+$O$4*D2052^2+$O$5*E2052</f>
        <v>1.6358551769099169E-4</v>
      </c>
      <c r="F2053" s="1">
        <f t="shared" si="263"/>
        <v>25.700979305958338</v>
      </c>
      <c r="G2053" s="1">
        <f t="shared" si="264"/>
        <v>3.2465290964653937</v>
      </c>
      <c r="H2053" s="1">
        <f t="shared" si="257"/>
        <v>-3.9241962692740966</v>
      </c>
      <c r="I2053" s="22">
        <f t="shared" si="258"/>
        <v>1.0499999999999829</v>
      </c>
      <c r="J2053" s="19">
        <f t="shared" si="259"/>
        <v>0</v>
      </c>
      <c r="K2053" s="19">
        <f t="shared" si="260"/>
        <v>4.9741962692740795</v>
      </c>
      <c r="L2053" s="19">
        <f t="shared" si="261"/>
        <v>0</v>
      </c>
      <c r="Q2053" s="11"/>
      <c r="R2053" s="11"/>
    </row>
    <row r="2054" spans="1:18" x14ac:dyDescent="0.35">
      <c r="A2054" s="1">
        <v>2052</v>
      </c>
      <c r="B2054" s="12">
        <v>44054</v>
      </c>
      <c r="C2054" s="1">
        <v>132.6</v>
      </c>
      <c r="D2054" s="1">
        <f t="shared" si="262"/>
        <v>-2.8200789622109422E-3</v>
      </c>
      <c r="E2054" s="1">
        <f t="shared" si="265"/>
        <v>1.5715026838662236E-4</v>
      </c>
      <c r="F2054" s="1">
        <f t="shared" si="263"/>
        <v>31.028687992527377</v>
      </c>
      <c r="G2054" s="1">
        <f t="shared" si="264"/>
        <v>3.4349121956626578</v>
      </c>
      <c r="H2054" s="1">
        <f t="shared" si="257"/>
        <v>-3.8473289860769553</v>
      </c>
      <c r="I2054" s="22">
        <f t="shared" si="258"/>
        <v>-0.375</v>
      </c>
      <c r="J2054" s="19">
        <f t="shared" si="259"/>
        <v>0</v>
      </c>
      <c r="K2054" s="19">
        <f t="shared" si="260"/>
        <v>3.4723289860769553</v>
      </c>
      <c r="L2054" s="19">
        <f t="shared" si="261"/>
        <v>0</v>
      </c>
      <c r="Q2054" s="11"/>
      <c r="R2054" s="11"/>
    </row>
    <row r="2055" spans="1:18" x14ac:dyDescent="0.35">
      <c r="A2055" s="1">
        <v>2053</v>
      </c>
      <c r="B2055" s="12">
        <v>44055</v>
      </c>
      <c r="C2055" s="1">
        <v>133.42500000000001</v>
      </c>
      <c r="D2055" s="1">
        <f t="shared" si="262"/>
        <v>6.2217194570137035E-3</v>
      </c>
      <c r="E2055" s="1">
        <f t="shared" si="265"/>
        <v>1.444118444688611E-4</v>
      </c>
      <c r="F2055" s="1">
        <f t="shared" si="263"/>
        <v>29.033677103923338</v>
      </c>
      <c r="G2055" s="1">
        <f t="shared" si="264"/>
        <v>3.368456435668699</v>
      </c>
      <c r="H2055" s="1">
        <f t="shared" si="257"/>
        <v>-3.7174579492752624</v>
      </c>
      <c r="I2055" s="22">
        <f t="shared" si="258"/>
        <v>0.82500000000001705</v>
      </c>
      <c r="J2055" s="19">
        <f t="shared" si="259"/>
        <v>0</v>
      </c>
      <c r="K2055" s="19">
        <f t="shared" si="260"/>
        <v>4.5424579492752795</v>
      </c>
      <c r="L2055" s="19">
        <f t="shared" si="261"/>
        <v>0</v>
      </c>
      <c r="Q2055" s="11"/>
      <c r="R2055" s="11"/>
    </row>
    <row r="2056" spans="1:18" x14ac:dyDescent="0.35">
      <c r="A2056" s="1">
        <v>2054</v>
      </c>
      <c r="B2056" s="12">
        <v>44056</v>
      </c>
      <c r="C2056" s="1">
        <v>134.0625</v>
      </c>
      <c r="D2056" s="1">
        <f t="shared" si="262"/>
        <v>4.7779651489600044E-3</v>
      </c>
      <c r="E2056" s="1">
        <f t="shared" si="265"/>
        <v>1.3900701192930216E-4</v>
      </c>
      <c r="F2056" s="1">
        <f t="shared" si="263"/>
        <v>31.169503682668839</v>
      </c>
      <c r="G2056" s="1">
        <f t="shared" si="264"/>
        <v>3.4394401707352094</v>
      </c>
      <c r="H2056" s="1">
        <f t="shared" si="257"/>
        <v>-3.6369433479536335</v>
      </c>
      <c r="I2056" s="22">
        <f t="shared" si="258"/>
        <v>0.63749999999998863</v>
      </c>
      <c r="J2056" s="19">
        <f t="shared" si="259"/>
        <v>0</v>
      </c>
      <c r="K2056" s="19">
        <f t="shared" si="260"/>
        <v>4.2744433479536221</v>
      </c>
      <c r="L2056" s="19">
        <f t="shared" si="261"/>
        <v>0</v>
      </c>
      <c r="Q2056" s="11"/>
      <c r="R2056" s="11"/>
    </row>
    <row r="2057" spans="1:18" x14ac:dyDescent="0.35">
      <c r="A2057" s="1">
        <v>2055</v>
      </c>
      <c r="B2057" s="12">
        <v>44057</v>
      </c>
      <c r="C2057" s="1">
        <v>131.55000000000001</v>
      </c>
      <c r="D2057" s="1">
        <f t="shared" si="262"/>
        <v>-1.8741258741258655E-2</v>
      </c>
      <c r="E2057" s="1">
        <f t="shared" si="265"/>
        <v>1.3263183823710117E-4</v>
      </c>
      <c r="F2057" s="1">
        <f t="shared" si="263"/>
        <v>9.215910477833571</v>
      </c>
      <c r="G2057" s="1">
        <f t="shared" si="264"/>
        <v>2.2209313901296173</v>
      </c>
      <c r="H2057" s="1">
        <f t="shared" si="257"/>
        <v>-3.5746684236607056</v>
      </c>
      <c r="I2057" s="22">
        <f t="shared" si="258"/>
        <v>-2.5124999999999886</v>
      </c>
      <c r="J2057" s="19">
        <f t="shared" si="259"/>
        <v>0</v>
      </c>
      <c r="K2057" s="19">
        <f t="shared" si="260"/>
        <v>1.062168423660717</v>
      </c>
      <c r="L2057" s="19">
        <f t="shared" si="261"/>
        <v>0</v>
      </c>
      <c r="Q2057" s="11"/>
      <c r="R2057" s="11"/>
    </row>
    <row r="2058" spans="1:18" x14ac:dyDescent="0.35">
      <c r="A2058" s="1">
        <v>2056</v>
      </c>
      <c r="B2058" s="12">
        <v>44060</v>
      </c>
      <c r="C2058" s="1">
        <v>133.98750000000001</v>
      </c>
      <c r="D2058" s="1">
        <f t="shared" si="262"/>
        <v>1.8529076396807297E-2</v>
      </c>
      <c r="E2058" s="1">
        <f t="shared" si="265"/>
        <v>1.7409084416785829E-4</v>
      </c>
      <c r="F2058" s="1">
        <f t="shared" si="263"/>
        <v>11.279332105802752</v>
      </c>
      <c r="G2058" s="1">
        <f t="shared" si="264"/>
        <v>2.4229720338384237</v>
      </c>
      <c r="H2058" s="1">
        <f t="shared" si="257"/>
        <v>-4.1150009291130258</v>
      </c>
      <c r="I2058" s="22">
        <f t="shared" si="258"/>
        <v>2.4375</v>
      </c>
      <c r="J2058" s="19">
        <f t="shared" si="259"/>
        <v>0</v>
      </c>
      <c r="K2058" s="19">
        <f t="shared" si="260"/>
        <v>6.5525009291130258</v>
      </c>
      <c r="L2058" s="19">
        <f t="shared" si="261"/>
        <v>0</v>
      </c>
      <c r="Q2058" s="11"/>
      <c r="R2058" s="11"/>
    </row>
    <row r="2059" spans="1:18" x14ac:dyDescent="0.35">
      <c r="A2059" s="1">
        <v>2057</v>
      </c>
      <c r="B2059" s="12">
        <v>44061</v>
      </c>
      <c r="C2059" s="1">
        <v>133.38749999999999</v>
      </c>
      <c r="D2059" s="1">
        <f t="shared" si="262"/>
        <v>-4.4780296669467128E-3</v>
      </c>
      <c r="E2059" s="1">
        <f t="shared" si="265"/>
        <v>2.0468967397646338E-4</v>
      </c>
      <c r="F2059" s="1">
        <f t="shared" si="263"/>
        <v>26.551491592199071</v>
      </c>
      <c r="G2059" s="1">
        <f t="shared" si="264"/>
        <v>3.2790859266070229</v>
      </c>
      <c r="H2059" s="1">
        <f t="shared" si="257"/>
        <v>-4.3783802659417344</v>
      </c>
      <c r="I2059" s="22">
        <f t="shared" si="258"/>
        <v>-0.60000000000002274</v>
      </c>
      <c r="J2059" s="19">
        <f t="shared" si="259"/>
        <v>0</v>
      </c>
      <c r="K2059" s="19">
        <f t="shared" si="260"/>
        <v>3.7783802659417116</v>
      </c>
      <c r="L2059" s="19">
        <f t="shared" si="261"/>
        <v>0</v>
      </c>
      <c r="Q2059" s="11"/>
      <c r="R2059" s="11"/>
    </row>
    <row r="2060" spans="1:18" x14ac:dyDescent="0.35">
      <c r="A2060" s="1">
        <v>2058</v>
      </c>
      <c r="B2060" s="12">
        <v>44062</v>
      </c>
      <c r="C2060" s="1">
        <v>133.01249999999999</v>
      </c>
      <c r="D2060" s="1">
        <f t="shared" si="262"/>
        <v>-2.8113578858588702E-3</v>
      </c>
      <c r="E2060" s="1">
        <f t="shared" si="265"/>
        <v>1.8248494677038435E-4</v>
      </c>
      <c r="F2060" s="1">
        <f t="shared" si="263"/>
        <v>28.899579735382588</v>
      </c>
      <c r="G2060" s="1">
        <f t="shared" si="264"/>
        <v>3.3638270529843659</v>
      </c>
      <c r="H2060" s="1">
        <f t="shared" si="257"/>
        <v>-4.2106822026498252</v>
      </c>
      <c r="I2060" s="22">
        <f t="shared" si="258"/>
        <v>-0.375</v>
      </c>
      <c r="J2060" s="19">
        <f t="shared" si="259"/>
        <v>0</v>
      </c>
      <c r="K2060" s="19">
        <f t="shared" si="260"/>
        <v>3.8356822026498252</v>
      </c>
      <c r="L2060" s="19">
        <f t="shared" si="261"/>
        <v>0</v>
      </c>
      <c r="Q2060" s="11"/>
      <c r="R2060" s="11"/>
    </row>
    <row r="2061" spans="1:18" x14ac:dyDescent="0.35">
      <c r="A2061" s="1">
        <v>2059</v>
      </c>
      <c r="B2061" s="12">
        <v>44063</v>
      </c>
      <c r="C2061" s="1">
        <v>135.82499999999999</v>
      </c>
      <c r="D2061" s="1">
        <f t="shared" si="262"/>
        <v>2.1144629264166902E-2</v>
      </c>
      <c r="E2061" s="1">
        <f t="shared" si="265"/>
        <v>1.637850085958555E-4</v>
      </c>
      <c r="F2061" s="1">
        <f t="shared" si="263"/>
        <v>7.9617959400906848</v>
      </c>
      <c r="G2061" s="1">
        <f t="shared" si="264"/>
        <v>2.0746545950221962</v>
      </c>
      <c r="H2061" s="1">
        <f t="shared" si="257"/>
        <v>-3.9712466820137258</v>
      </c>
      <c r="I2061" s="22">
        <f t="shared" si="258"/>
        <v>2.8125</v>
      </c>
      <c r="J2061" s="19">
        <f t="shared" si="259"/>
        <v>0</v>
      </c>
      <c r="K2061" s="19">
        <f t="shared" si="260"/>
        <v>6.7837466820137262</v>
      </c>
      <c r="L2061" s="19">
        <f t="shared" si="261"/>
        <v>0</v>
      </c>
      <c r="Q2061" s="11"/>
      <c r="R2061" s="11"/>
    </row>
    <row r="2062" spans="1:18" x14ac:dyDescent="0.35">
      <c r="A2062" s="1">
        <v>2060</v>
      </c>
      <c r="B2062" s="12">
        <v>44064</v>
      </c>
      <c r="C2062" s="1">
        <v>141.78749999999999</v>
      </c>
      <c r="D2062" s="1">
        <f t="shared" si="262"/>
        <v>4.3898398674765367E-2</v>
      </c>
      <c r="E2062" s="1">
        <f t="shared" si="265"/>
        <v>2.1144712860185496E-4</v>
      </c>
      <c r="F2062" s="1">
        <f t="shared" si="263"/>
        <v>0.28793240827743094</v>
      </c>
      <c r="G2062" s="1">
        <f t="shared" si="264"/>
        <v>-1.2450295198721586</v>
      </c>
      <c r="H2062" s="1">
        <f t="shared" si="257"/>
        <v>-4.4995388950032469</v>
      </c>
      <c r="I2062" s="22">
        <f t="shared" si="258"/>
        <v>5.9625000000000057</v>
      </c>
      <c r="J2062" s="19">
        <f t="shared" si="259"/>
        <v>0</v>
      </c>
      <c r="K2062" s="19">
        <f t="shared" si="260"/>
        <v>10.462038895003253</v>
      </c>
      <c r="L2062" s="19">
        <f t="shared" si="261"/>
        <v>0</v>
      </c>
      <c r="Q2062" s="11"/>
      <c r="R2062" s="11"/>
    </row>
    <row r="2063" spans="1:18" x14ac:dyDescent="0.35">
      <c r="A2063" s="1">
        <v>2061</v>
      </c>
      <c r="B2063" s="12">
        <v>44067</v>
      </c>
      <c r="C2063" s="1">
        <v>138.86250000000001</v>
      </c>
      <c r="D2063" s="1">
        <f t="shared" si="262"/>
        <v>-2.0629463104998559E-2</v>
      </c>
      <c r="E2063" s="1">
        <f t="shared" si="265"/>
        <v>4.5672093761123022E-4</v>
      </c>
      <c r="F2063" s="1">
        <f t="shared" si="263"/>
        <v>11.715093799742208</v>
      </c>
      <c r="G2063" s="1">
        <f t="shared" si="264"/>
        <v>2.4608780787345514</v>
      </c>
      <c r="H2063" s="1">
        <f t="shared" si="257"/>
        <v>-6.7527369553930914</v>
      </c>
      <c r="I2063" s="22">
        <f t="shared" si="258"/>
        <v>-2.9249999999999829</v>
      </c>
      <c r="J2063" s="19">
        <f t="shared" si="259"/>
        <v>0</v>
      </c>
      <c r="K2063" s="19">
        <f t="shared" si="260"/>
        <v>3.8277369553931084</v>
      </c>
      <c r="L2063" s="19">
        <f t="shared" si="261"/>
        <v>0</v>
      </c>
      <c r="Q2063" s="11"/>
      <c r="R2063" s="11"/>
    </row>
    <row r="2064" spans="1:18" x14ac:dyDescent="0.35">
      <c r="A2064" s="1">
        <v>2062</v>
      </c>
      <c r="B2064" s="12">
        <v>44068</v>
      </c>
      <c r="C2064" s="1">
        <v>138.5625</v>
      </c>
      <c r="D2064" s="1">
        <f t="shared" si="262"/>
        <v>-2.1604104779909001E-3</v>
      </c>
      <c r="E2064" s="1">
        <f t="shared" si="265"/>
        <v>4.3249589123323101E-4</v>
      </c>
      <c r="F2064" s="1">
        <f t="shared" si="263"/>
        <v>19.079881855383363</v>
      </c>
      <c r="G2064" s="1">
        <f t="shared" si="264"/>
        <v>2.9486344739351082</v>
      </c>
      <c r="H2064" s="1">
        <f t="shared" si="257"/>
        <v>-6.8596758873362971</v>
      </c>
      <c r="I2064" s="22">
        <f t="shared" si="258"/>
        <v>-0.30000000000001137</v>
      </c>
      <c r="J2064" s="19">
        <f t="shared" si="259"/>
        <v>0</v>
      </c>
      <c r="K2064" s="19">
        <f t="shared" si="260"/>
        <v>6.5596758873362857</v>
      </c>
      <c r="L2064" s="19">
        <f t="shared" si="261"/>
        <v>0</v>
      </c>
      <c r="Q2064" s="11"/>
      <c r="R2064" s="11"/>
    </row>
    <row r="2065" spans="1:18" x14ac:dyDescent="0.35">
      <c r="A2065" s="1">
        <v>2063</v>
      </c>
      <c r="B2065" s="12">
        <v>44069</v>
      </c>
      <c r="C2065" s="1">
        <v>139.05000000000001</v>
      </c>
      <c r="D2065" s="1">
        <f t="shared" si="262"/>
        <v>3.5182679296347236E-3</v>
      </c>
      <c r="E2065" s="1">
        <f t="shared" si="265"/>
        <v>3.5457752195093946E-4</v>
      </c>
      <c r="F2065" s="1">
        <f t="shared" si="263"/>
        <v>20.819673368775408</v>
      </c>
      <c r="G2065" s="1">
        <f t="shared" si="264"/>
        <v>3.0358983747244421</v>
      </c>
      <c r="H2065" s="1">
        <f t="shared" si="257"/>
        <v>-6.0829638871401306</v>
      </c>
      <c r="I2065" s="22">
        <f t="shared" si="258"/>
        <v>0.48750000000001137</v>
      </c>
      <c r="J2065" s="19">
        <f t="shared" si="259"/>
        <v>0</v>
      </c>
      <c r="K2065" s="19">
        <f t="shared" si="260"/>
        <v>6.570463887140142</v>
      </c>
      <c r="L2065" s="19">
        <f t="shared" si="261"/>
        <v>0</v>
      </c>
      <c r="Q2065" s="11"/>
      <c r="R2065" s="11"/>
    </row>
    <row r="2066" spans="1:18" x14ac:dyDescent="0.35">
      <c r="A2066" s="1">
        <v>2064</v>
      </c>
      <c r="B2066" s="12">
        <v>44070</v>
      </c>
      <c r="C2066" s="1">
        <v>138.9</v>
      </c>
      <c r="D2066" s="1">
        <f t="shared" si="262"/>
        <v>-1.0787486515642264E-3</v>
      </c>
      <c r="E2066" s="1">
        <f t="shared" si="265"/>
        <v>2.9606079178205822E-4</v>
      </c>
      <c r="F2066" s="1">
        <f t="shared" si="263"/>
        <v>23.14014612996111</v>
      </c>
      <c r="G2066" s="1">
        <f t="shared" si="264"/>
        <v>3.141569036782804</v>
      </c>
      <c r="H2066" s="1">
        <f t="shared" si="257"/>
        <v>-5.5463952690247771</v>
      </c>
      <c r="I2066" s="22">
        <f t="shared" si="258"/>
        <v>-0.15000000000000568</v>
      </c>
      <c r="J2066" s="19">
        <f t="shared" si="259"/>
        <v>0</v>
      </c>
      <c r="K2066" s="19">
        <f t="shared" si="260"/>
        <v>5.3963952690247714</v>
      </c>
      <c r="L2066" s="19">
        <f t="shared" si="261"/>
        <v>0</v>
      </c>
      <c r="Q2066" s="11"/>
      <c r="R2066" s="11"/>
    </row>
    <row r="2067" spans="1:18" x14ac:dyDescent="0.35">
      <c r="A2067" s="1">
        <v>2065</v>
      </c>
      <c r="B2067" s="12">
        <v>44071</v>
      </c>
      <c r="C2067" s="1">
        <v>136.72499999999999</v>
      </c>
      <c r="D2067" s="1">
        <f t="shared" si="262"/>
        <v>-1.5658747300216064E-2</v>
      </c>
      <c r="E2067" s="1">
        <f t="shared" si="265"/>
        <v>2.4971536440394806E-4</v>
      </c>
      <c r="F2067" s="1">
        <f t="shared" si="263"/>
        <v>15.451470533981988</v>
      </c>
      <c r="G2067" s="1">
        <f t="shared" si="264"/>
        <v>2.7377041790074164</v>
      </c>
      <c r="H2067" s="1">
        <f t="shared" si="257"/>
        <v>-5.1117344378659713</v>
      </c>
      <c r="I2067" s="22">
        <f t="shared" si="258"/>
        <v>-2.1750000000000114</v>
      </c>
      <c r="J2067" s="19">
        <f t="shared" si="259"/>
        <v>0</v>
      </c>
      <c r="K2067" s="19">
        <f t="shared" si="260"/>
        <v>2.9367344378659599</v>
      </c>
      <c r="L2067" s="19">
        <f t="shared" si="261"/>
        <v>0</v>
      </c>
      <c r="Q2067" s="11"/>
      <c r="R2067" s="11"/>
    </row>
    <row r="2068" spans="1:18" x14ac:dyDescent="0.35">
      <c r="A2068" s="1">
        <v>2066</v>
      </c>
      <c r="B2068" s="12">
        <v>44074</v>
      </c>
      <c r="C2068" s="1">
        <v>134.17500000000001</v>
      </c>
      <c r="D2068" s="1">
        <f t="shared" si="262"/>
        <v>-1.8650575973669651E-2</v>
      </c>
      <c r="E2068" s="1">
        <f t="shared" si="265"/>
        <v>2.4869413603937637E-4</v>
      </c>
      <c r="F2068" s="1">
        <f t="shared" si="263"/>
        <v>12.570639732380847</v>
      </c>
      <c r="G2068" s="1">
        <f t="shared" si="264"/>
        <v>2.5313639148935057</v>
      </c>
      <c r="H2068" s="1">
        <f t="shared" ref="H2068:H2131" si="266">_xlfn.NORM.S.INV(1%)*SQRT(E2068)*C2066</f>
        <v>-5.0957683430388849</v>
      </c>
      <c r="I2068" s="22">
        <f t="shared" ref="I2068:I2131" si="267">C2068-C2067</f>
        <v>-2.5499999999999829</v>
      </c>
      <c r="J2068" s="19">
        <f t="shared" ref="J2068:J2131" si="268">IF(I2068&lt;=H2068,1,0)</f>
        <v>0</v>
      </c>
      <c r="K2068" s="19">
        <f t="shared" ref="K2068:K2131" si="269">IF(J2068=0,I2068-H2068,0)</f>
        <v>2.545768343038902</v>
      </c>
      <c r="L2068" s="19">
        <f t="shared" ref="L2068:L2131" si="270">IF(J2068=1,I2068-H2068,0)</f>
        <v>0</v>
      </c>
      <c r="Q2068" s="11"/>
      <c r="R2068" s="11"/>
    </row>
    <row r="2069" spans="1:18" x14ac:dyDescent="0.35">
      <c r="A2069" s="1">
        <v>2067</v>
      </c>
      <c r="B2069" s="12">
        <v>44075</v>
      </c>
      <c r="C2069" s="1">
        <v>135.1875</v>
      </c>
      <c r="D2069" s="1">
        <f t="shared" si="262"/>
        <v>7.5461151481273601E-3</v>
      </c>
      <c r="E2069" s="1">
        <f t="shared" si="265"/>
        <v>2.6239579894573835E-4</v>
      </c>
      <c r="F2069" s="1">
        <f t="shared" si="263"/>
        <v>22.095681144763656</v>
      </c>
      <c r="G2069" s="1">
        <f t="shared" si="264"/>
        <v>3.0953821661122216</v>
      </c>
      <c r="H2069" s="1">
        <f t="shared" si="266"/>
        <v>-5.1522986530555297</v>
      </c>
      <c r="I2069" s="22">
        <f t="shared" si="267"/>
        <v>1.0124999999999886</v>
      </c>
      <c r="J2069" s="19">
        <f t="shared" si="268"/>
        <v>0</v>
      </c>
      <c r="K2069" s="19">
        <f t="shared" si="269"/>
        <v>6.1647986530555183</v>
      </c>
      <c r="L2069" s="19">
        <f t="shared" si="270"/>
        <v>0</v>
      </c>
      <c r="Q2069" s="11"/>
      <c r="R2069" s="11"/>
    </row>
    <row r="2070" spans="1:18" x14ac:dyDescent="0.35">
      <c r="A2070" s="1">
        <v>2068</v>
      </c>
      <c r="B2070" s="12">
        <v>44076</v>
      </c>
      <c r="C2070" s="1">
        <v>135.97499999999999</v>
      </c>
      <c r="D2070" s="1">
        <f t="shared" si="262"/>
        <v>5.8252427184465596E-3</v>
      </c>
      <c r="E2070" s="1">
        <f t="shared" si="265"/>
        <v>2.318330798802557E-4</v>
      </c>
      <c r="F2070" s="1">
        <f t="shared" si="263"/>
        <v>24.352215581896154</v>
      </c>
      <c r="G2070" s="1">
        <f t="shared" si="264"/>
        <v>3.1926228343789269</v>
      </c>
      <c r="H2070" s="1">
        <f t="shared" si="266"/>
        <v>-4.7526295561065455</v>
      </c>
      <c r="I2070" s="22">
        <f t="shared" si="267"/>
        <v>0.78749999999999432</v>
      </c>
      <c r="J2070" s="19">
        <f t="shared" si="268"/>
        <v>0</v>
      </c>
      <c r="K2070" s="19">
        <f t="shared" si="269"/>
        <v>5.5401295561065398</v>
      </c>
      <c r="L2070" s="19">
        <f t="shared" si="270"/>
        <v>0</v>
      </c>
      <c r="Q2070" s="11"/>
      <c r="R2070" s="11"/>
    </row>
    <row r="2071" spans="1:18" x14ac:dyDescent="0.35">
      <c r="A2071" s="1">
        <v>2069</v>
      </c>
      <c r="B2071" s="12">
        <v>44077</v>
      </c>
      <c r="C2071" s="1">
        <v>133.83750000000001</v>
      </c>
      <c r="D2071" s="1">
        <f t="shared" si="262"/>
        <v>-1.5719801434087067E-2</v>
      </c>
      <c r="E2071" s="1">
        <f t="shared" si="265"/>
        <v>2.05207120715918E-4</v>
      </c>
      <c r="F2071" s="1">
        <f t="shared" si="263"/>
        <v>15.251877243107042</v>
      </c>
      <c r="G2071" s="1">
        <f t="shared" si="264"/>
        <v>2.7247025933861533</v>
      </c>
      <c r="H2071" s="1">
        <f t="shared" si="266"/>
        <v>-4.5051308384571787</v>
      </c>
      <c r="I2071" s="22">
        <f t="shared" si="267"/>
        <v>-2.1374999999999886</v>
      </c>
      <c r="J2071" s="19">
        <f t="shared" si="268"/>
        <v>0</v>
      </c>
      <c r="K2071" s="19">
        <f t="shared" si="269"/>
        <v>2.36763083845719</v>
      </c>
      <c r="L2071" s="19">
        <f t="shared" si="270"/>
        <v>0</v>
      </c>
      <c r="Q2071" s="11"/>
      <c r="R2071" s="11"/>
    </row>
    <row r="2072" spans="1:18" x14ac:dyDescent="0.35">
      <c r="A2072" s="1">
        <v>2070</v>
      </c>
      <c r="B2072" s="12">
        <v>44078</v>
      </c>
      <c r="C2072" s="1">
        <v>131.28749999999999</v>
      </c>
      <c r="D2072" s="1">
        <f t="shared" si="262"/>
        <v>-1.9052956010086945E-2</v>
      </c>
      <c r="E2072" s="1">
        <f t="shared" si="265"/>
        <v>2.1491727768505254E-4</v>
      </c>
      <c r="F2072" s="1">
        <f t="shared" si="263"/>
        <v>11.694796087252053</v>
      </c>
      <c r="G2072" s="1">
        <f t="shared" si="264"/>
        <v>2.4591439639929042</v>
      </c>
      <c r="H2072" s="1">
        <f t="shared" si="266"/>
        <v>-4.6373448308840217</v>
      </c>
      <c r="I2072" s="22">
        <f t="shared" si="267"/>
        <v>-2.5500000000000114</v>
      </c>
      <c r="J2072" s="19">
        <f t="shared" si="268"/>
        <v>0</v>
      </c>
      <c r="K2072" s="19">
        <f t="shared" si="269"/>
        <v>2.0873448308840103</v>
      </c>
      <c r="L2072" s="19">
        <f t="shared" si="270"/>
        <v>0</v>
      </c>
      <c r="Q2072" s="11"/>
      <c r="R2072" s="11"/>
    </row>
    <row r="2073" spans="1:18" x14ac:dyDescent="0.35">
      <c r="A2073" s="1">
        <v>2071</v>
      </c>
      <c r="B2073" s="12">
        <v>44081</v>
      </c>
      <c r="C2073" s="1">
        <v>132.22499999999999</v>
      </c>
      <c r="D2073" s="1">
        <f t="shared" si="262"/>
        <v>7.1408169094544418E-3</v>
      </c>
      <c r="E2073" s="1">
        <f t="shared" si="265"/>
        <v>2.3869829302182921E-4</v>
      </c>
      <c r="F2073" s="1">
        <f t="shared" si="263"/>
        <v>23.20587386126703</v>
      </c>
      <c r="G2073" s="1">
        <f t="shared" si="264"/>
        <v>3.1444054303019895</v>
      </c>
      <c r="H2073" s="1">
        <f t="shared" si="266"/>
        <v>-4.810355026227076</v>
      </c>
      <c r="I2073" s="22">
        <f t="shared" si="267"/>
        <v>0.9375</v>
      </c>
      <c r="J2073" s="19">
        <f t="shared" si="268"/>
        <v>0</v>
      </c>
      <c r="K2073" s="19">
        <f t="shared" si="269"/>
        <v>5.747855026227076</v>
      </c>
      <c r="L2073" s="19">
        <f t="shared" si="270"/>
        <v>0</v>
      </c>
      <c r="Q2073" s="11"/>
      <c r="R2073" s="11"/>
    </row>
    <row r="2074" spans="1:18" x14ac:dyDescent="0.35">
      <c r="A2074" s="1">
        <v>2072</v>
      </c>
      <c r="B2074" s="12">
        <v>44082</v>
      </c>
      <c r="C2074" s="1">
        <v>131.17500000000001</v>
      </c>
      <c r="D2074" s="1">
        <f t="shared" si="262"/>
        <v>-7.9410096426544372E-3</v>
      </c>
      <c r="E2074" s="1">
        <f t="shared" si="265"/>
        <v>2.1286549412075998E-4</v>
      </c>
      <c r="F2074" s="1">
        <f t="shared" si="263"/>
        <v>23.579216285826156</v>
      </c>
      <c r="G2074" s="1">
        <f t="shared" si="264"/>
        <v>3.1603656581627426</v>
      </c>
      <c r="H2074" s="1">
        <f t="shared" si="266"/>
        <v>-4.4560563099002604</v>
      </c>
      <c r="I2074" s="22">
        <f t="shared" si="267"/>
        <v>-1.0499999999999829</v>
      </c>
      <c r="J2074" s="19">
        <f t="shared" si="268"/>
        <v>0</v>
      </c>
      <c r="K2074" s="19">
        <f t="shared" si="269"/>
        <v>3.4060563099002774</v>
      </c>
      <c r="L2074" s="19">
        <f t="shared" si="270"/>
        <v>0</v>
      </c>
      <c r="Q2074" s="11"/>
      <c r="R2074" s="11"/>
    </row>
    <row r="2075" spans="1:18" x14ac:dyDescent="0.35">
      <c r="A2075" s="1">
        <v>2073</v>
      </c>
      <c r="B2075" s="12">
        <v>44083</v>
      </c>
      <c r="C2075" s="1">
        <v>131.4375</v>
      </c>
      <c r="D2075" s="1">
        <f t="shared" si="262"/>
        <v>2.0011435105773859E-3</v>
      </c>
      <c r="E2075" s="1">
        <f t="shared" si="265"/>
        <v>1.9480711959663375E-4</v>
      </c>
      <c r="F2075" s="1">
        <f t="shared" si="263"/>
        <v>28.290709594692494</v>
      </c>
      <c r="G2075" s="1">
        <f t="shared" si="264"/>
        <v>3.3425334678795169</v>
      </c>
      <c r="H2075" s="1">
        <f t="shared" si="266"/>
        <v>-4.2932941662106723</v>
      </c>
      <c r="I2075" s="22">
        <f t="shared" si="267"/>
        <v>0.26249999999998863</v>
      </c>
      <c r="J2075" s="19">
        <f t="shared" si="268"/>
        <v>0</v>
      </c>
      <c r="K2075" s="19">
        <f t="shared" si="269"/>
        <v>4.5557941662106609</v>
      </c>
      <c r="L2075" s="19">
        <f t="shared" si="270"/>
        <v>0</v>
      </c>
      <c r="Q2075" s="11"/>
      <c r="R2075" s="11"/>
    </row>
    <row r="2076" spans="1:18" x14ac:dyDescent="0.35">
      <c r="A2076" s="1">
        <v>2074</v>
      </c>
      <c r="B2076" s="12">
        <v>44084</v>
      </c>
      <c r="C2076" s="1">
        <v>133.27500000000001</v>
      </c>
      <c r="D2076" s="1">
        <f t="shared" si="262"/>
        <v>1.3980028530670515E-2</v>
      </c>
      <c r="E2076" s="1">
        <f t="shared" si="265"/>
        <v>1.7266087177873068E-4</v>
      </c>
      <c r="F2076" s="1">
        <f t="shared" si="263"/>
        <v>17.239161739367134</v>
      </c>
      <c r="G2076" s="1">
        <f t="shared" si="264"/>
        <v>2.8471836410468634</v>
      </c>
      <c r="H2076" s="1">
        <f t="shared" si="266"/>
        <v>-4.0097998540788788</v>
      </c>
      <c r="I2076" s="22">
        <f t="shared" si="267"/>
        <v>1.8375000000000057</v>
      </c>
      <c r="J2076" s="19">
        <f t="shared" si="268"/>
        <v>0</v>
      </c>
      <c r="K2076" s="19">
        <f t="shared" si="269"/>
        <v>5.8472998540788845</v>
      </c>
      <c r="L2076" s="19">
        <f t="shared" si="270"/>
        <v>0</v>
      </c>
      <c r="Q2076" s="11"/>
      <c r="R2076" s="11"/>
    </row>
    <row r="2077" spans="1:18" x14ac:dyDescent="0.35">
      <c r="A2077" s="1">
        <v>2075</v>
      </c>
      <c r="B2077" s="12">
        <v>44085</v>
      </c>
      <c r="C2077" s="1">
        <v>131.25</v>
      </c>
      <c r="D2077" s="1">
        <f t="shared" si="262"/>
        <v>-1.5194147439504825E-2</v>
      </c>
      <c r="E2077" s="1">
        <f t="shared" si="265"/>
        <v>1.8273018595531954E-4</v>
      </c>
      <c r="F2077" s="1">
        <f t="shared" si="263"/>
        <v>15.691343997989836</v>
      </c>
      <c r="G2077" s="1">
        <f t="shared" si="264"/>
        <v>2.7531092226040874</v>
      </c>
      <c r="H2077" s="1">
        <f t="shared" si="266"/>
        <v>-4.1333206355539058</v>
      </c>
      <c r="I2077" s="22">
        <f t="shared" si="267"/>
        <v>-2.0250000000000057</v>
      </c>
      <c r="J2077" s="19">
        <f t="shared" si="268"/>
        <v>0</v>
      </c>
      <c r="K2077" s="19">
        <f t="shared" si="269"/>
        <v>2.1083206355539001</v>
      </c>
      <c r="L2077" s="19">
        <f t="shared" si="270"/>
        <v>0</v>
      </c>
      <c r="Q2077" s="11"/>
      <c r="R2077" s="11"/>
    </row>
    <row r="2078" spans="1:18" x14ac:dyDescent="0.35">
      <c r="A2078" s="1">
        <v>2076</v>
      </c>
      <c r="B2078" s="12">
        <v>44088</v>
      </c>
      <c r="C2078" s="1">
        <v>128.55000000000001</v>
      </c>
      <c r="D2078" s="1">
        <f t="shared" si="262"/>
        <v>-2.0571428571428484E-2</v>
      </c>
      <c r="E2078" s="1">
        <f t="shared" si="265"/>
        <v>1.954304847919528E-4</v>
      </c>
      <c r="F2078" s="1">
        <f t="shared" si="263"/>
        <v>9.6650685889458767</v>
      </c>
      <c r="G2078" s="1">
        <f t="shared" si="264"/>
        <v>2.2685182092668645</v>
      </c>
      <c r="H2078" s="1">
        <f t="shared" si="266"/>
        <v>-4.3343053509542244</v>
      </c>
      <c r="I2078" s="22">
        <f t="shared" si="267"/>
        <v>-2.6999999999999886</v>
      </c>
      <c r="J2078" s="19">
        <f t="shared" si="268"/>
        <v>0</v>
      </c>
      <c r="K2078" s="19">
        <f t="shared" si="269"/>
        <v>1.6343053509542358</v>
      </c>
      <c r="L2078" s="19">
        <f t="shared" si="270"/>
        <v>0</v>
      </c>
      <c r="Q2078" s="11"/>
      <c r="R2078" s="11"/>
    </row>
    <row r="2079" spans="1:18" x14ac:dyDescent="0.35">
      <c r="A2079" s="1">
        <v>2077</v>
      </c>
      <c r="B2079" s="12">
        <v>44089</v>
      </c>
      <c r="C2079" s="1">
        <v>129.9</v>
      </c>
      <c r="D2079" s="1">
        <f t="shared" si="262"/>
        <v>1.0501750291715241E-2</v>
      </c>
      <c r="E2079" s="1">
        <f t="shared" si="265"/>
        <v>2.3228097862860604E-4</v>
      </c>
      <c r="F2079" s="1">
        <f t="shared" si="263"/>
        <v>20.644385750341176</v>
      </c>
      <c r="G2079" s="1">
        <f t="shared" si="264"/>
        <v>3.0274434059451316</v>
      </c>
      <c r="H2079" s="1">
        <f t="shared" si="266"/>
        <v>-4.6535115243838732</v>
      </c>
      <c r="I2079" s="22">
        <f t="shared" si="267"/>
        <v>1.3499999999999943</v>
      </c>
      <c r="J2079" s="19">
        <f t="shared" si="268"/>
        <v>0</v>
      </c>
      <c r="K2079" s="19">
        <f t="shared" si="269"/>
        <v>6.0035115243838675</v>
      </c>
      <c r="L2079" s="19">
        <f t="shared" si="270"/>
        <v>0</v>
      </c>
      <c r="Q2079" s="11"/>
      <c r="R2079" s="11"/>
    </row>
    <row r="2080" spans="1:18" x14ac:dyDescent="0.35">
      <c r="A2080" s="1">
        <v>2078</v>
      </c>
      <c r="B2080" s="12">
        <v>44090</v>
      </c>
      <c r="C2080" s="1">
        <v>128.92500000000001</v>
      </c>
      <c r="D2080" s="1">
        <f t="shared" si="262"/>
        <v>-7.505773672055383E-3</v>
      </c>
      <c r="E2080" s="1">
        <f t="shared" si="265"/>
        <v>2.163226672499213E-4</v>
      </c>
      <c r="F2080" s="1">
        <f t="shared" si="263"/>
        <v>23.812646788618373</v>
      </c>
      <c r="G2080" s="1">
        <f t="shared" si="264"/>
        <v>3.1702168172193481</v>
      </c>
      <c r="H2080" s="1">
        <f t="shared" si="266"/>
        <v>-4.3984306990787632</v>
      </c>
      <c r="I2080" s="22">
        <f t="shared" si="267"/>
        <v>-0.97499999999999432</v>
      </c>
      <c r="J2080" s="19">
        <f t="shared" si="268"/>
        <v>0</v>
      </c>
      <c r="K2080" s="19">
        <f t="shared" si="269"/>
        <v>3.4234306990787688</v>
      </c>
      <c r="L2080" s="19">
        <f t="shared" si="270"/>
        <v>0</v>
      </c>
      <c r="Q2080" s="11"/>
      <c r="R2080" s="11"/>
    </row>
    <row r="2081" spans="1:18" x14ac:dyDescent="0.35">
      <c r="A2081" s="1">
        <v>2079</v>
      </c>
      <c r="B2081" s="12">
        <v>44091</v>
      </c>
      <c r="C2081" s="1">
        <v>126.2625</v>
      </c>
      <c r="D2081" s="1">
        <f t="shared" si="262"/>
        <v>-2.0651541593950034E-2</v>
      </c>
      <c r="E2081" s="1">
        <f t="shared" si="265"/>
        <v>1.9650316144800579E-4</v>
      </c>
      <c r="F2081" s="1">
        <f t="shared" si="263"/>
        <v>9.6146541178197129</v>
      </c>
      <c r="G2081" s="1">
        <f t="shared" si="264"/>
        <v>2.2632884052080153</v>
      </c>
      <c r="H2081" s="1">
        <f t="shared" si="266"/>
        <v>-4.2361231794724148</v>
      </c>
      <c r="I2081" s="22">
        <f t="shared" si="267"/>
        <v>-2.6625000000000085</v>
      </c>
      <c r="J2081" s="19">
        <f t="shared" si="268"/>
        <v>0</v>
      </c>
      <c r="K2081" s="19">
        <f t="shared" si="269"/>
        <v>1.5736231794724063</v>
      </c>
      <c r="L2081" s="19">
        <f t="shared" si="270"/>
        <v>0</v>
      </c>
      <c r="Q2081" s="11"/>
      <c r="R2081" s="11"/>
    </row>
    <row r="2082" spans="1:18" x14ac:dyDescent="0.35">
      <c r="A2082" s="1">
        <v>2080</v>
      </c>
      <c r="B2082" s="12">
        <v>44092</v>
      </c>
      <c r="C2082" s="1">
        <v>128.85</v>
      </c>
      <c r="D2082" s="1">
        <f t="shared" si="262"/>
        <v>2.0493020493020424E-2</v>
      </c>
      <c r="E2082" s="1">
        <f t="shared" si="265"/>
        <v>2.3356749598523455E-4</v>
      </c>
      <c r="F2082" s="1">
        <f t="shared" si="263"/>
        <v>10.623417830826209</v>
      </c>
      <c r="G2082" s="1">
        <f t="shared" si="264"/>
        <v>2.3630607936823935</v>
      </c>
      <c r="H2082" s="1">
        <f t="shared" si="266"/>
        <v>-4.5837191563663682</v>
      </c>
      <c r="I2082" s="22">
        <f t="shared" si="267"/>
        <v>2.5874999999999915</v>
      </c>
      <c r="J2082" s="19">
        <f t="shared" si="268"/>
        <v>0</v>
      </c>
      <c r="K2082" s="19">
        <f t="shared" si="269"/>
        <v>7.1712191563663596</v>
      </c>
      <c r="L2082" s="19">
        <f t="shared" si="270"/>
        <v>0</v>
      </c>
      <c r="Q2082" s="11"/>
      <c r="R2082" s="11"/>
    </row>
    <row r="2083" spans="1:18" x14ac:dyDescent="0.35">
      <c r="A2083" s="1">
        <v>2081</v>
      </c>
      <c r="B2083" s="12">
        <v>44095</v>
      </c>
      <c r="C2083" s="1">
        <v>127.72499999999999</v>
      </c>
      <c r="D2083" s="1">
        <f t="shared" si="262"/>
        <v>-8.7310826542491265E-3</v>
      </c>
      <c r="E2083" s="1">
        <f t="shared" si="265"/>
        <v>2.6100009482862499E-4</v>
      </c>
      <c r="F2083" s="1">
        <f t="shared" si="263"/>
        <v>21.338617817470393</v>
      </c>
      <c r="G2083" s="1">
        <f t="shared" si="264"/>
        <v>3.0605184742103821</v>
      </c>
      <c r="H2083" s="1">
        <f t="shared" si="266"/>
        <v>-4.7453622911031603</v>
      </c>
      <c r="I2083" s="22">
        <f t="shared" si="267"/>
        <v>-1.125</v>
      </c>
      <c r="J2083" s="19">
        <f t="shared" si="268"/>
        <v>0</v>
      </c>
      <c r="K2083" s="19">
        <f t="shared" si="269"/>
        <v>3.6203622911031603</v>
      </c>
      <c r="L2083" s="19">
        <f t="shared" si="270"/>
        <v>0</v>
      </c>
      <c r="Q2083" s="11"/>
      <c r="R2083" s="11"/>
    </row>
    <row r="2084" spans="1:18" x14ac:dyDescent="0.35">
      <c r="A2084" s="1">
        <v>2082</v>
      </c>
      <c r="B2084" s="12">
        <v>44096</v>
      </c>
      <c r="C2084" s="1">
        <v>126.52500000000001</v>
      </c>
      <c r="D2084" s="1">
        <f t="shared" si="262"/>
        <v>-9.395184967703963E-3</v>
      </c>
      <c r="E2084" s="1">
        <f t="shared" si="265"/>
        <v>2.3348681343743122E-4</v>
      </c>
      <c r="F2084" s="1">
        <f t="shared" si="263"/>
        <v>21.611581466981256</v>
      </c>
      <c r="G2084" s="1">
        <f t="shared" si="264"/>
        <v>3.0732293500244161</v>
      </c>
      <c r="H2084" s="1">
        <f t="shared" si="266"/>
        <v>-4.5802613552053471</v>
      </c>
      <c r="I2084" s="22">
        <f t="shared" si="267"/>
        <v>-1.1999999999999886</v>
      </c>
      <c r="J2084" s="19">
        <f t="shared" si="268"/>
        <v>0</v>
      </c>
      <c r="K2084" s="19">
        <f t="shared" si="269"/>
        <v>3.3802613552053584</v>
      </c>
      <c r="L2084" s="19">
        <f t="shared" si="270"/>
        <v>0</v>
      </c>
      <c r="Q2084" s="11"/>
      <c r="R2084" s="11"/>
    </row>
    <row r="2085" spans="1:18" x14ac:dyDescent="0.35">
      <c r="A2085" s="1">
        <v>2083</v>
      </c>
      <c r="B2085" s="12">
        <v>44097</v>
      </c>
      <c r="C2085" s="1">
        <v>122.925</v>
      </c>
      <c r="D2085" s="1">
        <f t="shared" si="262"/>
        <v>-2.8452874925904037E-2</v>
      </c>
      <c r="E2085" s="1">
        <f t="shared" si="265"/>
        <v>2.1413860428747737E-4</v>
      </c>
      <c r="F2085" s="1">
        <f t="shared" si="263"/>
        <v>4.1173911564360237</v>
      </c>
      <c r="G2085" s="1">
        <f t="shared" si="264"/>
        <v>1.4152197483392133</v>
      </c>
      <c r="H2085" s="1">
        <f t="shared" si="266"/>
        <v>-4.3480852793874041</v>
      </c>
      <c r="I2085" s="22">
        <f t="shared" si="267"/>
        <v>-3.6000000000000085</v>
      </c>
      <c r="J2085" s="19">
        <f t="shared" si="268"/>
        <v>0</v>
      </c>
      <c r="K2085" s="19">
        <f t="shared" si="269"/>
        <v>0.74808527938739555</v>
      </c>
      <c r="L2085" s="19">
        <f t="shared" si="270"/>
        <v>0</v>
      </c>
      <c r="Q2085" s="11"/>
      <c r="R2085" s="11"/>
    </row>
    <row r="2086" spans="1:18" x14ac:dyDescent="0.35">
      <c r="A2086" s="1">
        <v>2084</v>
      </c>
      <c r="B2086" s="12">
        <v>44098</v>
      </c>
      <c r="C2086" s="1">
        <v>119.66249999999999</v>
      </c>
      <c r="D2086" s="1">
        <f t="shared" si="262"/>
        <v>-2.6540573520439315E-2</v>
      </c>
      <c r="E2086" s="1">
        <f t="shared" si="265"/>
        <v>3.0110787130003202E-4</v>
      </c>
      <c r="F2086" s="1">
        <f t="shared" si="263"/>
        <v>7.137757013913399</v>
      </c>
      <c r="G2086" s="1">
        <f t="shared" si="264"/>
        <v>1.9653985832884135</v>
      </c>
      <c r="H2086" s="1">
        <f t="shared" si="266"/>
        <v>-5.1075433154544383</v>
      </c>
      <c r="I2086" s="22">
        <f t="shared" si="267"/>
        <v>-3.2625000000000028</v>
      </c>
      <c r="J2086" s="19">
        <f t="shared" si="268"/>
        <v>0</v>
      </c>
      <c r="K2086" s="19">
        <f t="shared" si="269"/>
        <v>1.8450433154544355</v>
      </c>
      <c r="L2086" s="19">
        <f t="shared" si="270"/>
        <v>0</v>
      </c>
      <c r="Q2086" s="11"/>
      <c r="R2086" s="11"/>
    </row>
    <row r="2087" spans="1:18" x14ac:dyDescent="0.35">
      <c r="A2087" s="1">
        <v>2085</v>
      </c>
      <c r="B2087" s="12">
        <v>44099</v>
      </c>
      <c r="C2087" s="1">
        <v>120.6375</v>
      </c>
      <c r="D2087" s="1">
        <f t="shared" si="262"/>
        <v>8.1479160137888518E-3</v>
      </c>
      <c r="E2087" s="1">
        <f t="shared" si="265"/>
        <v>3.5279823344637332E-4</v>
      </c>
      <c r="F2087" s="1">
        <f t="shared" si="263"/>
        <v>19.332353815597973</v>
      </c>
      <c r="G2087" s="1">
        <f t="shared" si="264"/>
        <v>2.9617800558843603</v>
      </c>
      <c r="H2087" s="1">
        <f t="shared" si="266"/>
        <v>-5.371283508542219</v>
      </c>
      <c r="I2087" s="22">
        <f t="shared" si="267"/>
        <v>0.97500000000000853</v>
      </c>
      <c r="J2087" s="19">
        <f t="shared" si="268"/>
        <v>0</v>
      </c>
      <c r="K2087" s="19">
        <f t="shared" si="269"/>
        <v>6.3462835085422276</v>
      </c>
      <c r="L2087" s="19">
        <f t="shared" si="270"/>
        <v>0</v>
      </c>
      <c r="Q2087" s="11"/>
      <c r="R2087" s="11"/>
    </row>
    <row r="2088" spans="1:18" x14ac:dyDescent="0.35">
      <c r="A2088" s="1">
        <v>2086</v>
      </c>
      <c r="B2088" s="12">
        <v>44102</v>
      </c>
      <c r="C2088" s="1">
        <v>126.075</v>
      </c>
      <c r="D2088" s="1">
        <f t="shared" si="262"/>
        <v>4.507304942493006E-2</v>
      </c>
      <c r="E2088" s="1">
        <f t="shared" si="265"/>
        <v>3.0232018316862802E-4</v>
      </c>
      <c r="F2088" s="1">
        <f t="shared" si="263"/>
        <v>0.79699490402595452</v>
      </c>
      <c r="G2088" s="1">
        <f t="shared" si="264"/>
        <v>-0.22690699415721341</v>
      </c>
      <c r="H2088" s="1">
        <f t="shared" si="266"/>
        <v>-4.8402333655058563</v>
      </c>
      <c r="I2088" s="22">
        <f t="shared" si="267"/>
        <v>5.4375</v>
      </c>
      <c r="J2088" s="19">
        <f t="shared" si="268"/>
        <v>0</v>
      </c>
      <c r="K2088" s="19">
        <f t="shared" si="269"/>
        <v>10.277733365505856</v>
      </c>
      <c r="L2088" s="19">
        <f t="shared" si="270"/>
        <v>0</v>
      </c>
      <c r="Q2088" s="11"/>
      <c r="R2088" s="11"/>
    </row>
    <row r="2089" spans="1:18" x14ac:dyDescent="0.35">
      <c r="A2089" s="1">
        <v>2087</v>
      </c>
      <c r="B2089" s="12">
        <v>44103</v>
      </c>
      <c r="C2089" s="1">
        <v>122.4375</v>
      </c>
      <c r="D2089" s="1">
        <f t="shared" si="262"/>
        <v>-2.8851873884592528E-2</v>
      </c>
      <c r="E2089" s="1">
        <f t="shared" si="265"/>
        <v>5.4098115652908066E-4</v>
      </c>
      <c r="F2089" s="1">
        <f t="shared" si="263"/>
        <v>7.9466728951549426</v>
      </c>
      <c r="G2089" s="1">
        <f t="shared" si="264"/>
        <v>2.0727533373150084</v>
      </c>
      <c r="H2089" s="1">
        <f t="shared" si="266"/>
        <v>-6.5275176647640709</v>
      </c>
      <c r="I2089" s="22">
        <f t="shared" si="267"/>
        <v>-3.6375000000000028</v>
      </c>
      <c r="J2089" s="19">
        <f t="shared" si="268"/>
        <v>0</v>
      </c>
      <c r="K2089" s="19">
        <f t="shared" si="269"/>
        <v>2.8900176647640681</v>
      </c>
      <c r="L2089" s="19">
        <f t="shared" si="270"/>
        <v>0</v>
      </c>
      <c r="Q2089" s="11"/>
      <c r="R2089" s="11"/>
    </row>
    <row r="2090" spans="1:18" x14ac:dyDescent="0.35">
      <c r="A2090" s="1">
        <v>2088</v>
      </c>
      <c r="B2090" s="12">
        <v>44104</v>
      </c>
      <c r="C2090" s="1">
        <v>121.95</v>
      </c>
      <c r="D2090" s="1">
        <f t="shared" si="262"/>
        <v>-3.9816232771822131E-3</v>
      </c>
      <c r="E2090" s="1">
        <f t="shared" si="265"/>
        <v>5.5435638244251515E-4</v>
      </c>
      <c r="F2090" s="1">
        <f t="shared" si="263"/>
        <v>16.703428624990188</v>
      </c>
      <c r="G2090" s="1">
        <f t="shared" si="264"/>
        <v>2.815614005235775</v>
      </c>
      <c r="H2090" s="1">
        <f t="shared" si="266"/>
        <v>-6.9055482008464404</v>
      </c>
      <c r="I2090" s="22">
        <f t="shared" si="267"/>
        <v>-0.48749999999999716</v>
      </c>
      <c r="J2090" s="19">
        <f t="shared" si="268"/>
        <v>0</v>
      </c>
      <c r="K2090" s="19">
        <f t="shared" si="269"/>
        <v>6.4180482008464432</v>
      </c>
      <c r="L2090" s="19">
        <f t="shared" si="270"/>
        <v>0</v>
      </c>
      <c r="Q2090" s="11"/>
      <c r="R2090" s="11"/>
    </row>
    <row r="2091" spans="1:18" x14ac:dyDescent="0.35">
      <c r="A2091" s="1">
        <v>2089</v>
      </c>
      <c r="B2091" s="12">
        <v>44105</v>
      </c>
      <c r="C2091" s="1">
        <v>123.41249999999999</v>
      </c>
      <c r="D2091" s="1">
        <f t="shared" si="262"/>
        <v>1.1992619926199191E-2</v>
      </c>
      <c r="E2091" s="1">
        <f t="shared" si="265"/>
        <v>4.4937455801486072E-4</v>
      </c>
      <c r="F2091" s="1">
        <f t="shared" si="263"/>
        <v>16.036425038734052</v>
      </c>
      <c r="G2091" s="1">
        <f t="shared" si="264"/>
        <v>2.7748626997129908</v>
      </c>
      <c r="H2091" s="1">
        <f t="shared" si="266"/>
        <v>-6.0380033796408732</v>
      </c>
      <c r="I2091" s="22">
        <f t="shared" si="267"/>
        <v>1.4624999999999915</v>
      </c>
      <c r="J2091" s="19">
        <f t="shared" si="268"/>
        <v>0</v>
      </c>
      <c r="K2091" s="19">
        <f t="shared" si="269"/>
        <v>7.5005033796408647</v>
      </c>
      <c r="L2091" s="19">
        <f t="shared" si="270"/>
        <v>0</v>
      </c>
      <c r="Q2091" s="11"/>
      <c r="R2091" s="11"/>
    </row>
    <row r="2092" spans="1:18" x14ac:dyDescent="0.35">
      <c r="A2092" s="1">
        <v>2090</v>
      </c>
      <c r="B2092" s="12">
        <v>44109</v>
      </c>
      <c r="C2092" s="1">
        <v>122.0625</v>
      </c>
      <c r="D2092" s="1">
        <f t="shared" si="262"/>
        <v>-1.0938924339106608E-2</v>
      </c>
      <c r="E2092" s="1">
        <f t="shared" si="265"/>
        <v>3.8712296044812495E-4</v>
      </c>
      <c r="F2092" s="1">
        <f t="shared" si="263"/>
        <v>17.372614684441846</v>
      </c>
      <c r="G2092" s="1">
        <f t="shared" si="264"/>
        <v>2.8548950976778262</v>
      </c>
      <c r="H2092" s="1">
        <f t="shared" si="266"/>
        <v>-5.5818855551404605</v>
      </c>
      <c r="I2092" s="22">
        <f t="shared" si="267"/>
        <v>-1.3499999999999943</v>
      </c>
      <c r="J2092" s="19">
        <f t="shared" si="268"/>
        <v>0</v>
      </c>
      <c r="K2092" s="19">
        <f t="shared" si="269"/>
        <v>4.2318855551404662</v>
      </c>
      <c r="L2092" s="19">
        <f t="shared" si="270"/>
        <v>0</v>
      </c>
      <c r="Q2092" s="11"/>
      <c r="R2092" s="11"/>
    </row>
    <row r="2093" spans="1:18" x14ac:dyDescent="0.35">
      <c r="A2093" s="1">
        <v>2091</v>
      </c>
      <c r="B2093" s="12">
        <v>44110</v>
      </c>
      <c r="C2093" s="1">
        <v>122.3625</v>
      </c>
      <c r="D2093" s="1">
        <f t="shared" si="262"/>
        <v>2.4577572964669505E-3</v>
      </c>
      <c r="E2093" s="1">
        <f t="shared" si="265"/>
        <v>3.3609357437529937E-4</v>
      </c>
      <c r="F2093" s="1">
        <f t="shared" si="263"/>
        <v>21.566377300186467</v>
      </c>
      <c r="G2093" s="1">
        <f t="shared" si="264"/>
        <v>3.0711354954467138</v>
      </c>
      <c r="H2093" s="1">
        <f t="shared" si="266"/>
        <v>-5.2633701471323286</v>
      </c>
      <c r="I2093" s="22">
        <f t="shared" si="267"/>
        <v>0.29999999999999716</v>
      </c>
      <c r="J2093" s="19">
        <f t="shared" si="268"/>
        <v>0</v>
      </c>
      <c r="K2093" s="19">
        <f t="shared" si="269"/>
        <v>5.5633701471323258</v>
      </c>
      <c r="L2093" s="19">
        <f t="shared" si="270"/>
        <v>0</v>
      </c>
      <c r="Q2093" s="11"/>
      <c r="R2093" s="11"/>
    </row>
    <row r="2094" spans="1:18" x14ac:dyDescent="0.35">
      <c r="A2094" s="1">
        <v>2092</v>
      </c>
      <c r="B2094" s="12">
        <v>44111</v>
      </c>
      <c r="C2094" s="1">
        <v>119.625</v>
      </c>
      <c r="D2094" s="1">
        <f t="shared" si="262"/>
        <v>-2.2372050260496452E-2</v>
      </c>
      <c r="E2094" s="1">
        <f t="shared" si="265"/>
        <v>2.8102705769351212E-4</v>
      </c>
      <c r="F2094" s="1">
        <f t="shared" si="263"/>
        <v>9.7678097415012282</v>
      </c>
      <c r="G2094" s="1">
        <f t="shared" si="264"/>
        <v>2.2790922588854206</v>
      </c>
      <c r="H2094" s="1">
        <f t="shared" si="266"/>
        <v>-4.7602634302264439</v>
      </c>
      <c r="I2094" s="22">
        <f t="shared" si="267"/>
        <v>-2.7374999999999972</v>
      </c>
      <c r="J2094" s="19">
        <f t="shared" si="268"/>
        <v>0</v>
      </c>
      <c r="K2094" s="19">
        <f t="shared" si="269"/>
        <v>2.0227634302264468</v>
      </c>
      <c r="L2094" s="19">
        <f t="shared" si="270"/>
        <v>0</v>
      </c>
      <c r="Q2094" s="11"/>
      <c r="R2094" s="11"/>
    </row>
    <row r="2095" spans="1:18" x14ac:dyDescent="0.35">
      <c r="A2095" s="1">
        <v>2093</v>
      </c>
      <c r="B2095" s="12">
        <v>44112</v>
      </c>
      <c r="C2095" s="1">
        <v>118.72499999999999</v>
      </c>
      <c r="D2095" s="1">
        <f t="shared" si="262"/>
        <v>-7.5235109717868816E-3</v>
      </c>
      <c r="E2095" s="1">
        <f t="shared" si="265"/>
        <v>3.086692103631714E-4</v>
      </c>
      <c r="F2095" s="1">
        <f t="shared" si="263"/>
        <v>20.717785433246654</v>
      </c>
      <c r="G2095" s="1">
        <f t="shared" si="264"/>
        <v>3.0309925310443262</v>
      </c>
      <c r="H2095" s="1">
        <f t="shared" si="266"/>
        <v>-5.0011474037968009</v>
      </c>
      <c r="I2095" s="22">
        <f t="shared" si="267"/>
        <v>-0.90000000000000568</v>
      </c>
      <c r="J2095" s="19">
        <f t="shared" si="268"/>
        <v>0</v>
      </c>
      <c r="K2095" s="19">
        <f t="shared" si="269"/>
        <v>4.1011474037967952</v>
      </c>
      <c r="L2095" s="19">
        <f t="shared" si="270"/>
        <v>0</v>
      </c>
      <c r="Q2095" s="11"/>
      <c r="R2095" s="11"/>
    </row>
    <row r="2096" spans="1:18" x14ac:dyDescent="0.35">
      <c r="A2096" s="1">
        <v>2094</v>
      </c>
      <c r="B2096" s="12">
        <v>44113</v>
      </c>
      <c r="C2096" s="1">
        <v>118.425</v>
      </c>
      <c r="D2096" s="1">
        <f t="shared" si="262"/>
        <v>-2.5268477574225913E-3</v>
      </c>
      <c r="E2096" s="1">
        <f t="shared" si="265"/>
        <v>2.6718246959355521E-4</v>
      </c>
      <c r="F2096" s="1">
        <f t="shared" si="263"/>
        <v>24.116642023477599</v>
      </c>
      <c r="G2096" s="1">
        <f t="shared" si="264"/>
        <v>3.1829021425765571</v>
      </c>
      <c r="H2096" s="1">
        <f t="shared" si="266"/>
        <v>-4.5488392406554636</v>
      </c>
      <c r="I2096" s="22">
        <f t="shared" si="267"/>
        <v>-0.29999999999999716</v>
      </c>
      <c r="J2096" s="19">
        <f t="shared" si="268"/>
        <v>0</v>
      </c>
      <c r="K2096" s="19">
        <f t="shared" si="269"/>
        <v>4.2488392406554665</v>
      </c>
      <c r="L2096" s="19">
        <f t="shared" si="270"/>
        <v>0</v>
      </c>
      <c r="Q2096" s="11"/>
      <c r="R2096" s="11"/>
    </row>
    <row r="2097" spans="1:18" x14ac:dyDescent="0.35">
      <c r="A2097" s="1">
        <v>2095</v>
      </c>
      <c r="B2097" s="12">
        <v>44116</v>
      </c>
      <c r="C2097" s="1">
        <v>119.77500000000001</v>
      </c>
      <c r="D2097" s="1">
        <f t="shared" si="262"/>
        <v>1.1399620012666317E-2</v>
      </c>
      <c r="E2097" s="1">
        <f t="shared" si="265"/>
        <v>2.283611978278455E-4</v>
      </c>
      <c r="F2097" s="1">
        <f t="shared" si="263"/>
        <v>19.862275115110599</v>
      </c>
      <c r="G2097" s="1">
        <f t="shared" si="264"/>
        <v>2.9888222097149431</v>
      </c>
      <c r="H2097" s="1">
        <f t="shared" si="266"/>
        <v>-4.1737649972433903</v>
      </c>
      <c r="I2097" s="22">
        <f t="shared" si="267"/>
        <v>1.3500000000000085</v>
      </c>
      <c r="J2097" s="19">
        <f t="shared" si="268"/>
        <v>0</v>
      </c>
      <c r="K2097" s="19">
        <f t="shared" si="269"/>
        <v>5.5237649972433989</v>
      </c>
      <c r="L2097" s="19">
        <f t="shared" si="270"/>
        <v>0</v>
      </c>
      <c r="Q2097" s="11"/>
      <c r="R2097" s="11"/>
    </row>
    <row r="2098" spans="1:18" x14ac:dyDescent="0.35">
      <c r="A2098" s="1">
        <v>2096</v>
      </c>
      <c r="B2098" s="12">
        <v>44117</v>
      </c>
      <c r="C2098" s="1">
        <v>120.5625</v>
      </c>
      <c r="D2098" s="1">
        <f t="shared" si="262"/>
        <v>6.5748278021289441E-3</v>
      </c>
      <c r="E2098" s="1">
        <f t="shared" si="265"/>
        <v>2.1609871475826762E-4</v>
      </c>
      <c r="F2098" s="1">
        <f t="shared" si="263"/>
        <v>24.555335154635703</v>
      </c>
      <c r="G2098" s="1">
        <f t="shared" si="264"/>
        <v>3.2009291485381817</v>
      </c>
      <c r="H2098" s="1">
        <f t="shared" si="266"/>
        <v>-4.0498985429693501</v>
      </c>
      <c r="I2098" s="22">
        <f t="shared" si="267"/>
        <v>0.78749999999999432</v>
      </c>
      <c r="J2098" s="19">
        <f t="shared" si="268"/>
        <v>0</v>
      </c>
      <c r="K2098" s="19">
        <f t="shared" si="269"/>
        <v>4.8373985429693445</v>
      </c>
      <c r="L2098" s="19">
        <f t="shared" si="270"/>
        <v>0</v>
      </c>
      <c r="Q2098" s="11"/>
      <c r="R2098" s="11"/>
    </row>
    <row r="2099" spans="1:18" x14ac:dyDescent="0.35">
      <c r="A2099" s="1">
        <v>2097</v>
      </c>
      <c r="B2099" s="12">
        <v>44118</v>
      </c>
      <c r="C2099" s="1">
        <v>117.75</v>
      </c>
      <c r="D2099" s="1">
        <f t="shared" si="262"/>
        <v>-2.3328149300155521E-2</v>
      </c>
      <c r="E2099" s="1">
        <f t="shared" si="265"/>
        <v>1.944823592288203E-4</v>
      </c>
      <c r="F2099" s="1">
        <f t="shared" si="263"/>
        <v>7.0606763145013547</v>
      </c>
      <c r="G2099" s="1">
        <f t="shared" si="264"/>
        <v>1.9545408421722277</v>
      </c>
      <c r="H2099" s="1">
        <f t="shared" si="266"/>
        <v>-3.8858044812517178</v>
      </c>
      <c r="I2099" s="22">
        <f t="shared" si="267"/>
        <v>-2.8125</v>
      </c>
      <c r="J2099" s="19">
        <f t="shared" si="268"/>
        <v>0</v>
      </c>
      <c r="K2099" s="19">
        <f t="shared" si="269"/>
        <v>1.0733044812517178</v>
      </c>
      <c r="L2099" s="19">
        <f t="shared" si="270"/>
        <v>0</v>
      </c>
      <c r="Q2099" s="11"/>
      <c r="R2099" s="11"/>
    </row>
    <row r="2100" spans="1:18" x14ac:dyDescent="0.35">
      <c r="A2100" s="1">
        <v>2098</v>
      </c>
      <c r="B2100" s="12">
        <v>44119</v>
      </c>
      <c r="C2100" s="1">
        <v>116.66249999999999</v>
      </c>
      <c r="D2100" s="1">
        <f t="shared" si="262"/>
        <v>-9.2356687898089655E-3</v>
      </c>
      <c r="E2100" s="1">
        <f t="shared" si="265"/>
        <v>2.4863061938075438E-4</v>
      </c>
      <c r="F2100" s="1">
        <f t="shared" si="263"/>
        <v>21.312586954456187</v>
      </c>
      <c r="G2100" s="1">
        <f t="shared" si="264"/>
        <v>3.0592978350098963</v>
      </c>
      <c r="H2100" s="1">
        <f t="shared" si="266"/>
        <v>-4.4224630096505777</v>
      </c>
      <c r="I2100" s="22">
        <f t="shared" si="267"/>
        <v>-1.0875000000000057</v>
      </c>
      <c r="J2100" s="19">
        <f t="shared" si="268"/>
        <v>0</v>
      </c>
      <c r="K2100" s="19">
        <f t="shared" si="269"/>
        <v>3.334963009650572</v>
      </c>
      <c r="L2100" s="19">
        <f t="shared" si="270"/>
        <v>0</v>
      </c>
      <c r="Q2100" s="11"/>
      <c r="R2100" s="11"/>
    </row>
    <row r="2101" spans="1:18" x14ac:dyDescent="0.35">
      <c r="A2101" s="1">
        <v>2099</v>
      </c>
      <c r="B2101" s="12">
        <v>44120</v>
      </c>
      <c r="C2101" s="1">
        <v>119.21250000000001</v>
      </c>
      <c r="D2101" s="1">
        <f t="shared" si="262"/>
        <v>2.1857923497267857E-2</v>
      </c>
      <c r="E2101" s="1">
        <f t="shared" si="265"/>
        <v>2.2530373906236276E-4</v>
      </c>
      <c r="F2101" s="1">
        <f t="shared" si="263"/>
        <v>9.205626367089069</v>
      </c>
      <c r="G2101" s="1">
        <f t="shared" si="264"/>
        <v>2.2198148587674988</v>
      </c>
      <c r="H2101" s="1">
        <f t="shared" si="266"/>
        <v>-4.1116844128456016</v>
      </c>
      <c r="I2101" s="22">
        <f t="shared" si="267"/>
        <v>2.5500000000000114</v>
      </c>
      <c r="J2101" s="19">
        <f t="shared" si="268"/>
        <v>0</v>
      </c>
      <c r="K2101" s="19">
        <f t="shared" si="269"/>
        <v>6.661684412845613</v>
      </c>
      <c r="L2101" s="19">
        <f t="shared" si="270"/>
        <v>0</v>
      </c>
      <c r="Q2101" s="11"/>
      <c r="R2101" s="11"/>
    </row>
    <row r="2102" spans="1:18" x14ac:dyDescent="0.35">
      <c r="A2102" s="1">
        <v>2100</v>
      </c>
      <c r="B2102" s="12">
        <v>44123</v>
      </c>
      <c r="C2102" s="1">
        <v>119.8125</v>
      </c>
      <c r="D2102" s="1">
        <f t="shared" si="262"/>
        <v>5.0330292544824937E-3</v>
      </c>
      <c r="E2102" s="1">
        <f t="shared" si="265"/>
        <v>2.6283449961589091E-4</v>
      </c>
      <c r="F2102" s="1">
        <f t="shared" si="263"/>
        <v>23.449885690873298</v>
      </c>
      <c r="G2102" s="1">
        <f t="shared" si="264"/>
        <v>3.1548656202907828</v>
      </c>
      <c r="H2102" s="1">
        <f t="shared" si="266"/>
        <v>-4.399943725908285</v>
      </c>
      <c r="I2102" s="22">
        <f t="shared" si="267"/>
        <v>0.59999999999999432</v>
      </c>
      <c r="J2102" s="19">
        <f t="shared" si="268"/>
        <v>0</v>
      </c>
      <c r="K2102" s="19">
        <f t="shared" si="269"/>
        <v>4.9999437259082793</v>
      </c>
      <c r="L2102" s="19">
        <f t="shared" si="270"/>
        <v>0</v>
      </c>
      <c r="Q2102" s="11"/>
      <c r="R2102" s="11"/>
    </row>
    <row r="2103" spans="1:18" x14ac:dyDescent="0.35">
      <c r="A2103" s="1">
        <v>2101</v>
      </c>
      <c r="B2103" s="12">
        <v>44124</v>
      </c>
      <c r="C2103" s="1">
        <v>117.9</v>
      </c>
      <c r="D2103" s="1">
        <f t="shared" si="262"/>
        <v>-1.5962441314553943E-2</v>
      </c>
      <c r="E2103" s="1">
        <f t="shared" si="265"/>
        <v>2.2770836998209254E-4</v>
      </c>
      <c r="F2103" s="1">
        <f t="shared" si="263"/>
        <v>15.109102059181495</v>
      </c>
      <c r="G2103" s="1">
        <f t="shared" si="264"/>
        <v>2.7152973475950062</v>
      </c>
      <c r="H2103" s="1">
        <f t="shared" si="266"/>
        <v>-4.1849083470614099</v>
      </c>
      <c r="I2103" s="22">
        <f t="shared" si="267"/>
        <v>-1.9124999999999943</v>
      </c>
      <c r="J2103" s="19">
        <f t="shared" si="268"/>
        <v>0</v>
      </c>
      <c r="K2103" s="19">
        <f t="shared" si="269"/>
        <v>2.2724083470614156</v>
      </c>
      <c r="L2103" s="19">
        <f t="shared" si="270"/>
        <v>0</v>
      </c>
      <c r="Q2103" s="11"/>
      <c r="R2103" s="11"/>
    </row>
    <row r="2104" spans="1:18" x14ac:dyDescent="0.35">
      <c r="A2104" s="1">
        <v>2102</v>
      </c>
      <c r="B2104" s="12">
        <v>44125</v>
      </c>
      <c r="C2104" s="1">
        <v>122.77500000000001</v>
      </c>
      <c r="D2104" s="1">
        <f t="shared" si="262"/>
        <v>4.1348600508905847E-2</v>
      </c>
      <c r="E2104" s="1">
        <f t="shared" si="265"/>
        <v>2.3321453777917967E-4</v>
      </c>
      <c r="F2104" s="1">
        <f t="shared" si="263"/>
        <v>0.66852184355102362</v>
      </c>
      <c r="G2104" s="1">
        <f t="shared" si="264"/>
        <v>-0.40268620750497502</v>
      </c>
      <c r="H2104" s="1">
        <f t="shared" si="266"/>
        <v>-4.2565192129244593</v>
      </c>
      <c r="I2104" s="22">
        <f t="shared" si="267"/>
        <v>4.875</v>
      </c>
      <c r="J2104" s="19">
        <f t="shared" si="268"/>
        <v>0</v>
      </c>
      <c r="K2104" s="19">
        <f t="shared" si="269"/>
        <v>9.1315192129244593</v>
      </c>
      <c r="L2104" s="19">
        <f t="shared" si="270"/>
        <v>0</v>
      </c>
      <c r="Q2104" s="11"/>
      <c r="R2104" s="11"/>
    </row>
    <row r="2105" spans="1:18" x14ac:dyDescent="0.35">
      <c r="A2105" s="1">
        <v>2103</v>
      </c>
      <c r="B2105" s="12">
        <v>44126</v>
      </c>
      <c r="C2105" s="1">
        <v>123.6375</v>
      </c>
      <c r="D2105" s="1">
        <f t="shared" si="262"/>
        <v>7.0250458155161647E-3</v>
      </c>
      <c r="E2105" s="1">
        <f t="shared" si="265"/>
        <v>4.4270384477651395E-4</v>
      </c>
      <c r="F2105" s="1">
        <f t="shared" si="263"/>
        <v>17.932734126141277</v>
      </c>
      <c r="G2105" s="1">
        <f t="shared" si="264"/>
        <v>2.8866277649009517</v>
      </c>
      <c r="H2105" s="1">
        <f t="shared" si="266"/>
        <v>-5.7709207470014174</v>
      </c>
      <c r="I2105" s="22">
        <f t="shared" si="267"/>
        <v>0.86249999999999716</v>
      </c>
      <c r="J2105" s="19">
        <f t="shared" si="268"/>
        <v>0</v>
      </c>
      <c r="K2105" s="19">
        <f t="shared" si="269"/>
        <v>6.6334207470014146</v>
      </c>
      <c r="L2105" s="19">
        <f t="shared" si="270"/>
        <v>0</v>
      </c>
      <c r="Q2105" s="11"/>
      <c r="R2105" s="11"/>
    </row>
    <row r="2106" spans="1:18" x14ac:dyDescent="0.35">
      <c r="A2106" s="1">
        <v>2104</v>
      </c>
      <c r="B2106" s="12">
        <v>44127</v>
      </c>
      <c r="C2106" s="1">
        <v>127.6125</v>
      </c>
      <c r="D2106" s="1">
        <f t="shared" si="262"/>
        <v>3.2150439793751852E-2</v>
      </c>
      <c r="E2106" s="1">
        <f t="shared" si="265"/>
        <v>3.6869081635875032E-4</v>
      </c>
      <c r="F2106" s="1">
        <f t="shared" si="263"/>
        <v>5.1143595705825193</v>
      </c>
      <c r="G2106" s="1">
        <f t="shared" si="264"/>
        <v>1.6320521854224215</v>
      </c>
      <c r="H2106" s="1">
        <f t="shared" si="266"/>
        <v>-5.4842312731360288</v>
      </c>
      <c r="I2106" s="22">
        <f t="shared" si="267"/>
        <v>3.9749999999999943</v>
      </c>
      <c r="J2106" s="19">
        <f t="shared" si="268"/>
        <v>0</v>
      </c>
      <c r="K2106" s="19">
        <f t="shared" si="269"/>
        <v>9.4592312731360231</v>
      </c>
      <c r="L2106" s="19">
        <f t="shared" si="270"/>
        <v>0</v>
      </c>
      <c r="Q2106" s="11"/>
      <c r="R2106" s="11"/>
    </row>
    <row r="2107" spans="1:18" x14ac:dyDescent="0.35">
      <c r="A2107" s="1">
        <v>2105</v>
      </c>
      <c r="B2107" s="12">
        <v>44130</v>
      </c>
      <c r="C2107" s="1">
        <v>129.07499999999999</v>
      </c>
      <c r="D2107" s="1">
        <f t="shared" si="262"/>
        <v>1.1460476050543572E-2</v>
      </c>
      <c r="E2107" s="1">
        <f t="shared" si="265"/>
        <v>4.5095139786206409E-4</v>
      </c>
      <c r="F2107" s="1">
        <f t="shared" si="263"/>
        <v>16.240509828967589</v>
      </c>
      <c r="G2107" s="1">
        <f t="shared" si="264"/>
        <v>2.7875087276501036</v>
      </c>
      <c r="H2107" s="1">
        <f t="shared" si="266"/>
        <v>-6.1078693926247896</v>
      </c>
      <c r="I2107" s="22">
        <f t="shared" si="267"/>
        <v>1.4624999999999915</v>
      </c>
      <c r="J2107" s="19">
        <f t="shared" si="268"/>
        <v>0</v>
      </c>
      <c r="K2107" s="19">
        <f t="shared" si="269"/>
        <v>7.570369392624781</v>
      </c>
      <c r="L2107" s="19">
        <f t="shared" si="270"/>
        <v>0</v>
      </c>
      <c r="Q2107" s="11"/>
      <c r="R2107" s="11"/>
    </row>
    <row r="2108" spans="1:18" x14ac:dyDescent="0.35">
      <c r="A2108" s="1">
        <v>2106</v>
      </c>
      <c r="B2108" s="12">
        <v>44131</v>
      </c>
      <c r="C2108" s="1">
        <v>130.19999999999999</v>
      </c>
      <c r="D2108" s="1">
        <f t="shared" si="262"/>
        <v>8.7158628704241733E-3</v>
      </c>
      <c r="E2108" s="1">
        <f t="shared" si="265"/>
        <v>3.8656828404779858E-4</v>
      </c>
      <c r="F2108" s="1">
        <f t="shared" si="263"/>
        <v>18.391806064109012</v>
      </c>
      <c r="G2108" s="1">
        <f t="shared" si="264"/>
        <v>2.9119052428266112</v>
      </c>
      <c r="H2108" s="1">
        <f t="shared" si="266"/>
        <v>-5.8368829561727296</v>
      </c>
      <c r="I2108" s="22">
        <f t="shared" si="267"/>
        <v>1.125</v>
      </c>
      <c r="J2108" s="19">
        <f t="shared" si="268"/>
        <v>0</v>
      </c>
      <c r="K2108" s="19">
        <f t="shared" si="269"/>
        <v>6.9618829561727296</v>
      </c>
      <c r="L2108" s="19">
        <f t="shared" si="270"/>
        <v>0</v>
      </c>
      <c r="Q2108" s="11"/>
      <c r="R2108" s="11"/>
    </row>
    <row r="2109" spans="1:18" x14ac:dyDescent="0.35">
      <c r="A2109" s="1">
        <v>2107</v>
      </c>
      <c r="B2109" s="12">
        <v>44132</v>
      </c>
      <c r="C2109" s="1">
        <v>129.67500000000001</v>
      </c>
      <c r="D2109" s="1">
        <f t="shared" si="262"/>
        <v>-4.0322580645159546E-3</v>
      </c>
      <c r="E2109" s="1">
        <f t="shared" si="265"/>
        <v>3.2950437608864611E-4</v>
      </c>
      <c r="F2109" s="1">
        <f t="shared" si="263"/>
        <v>21.441962486230885</v>
      </c>
      <c r="G2109" s="1">
        <f t="shared" si="264"/>
        <v>3.0653498658863412</v>
      </c>
      <c r="H2109" s="1">
        <f t="shared" si="266"/>
        <v>-5.4506385722964135</v>
      </c>
      <c r="I2109" s="22">
        <f t="shared" si="267"/>
        <v>-0.52499999999997726</v>
      </c>
      <c r="J2109" s="19">
        <f t="shared" si="268"/>
        <v>0</v>
      </c>
      <c r="K2109" s="19">
        <f t="shared" si="269"/>
        <v>4.9256385722964362</v>
      </c>
      <c r="L2109" s="19">
        <f t="shared" si="270"/>
        <v>0</v>
      </c>
      <c r="Q2109" s="11"/>
      <c r="R2109" s="11"/>
    </row>
    <row r="2110" spans="1:18" x14ac:dyDescent="0.35">
      <c r="A2110" s="1">
        <v>2108</v>
      </c>
      <c r="B2110" s="12">
        <v>44133</v>
      </c>
      <c r="C2110" s="1">
        <v>128.66249999999999</v>
      </c>
      <c r="D2110" s="1">
        <f t="shared" si="262"/>
        <v>-7.8079814921921493E-3</v>
      </c>
      <c r="E2110" s="1">
        <f t="shared" si="265"/>
        <v>2.774283284062014E-4</v>
      </c>
      <c r="F2110" s="1">
        <f t="shared" si="263"/>
        <v>21.459361310146022</v>
      </c>
      <c r="G2110" s="1">
        <f t="shared" si="264"/>
        <v>3.0661609748838909</v>
      </c>
      <c r="H2110" s="1">
        <f t="shared" si="266"/>
        <v>-5.0449985406041638</v>
      </c>
      <c r="I2110" s="22">
        <f t="shared" si="267"/>
        <v>-1.0125000000000171</v>
      </c>
      <c r="J2110" s="19">
        <f t="shared" si="268"/>
        <v>0</v>
      </c>
      <c r="K2110" s="19">
        <f t="shared" si="269"/>
        <v>4.0324985406041467</v>
      </c>
      <c r="L2110" s="19">
        <f t="shared" si="270"/>
        <v>0</v>
      </c>
      <c r="Q2110" s="11"/>
      <c r="R2110" s="11"/>
    </row>
    <row r="2111" spans="1:18" x14ac:dyDescent="0.35">
      <c r="A2111" s="1">
        <v>2109</v>
      </c>
      <c r="B2111" s="12">
        <v>44134</v>
      </c>
      <c r="C2111" s="1">
        <v>128.25</v>
      </c>
      <c r="D2111" s="1">
        <f t="shared" si="262"/>
        <v>-3.2060623724861118E-3</v>
      </c>
      <c r="E2111" s="1">
        <f t="shared" si="265"/>
        <v>2.4389970565409476E-4</v>
      </c>
      <c r="F2111" s="1">
        <f t="shared" si="263"/>
        <v>25.012266055540561</v>
      </c>
      <c r="G2111" s="1">
        <f t="shared" si="264"/>
        <v>3.2193663467642848</v>
      </c>
      <c r="H2111" s="1">
        <f t="shared" si="266"/>
        <v>-4.7112543658333559</v>
      </c>
      <c r="I2111" s="22">
        <f t="shared" si="267"/>
        <v>-0.41249999999999432</v>
      </c>
      <c r="J2111" s="19">
        <f t="shared" si="268"/>
        <v>0</v>
      </c>
      <c r="K2111" s="19">
        <f t="shared" si="269"/>
        <v>4.2987543658333616</v>
      </c>
      <c r="L2111" s="19">
        <f t="shared" si="270"/>
        <v>0</v>
      </c>
      <c r="Q2111" s="11"/>
      <c r="R2111" s="11"/>
    </row>
    <row r="2112" spans="1:18" x14ac:dyDescent="0.35">
      <c r="A2112" s="1">
        <v>2110</v>
      </c>
      <c r="B2112" s="12">
        <v>44137</v>
      </c>
      <c r="C2112" s="1">
        <v>129.82499999999999</v>
      </c>
      <c r="D2112" s="1">
        <f t="shared" si="262"/>
        <v>1.2280701754385876E-2</v>
      </c>
      <c r="E2112" s="1">
        <f t="shared" si="265"/>
        <v>2.1110014197002895E-4</v>
      </c>
      <c r="F2112" s="1">
        <f t="shared" si="263"/>
        <v>19.210114654187763</v>
      </c>
      <c r="G2112" s="1">
        <f t="shared" si="264"/>
        <v>2.9554369452263587</v>
      </c>
      <c r="H2112" s="1">
        <f t="shared" si="266"/>
        <v>-4.3488147355684239</v>
      </c>
      <c r="I2112" s="22">
        <f t="shared" si="267"/>
        <v>1.5749999999999886</v>
      </c>
      <c r="J2112" s="19">
        <f t="shared" si="268"/>
        <v>0</v>
      </c>
      <c r="K2112" s="19">
        <f t="shared" si="269"/>
        <v>5.9238147355684125</v>
      </c>
      <c r="L2112" s="19">
        <f t="shared" si="270"/>
        <v>0</v>
      </c>
      <c r="Q2112" s="11"/>
      <c r="R2112" s="11"/>
    </row>
    <row r="2113" spans="1:18" x14ac:dyDescent="0.35">
      <c r="A2113" s="1">
        <v>2111</v>
      </c>
      <c r="B2113" s="12">
        <v>44138</v>
      </c>
      <c r="C2113" s="1">
        <v>135.03749999999999</v>
      </c>
      <c r="D2113" s="1">
        <f t="shared" si="262"/>
        <v>4.0150202195262899E-2</v>
      </c>
      <c r="E2113" s="1">
        <f t="shared" si="265"/>
        <v>2.0583845187302664E-4</v>
      </c>
      <c r="F2113" s="1">
        <f t="shared" si="263"/>
        <v>0.55404172882926972</v>
      </c>
      <c r="G2113" s="1">
        <f t="shared" si="264"/>
        <v>-0.59051527227495693</v>
      </c>
      <c r="H2113" s="1">
        <f t="shared" si="266"/>
        <v>-4.2805077269987404</v>
      </c>
      <c r="I2113" s="22">
        <f t="shared" si="267"/>
        <v>5.2125000000000057</v>
      </c>
      <c r="J2113" s="19">
        <f t="shared" si="268"/>
        <v>0</v>
      </c>
      <c r="K2113" s="19">
        <f t="shared" si="269"/>
        <v>9.4930077269987461</v>
      </c>
      <c r="L2113" s="19">
        <f t="shared" si="270"/>
        <v>0</v>
      </c>
      <c r="Q2113" s="11"/>
      <c r="R2113" s="11"/>
    </row>
    <row r="2114" spans="1:18" x14ac:dyDescent="0.35">
      <c r="A2114" s="1">
        <v>2112</v>
      </c>
      <c r="B2114" s="12">
        <v>44139</v>
      </c>
      <c r="C2114" s="1">
        <v>132.82499999999999</v>
      </c>
      <c r="D2114" s="1">
        <f t="shared" si="262"/>
        <v>-1.6384337683976714E-2</v>
      </c>
      <c r="E2114" s="1">
        <f t="shared" si="265"/>
        <v>4.0798187041945588E-4</v>
      </c>
      <c r="F2114" s="1">
        <f t="shared" si="263"/>
        <v>14.213783711713043</v>
      </c>
      <c r="G2114" s="1">
        <f t="shared" si="264"/>
        <v>2.6542121777216758</v>
      </c>
      <c r="H2114" s="1">
        <f t="shared" si="266"/>
        <v>-6.1003313029539132</v>
      </c>
      <c r="I2114" s="22">
        <f t="shared" si="267"/>
        <v>-2.2125000000000057</v>
      </c>
      <c r="J2114" s="19">
        <f t="shared" si="268"/>
        <v>0</v>
      </c>
      <c r="K2114" s="19">
        <f t="shared" si="269"/>
        <v>3.8878313029539076</v>
      </c>
      <c r="L2114" s="19">
        <f t="shared" si="270"/>
        <v>0</v>
      </c>
      <c r="Q2114" s="11"/>
      <c r="R2114" s="11"/>
    </row>
    <row r="2115" spans="1:18" x14ac:dyDescent="0.35">
      <c r="A2115" s="1">
        <v>2113</v>
      </c>
      <c r="B2115" s="12">
        <v>44140</v>
      </c>
      <c r="C2115" s="1">
        <v>134.28749999999999</v>
      </c>
      <c r="D2115" s="1">
        <f t="shared" si="262"/>
        <v>1.1010728402032793E-2</v>
      </c>
      <c r="E2115" s="1">
        <f t="shared" si="265"/>
        <v>3.7304260444784082E-4</v>
      </c>
      <c r="F2115" s="1">
        <f t="shared" si="263"/>
        <v>17.557374416053229</v>
      </c>
      <c r="G2115" s="1">
        <f t="shared" si="264"/>
        <v>2.8654740563017342</v>
      </c>
      <c r="H2115" s="1">
        <f t="shared" si="266"/>
        <v>-6.0674787574369065</v>
      </c>
      <c r="I2115" s="22">
        <f t="shared" si="267"/>
        <v>1.4625000000000057</v>
      </c>
      <c r="J2115" s="19">
        <f t="shared" si="268"/>
        <v>0</v>
      </c>
      <c r="K2115" s="19">
        <f t="shared" si="269"/>
        <v>7.5299787574369121</v>
      </c>
      <c r="L2115" s="19">
        <f t="shared" si="270"/>
        <v>0</v>
      </c>
      <c r="Q2115" s="11"/>
      <c r="R2115" s="11"/>
    </row>
    <row r="2116" spans="1:18" x14ac:dyDescent="0.35">
      <c r="A2116" s="1">
        <v>2114</v>
      </c>
      <c r="B2116" s="12">
        <v>44141</v>
      </c>
      <c r="C2116" s="1">
        <v>133.91249999999999</v>
      </c>
      <c r="D2116" s="1">
        <f t="shared" ref="D2116:D2179" si="271">(C2116-C2115)/C2115</f>
        <v>-2.7925160569673277E-3</v>
      </c>
      <c r="E2116" s="1">
        <f t="shared" si="265"/>
        <v>3.2554499504791677E-4</v>
      </c>
      <c r="F2116" s="1">
        <f t="shared" ref="F2116:F2179" si="272">_xlfn.NORM.DIST(D2116,0,SQRT(E2116),FALSE)</f>
        <v>21.847562074125353</v>
      </c>
      <c r="G2116" s="1">
        <f t="shared" ref="G2116:G2179" si="273">LN(F2116)</f>
        <v>3.0840893397616802</v>
      </c>
      <c r="H2116" s="1">
        <f t="shared" si="266"/>
        <v>-5.575194128804581</v>
      </c>
      <c r="I2116" s="22">
        <f t="shared" si="267"/>
        <v>-0.375</v>
      </c>
      <c r="J2116" s="19">
        <f t="shared" si="268"/>
        <v>0</v>
      </c>
      <c r="K2116" s="19">
        <f t="shared" si="269"/>
        <v>5.200194128804581</v>
      </c>
      <c r="L2116" s="19">
        <f t="shared" si="270"/>
        <v>0</v>
      </c>
      <c r="Q2116" s="11"/>
      <c r="R2116" s="11"/>
    </row>
    <row r="2117" spans="1:18" x14ac:dyDescent="0.35">
      <c r="A2117" s="1">
        <v>2115</v>
      </c>
      <c r="B2117" s="12">
        <v>44144</v>
      </c>
      <c r="C2117" s="1">
        <v>138.03749999999999</v>
      </c>
      <c r="D2117" s="1">
        <f t="shared" si="271"/>
        <v>3.0803696443573229E-2</v>
      </c>
      <c r="E2117" s="1">
        <f t="shared" ref="E2117:E2180" si="274">$O$3+$O$4*D2116^2+$O$5*E2116</f>
        <v>2.7320576560895432E-4</v>
      </c>
      <c r="F2117" s="1">
        <f t="shared" si="272"/>
        <v>4.2510246213206928</v>
      </c>
      <c r="G2117" s="1">
        <f t="shared" si="273"/>
        <v>1.4471600412490104</v>
      </c>
      <c r="H2117" s="1">
        <f t="shared" si="266"/>
        <v>-5.1636307334289411</v>
      </c>
      <c r="I2117" s="22">
        <f t="shared" si="267"/>
        <v>4.125</v>
      </c>
      <c r="J2117" s="19">
        <f t="shared" si="268"/>
        <v>0</v>
      </c>
      <c r="K2117" s="19">
        <f t="shared" si="269"/>
        <v>9.288630733428942</v>
      </c>
      <c r="L2117" s="19">
        <f t="shared" si="270"/>
        <v>0</v>
      </c>
      <c r="Q2117" s="11"/>
      <c r="R2117" s="11"/>
    </row>
    <row r="2118" spans="1:18" x14ac:dyDescent="0.35">
      <c r="A2118" s="1">
        <v>2116</v>
      </c>
      <c r="B2118" s="12">
        <v>44145</v>
      </c>
      <c r="C2118" s="1">
        <v>139.46250000000001</v>
      </c>
      <c r="D2118" s="1">
        <f t="shared" si="271"/>
        <v>1.0323281716924832E-2</v>
      </c>
      <c r="E2118" s="1">
        <f t="shared" si="274"/>
        <v>3.6594655895149346E-4</v>
      </c>
      <c r="F2118" s="1">
        <f t="shared" si="272"/>
        <v>18.028686793919441</v>
      </c>
      <c r="G2118" s="1">
        <f t="shared" si="273"/>
        <v>2.891964200060138</v>
      </c>
      <c r="H2118" s="1">
        <f t="shared" si="266"/>
        <v>-5.9594284504926129</v>
      </c>
      <c r="I2118" s="22">
        <f t="shared" si="267"/>
        <v>1.4250000000000114</v>
      </c>
      <c r="J2118" s="19">
        <f t="shared" si="268"/>
        <v>0</v>
      </c>
      <c r="K2118" s="19">
        <f t="shared" si="269"/>
        <v>7.3844284504926243</v>
      </c>
      <c r="L2118" s="19">
        <f t="shared" si="270"/>
        <v>0</v>
      </c>
      <c r="Q2118" s="11"/>
      <c r="R2118" s="11"/>
    </row>
    <row r="2119" spans="1:18" x14ac:dyDescent="0.35">
      <c r="A2119" s="1">
        <v>2117</v>
      </c>
      <c r="B2119" s="12">
        <v>44146</v>
      </c>
      <c r="C2119" s="1">
        <v>142.125</v>
      </c>
      <c r="D2119" s="1">
        <f t="shared" si="271"/>
        <v>1.9091153535896705E-2</v>
      </c>
      <c r="E2119" s="1">
        <f t="shared" si="274"/>
        <v>3.1804751242297185E-4</v>
      </c>
      <c r="F2119" s="1">
        <f t="shared" si="272"/>
        <v>12.613057119718437</v>
      </c>
      <c r="G2119" s="1">
        <f t="shared" si="273"/>
        <v>2.5347325567333843</v>
      </c>
      <c r="H2119" s="1">
        <f t="shared" si="266"/>
        <v>-5.7268755403979368</v>
      </c>
      <c r="I2119" s="22">
        <f t="shared" si="267"/>
        <v>2.6624999999999943</v>
      </c>
      <c r="J2119" s="19">
        <f t="shared" si="268"/>
        <v>0</v>
      </c>
      <c r="K2119" s="19">
        <f t="shared" si="269"/>
        <v>8.389375540397932</v>
      </c>
      <c r="L2119" s="19">
        <f t="shared" si="270"/>
        <v>0</v>
      </c>
      <c r="Q2119" s="11"/>
      <c r="R2119" s="11"/>
    </row>
    <row r="2120" spans="1:18" x14ac:dyDescent="0.35">
      <c r="A2120" s="1">
        <v>2118</v>
      </c>
      <c r="B2120" s="12">
        <v>44147</v>
      </c>
      <c r="C2120" s="1">
        <v>142.08750000000001</v>
      </c>
      <c r="D2120" s="1">
        <f t="shared" si="271"/>
        <v>-2.6385224274402331E-4</v>
      </c>
      <c r="E2120" s="1">
        <f t="shared" si="274"/>
        <v>3.177946887186478E-4</v>
      </c>
      <c r="F2120" s="1">
        <f t="shared" si="272"/>
        <v>22.376346522598993</v>
      </c>
      <c r="G2120" s="1">
        <f t="shared" si="273"/>
        <v>3.1080044421311492</v>
      </c>
      <c r="H2120" s="1">
        <f t="shared" si="266"/>
        <v>-5.7836955183918635</v>
      </c>
      <c r="I2120" s="22">
        <f t="shared" si="267"/>
        <v>-3.7499999999994316E-2</v>
      </c>
      <c r="J2120" s="19">
        <f t="shared" si="268"/>
        <v>0</v>
      </c>
      <c r="K2120" s="19">
        <f t="shared" si="269"/>
        <v>5.7461955183918692</v>
      </c>
      <c r="L2120" s="19">
        <f t="shared" si="270"/>
        <v>0</v>
      </c>
      <c r="Q2120" s="11"/>
      <c r="R2120" s="11"/>
    </row>
    <row r="2121" spans="1:18" x14ac:dyDescent="0.35">
      <c r="A2121" s="1">
        <v>2119</v>
      </c>
      <c r="B2121" s="12">
        <v>44148</v>
      </c>
      <c r="C2121" s="1">
        <v>141.63749999999999</v>
      </c>
      <c r="D2121" s="1">
        <f t="shared" si="271"/>
        <v>-3.1670625494854723E-3</v>
      </c>
      <c r="E2121" s="1">
        <f t="shared" si="274"/>
        <v>2.6618662589593541E-4</v>
      </c>
      <c r="F2121" s="1">
        <f t="shared" si="272"/>
        <v>23.995761556896763</v>
      </c>
      <c r="G2121" s="1">
        <f t="shared" si="273"/>
        <v>3.177877212956044</v>
      </c>
      <c r="H2121" s="1">
        <f t="shared" si="266"/>
        <v>-5.3943391969560954</v>
      </c>
      <c r="I2121" s="22">
        <f t="shared" si="267"/>
        <v>-0.45000000000001705</v>
      </c>
      <c r="J2121" s="19">
        <f t="shared" si="268"/>
        <v>0</v>
      </c>
      <c r="K2121" s="19">
        <f t="shared" si="269"/>
        <v>4.9443391969560784</v>
      </c>
      <c r="L2121" s="19">
        <f t="shared" si="270"/>
        <v>0</v>
      </c>
      <c r="Q2121" s="11"/>
      <c r="R2121" s="11"/>
    </row>
    <row r="2122" spans="1:18" x14ac:dyDescent="0.35">
      <c r="A2122" s="1">
        <v>2120</v>
      </c>
      <c r="B2122" s="12">
        <v>44152</v>
      </c>
      <c r="C2122" s="1">
        <v>140.1</v>
      </c>
      <c r="D2122" s="1">
        <f t="shared" si="271"/>
        <v>-1.0855176065660537E-2</v>
      </c>
      <c r="E2122" s="1">
        <f t="shared" si="274"/>
        <v>2.2811374425988989E-4</v>
      </c>
      <c r="F2122" s="1">
        <f t="shared" si="272"/>
        <v>20.401606586158412</v>
      </c>
      <c r="G2122" s="1">
        <f t="shared" si="273"/>
        <v>3.0156136519726711</v>
      </c>
      <c r="H2122" s="1">
        <f t="shared" si="266"/>
        <v>-4.9923641708897826</v>
      </c>
      <c r="I2122" s="22">
        <f t="shared" si="267"/>
        <v>-1.5374999999999943</v>
      </c>
      <c r="J2122" s="19">
        <f t="shared" si="268"/>
        <v>0</v>
      </c>
      <c r="K2122" s="19">
        <f t="shared" si="269"/>
        <v>3.4548641708897883</v>
      </c>
      <c r="L2122" s="19">
        <f t="shared" si="270"/>
        <v>0</v>
      </c>
      <c r="Q2122" s="11"/>
      <c r="R2122" s="11"/>
    </row>
    <row r="2123" spans="1:18" x14ac:dyDescent="0.35">
      <c r="A2123" s="1">
        <v>2121</v>
      </c>
      <c r="B2123" s="12">
        <v>44153</v>
      </c>
      <c r="C2123" s="1">
        <v>139.01249999999999</v>
      </c>
      <c r="D2123" s="1">
        <f t="shared" si="271"/>
        <v>-7.7623126338330177E-3</v>
      </c>
      <c r="E2123" s="1">
        <f t="shared" si="274"/>
        <v>2.141998695815904E-4</v>
      </c>
      <c r="F2123" s="1">
        <f t="shared" si="272"/>
        <v>23.681973157992726</v>
      </c>
      <c r="G2123" s="1">
        <f t="shared" si="273"/>
        <v>3.1647141324731396</v>
      </c>
      <c r="H2123" s="1">
        <f t="shared" si="266"/>
        <v>-4.8223920173936303</v>
      </c>
      <c r="I2123" s="22">
        <f t="shared" si="267"/>
        <v>-1.0875000000000057</v>
      </c>
      <c r="J2123" s="19">
        <f t="shared" si="268"/>
        <v>0</v>
      </c>
      <c r="K2123" s="19">
        <f t="shared" si="269"/>
        <v>3.7348920173936246</v>
      </c>
      <c r="L2123" s="19">
        <f t="shared" si="270"/>
        <v>0</v>
      </c>
      <c r="Q2123" s="11"/>
      <c r="R2123" s="11"/>
    </row>
    <row r="2124" spans="1:18" x14ac:dyDescent="0.35">
      <c r="A2124" s="1">
        <v>2122</v>
      </c>
      <c r="B2124" s="12">
        <v>44154</v>
      </c>
      <c r="C2124" s="1">
        <v>142.38749999999999</v>
      </c>
      <c r="D2124" s="1">
        <f t="shared" si="271"/>
        <v>2.4278392230914488E-2</v>
      </c>
      <c r="E2124" s="1">
        <f t="shared" si="274"/>
        <v>1.9543194117884906E-4</v>
      </c>
      <c r="F2124" s="1">
        <f t="shared" si="272"/>
        <v>6.3165023851194793</v>
      </c>
      <c r="G2124" s="1">
        <f t="shared" si="273"/>
        <v>1.8431656348893213</v>
      </c>
      <c r="H2124" s="1">
        <f t="shared" si="266"/>
        <v>-4.556281690391657</v>
      </c>
      <c r="I2124" s="22">
        <f t="shared" si="267"/>
        <v>3.375</v>
      </c>
      <c r="J2124" s="19">
        <f t="shared" si="268"/>
        <v>0</v>
      </c>
      <c r="K2124" s="19">
        <f t="shared" si="269"/>
        <v>7.931281690391657</v>
      </c>
      <c r="L2124" s="19">
        <f t="shared" si="270"/>
        <v>0</v>
      </c>
      <c r="Q2124" s="11"/>
      <c r="R2124" s="11"/>
    </row>
    <row r="2125" spans="1:18" x14ac:dyDescent="0.35">
      <c r="A2125" s="1">
        <v>2123</v>
      </c>
      <c r="B2125" s="12">
        <v>44155</v>
      </c>
      <c r="C2125" s="1">
        <v>143.85</v>
      </c>
      <c r="D2125" s="1">
        <f t="shared" si="271"/>
        <v>1.0271266789570754E-2</v>
      </c>
      <c r="E2125" s="1">
        <f t="shared" si="274"/>
        <v>2.5573975059088713E-4</v>
      </c>
      <c r="F2125" s="1">
        <f t="shared" si="272"/>
        <v>20.297024818876508</v>
      </c>
      <c r="G2125" s="1">
        <f t="shared" si="273"/>
        <v>3.0104743146602031</v>
      </c>
      <c r="H2125" s="1">
        <f t="shared" si="266"/>
        <v>-5.1716321967443184</v>
      </c>
      <c r="I2125" s="22">
        <f t="shared" si="267"/>
        <v>1.4625000000000057</v>
      </c>
      <c r="J2125" s="19">
        <f t="shared" si="268"/>
        <v>0</v>
      </c>
      <c r="K2125" s="19">
        <f t="shared" si="269"/>
        <v>6.6341321967443241</v>
      </c>
      <c r="L2125" s="19">
        <f t="shared" si="270"/>
        <v>0</v>
      </c>
      <c r="Q2125" s="11"/>
      <c r="R2125" s="11"/>
    </row>
    <row r="2126" spans="1:18" x14ac:dyDescent="0.35">
      <c r="A2126" s="1">
        <v>2124</v>
      </c>
      <c r="B2126" s="12">
        <v>44158</v>
      </c>
      <c r="C2126" s="1">
        <v>146.17500000000001</v>
      </c>
      <c r="D2126" s="1">
        <f t="shared" si="271"/>
        <v>1.6162669447341099E-2</v>
      </c>
      <c r="E2126" s="1">
        <f t="shared" si="274"/>
        <v>2.3359223101284172E-4</v>
      </c>
      <c r="F2126" s="1">
        <f t="shared" si="272"/>
        <v>14.922439195584145</v>
      </c>
      <c r="G2126" s="1">
        <f t="shared" si="273"/>
        <v>2.702866066372128</v>
      </c>
      <c r="H2126" s="1">
        <f t="shared" si="266"/>
        <v>-5.0626245441810394</v>
      </c>
      <c r="I2126" s="22">
        <f t="shared" si="267"/>
        <v>2.3250000000000171</v>
      </c>
      <c r="J2126" s="19">
        <f t="shared" si="268"/>
        <v>0</v>
      </c>
      <c r="K2126" s="19">
        <f t="shared" si="269"/>
        <v>7.3876245441810564</v>
      </c>
      <c r="L2126" s="19">
        <f t="shared" si="270"/>
        <v>0</v>
      </c>
      <c r="Q2126" s="11"/>
      <c r="R2126" s="11"/>
    </row>
    <row r="2127" spans="1:18" x14ac:dyDescent="0.35">
      <c r="A2127" s="1">
        <v>2125</v>
      </c>
      <c r="B2127" s="12">
        <v>44159</v>
      </c>
      <c r="C2127" s="1">
        <v>145.98750000000001</v>
      </c>
      <c r="D2127" s="1">
        <f t="shared" si="271"/>
        <v>-1.2827090815802976E-3</v>
      </c>
      <c r="E2127" s="1">
        <f t="shared" si="274"/>
        <v>2.3862303419749584E-4</v>
      </c>
      <c r="F2127" s="1">
        <f t="shared" si="272"/>
        <v>25.736922827532869</v>
      </c>
      <c r="G2127" s="1">
        <f t="shared" si="273"/>
        <v>3.2479266467516203</v>
      </c>
      <c r="H2127" s="1">
        <f t="shared" si="266"/>
        <v>-5.1694067574681597</v>
      </c>
      <c r="I2127" s="22">
        <f t="shared" si="267"/>
        <v>-0.1875</v>
      </c>
      <c r="J2127" s="19">
        <f t="shared" si="268"/>
        <v>0</v>
      </c>
      <c r="K2127" s="19">
        <f t="shared" si="269"/>
        <v>4.9819067574681597</v>
      </c>
      <c r="L2127" s="19">
        <f t="shared" si="270"/>
        <v>0</v>
      </c>
      <c r="Q2127" s="11"/>
      <c r="R2127" s="11"/>
    </row>
    <row r="2128" spans="1:18" x14ac:dyDescent="0.35">
      <c r="A2128" s="1">
        <v>2126</v>
      </c>
      <c r="B2128" s="12">
        <v>44160</v>
      </c>
      <c r="C2128" s="1">
        <v>146.47499999999999</v>
      </c>
      <c r="D2128" s="1">
        <f t="shared" si="271"/>
        <v>3.3393269971742985E-3</v>
      </c>
      <c r="E2128" s="1">
        <f t="shared" si="274"/>
        <v>2.0584555727119297E-4</v>
      </c>
      <c r="F2128" s="1">
        <f t="shared" si="272"/>
        <v>27.063002334104876</v>
      </c>
      <c r="G2128" s="1">
        <f t="shared" si="273"/>
        <v>3.2981675675896933</v>
      </c>
      <c r="H2128" s="1">
        <f t="shared" si="266"/>
        <v>-4.8788617256740316</v>
      </c>
      <c r="I2128" s="22">
        <f t="shared" si="267"/>
        <v>0.48749999999998295</v>
      </c>
      <c r="J2128" s="19">
        <f t="shared" si="268"/>
        <v>0</v>
      </c>
      <c r="K2128" s="19">
        <f t="shared" si="269"/>
        <v>5.3663617256740146</v>
      </c>
      <c r="L2128" s="19">
        <f t="shared" si="270"/>
        <v>0</v>
      </c>
      <c r="Q2128" s="11"/>
      <c r="R2128" s="11"/>
    </row>
    <row r="2129" spans="1:18" x14ac:dyDescent="0.35">
      <c r="A2129" s="1">
        <v>2127</v>
      </c>
      <c r="B2129" s="12">
        <v>44161</v>
      </c>
      <c r="C2129" s="1">
        <v>148.27500000000001</v>
      </c>
      <c r="D2129" s="1">
        <f t="shared" si="271"/>
        <v>1.2288786482334947E-2</v>
      </c>
      <c r="E2129" s="1">
        <f t="shared" si="274"/>
        <v>1.8211319462350595E-4</v>
      </c>
      <c r="F2129" s="1">
        <f t="shared" si="272"/>
        <v>19.528716392611109</v>
      </c>
      <c r="G2129" s="1">
        <f t="shared" si="273"/>
        <v>2.9718860178239064</v>
      </c>
      <c r="H2129" s="1">
        <f t="shared" si="266"/>
        <v>-4.5831179681218766</v>
      </c>
      <c r="I2129" s="22">
        <f t="shared" si="267"/>
        <v>1.8000000000000114</v>
      </c>
      <c r="J2129" s="19">
        <f t="shared" si="268"/>
        <v>0</v>
      </c>
      <c r="K2129" s="19">
        <f t="shared" si="269"/>
        <v>6.3831179681218879</v>
      </c>
      <c r="L2129" s="19">
        <f t="shared" si="270"/>
        <v>0</v>
      </c>
      <c r="Q2129" s="11"/>
      <c r="R2129" s="11"/>
    </row>
    <row r="2130" spans="1:18" x14ac:dyDescent="0.35">
      <c r="A2130" s="1">
        <v>2128</v>
      </c>
      <c r="B2130" s="12">
        <v>44162</v>
      </c>
      <c r="C2130" s="1">
        <v>144.375</v>
      </c>
      <c r="D2130" s="1">
        <f t="shared" si="271"/>
        <v>-2.6302478502782032E-2</v>
      </c>
      <c r="E2130" s="1">
        <f t="shared" si="274"/>
        <v>1.8369253384384424E-4</v>
      </c>
      <c r="F2130" s="1">
        <f t="shared" si="272"/>
        <v>4.4776203274053819</v>
      </c>
      <c r="G2130" s="1">
        <f t="shared" si="273"/>
        <v>1.4990917283840159</v>
      </c>
      <c r="H2130" s="1">
        <f t="shared" si="266"/>
        <v>-4.6183188905769121</v>
      </c>
      <c r="I2130" s="22">
        <f t="shared" si="267"/>
        <v>-3.9000000000000057</v>
      </c>
      <c r="J2130" s="19">
        <f t="shared" si="268"/>
        <v>0</v>
      </c>
      <c r="K2130" s="19">
        <f t="shared" si="269"/>
        <v>0.71831889057690645</v>
      </c>
      <c r="L2130" s="19">
        <f t="shared" si="270"/>
        <v>0</v>
      </c>
      <c r="Q2130" s="11"/>
      <c r="R2130" s="11"/>
    </row>
    <row r="2131" spans="1:18" x14ac:dyDescent="0.35">
      <c r="A2131" s="1">
        <v>2129</v>
      </c>
      <c r="B2131" s="12">
        <v>44166</v>
      </c>
      <c r="C2131" s="1">
        <v>144.22499999999999</v>
      </c>
      <c r="D2131" s="1">
        <f t="shared" si="271"/>
        <v>-1.0389610389610784E-3</v>
      </c>
      <c r="E2131" s="1">
        <f t="shared" si="274"/>
        <v>2.6120464992222955E-4</v>
      </c>
      <c r="F2131" s="1">
        <f t="shared" si="272"/>
        <v>24.633279981492485</v>
      </c>
      <c r="G2131" s="1">
        <f t="shared" si="273"/>
        <v>3.2040983734444244</v>
      </c>
      <c r="H2131" s="1">
        <f t="shared" si="266"/>
        <v>-5.5748481553760865</v>
      </c>
      <c r="I2131" s="22">
        <f t="shared" si="267"/>
        <v>-0.15000000000000568</v>
      </c>
      <c r="J2131" s="19">
        <f t="shared" si="268"/>
        <v>0</v>
      </c>
      <c r="K2131" s="19">
        <f t="shared" si="269"/>
        <v>5.4248481553760808</v>
      </c>
      <c r="L2131" s="19">
        <f t="shared" si="270"/>
        <v>0</v>
      </c>
      <c r="Q2131" s="11"/>
      <c r="R2131" s="11"/>
    </row>
    <row r="2132" spans="1:18" x14ac:dyDescent="0.35">
      <c r="A2132" s="1">
        <v>2130</v>
      </c>
      <c r="B2132" s="12">
        <v>44167</v>
      </c>
      <c r="C2132" s="1">
        <v>145.5</v>
      </c>
      <c r="D2132" s="1">
        <f t="shared" si="271"/>
        <v>8.8403536141446054E-3</v>
      </c>
      <c r="E2132" s="1">
        <f t="shared" si="274"/>
        <v>2.2303981459183628E-4</v>
      </c>
      <c r="F2132" s="1">
        <f t="shared" si="272"/>
        <v>22.41980028452949</v>
      </c>
      <c r="G2132" s="1">
        <f t="shared" si="273"/>
        <v>3.1099445096886149</v>
      </c>
      <c r="H2132" s="1">
        <f t="shared" ref="H2132:H2195" si="275">_xlfn.NORM.S.INV(1%)*SQRT(E2132)*C2130</f>
        <v>-5.0160037566894617</v>
      </c>
      <c r="I2132" s="22">
        <f t="shared" ref="I2132:I2195" si="276">C2132-C2131</f>
        <v>1.2750000000000057</v>
      </c>
      <c r="J2132" s="19">
        <f t="shared" ref="J2132:J2195" si="277">IF(I2132&lt;=H2132,1,0)</f>
        <v>0</v>
      </c>
      <c r="K2132" s="19">
        <f t="shared" ref="K2132:K2195" si="278">IF(J2132=0,I2132-H2132,0)</f>
        <v>6.2910037566894674</v>
      </c>
      <c r="L2132" s="19">
        <f t="shared" ref="L2132:L2195" si="279">IF(J2132=1,I2132-H2132,0)</f>
        <v>0</v>
      </c>
      <c r="Q2132" s="11"/>
      <c r="R2132" s="11"/>
    </row>
    <row r="2133" spans="1:18" x14ac:dyDescent="0.35">
      <c r="A2133" s="1">
        <v>2131</v>
      </c>
      <c r="B2133" s="12">
        <v>44168</v>
      </c>
      <c r="C2133" s="1">
        <v>145.125</v>
      </c>
      <c r="D2133" s="1">
        <f t="shared" si="271"/>
        <v>-2.5773195876288659E-3</v>
      </c>
      <c r="E2133" s="1">
        <f t="shared" si="274"/>
        <v>2.0471950606551237E-4</v>
      </c>
      <c r="F2133" s="1">
        <f t="shared" si="272"/>
        <v>27.433715579491135</v>
      </c>
      <c r="G2133" s="1">
        <f t="shared" si="273"/>
        <v>3.3117727525566441</v>
      </c>
      <c r="H2133" s="1">
        <f t="shared" si="275"/>
        <v>-4.8005922347849905</v>
      </c>
      <c r="I2133" s="22">
        <f t="shared" si="276"/>
        <v>-0.375</v>
      </c>
      <c r="J2133" s="19">
        <f t="shared" si="277"/>
        <v>0</v>
      </c>
      <c r="K2133" s="19">
        <f t="shared" si="278"/>
        <v>4.4255922347849905</v>
      </c>
      <c r="L2133" s="19">
        <f t="shared" si="279"/>
        <v>0</v>
      </c>
      <c r="Q2133" s="11"/>
      <c r="R2133" s="11"/>
    </row>
    <row r="2134" spans="1:18" x14ac:dyDescent="0.35">
      <c r="A2134" s="1">
        <v>2132</v>
      </c>
      <c r="B2134" s="12">
        <v>44169</v>
      </c>
      <c r="C2134" s="1">
        <v>145.76249999999999</v>
      </c>
      <c r="D2134" s="1">
        <f t="shared" si="271"/>
        <v>4.3927648578810582E-3</v>
      </c>
      <c r="E2134" s="1">
        <f t="shared" si="274"/>
        <v>1.8061568500776456E-4</v>
      </c>
      <c r="F2134" s="1">
        <f t="shared" si="272"/>
        <v>28.140579762841039</v>
      </c>
      <c r="G2134" s="1">
        <f t="shared" si="273"/>
        <v>3.337212654275751</v>
      </c>
      <c r="H2134" s="1">
        <f t="shared" si="275"/>
        <v>-4.5489941963665492</v>
      </c>
      <c r="I2134" s="22">
        <f t="shared" si="276"/>
        <v>0.63749999999998863</v>
      </c>
      <c r="J2134" s="19">
        <f t="shared" si="277"/>
        <v>0</v>
      </c>
      <c r="K2134" s="19">
        <f t="shared" si="278"/>
        <v>5.1864941963665379</v>
      </c>
      <c r="L2134" s="19">
        <f t="shared" si="279"/>
        <v>0</v>
      </c>
      <c r="Q2134" s="11"/>
      <c r="R2134" s="11"/>
    </row>
    <row r="2135" spans="1:18" x14ac:dyDescent="0.35">
      <c r="A2135" s="1">
        <v>2133</v>
      </c>
      <c r="B2135" s="12">
        <v>44172</v>
      </c>
      <c r="C2135" s="1">
        <v>145.16249999999999</v>
      </c>
      <c r="D2135" s="1">
        <f t="shared" si="271"/>
        <v>-4.1162850527398636E-3</v>
      </c>
      <c r="E2135" s="1">
        <f t="shared" si="274"/>
        <v>1.6396251604096438E-4</v>
      </c>
      <c r="F2135" s="1">
        <f t="shared" si="272"/>
        <v>29.586793042111456</v>
      </c>
      <c r="G2135" s="1">
        <f t="shared" si="273"/>
        <v>3.3873280807519017</v>
      </c>
      <c r="H2135" s="1">
        <f t="shared" si="275"/>
        <v>-4.3230392429378623</v>
      </c>
      <c r="I2135" s="22">
        <f t="shared" si="276"/>
        <v>-0.59999999999999432</v>
      </c>
      <c r="J2135" s="19">
        <f t="shared" si="277"/>
        <v>0</v>
      </c>
      <c r="K2135" s="19">
        <f t="shared" si="278"/>
        <v>3.723039242937868</v>
      </c>
      <c r="L2135" s="19">
        <f t="shared" si="279"/>
        <v>0</v>
      </c>
      <c r="Q2135" s="11"/>
      <c r="R2135" s="11"/>
    </row>
    <row r="2136" spans="1:18" x14ac:dyDescent="0.35">
      <c r="A2136" s="1">
        <v>2134</v>
      </c>
      <c r="B2136" s="12">
        <v>44173</v>
      </c>
      <c r="C2136" s="1">
        <v>143.96250000000001</v>
      </c>
      <c r="D2136" s="1">
        <f t="shared" si="271"/>
        <v>-8.266597778351769E-3</v>
      </c>
      <c r="E2136" s="1">
        <f t="shared" si="274"/>
        <v>1.5089152393498294E-4</v>
      </c>
      <c r="F2136" s="1">
        <f t="shared" si="272"/>
        <v>25.896121658906711</v>
      </c>
      <c r="G2136" s="1">
        <f t="shared" si="273"/>
        <v>3.2540932145935502</v>
      </c>
      <c r="H2136" s="1">
        <f t="shared" si="275"/>
        <v>-4.1653633251908255</v>
      </c>
      <c r="I2136" s="22">
        <f t="shared" si="276"/>
        <v>-1.1999999999999886</v>
      </c>
      <c r="J2136" s="19">
        <f t="shared" si="277"/>
        <v>0</v>
      </c>
      <c r="K2136" s="19">
        <f t="shared" si="278"/>
        <v>2.9653633251908369</v>
      </c>
      <c r="L2136" s="19">
        <f t="shared" si="279"/>
        <v>0</v>
      </c>
      <c r="Q2136" s="11"/>
      <c r="R2136" s="11"/>
    </row>
    <row r="2137" spans="1:18" x14ac:dyDescent="0.35">
      <c r="A2137" s="1">
        <v>2135</v>
      </c>
      <c r="B2137" s="12">
        <v>44174</v>
      </c>
      <c r="C2137" s="1">
        <v>144.52500000000001</v>
      </c>
      <c r="D2137" s="1">
        <f t="shared" si="271"/>
        <v>3.907267517582704E-3</v>
      </c>
      <c r="E2137" s="1">
        <f t="shared" si="274"/>
        <v>1.4814386936895605E-4</v>
      </c>
      <c r="F2137" s="1">
        <f t="shared" si="272"/>
        <v>31.13081192841695</v>
      </c>
      <c r="G2137" s="1">
        <f t="shared" si="273"/>
        <v>3.4381980659770899</v>
      </c>
      <c r="H2137" s="1">
        <f t="shared" si="275"/>
        <v>-4.1102755636644162</v>
      </c>
      <c r="I2137" s="22">
        <f t="shared" si="276"/>
        <v>0.5625</v>
      </c>
      <c r="J2137" s="19">
        <f t="shared" si="277"/>
        <v>0</v>
      </c>
      <c r="K2137" s="19">
        <f t="shared" si="278"/>
        <v>4.6727755636644162</v>
      </c>
      <c r="L2137" s="19">
        <f t="shared" si="279"/>
        <v>0</v>
      </c>
      <c r="Q2137" s="11"/>
      <c r="R2137" s="11"/>
    </row>
    <row r="2138" spans="1:18" x14ac:dyDescent="0.35">
      <c r="A2138" s="1">
        <v>2136</v>
      </c>
      <c r="B2138" s="12">
        <v>44175</v>
      </c>
      <c r="C2138" s="1">
        <v>144.63749999999999</v>
      </c>
      <c r="D2138" s="1">
        <f t="shared" si="271"/>
        <v>7.7841203943942528E-4</v>
      </c>
      <c r="E2138" s="1">
        <f t="shared" si="274"/>
        <v>1.385542213611095E-4</v>
      </c>
      <c r="F2138" s="1">
        <f t="shared" si="272"/>
        <v>33.818205317533362</v>
      </c>
      <c r="G2138" s="1">
        <f t="shared" si="273"/>
        <v>3.5209992763478328</v>
      </c>
      <c r="H2138" s="1">
        <f t="shared" si="275"/>
        <v>-3.9421570232621996</v>
      </c>
      <c r="I2138" s="22">
        <f t="shared" si="276"/>
        <v>0.11249999999998295</v>
      </c>
      <c r="J2138" s="19">
        <f t="shared" si="277"/>
        <v>0</v>
      </c>
      <c r="K2138" s="19">
        <f t="shared" si="278"/>
        <v>4.0546570232621821</v>
      </c>
      <c r="L2138" s="19">
        <f t="shared" si="279"/>
        <v>0</v>
      </c>
      <c r="Q2138" s="11"/>
      <c r="R2138" s="11"/>
    </row>
    <row r="2139" spans="1:18" x14ac:dyDescent="0.35">
      <c r="A2139" s="1">
        <v>2137</v>
      </c>
      <c r="B2139" s="12">
        <v>44176</v>
      </c>
      <c r="C2139" s="1">
        <v>144.97499999999999</v>
      </c>
      <c r="D2139" s="1">
        <f t="shared" si="271"/>
        <v>2.3334197562873095E-3</v>
      </c>
      <c r="E2139" s="1">
        <f t="shared" si="274"/>
        <v>1.2914995580406833E-4</v>
      </c>
      <c r="F2139" s="1">
        <f t="shared" si="272"/>
        <v>34.372268806185637</v>
      </c>
      <c r="G2139" s="1">
        <f t="shared" si="273"/>
        <v>3.5372500999192225</v>
      </c>
      <c r="H2139" s="1">
        <f t="shared" si="275"/>
        <v>-3.8208920430676905</v>
      </c>
      <c r="I2139" s="22">
        <f t="shared" si="276"/>
        <v>0.33750000000000568</v>
      </c>
      <c r="J2139" s="19">
        <f t="shared" si="277"/>
        <v>0</v>
      </c>
      <c r="K2139" s="19">
        <f t="shared" si="278"/>
        <v>4.1583920430676962</v>
      </c>
      <c r="L2139" s="19">
        <f t="shared" si="279"/>
        <v>0</v>
      </c>
      <c r="Q2139" s="11"/>
      <c r="R2139" s="11"/>
    </row>
    <row r="2140" spans="1:18" x14ac:dyDescent="0.35">
      <c r="A2140" s="1">
        <v>2138</v>
      </c>
      <c r="B2140" s="12">
        <v>44179</v>
      </c>
      <c r="C2140" s="1">
        <v>145.80000000000001</v>
      </c>
      <c r="D2140" s="1">
        <f t="shared" si="271"/>
        <v>5.6906363166064292E-3</v>
      </c>
      <c r="E2140" s="1">
        <f t="shared" si="274"/>
        <v>1.2263877819787433E-4</v>
      </c>
      <c r="F2140" s="1">
        <f t="shared" si="272"/>
        <v>31.568752186026568</v>
      </c>
      <c r="G2140" s="1">
        <f t="shared" si="273"/>
        <v>3.4521677764807586</v>
      </c>
      <c r="H2140" s="1">
        <f t="shared" si="275"/>
        <v>-3.7262284066046445</v>
      </c>
      <c r="I2140" s="22">
        <f t="shared" si="276"/>
        <v>0.82500000000001705</v>
      </c>
      <c r="J2140" s="19">
        <f t="shared" si="277"/>
        <v>0</v>
      </c>
      <c r="K2140" s="19">
        <f t="shared" si="278"/>
        <v>4.5512284066046611</v>
      </c>
      <c r="L2140" s="19">
        <f t="shared" si="279"/>
        <v>0</v>
      </c>
      <c r="Q2140" s="11"/>
      <c r="R2140" s="11"/>
    </row>
    <row r="2141" spans="1:18" x14ac:dyDescent="0.35">
      <c r="A2141" s="1">
        <v>2139</v>
      </c>
      <c r="B2141" s="12">
        <v>44180</v>
      </c>
      <c r="C2141" s="1">
        <v>144.63749999999999</v>
      </c>
      <c r="D2141" s="1">
        <f t="shared" si="271"/>
        <v>-7.9732510288067389E-3</v>
      </c>
      <c r="E2141" s="1">
        <f t="shared" si="274"/>
        <v>1.2145880189040687E-4</v>
      </c>
      <c r="F2141" s="1">
        <f t="shared" si="272"/>
        <v>27.863685974856118</v>
      </c>
      <c r="G2141" s="1">
        <f t="shared" si="273"/>
        <v>3.3273242630768562</v>
      </c>
      <c r="H2141" s="1">
        <f t="shared" si="275"/>
        <v>-3.7169119393301049</v>
      </c>
      <c r="I2141" s="22">
        <f t="shared" si="276"/>
        <v>-1.1625000000000227</v>
      </c>
      <c r="J2141" s="19">
        <f t="shared" si="277"/>
        <v>0</v>
      </c>
      <c r="K2141" s="19">
        <f t="shared" si="278"/>
        <v>2.5544119393300821</v>
      </c>
      <c r="L2141" s="19">
        <f t="shared" si="279"/>
        <v>0</v>
      </c>
      <c r="Q2141" s="11"/>
      <c r="R2141" s="11"/>
    </row>
    <row r="2142" spans="1:18" x14ac:dyDescent="0.35">
      <c r="A2142" s="1">
        <v>2140</v>
      </c>
      <c r="B2142" s="12">
        <v>44181</v>
      </c>
      <c r="C2142" s="1">
        <v>147.15</v>
      </c>
      <c r="D2142" s="1">
        <f t="shared" si="271"/>
        <v>1.7371013741249795E-2</v>
      </c>
      <c r="E2142" s="1">
        <f t="shared" si="274"/>
        <v>1.2495676964085058E-4</v>
      </c>
      <c r="F2142" s="1">
        <f t="shared" si="272"/>
        <v>10.669687478866031</v>
      </c>
      <c r="G2142" s="1">
        <f t="shared" si="273"/>
        <v>2.3674067751814327</v>
      </c>
      <c r="H2142" s="1">
        <f t="shared" si="275"/>
        <v>-3.7915088742815808</v>
      </c>
      <c r="I2142" s="22">
        <f t="shared" si="276"/>
        <v>2.5125000000000171</v>
      </c>
      <c r="J2142" s="19">
        <f t="shared" si="277"/>
        <v>0</v>
      </c>
      <c r="K2142" s="19">
        <f t="shared" si="278"/>
        <v>6.3040088742815978</v>
      </c>
      <c r="L2142" s="19">
        <f t="shared" si="279"/>
        <v>0</v>
      </c>
      <c r="Q2142" s="11"/>
      <c r="R2142" s="11"/>
    </row>
    <row r="2143" spans="1:18" x14ac:dyDescent="0.35">
      <c r="A2143" s="1">
        <v>2141</v>
      </c>
      <c r="B2143" s="12">
        <v>44182</v>
      </c>
      <c r="C2143" s="1">
        <v>144.9375</v>
      </c>
      <c r="D2143" s="1">
        <f t="shared" si="271"/>
        <v>-1.5035677879714614E-2</v>
      </c>
      <c r="E2143" s="1">
        <f t="shared" si="274"/>
        <v>1.6123804077859292E-4</v>
      </c>
      <c r="F2143" s="1">
        <f t="shared" si="272"/>
        <v>15.585275965853604</v>
      </c>
      <c r="G2143" s="1">
        <f t="shared" si="273"/>
        <v>2.7463266202074523</v>
      </c>
      <c r="H2143" s="1">
        <f t="shared" si="275"/>
        <v>-4.272571319938014</v>
      </c>
      <c r="I2143" s="22">
        <f t="shared" si="276"/>
        <v>-2.2125000000000057</v>
      </c>
      <c r="J2143" s="19">
        <f t="shared" si="277"/>
        <v>0</v>
      </c>
      <c r="K2143" s="19">
        <f t="shared" si="278"/>
        <v>2.0600713199380083</v>
      </c>
      <c r="L2143" s="19">
        <f t="shared" si="279"/>
        <v>0</v>
      </c>
      <c r="Q2143" s="11"/>
      <c r="R2143" s="11"/>
    </row>
    <row r="2144" spans="1:18" x14ac:dyDescent="0.35">
      <c r="A2144" s="1">
        <v>2142</v>
      </c>
      <c r="B2144" s="12">
        <v>44183</v>
      </c>
      <c r="C2144" s="1">
        <v>145.5</v>
      </c>
      <c r="D2144" s="1">
        <f t="shared" si="271"/>
        <v>3.8809831824062097E-3</v>
      </c>
      <c r="E2144" s="1">
        <f t="shared" si="274"/>
        <v>1.7831388006260548E-4</v>
      </c>
      <c r="F2144" s="1">
        <f t="shared" si="272"/>
        <v>28.64014664771117</v>
      </c>
      <c r="G2144" s="1">
        <f t="shared" si="273"/>
        <v>3.3548094624603122</v>
      </c>
      <c r="H2144" s="1">
        <f t="shared" si="275"/>
        <v>-4.5711713354292467</v>
      </c>
      <c r="I2144" s="22">
        <f t="shared" si="276"/>
        <v>0.5625</v>
      </c>
      <c r="J2144" s="19">
        <f t="shared" si="277"/>
        <v>0</v>
      </c>
      <c r="K2144" s="19">
        <f t="shared" si="278"/>
        <v>5.1336713354292467</v>
      </c>
      <c r="L2144" s="19">
        <f t="shared" si="279"/>
        <v>0</v>
      </c>
      <c r="Q2144" s="11"/>
      <c r="R2144" s="11"/>
    </row>
    <row r="2145" spans="1:18" x14ac:dyDescent="0.35">
      <c r="A2145" s="1">
        <v>2143</v>
      </c>
      <c r="B2145" s="12">
        <v>44186</v>
      </c>
      <c r="C2145" s="1">
        <v>139.08750000000001</v>
      </c>
      <c r="D2145" s="1">
        <f t="shared" si="271"/>
        <v>-4.407216494845357E-2</v>
      </c>
      <c r="E2145" s="1">
        <f t="shared" si="274"/>
        <v>1.6160428254068346E-4</v>
      </c>
      <c r="F2145" s="1">
        <f t="shared" si="272"/>
        <v>7.704517714939528E-2</v>
      </c>
      <c r="G2145" s="1">
        <f t="shared" si="273"/>
        <v>-2.5633633129532121</v>
      </c>
      <c r="H2145" s="1">
        <f t="shared" si="275"/>
        <v>-4.2862930186172425</v>
      </c>
      <c r="I2145" s="22">
        <f t="shared" si="276"/>
        <v>-6.4124999999999943</v>
      </c>
      <c r="J2145" s="19">
        <f t="shared" si="277"/>
        <v>1</v>
      </c>
      <c r="K2145" s="19">
        <f t="shared" si="278"/>
        <v>0</v>
      </c>
      <c r="L2145" s="19">
        <f t="shared" si="279"/>
        <v>-2.1262069813827518</v>
      </c>
      <c r="Q2145" s="11"/>
      <c r="R2145" s="11"/>
    </row>
    <row r="2146" spans="1:18" x14ac:dyDescent="0.35">
      <c r="A2146" s="1">
        <v>2144</v>
      </c>
      <c r="B2146" s="12">
        <v>44187</v>
      </c>
      <c r="C2146" s="1">
        <v>142.875</v>
      </c>
      <c r="D2146" s="1">
        <f t="shared" si="271"/>
        <v>2.7231059584793701E-2</v>
      </c>
      <c r="E2146" s="1">
        <f t="shared" si="274"/>
        <v>4.2074979377508613E-4</v>
      </c>
      <c r="F2146" s="1">
        <f t="shared" si="272"/>
        <v>8.0574423870591083</v>
      </c>
      <c r="G2146" s="1">
        <f t="shared" si="273"/>
        <v>2.0865961844565262</v>
      </c>
      <c r="H2146" s="1">
        <f t="shared" si="275"/>
        <v>-6.9430390416822432</v>
      </c>
      <c r="I2146" s="22">
        <f t="shared" si="276"/>
        <v>3.7874999999999943</v>
      </c>
      <c r="J2146" s="19">
        <f t="shared" si="277"/>
        <v>0</v>
      </c>
      <c r="K2146" s="19">
        <f t="shared" si="278"/>
        <v>10.730539041682238</v>
      </c>
      <c r="L2146" s="19">
        <f t="shared" si="279"/>
        <v>0</v>
      </c>
      <c r="Q2146" s="11"/>
      <c r="R2146" s="11"/>
    </row>
    <row r="2147" spans="1:18" x14ac:dyDescent="0.35">
      <c r="A2147" s="1">
        <v>2145</v>
      </c>
      <c r="B2147" s="12">
        <v>44188</v>
      </c>
      <c r="C2147" s="1">
        <v>142.35</v>
      </c>
      <c r="D2147" s="1">
        <f t="shared" si="271"/>
        <v>-3.674540682414738E-3</v>
      </c>
      <c r="E2147" s="1">
        <f t="shared" si="274"/>
        <v>4.4955846859402282E-4</v>
      </c>
      <c r="F2147" s="1">
        <f t="shared" si="272"/>
        <v>18.5351059336929</v>
      </c>
      <c r="G2147" s="1">
        <f t="shared" si="273"/>
        <v>2.9196665519191334</v>
      </c>
      <c r="H2147" s="1">
        <f t="shared" si="275"/>
        <v>-6.8605012969622496</v>
      </c>
      <c r="I2147" s="22">
        <f t="shared" si="276"/>
        <v>-0.52500000000000568</v>
      </c>
      <c r="J2147" s="19">
        <f t="shared" si="277"/>
        <v>0</v>
      </c>
      <c r="K2147" s="19">
        <f t="shared" si="278"/>
        <v>6.335501296962244</v>
      </c>
      <c r="L2147" s="19">
        <f t="shared" si="279"/>
        <v>0</v>
      </c>
      <c r="Q2147" s="11"/>
      <c r="R2147" s="11"/>
    </row>
    <row r="2148" spans="1:18" x14ac:dyDescent="0.35">
      <c r="A2148" s="1">
        <v>2146</v>
      </c>
      <c r="B2148" s="12">
        <v>44189</v>
      </c>
      <c r="C2148" s="1">
        <v>142.46250000000001</v>
      </c>
      <c r="D2148" s="1">
        <f t="shared" si="271"/>
        <v>7.9030558482621267E-4</v>
      </c>
      <c r="E2148" s="1">
        <f t="shared" si="274"/>
        <v>3.6887630315061667E-4</v>
      </c>
      <c r="F2148" s="1">
        <f t="shared" si="272"/>
        <v>20.754009577248194</v>
      </c>
      <c r="G2148" s="1">
        <f t="shared" si="273"/>
        <v>3.0327394606481528</v>
      </c>
      <c r="H2148" s="1">
        <f t="shared" si="275"/>
        <v>-6.3836825177180287</v>
      </c>
      <c r="I2148" s="22">
        <f t="shared" si="276"/>
        <v>0.11250000000001137</v>
      </c>
      <c r="J2148" s="19">
        <f t="shared" si="277"/>
        <v>0</v>
      </c>
      <c r="K2148" s="19">
        <f t="shared" si="278"/>
        <v>6.4961825177180401</v>
      </c>
      <c r="L2148" s="19">
        <f t="shared" si="279"/>
        <v>0</v>
      </c>
      <c r="Q2148" s="11"/>
      <c r="R2148" s="11"/>
    </row>
    <row r="2149" spans="1:18" x14ac:dyDescent="0.35">
      <c r="A2149" s="1">
        <v>2147</v>
      </c>
      <c r="B2149" s="12">
        <v>44193</v>
      </c>
      <c r="C2149" s="1">
        <v>143.66249999999999</v>
      </c>
      <c r="D2149" s="1">
        <f t="shared" si="271"/>
        <v>8.4232692813897593E-3</v>
      </c>
      <c r="E2149" s="1">
        <f t="shared" si="274"/>
        <v>3.0534047650768501E-4</v>
      </c>
      <c r="F2149" s="1">
        <f t="shared" si="272"/>
        <v>20.326365393247826</v>
      </c>
      <c r="G2149" s="1">
        <f t="shared" si="273"/>
        <v>3.0119188311971055</v>
      </c>
      <c r="H2149" s="1">
        <f t="shared" si="275"/>
        <v>-5.7866114112802673</v>
      </c>
      <c r="I2149" s="22">
        <f t="shared" si="276"/>
        <v>1.1999999999999886</v>
      </c>
      <c r="J2149" s="19">
        <f t="shared" si="277"/>
        <v>0</v>
      </c>
      <c r="K2149" s="19">
        <f t="shared" si="278"/>
        <v>6.986611411280256</v>
      </c>
      <c r="L2149" s="19">
        <f t="shared" si="279"/>
        <v>0</v>
      </c>
      <c r="Q2149" s="11"/>
      <c r="R2149" s="11"/>
    </row>
    <row r="2150" spans="1:18" x14ac:dyDescent="0.35">
      <c r="A2150" s="1">
        <v>2148</v>
      </c>
      <c r="B2150" s="12">
        <v>44194</v>
      </c>
      <c r="C2150" s="1">
        <v>142.19999999999999</v>
      </c>
      <c r="D2150" s="1">
        <f t="shared" si="271"/>
        <v>-1.0180109631949923E-2</v>
      </c>
      <c r="E2150" s="1">
        <f t="shared" si="274"/>
        <v>2.6666054911471859E-4</v>
      </c>
      <c r="F2150" s="1">
        <f t="shared" si="272"/>
        <v>20.115870965143134</v>
      </c>
      <c r="G2150" s="1">
        <f t="shared" si="273"/>
        <v>3.0015091037506254</v>
      </c>
      <c r="H2150" s="1">
        <f t="shared" si="275"/>
        <v>-5.4119603230427833</v>
      </c>
      <c r="I2150" s="22">
        <f t="shared" si="276"/>
        <v>-1.4625000000000057</v>
      </c>
      <c r="J2150" s="19">
        <f t="shared" si="277"/>
        <v>0</v>
      </c>
      <c r="K2150" s="19">
        <f t="shared" si="278"/>
        <v>3.9494603230427776</v>
      </c>
      <c r="L2150" s="19">
        <f t="shared" si="279"/>
        <v>0</v>
      </c>
      <c r="Q2150" s="11"/>
      <c r="R2150" s="11"/>
    </row>
    <row r="2151" spans="1:18" x14ac:dyDescent="0.35">
      <c r="A2151" s="1">
        <v>2149</v>
      </c>
      <c r="B2151" s="12">
        <v>44195</v>
      </c>
      <c r="C2151" s="1">
        <v>142.61250000000001</v>
      </c>
      <c r="D2151" s="1">
        <f t="shared" si="271"/>
        <v>2.9008438818567002E-3</v>
      </c>
      <c r="E2151" s="1">
        <f t="shared" si="274"/>
        <v>2.4168320038723661E-4</v>
      </c>
      <c r="F2151" s="1">
        <f t="shared" si="272"/>
        <v>25.218905188342447</v>
      </c>
      <c r="G2151" s="1">
        <f t="shared" si="273"/>
        <v>3.2275939191402081</v>
      </c>
      <c r="H2151" s="1">
        <f t="shared" si="275"/>
        <v>-5.195667011271583</v>
      </c>
      <c r="I2151" s="22">
        <f t="shared" si="276"/>
        <v>0.41250000000002274</v>
      </c>
      <c r="J2151" s="19">
        <f t="shared" si="277"/>
        <v>0</v>
      </c>
      <c r="K2151" s="19">
        <f t="shared" si="278"/>
        <v>5.6081670112716058</v>
      </c>
      <c r="L2151" s="19">
        <f t="shared" si="279"/>
        <v>0</v>
      </c>
      <c r="Q2151" s="11"/>
      <c r="R2151" s="11"/>
    </row>
    <row r="2152" spans="1:18" x14ac:dyDescent="0.35">
      <c r="A2152" s="1">
        <v>2150</v>
      </c>
      <c r="B2152" s="12">
        <v>44196</v>
      </c>
      <c r="C2152" s="1">
        <v>142.35</v>
      </c>
      <c r="D2152" s="1">
        <f t="shared" si="271"/>
        <v>-1.8406521167500538E-3</v>
      </c>
      <c r="E2152" s="1">
        <f t="shared" si="274"/>
        <v>2.0914160821128115E-4</v>
      </c>
      <c r="F2152" s="1">
        <f t="shared" si="272"/>
        <v>27.363532143343107</v>
      </c>
      <c r="G2152" s="1">
        <f t="shared" si="273"/>
        <v>3.3092111832282161</v>
      </c>
      <c r="H2152" s="1">
        <f t="shared" si="275"/>
        <v>-4.7840364085775224</v>
      </c>
      <c r="I2152" s="22">
        <f t="shared" si="276"/>
        <v>-0.26250000000001705</v>
      </c>
      <c r="J2152" s="19">
        <f t="shared" si="277"/>
        <v>0</v>
      </c>
      <c r="K2152" s="19">
        <f t="shared" si="278"/>
        <v>4.5215364085775054</v>
      </c>
      <c r="L2152" s="19">
        <f t="shared" si="279"/>
        <v>0</v>
      </c>
      <c r="Q2152" s="11"/>
      <c r="R2152" s="11"/>
    </row>
    <row r="2153" spans="1:18" x14ac:dyDescent="0.35">
      <c r="A2153" s="1">
        <v>2151</v>
      </c>
      <c r="B2153" s="12">
        <v>44197</v>
      </c>
      <c r="C2153" s="1">
        <v>142.08750000000001</v>
      </c>
      <c r="D2153" s="1">
        <f t="shared" si="271"/>
        <v>-1.84404636459423E-3</v>
      </c>
      <c r="E2153" s="1">
        <f t="shared" si="274"/>
        <v>1.8353923182425273E-4</v>
      </c>
      <c r="F2153" s="1">
        <f t="shared" si="272"/>
        <v>29.175777246988233</v>
      </c>
      <c r="G2153" s="1">
        <f t="shared" si="273"/>
        <v>3.3733388186742532</v>
      </c>
      <c r="H2153" s="1">
        <f t="shared" si="275"/>
        <v>-4.4946585632059515</v>
      </c>
      <c r="I2153" s="22">
        <f t="shared" si="276"/>
        <v>-0.26249999999998863</v>
      </c>
      <c r="J2153" s="19">
        <f t="shared" si="277"/>
        <v>0</v>
      </c>
      <c r="K2153" s="19">
        <f t="shared" si="278"/>
        <v>4.2321585632059628</v>
      </c>
      <c r="L2153" s="19">
        <f t="shared" si="279"/>
        <v>0</v>
      </c>
      <c r="Q2153" s="11"/>
      <c r="R2153" s="11"/>
    </row>
    <row r="2154" spans="1:18" x14ac:dyDescent="0.35">
      <c r="A2154" s="1">
        <v>2152</v>
      </c>
      <c r="B2154" s="12">
        <v>44200</v>
      </c>
      <c r="C2154" s="1">
        <v>141.22499999999999</v>
      </c>
      <c r="D2154" s="1">
        <f t="shared" si="271"/>
        <v>-6.0702032198470049E-3</v>
      </c>
      <c r="E2154" s="1">
        <f t="shared" si="274"/>
        <v>1.6395612384024685E-4</v>
      </c>
      <c r="F2154" s="1">
        <f t="shared" si="272"/>
        <v>27.84484140867885</v>
      </c>
      <c r="G2154" s="1">
        <f t="shared" si="273"/>
        <v>3.3266477215209718</v>
      </c>
      <c r="H2154" s="1">
        <f t="shared" si="275"/>
        <v>-4.2402938191301649</v>
      </c>
      <c r="I2154" s="22">
        <f t="shared" si="276"/>
        <v>-0.86250000000001137</v>
      </c>
      <c r="J2154" s="19">
        <f t="shared" si="277"/>
        <v>0</v>
      </c>
      <c r="K2154" s="19">
        <f t="shared" si="278"/>
        <v>3.3777938191301535</v>
      </c>
      <c r="L2154" s="19">
        <f t="shared" si="279"/>
        <v>0</v>
      </c>
      <c r="Q2154" s="11"/>
      <c r="R2154" s="11"/>
    </row>
    <row r="2155" spans="1:18" x14ac:dyDescent="0.35">
      <c r="A2155" s="1">
        <v>2153</v>
      </c>
      <c r="B2155" s="12">
        <v>44201</v>
      </c>
      <c r="C2155" s="1">
        <v>141</v>
      </c>
      <c r="D2155" s="1">
        <f t="shared" si="271"/>
        <v>-1.5932023366967204E-3</v>
      </c>
      <c r="E2155" s="1">
        <f t="shared" si="274"/>
        <v>1.5369488866495497E-4</v>
      </c>
      <c r="F2155" s="1">
        <f t="shared" si="272"/>
        <v>31.914947537802767</v>
      </c>
      <c r="G2155" s="1">
        <f t="shared" si="273"/>
        <v>3.4630744748966356</v>
      </c>
      <c r="H2155" s="1">
        <f t="shared" si="275"/>
        <v>-4.0978895005804423</v>
      </c>
      <c r="I2155" s="22">
        <f t="shared" si="276"/>
        <v>-0.22499999999999432</v>
      </c>
      <c r="J2155" s="19">
        <f t="shared" si="277"/>
        <v>0</v>
      </c>
      <c r="K2155" s="19">
        <f t="shared" si="278"/>
        <v>3.872889500580448</v>
      </c>
      <c r="L2155" s="19">
        <f t="shared" si="279"/>
        <v>0</v>
      </c>
      <c r="Q2155" s="11"/>
      <c r="R2155" s="11"/>
    </row>
    <row r="2156" spans="1:18" x14ac:dyDescent="0.35">
      <c r="A2156" s="1">
        <v>2154</v>
      </c>
      <c r="B2156" s="12">
        <v>44202</v>
      </c>
      <c r="C2156" s="1">
        <v>147.11250000000001</v>
      </c>
      <c r="D2156" s="1">
        <f t="shared" si="271"/>
        <v>4.3351063829787317E-2</v>
      </c>
      <c r="E2156" s="1">
        <f t="shared" si="274"/>
        <v>1.410046509830556E-4</v>
      </c>
      <c r="F2156" s="1">
        <f t="shared" si="272"/>
        <v>4.2869420146884864E-2</v>
      </c>
      <c r="G2156" s="1">
        <f t="shared" si="273"/>
        <v>-3.1495965243119919</v>
      </c>
      <c r="H2156" s="1">
        <f t="shared" si="275"/>
        <v>-3.9012426236082742</v>
      </c>
      <c r="I2156" s="22">
        <f t="shared" si="276"/>
        <v>6.1125000000000114</v>
      </c>
      <c r="J2156" s="19">
        <f t="shared" si="277"/>
        <v>0</v>
      </c>
      <c r="K2156" s="19">
        <f t="shared" si="278"/>
        <v>10.013742623608286</v>
      </c>
      <c r="L2156" s="19">
        <f t="shared" si="279"/>
        <v>0</v>
      </c>
      <c r="Q2156" s="11"/>
      <c r="R2156" s="11"/>
    </row>
    <row r="2157" spans="1:18" x14ac:dyDescent="0.35">
      <c r="A2157" s="1">
        <v>2155</v>
      </c>
      <c r="B2157" s="12">
        <v>44203</v>
      </c>
      <c r="C2157" s="1">
        <v>147.71250000000001</v>
      </c>
      <c r="D2157" s="1">
        <f t="shared" si="271"/>
        <v>4.0785113433596349E-3</v>
      </c>
      <c r="E2157" s="1">
        <f t="shared" si="274"/>
        <v>3.9609719125913932E-4</v>
      </c>
      <c r="F2157" s="1">
        <f t="shared" si="272"/>
        <v>19.628630605109763</v>
      </c>
      <c r="G2157" s="1">
        <f t="shared" si="273"/>
        <v>2.9769892455447544</v>
      </c>
      <c r="H2157" s="1">
        <f t="shared" si="275"/>
        <v>-6.5282180543232293</v>
      </c>
      <c r="I2157" s="22">
        <f t="shared" si="276"/>
        <v>0.59999999999999432</v>
      </c>
      <c r="J2157" s="19">
        <f t="shared" si="277"/>
        <v>0</v>
      </c>
      <c r="K2157" s="19">
        <f t="shared" si="278"/>
        <v>7.1282180543232236</v>
      </c>
      <c r="L2157" s="19">
        <f t="shared" si="279"/>
        <v>0</v>
      </c>
      <c r="Q2157" s="11"/>
      <c r="R2157" s="11"/>
    </row>
    <row r="2158" spans="1:18" x14ac:dyDescent="0.35">
      <c r="A2158" s="1">
        <v>2156</v>
      </c>
      <c r="B2158" s="12">
        <v>44204</v>
      </c>
      <c r="C2158" s="1">
        <v>152.88749999999999</v>
      </c>
      <c r="D2158" s="1">
        <f t="shared" si="271"/>
        <v>3.5034272658034916E-2</v>
      </c>
      <c r="E2158" s="1">
        <f t="shared" si="274"/>
        <v>3.2842230417451536E-4</v>
      </c>
      <c r="F2158" s="1">
        <f t="shared" si="272"/>
        <v>3.3974851727458546</v>
      </c>
      <c r="G2158" s="1">
        <f t="shared" si="273"/>
        <v>1.2230355028675914</v>
      </c>
      <c r="H2158" s="1">
        <f t="shared" si="275"/>
        <v>-6.2021255847184023</v>
      </c>
      <c r="I2158" s="22">
        <f t="shared" si="276"/>
        <v>5.1749999999999829</v>
      </c>
      <c r="J2158" s="19">
        <f t="shared" si="277"/>
        <v>0</v>
      </c>
      <c r="K2158" s="19">
        <f t="shared" si="278"/>
        <v>11.377125584718385</v>
      </c>
      <c r="L2158" s="19">
        <f t="shared" si="279"/>
        <v>0</v>
      </c>
      <c r="Q2158" s="11"/>
      <c r="R2158" s="11"/>
    </row>
    <row r="2159" spans="1:18" x14ac:dyDescent="0.35">
      <c r="A2159" s="1">
        <v>2157</v>
      </c>
      <c r="B2159" s="12">
        <v>44207</v>
      </c>
      <c r="C2159" s="1">
        <v>152.51249999999999</v>
      </c>
      <c r="D2159" s="1">
        <f t="shared" si="271"/>
        <v>-2.4527839097375523E-3</v>
      </c>
      <c r="E2159" s="1">
        <f t="shared" si="274"/>
        <v>4.4748417731099016E-4</v>
      </c>
      <c r="F2159" s="1">
        <f t="shared" si="272"/>
        <v>18.732761904441613</v>
      </c>
      <c r="G2159" s="1">
        <f t="shared" si="273"/>
        <v>2.930273964444678</v>
      </c>
      <c r="H2159" s="1">
        <f t="shared" si="275"/>
        <v>-7.2691017585264488</v>
      </c>
      <c r="I2159" s="22">
        <f t="shared" si="276"/>
        <v>-0.375</v>
      </c>
      <c r="J2159" s="19">
        <f t="shared" si="277"/>
        <v>0</v>
      </c>
      <c r="K2159" s="19">
        <f t="shared" si="278"/>
        <v>6.8941017585264488</v>
      </c>
      <c r="L2159" s="19">
        <f t="shared" si="279"/>
        <v>0</v>
      </c>
      <c r="Q2159" s="11"/>
      <c r="R2159" s="11"/>
    </row>
    <row r="2160" spans="1:18" x14ac:dyDescent="0.35">
      <c r="A2160" s="1">
        <v>2158</v>
      </c>
      <c r="B2160" s="12">
        <v>44208</v>
      </c>
      <c r="C2160" s="1">
        <v>152.85</v>
      </c>
      <c r="D2160" s="1">
        <f t="shared" si="271"/>
        <v>2.2129333661175688E-3</v>
      </c>
      <c r="E2160" s="1">
        <f t="shared" si="274"/>
        <v>3.6623331021780635E-4</v>
      </c>
      <c r="F2160" s="1">
        <f t="shared" si="272"/>
        <v>20.707495181213361</v>
      </c>
      <c r="G2160" s="1">
        <f t="shared" si="273"/>
        <v>3.0304957207829442</v>
      </c>
      <c r="H2160" s="1">
        <f t="shared" si="275"/>
        <v>-6.8065267948776773</v>
      </c>
      <c r="I2160" s="22">
        <f t="shared" si="276"/>
        <v>0.33750000000000568</v>
      </c>
      <c r="J2160" s="19">
        <f t="shared" si="277"/>
        <v>0</v>
      </c>
      <c r="K2160" s="19">
        <f t="shared" si="278"/>
        <v>7.144026794877683</v>
      </c>
      <c r="L2160" s="19">
        <f t="shared" si="279"/>
        <v>0</v>
      </c>
      <c r="Q2160" s="11"/>
      <c r="R2160" s="11"/>
    </row>
    <row r="2161" spans="1:18" x14ac:dyDescent="0.35">
      <c r="A2161" s="1">
        <v>2159</v>
      </c>
      <c r="B2161" s="12">
        <v>44209</v>
      </c>
      <c r="C2161" s="1">
        <v>153.71250000000001</v>
      </c>
      <c r="D2161" s="1">
        <f t="shared" si="271"/>
        <v>5.6427870461237253E-3</v>
      </c>
      <c r="E2161" s="1">
        <f t="shared" si="274"/>
        <v>3.0392150329263269E-4</v>
      </c>
      <c r="F2161" s="1">
        <f t="shared" si="272"/>
        <v>21.715979046778148</v>
      </c>
      <c r="G2161" s="1">
        <f t="shared" si="273"/>
        <v>3.0780483511679071</v>
      </c>
      <c r="H2161" s="1">
        <f t="shared" si="275"/>
        <v>-6.1853006262042314</v>
      </c>
      <c r="I2161" s="22">
        <f t="shared" si="276"/>
        <v>0.86250000000001137</v>
      </c>
      <c r="J2161" s="19">
        <f t="shared" si="277"/>
        <v>0</v>
      </c>
      <c r="K2161" s="19">
        <f t="shared" si="278"/>
        <v>7.0478006262042427</v>
      </c>
      <c r="L2161" s="19">
        <f t="shared" si="279"/>
        <v>0</v>
      </c>
      <c r="Q2161" s="11"/>
      <c r="R2161" s="11"/>
    </row>
    <row r="2162" spans="1:18" x14ac:dyDescent="0.35">
      <c r="A2162" s="1">
        <v>2160</v>
      </c>
      <c r="B2162" s="12">
        <v>44210</v>
      </c>
      <c r="C2162" s="1">
        <v>153.67500000000001</v>
      </c>
      <c r="D2162" s="1">
        <f t="shared" si="271"/>
        <v>-2.4396194193702082E-4</v>
      </c>
      <c r="E2162" s="1">
        <f t="shared" si="274"/>
        <v>2.6005687877373482E-4</v>
      </c>
      <c r="F2162" s="1">
        <f t="shared" si="272"/>
        <v>24.735813392551311</v>
      </c>
      <c r="G2162" s="1">
        <f t="shared" si="273"/>
        <v>3.2082521284143675</v>
      </c>
      <c r="H2162" s="1">
        <f t="shared" si="275"/>
        <v>-5.7342189829254924</v>
      </c>
      <c r="I2162" s="22">
        <f t="shared" si="276"/>
        <v>-3.7499999999994316E-2</v>
      </c>
      <c r="J2162" s="19">
        <f t="shared" si="277"/>
        <v>0</v>
      </c>
      <c r="K2162" s="19">
        <f t="shared" si="278"/>
        <v>5.6967189829254981</v>
      </c>
      <c r="L2162" s="19">
        <f t="shared" si="279"/>
        <v>0</v>
      </c>
      <c r="Q2162" s="11"/>
      <c r="R2162" s="11"/>
    </row>
    <row r="2163" spans="1:18" x14ac:dyDescent="0.35">
      <c r="A2163" s="1">
        <v>2161</v>
      </c>
      <c r="B2163" s="12">
        <v>44211</v>
      </c>
      <c r="C2163" s="1">
        <v>152.28749999999999</v>
      </c>
      <c r="D2163" s="1">
        <f t="shared" si="271"/>
        <v>-9.0287945339190944E-3</v>
      </c>
      <c r="E2163" s="1">
        <f t="shared" si="274"/>
        <v>2.2201790805586479E-4</v>
      </c>
      <c r="F2163" s="1">
        <f t="shared" si="272"/>
        <v>22.283597876223272</v>
      </c>
      <c r="G2163" s="1">
        <f t="shared" si="273"/>
        <v>3.1038508865920185</v>
      </c>
      <c r="H2163" s="1">
        <f t="shared" si="275"/>
        <v>-5.3281672319079849</v>
      </c>
      <c r="I2163" s="22">
        <f t="shared" si="276"/>
        <v>-1.3875000000000171</v>
      </c>
      <c r="J2163" s="19">
        <f t="shared" si="277"/>
        <v>0</v>
      </c>
      <c r="K2163" s="19">
        <f t="shared" si="278"/>
        <v>3.9406672319079679</v>
      </c>
      <c r="L2163" s="19">
        <f t="shared" si="279"/>
        <v>0</v>
      </c>
      <c r="Q2163" s="11"/>
      <c r="R2163" s="11"/>
    </row>
    <row r="2164" spans="1:18" x14ac:dyDescent="0.35">
      <c r="A2164" s="1">
        <v>2162</v>
      </c>
      <c r="B2164" s="12">
        <v>44214</v>
      </c>
      <c r="C2164" s="1">
        <v>146.96250000000001</v>
      </c>
      <c r="D2164" s="1">
        <f t="shared" si="271"/>
        <v>-3.4966756956414602E-2</v>
      </c>
      <c r="E2164" s="1">
        <f t="shared" si="274"/>
        <v>2.0441288490601926E-4</v>
      </c>
      <c r="F2164" s="1">
        <f t="shared" si="272"/>
        <v>1.402208623390083</v>
      </c>
      <c r="G2164" s="1">
        <f t="shared" si="273"/>
        <v>0.33804858167203578</v>
      </c>
      <c r="H2164" s="1">
        <f t="shared" si="275"/>
        <v>-5.1113075528280483</v>
      </c>
      <c r="I2164" s="22">
        <f t="shared" si="276"/>
        <v>-5.3249999999999886</v>
      </c>
      <c r="J2164" s="19">
        <f t="shared" si="277"/>
        <v>1</v>
      </c>
      <c r="K2164" s="19">
        <f t="shared" si="278"/>
        <v>0</v>
      </c>
      <c r="L2164" s="19">
        <f t="shared" si="279"/>
        <v>-0.21369244717194036</v>
      </c>
      <c r="Q2164" s="11"/>
      <c r="R2164" s="11"/>
    </row>
    <row r="2165" spans="1:18" x14ac:dyDescent="0.35">
      <c r="A2165" s="1">
        <v>2163</v>
      </c>
      <c r="B2165" s="12">
        <v>44215</v>
      </c>
      <c r="C2165" s="1">
        <v>149.85</v>
      </c>
      <c r="D2165" s="1">
        <f t="shared" si="271"/>
        <v>1.9647869354427073E-2</v>
      </c>
      <c r="E2165" s="1">
        <f t="shared" si="274"/>
        <v>3.5195472092268767E-4</v>
      </c>
      <c r="F2165" s="1">
        <f t="shared" si="272"/>
        <v>12.288260893214824</v>
      </c>
      <c r="G2165" s="1">
        <f t="shared" si="273"/>
        <v>2.5086444077241055</v>
      </c>
      <c r="H2165" s="1">
        <f t="shared" si="275"/>
        <v>-6.6463363053296609</v>
      </c>
      <c r="I2165" s="22">
        <f t="shared" si="276"/>
        <v>2.8874999999999886</v>
      </c>
      <c r="J2165" s="19">
        <f t="shared" si="277"/>
        <v>0</v>
      </c>
      <c r="K2165" s="19">
        <f t="shared" si="278"/>
        <v>9.5338363053296504</v>
      </c>
      <c r="L2165" s="19">
        <f t="shared" si="279"/>
        <v>0</v>
      </c>
      <c r="Q2165" s="11"/>
      <c r="R2165" s="11"/>
    </row>
    <row r="2166" spans="1:18" x14ac:dyDescent="0.35">
      <c r="A2166" s="1">
        <v>2164</v>
      </c>
      <c r="B2166" s="12">
        <v>44216</v>
      </c>
      <c r="C2166" s="1">
        <v>147.22499999999999</v>
      </c>
      <c r="D2166" s="1">
        <f t="shared" si="271"/>
        <v>-1.7517517517517518E-2</v>
      </c>
      <c r="E2166" s="1">
        <f t="shared" si="274"/>
        <v>3.4677535230204844E-4</v>
      </c>
      <c r="F2166" s="1">
        <f t="shared" si="272"/>
        <v>13.763572187941273</v>
      </c>
      <c r="G2166" s="1">
        <f t="shared" si="273"/>
        <v>2.6220254054949925</v>
      </c>
      <c r="H2166" s="1">
        <f t="shared" si="275"/>
        <v>-6.3665667996077504</v>
      </c>
      <c r="I2166" s="22">
        <f t="shared" si="276"/>
        <v>-2.625</v>
      </c>
      <c r="J2166" s="19">
        <f t="shared" si="277"/>
        <v>0</v>
      </c>
      <c r="K2166" s="19">
        <f t="shared" si="278"/>
        <v>3.7415667996077504</v>
      </c>
      <c r="L2166" s="19">
        <f t="shared" si="279"/>
        <v>0</v>
      </c>
      <c r="Q2166" s="11"/>
      <c r="R2166" s="11"/>
    </row>
    <row r="2167" spans="1:18" x14ac:dyDescent="0.35">
      <c r="A2167" s="1">
        <v>2165</v>
      </c>
      <c r="B2167" s="12">
        <v>44217</v>
      </c>
      <c r="C2167" s="1">
        <v>146.25</v>
      </c>
      <c r="D2167" s="1">
        <f t="shared" si="271"/>
        <v>-6.6225165562913526E-3</v>
      </c>
      <c r="E2167" s="1">
        <f t="shared" si="274"/>
        <v>3.3164223527462448E-4</v>
      </c>
      <c r="F2167" s="1">
        <f t="shared" si="272"/>
        <v>20.504949770937539</v>
      </c>
      <c r="G2167" s="1">
        <f t="shared" si="273"/>
        <v>3.0206663092403172</v>
      </c>
      <c r="H2167" s="1">
        <f t="shared" si="275"/>
        <v>-6.3484298096438652</v>
      </c>
      <c r="I2167" s="22">
        <f t="shared" si="276"/>
        <v>-0.97499999999999432</v>
      </c>
      <c r="J2167" s="19">
        <f t="shared" si="277"/>
        <v>0</v>
      </c>
      <c r="K2167" s="19">
        <f t="shared" si="278"/>
        <v>5.3734298096438708</v>
      </c>
      <c r="L2167" s="19">
        <f t="shared" si="279"/>
        <v>0</v>
      </c>
      <c r="Q2167" s="11"/>
      <c r="R2167" s="11"/>
    </row>
    <row r="2168" spans="1:18" x14ac:dyDescent="0.35">
      <c r="A2168" s="1">
        <v>2166</v>
      </c>
      <c r="B2168" s="12">
        <v>44218</v>
      </c>
      <c r="C2168" s="1">
        <v>145.5</v>
      </c>
      <c r="D2168" s="1">
        <f t="shared" si="271"/>
        <v>-5.1282051282051282E-3</v>
      </c>
      <c r="E2168" s="1">
        <f t="shared" si="274"/>
        <v>2.8295768515069076E-4</v>
      </c>
      <c r="F2168" s="1">
        <f t="shared" si="272"/>
        <v>22.639526887487204</v>
      </c>
      <c r="G2168" s="1">
        <f t="shared" si="273"/>
        <v>3.1196973559208381</v>
      </c>
      <c r="H2168" s="1">
        <f t="shared" si="275"/>
        <v>-5.7612532760809358</v>
      </c>
      <c r="I2168" s="22">
        <f t="shared" si="276"/>
        <v>-0.75</v>
      </c>
      <c r="J2168" s="19">
        <f t="shared" si="277"/>
        <v>0</v>
      </c>
      <c r="K2168" s="19">
        <f t="shared" si="278"/>
        <v>5.0112532760809358</v>
      </c>
      <c r="L2168" s="19">
        <f t="shared" si="279"/>
        <v>0</v>
      </c>
      <c r="Q2168" s="11"/>
      <c r="R2168" s="11"/>
    </row>
    <row r="2169" spans="1:18" x14ac:dyDescent="0.35">
      <c r="A2169" s="1">
        <v>2167</v>
      </c>
      <c r="B2169" s="12">
        <v>44221</v>
      </c>
      <c r="C2169" s="1">
        <v>142.65</v>
      </c>
      <c r="D2169" s="1">
        <f t="shared" si="271"/>
        <v>-1.9587628865979343E-2</v>
      </c>
      <c r="E2169" s="1">
        <f t="shared" si="274"/>
        <v>2.4323831559473432E-4</v>
      </c>
      <c r="F2169" s="1">
        <f t="shared" si="272"/>
        <v>11.624491720746965</v>
      </c>
      <c r="G2169" s="1">
        <f t="shared" si="273"/>
        <v>2.4531142275710467</v>
      </c>
      <c r="H2169" s="1">
        <f t="shared" si="275"/>
        <v>-5.3062355700023502</v>
      </c>
      <c r="I2169" s="22">
        <f t="shared" si="276"/>
        <v>-2.8499999999999943</v>
      </c>
      <c r="J2169" s="19">
        <f t="shared" si="277"/>
        <v>0</v>
      </c>
      <c r="K2169" s="19">
        <f t="shared" si="278"/>
        <v>2.4562355700023559</v>
      </c>
      <c r="L2169" s="19">
        <f t="shared" si="279"/>
        <v>0</v>
      </c>
      <c r="Q2169" s="11"/>
      <c r="R2169" s="11"/>
    </row>
    <row r="2170" spans="1:18" x14ac:dyDescent="0.35">
      <c r="A2170" s="1">
        <v>2168</v>
      </c>
      <c r="B2170" s="12">
        <v>44223</v>
      </c>
      <c r="C2170" s="1">
        <v>144.375</v>
      </c>
      <c r="D2170" s="1">
        <f t="shared" si="271"/>
        <v>1.2092534174553062E-2</v>
      </c>
      <c r="E2170" s="1">
        <f t="shared" si="274"/>
        <v>2.6327783376423996E-4</v>
      </c>
      <c r="F2170" s="1">
        <f t="shared" si="272"/>
        <v>18.624958782507647</v>
      </c>
      <c r="G2170" s="1">
        <f t="shared" si="273"/>
        <v>2.9245025512434508</v>
      </c>
      <c r="H2170" s="1">
        <f t="shared" si="275"/>
        <v>-5.4921804696228635</v>
      </c>
      <c r="I2170" s="22">
        <f t="shared" si="276"/>
        <v>1.7249999999999943</v>
      </c>
      <c r="J2170" s="19">
        <f t="shared" si="277"/>
        <v>0</v>
      </c>
      <c r="K2170" s="19">
        <f t="shared" si="278"/>
        <v>7.2171804696228579</v>
      </c>
      <c r="L2170" s="19">
        <f t="shared" si="279"/>
        <v>0</v>
      </c>
      <c r="Q2170" s="11"/>
      <c r="R2170" s="11"/>
    </row>
    <row r="2171" spans="1:18" x14ac:dyDescent="0.35">
      <c r="A2171" s="1">
        <v>2169</v>
      </c>
      <c r="B2171" s="12">
        <v>44224</v>
      </c>
      <c r="C2171" s="1">
        <v>140.4</v>
      </c>
      <c r="D2171" s="1">
        <f t="shared" si="271"/>
        <v>-2.7532467532467492E-2</v>
      </c>
      <c r="E2171" s="1">
        <f t="shared" si="274"/>
        <v>2.451053711296798E-4</v>
      </c>
      <c r="F2171" s="1">
        <f t="shared" si="272"/>
        <v>5.4282885159147201</v>
      </c>
      <c r="G2171" s="1">
        <f t="shared" si="273"/>
        <v>1.6916238938236194</v>
      </c>
      <c r="H2171" s="1">
        <f t="shared" si="275"/>
        <v>-5.195446155994075</v>
      </c>
      <c r="I2171" s="22">
        <f t="shared" si="276"/>
        <v>-3.9749999999999943</v>
      </c>
      <c r="J2171" s="19">
        <f t="shared" si="277"/>
        <v>0</v>
      </c>
      <c r="K2171" s="19">
        <f t="shared" si="278"/>
        <v>1.2204461559940807</v>
      </c>
      <c r="L2171" s="19">
        <f t="shared" si="279"/>
        <v>0</v>
      </c>
      <c r="Q2171" s="11"/>
      <c r="R2171" s="11"/>
    </row>
    <row r="2172" spans="1:18" x14ac:dyDescent="0.35">
      <c r="A2172" s="1">
        <v>2170</v>
      </c>
      <c r="B2172" s="12">
        <v>44225</v>
      </c>
      <c r="C2172" s="1">
        <v>138.15</v>
      </c>
      <c r="D2172" s="1">
        <f t="shared" si="271"/>
        <v>-1.6025641025641024E-2</v>
      </c>
      <c r="E2172" s="1">
        <f t="shared" si="274"/>
        <v>3.1752587540600878E-4</v>
      </c>
      <c r="F2172" s="1">
        <f t="shared" si="272"/>
        <v>14.941271154879978</v>
      </c>
      <c r="G2172" s="1">
        <f t="shared" si="273"/>
        <v>2.7041272600798774</v>
      </c>
      <c r="H2172" s="1">
        <f t="shared" si="275"/>
        <v>-5.9848906029293465</v>
      </c>
      <c r="I2172" s="22">
        <f t="shared" si="276"/>
        <v>-2.25</v>
      </c>
      <c r="J2172" s="19">
        <f t="shared" si="277"/>
        <v>0</v>
      </c>
      <c r="K2172" s="19">
        <f t="shared" si="278"/>
        <v>3.7348906029293465</v>
      </c>
      <c r="L2172" s="19">
        <f t="shared" si="279"/>
        <v>0</v>
      </c>
      <c r="Q2172" s="11"/>
      <c r="R2172" s="11"/>
    </row>
    <row r="2173" spans="1:18" x14ac:dyDescent="0.35">
      <c r="A2173" s="1">
        <v>2171</v>
      </c>
      <c r="B2173" s="12">
        <v>44228</v>
      </c>
      <c r="C2173" s="1">
        <v>141.75</v>
      </c>
      <c r="D2173" s="1">
        <f t="shared" si="271"/>
        <v>2.605863192182406E-2</v>
      </c>
      <c r="E2173" s="1">
        <f t="shared" si="274"/>
        <v>3.0220685204125159E-4</v>
      </c>
      <c r="F2173" s="1">
        <f t="shared" si="272"/>
        <v>7.461613192326868</v>
      </c>
      <c r="G2173" s="1">
        <f t="shared" si="273"/>
        <v>2.0097716364581792</v>
      </c>
      <c r="H2173" s="1">
        <f t="shared" si="275"/>
        <v>-5.6779807976693171</v>
      </c>
      <c r="I2173" s="22">
        <f t="shared" si="276"/>
        <v>3.5999999999999943</v>
      </c>
      <c r="J2173" s="19">
        <f t="shared" si="277"/>
        <v>0</v>
      </c>
      <c r="K2173" s="19">
        <f t="shared" si="278"/>
        <v>9.2779807976693114</v>
      </c>
      <c r="L2173" s="19">
        <f t="shared" si="279"/>
        <v>0</v>
      </c>
      <c r="Q2173" s="11"/>
      <c r="R2173" s="11"/>
    </row>
    <row r="2174" spans="1:18" x14ac:dyDescent="0.35">
      <c r="A2174" s="1">
        <v>2172</v>
      </c>
      <c r="B2174" s="12">
        <v>44229</v>
      </c>
      <c r="C2174" s="1">
        <v>145.65</v>
      </c>
      <c r="D2174" s="1">
        <f t="shared" si="271"/>
        <v>2.7513227513227552E-2</v>
      </c>
      <c r="E2174" s="1">
        <f t="shared" si="274"/>
        <v>3.5006224039255596E-4</v>
      </c>
      <c r="F2174" s="1">
        <f t="shared" si="272"/>
        <v>7.232298046514301</v>
      </c>
      <c r="G2174" s="1">
        <f t="shared" si="273"/>
        <v>1.9785568344246232</v>
      </c>
      <c r="H2174" s="1">
        <f t="shared" si="275"/>
        <v>-6.0130966077012831</v>
      </c>
      <c r="I2174" s="22">
        <f t="shared" si="276"/>
        <v>3.9000000000000057</v>
      </c>
      <c r="J2174" s="19">
        <f t="shared" si="277"/>
        <v>0</v>
      </c>
      <c r="K2174" s="19">
        <f t="shared" si="278"/>
        <v>9.9130966077012879</v>
      </c>
      <c r="L2174" s="19">
        <f t="shared" si="279"/>
        <v>0</v>
      </c>
      <c r="Q2174" s="11"/>
      <c r="R2174" s="11"/>
    </row>
    <row r="2175" spans="1:18" x14ac:dyDescent="0.35">
      <c r="A2175" s="1">
        <v>2173</v>
      </c>
      <c r="B2175" s="12">
        <v>44230</v>
      </c>
      <c r="C2175" s="1">
        <v>154.80000000000001</v>
      </c>
      <c r="D2175" s="1">
        <f t="shared" si="271"/>
        <v>6.2821833161689017E-2</v>
      </c>
      <c r="E2175" s="1">
        <f t="shared" si="274"/>
        <v>3.9766457614942959E-4</v>
      </c>
      <c r="F2175" s="1">
        <f t="shared" si="272"/>
        <v>0.13998945253785236</v>
      </c>
      <c r="G2175" s="1">
        <f t="shared" si="273"/>
        <v>-1.9661881982262992</v>
      </c>
      <c r="H2175" s="1">
        <f t="shared" si="275"/>
        <v>-6.5759148145947073</v>
      </c>
      <c r="I2175" s="22">
        <f t="shared" si="276"/>
        <v>9.1500000000000057</v>
      </c>
      <c r="J2175" s="19">
        <f t="shared" si="277"/>
        <v>0</v>
      </c>
      <c r="K2175" s="19">
        <f t="shared" si="278"/>
        <v>15.725914814594713</v>
      </c>
      <c r="L2175" s="19">
        <f t="shared" si="279"/>
        <v>0</v>
      </c>
      <c r="Q2175" s="11"/>
      <c r="R2175" s="11"/>
    </row>
    <row r="2176" spans="1:18" x14ac:dyDescent="0.35">
      <c r="A2176" s="1">
        <v>2174</v>
      </c>
      <c r="B2176" s="12">
        <v>44231</v>
      </c>
      <c r="C2176" s="1">
        <v>153.97499999999999</v>
      </c>
      <c r="D2176" s="1">
        <f t="shared" si="271"/>
        <v>-5.3294573643411954E-3</v>
      </c>
      <c r="E2176" s="1">
        <f t="shared" si="274"/>
        <v>8.8410969294346823E-4</v>
      </c>
      <c r="F2176" s="1">
        <f t="shared" si="272"/>
        <v>13.203250605479939</v>
      </c>
      <c r="G2176" s="1">
        <f t="shared" si="273"/>
        <v>2.5804630572667078</v>
      </c>
      <c r="H2176" s="1">
        <f t="shared" si="275"/>
        <v>-10.074841515562076</v>
      </c>
      <c r="I2176" s="22">
        <f t="shared" si="276"/>
        <v>-0.82500000000001705</v>
      </c>
      <c r="J2176" s="19">
        <f t="shared" si="277"/>
        <v>0</v>
      </c>
      <c r="K2176" s="19">
        <f t="shared" si="278"/>
        <v>9.2498415155620588</v>
      </c>
      <c r="L2176" s="19">
        <f t="shared" si="279"/>
        <v>0</v>
      </c>
      <c r="Q2176" s="11"/>
      <c r="R2176" s="11"/>
    </row>
    <row r="2177" spans="1:18" x14ac:dyDescent="0.35">
      <c r="A2177" s="1">
        <v>2175</v>
      </c>
      <c r="B2177" s="12">
        <v>44232</v>
      </c>
      <c r="C2177" s="1">
        <v>155.28749999999999</v>
      </c>
      <c r="D2177" s="1">
        <f t="shared" si="271"/>
        <v>8.5241110569897714E-3</v>
      </c>
      <c r="E2177" s="1">
        <f t="shared" si="274"/>
        <v>7.0339435321641075E-4</v>
      </c>
      <c r="F2177" s="1">
        <f t="shared" si="272"/>
        <v>14.284971187019243</v>
      </c>
      <c r="G2177" s="1">
        <f t="shared" si="273"/>
        <v>2.6592080186711988</v>
      </c>
      <c r="H2177" s="1">
        <f t="shared" si="275"/>
        <v>-9.5509166109141166</v>
      </c>
      <c r="I2177" s="22">
        <f t="shared" si="276"/>
        <v>1.3125</v>
      </c>
      <c r="J2177" s="19">
        <f t="shared" si="277"/>
        <v>0</v>
      </c>
      <c r="K2177" s="19">
        <f t="shared" si="278"/>
        <v>10.863416610914117</v>
      </c>
      <c r="L2177" s="19">
        <f t="shared" si="279"/>
        <v>0</v>
      </c>
      <c r="Q2177" s="11"/>
      <c r="R2177" s="11"/>
    </row>
    <row r="2178" spans="1:18" x14ac:dyDescent="0.35">
      <c r="A2178" s="1">
        <v>2176</v>
      </c>
      <c r="B2178" s="12">
        <v>44235</v>
      </c>
      <c r="C2178" s="1">
        <v>159.33750000000001</v>
      </c>
      <c r="D2178" s="1">
        <f t="shared" si="271"/>
        <v>2.6080656846172497E-2</v>
      </c>
      <c r="E2178" s="1">
        <f t="shared" si="274"/>
        <v>5.7139819577517654E-4</v>
      </c>
      <c r="F2178" s="1">
        <f t="shared" si="272"/>
        <v>9.2033390751310158</v>
      </c>
      <c r="G2178" s="1">
        <f t="shared" si="273"/>
        <v>2.2195663611561582</v>
      </c>
      <c r="H2178" s="1">
        <f t="shared" si="275"/>
        <v>-8.5623761610592055</v>
      </c>
      <c r="I2178" s="22">
        <f t="shared" si="276"/>
        <v>4.0500000000000114</v>
      </c>
      <c r="J2178" s="19">
        <f t="shared" si="277"/>
        <v>0</v>
      </c>
      <c r="K2178" s="19">
        <f t="shared" si="278"/>
        <v>12.612376161059217</v>
      </c>
      <c r="L2178" s="19">
        <f t="shared" si="279"/>
        <v>0</v>
      </c>
      <c r="Q2178" s="11"/>
      <c r="R2178" s="11"/>
    </row>
    <row r="2179" spans="1:18" x14ac:dyDescent="0.35">
      <c r="A2179" s="1">
        <v>2177</v>
      </c>
      <c r="B2179" s="12">
        <v>44236</v>
      </c>
      <c r="C2179" s="1">
        <v>158.0625</v>
      </c>
      <c r="D2179" s="1">
        <f t="shared" si="271"/>
        <v>-8.0018827959520249E-3</v>
      </c>
      <c r="E2179" s="1">
        <f t="shared" si="274"/>
        <v>5.5614570498867407E-4</v>
      </c>
      <c r="F2179" s="1">
        <f t="shared" si="272"/>
        <v>15.970377838885266</v>
      </c>
      <c r="G2179" s="1">
        <f t="shared" si="273"/>
        <v>2.7707356212385452</v>
      </c>
      <c r="H2179" s="1">
        <f t="shared" si="275"/>
        <v>-8.5193301768822085</v>
      </c>
      <c r="I2179" s="22">
        <f t="shared" si="276"/>
        <v>-1.2750000000000057</v>
      </c>
      <c r="J2179" s="19">
        <f t="shared" si="277"/>
        <v>0</v>
      </c>
      <c r="K2179" s="19">
        <f t="shared" si="278"/>
        <v>7.2443301768822028</v>
      </c>
      <c r="L2179" s="19">
        <f t="shared" si="279"/>
        <v>0</v>
      </c>
      <c r="Q2179" s="11"/>
      <c r="R2179" s="11"/>
    </row>
    <row r="2180" spans="1:18" x14ac:dyDescent="0.35">
      <c r="A2180" s="1">
        <v>2178</v>
      </c>
      <c r="B2180" s="12">
        <v>44237</v>
      </c>
      <c r="C2180" s="1">
        <v>157.76249999999999</v>
      </c>
      <c r="D2180" s="1">
        <f t="shared" ref="D2180:D2243" si="280">(C2180-C2179)/C2179</f>
        <v>-1.8979833926453863E-3</v>
      </c>
      <c r="E2180" s="1">
        <f t="shared" si="274"/>
        <v>4.5754073573565099E-4</v>
      </c>
      <c r="F2180" s="1">
        <f t="shared" ref="F2180:F2243" si="281">_xlfn.NORM.DIST(D2180,0,SQRT(E2180),FALSE)</f>
        <v>18.577425323901963</v>
      </c>
      <c r="G2180" s="1">
        <f t="shared" ref="G2180:G2243" si="282">LN(F2180)</f>
        <v>2.9219471513348796</v>
      </c>
      <c r="H2180" s="1">
        <f t="shared" si="275"/>
        <v>-7.9288014046084916</v>
      </c>
      <c r="I2180" s="22">
        <f t="shared" si="276"/>
        <v>-0.30000000000001137</v>
      </c>
      <c r="J2180" s="19">
        <f t="shared" si="277"/>
        <v>0</v>
      </c>
      <c r="K2180" s="19">
        <f t="shared" si="278"/>
        <v>7.6288014046084802</v>
      </c>
      <c r="L2180" s="19">
        <f t="shared" si="279"/>
        <v>0</v>
      </c>
      <c r="Q2180" s="11"/>
      <c r="R2180" s="11"/>
    </row>
    <row r="2181" spans="1:18" x14ac:dyDescent="0.35">
      <c r="A2181" s="1">
        <v>2179</v>
      </c>
      <c r="B2181" s="12">
        <v>44238</v>
      </c>
      <c r="C2181" s="1">
        <v>160.27500000000001</v>
      </c>
      <c r="D2181" s="1">
        <f t="shared" si="280"/>
        <v>1.5925837889232342E-2</v>
      </c>
      <c r="E2181" s="1">
        <f t="shared" ref="E2181:E2244" si="283">$O$3+$O$4*D2180^2+$O$5*E2180</f>
        <v>3.7358563457375081E-4</v>
      </c>
      <c r="F2181" s="1">
        <f t="shared" si="281"/>
        <v>14.699101846857026</v>
      </c>
      <c r="G2181" s="1">
        <f t="shared" si="282"/>
        <v>2.6877863930648163</v>
      </c>
      <c r="H2181" s="1">
        <f t="shared" si="275"/>
        <v>-7.1072008506669606</v>
      </c>
      <c r="I2181" s="22">
        <f t="shared" si="276"/>
        <v>2.5125000000000171</v>
      </c>
      <c r="J2181" s="19">
        <f t="shared" si="277"/>
        <v>0</v>
      </c>
      <c r="K2181" s="19">
        <f t="shared" si="278"/>
        <v>9.6197008506669768</v>
      </c>
      <c r="L2181" s="19">
        <f t="shared" si="279"/>
        <v>0</v>
      </c>
      <c r="Q2181" s="11"/>
      <c r="R2181" s="11"/>
    </row>
    <row r="2182" spans="1:18" x14ac:dyDescent="0.35">
      <c r="A2182" s="1">
        <v>2180</v>
      </c>
      <c r="B2182" s="12">
        <v>44239</v>
      </c>
      <c r="C2182" s="1">
        <v>159.5625</v>
      </c>
      <c r="D2182" s="1">
        <f t="shared" si="280"/>
        <v>-4.4454843238184725E-3</v>
      </c>
      <c r="E2182" s="1">
        <f t="shared" si="283"/>
        <v>3.4464057221600294E-4</v>
      </c>
      <c r="F2182" s="1">
        <f t="shared" si="281"/>
        <v>20.882151302894361</v>
      </c>
      <c r="G2182" s="1">
        <f t="shared" si="282"/>
        <v>3.0388947894548464</v>
      </c>
      <c r="H2182" s="1">
        <f t="shared" si="275"/>
        <v>-6.8133647490995672</v>
      </c>
      <c r="I2182" s="22">
        <f t="shared" si="276"/>
        <v>-0.71250000000000568</v>
      </c>
      <c r="J2182" s="19">
        <f t="shared" si="277"/>
        <v>0</v>
      </c>
      <c r="K2182" s="19">
        <f t="shared" si="278"/>
        <v>6.1008647490995616</v>
      </c>
      <c r="L2182" s="19">
        <f t="shared" si="279"/>
        <v>0</v>
      </c>
      <c r="Q2182" s="11"/>
      <c r="R2182" s="11"/>
    </row>
    <row r="2183" spans="1:18" x14ac:dyDescent="0.35">
      <c r="A2183" s="1">
        <v>2181</v>
      </c>
      <c r="B2183" s="12">
        <v>44242</v>
      </c>
      <c r="C2183" s="1">
        <v>159.15</v>
      </c>
      <c r="D2183" s="1">
        <f t="shared" si="280"/>
        <v>-2.5851938895416799E-3</v>
      </c>
      <c r="E2183" s="1">
        <f t="shared" si="283"/>
        <v>2.8950124035347622E-4</v>
      </c>
      <c r="F2183" s="1">
        <f t="shared" si="281"/>
        <v>23.177785475205134</v>
      </c>
      <c r="G2183" s="1">
        <f t="shared" si="282"/>
        <v>3.1431942973341664</v>
      </c>
      <c r="H2183" s="1">
        <f t="shared" si="275"/>
        <v>-6.3440362822337999</v>
      </c>
      <c r="I2183" s="22">
        <f t="shared" si="276"/>
        <v>-0.41249999999999432</v>
      </c>
      <c r="J2183" s="19">
        <f t="shared" si="277"/>
        <v>0</v>
      </c>
      <c r="K2183" s="19">
        <f t="shared" si="278"/>
        <v>5.9315362822338056</v>
      </c>
      <c r="L2183" s="19">
        <f t="shared" si="279"/>
        <v>0</v>
      </c>
      <c r="Q2183" s="11"/>
      <c r="R2183" s="11"/>
    </row>
    <row r="2184" spans="1:18" x14ac:dyDescent="0.35">
      <c r="A2184" s="1">
        <v>2182</v>
      </c>
      <c r="B2184" s="12">
        <v>44243</v>
      </c>
      <c r="C2184" s="1">
        <v>169.08750000000001</v>
      </c>
      <c r="D2184" s="1">
        <f t="shared" si="280"/>
        <v>6.2441093308199809E-2</v>
      </c>
      <c r="E2184" s="1">
        <f t="shared" si="283"/>
        <v>2.4547631688969499E-4</v>
      </c>
      <c r="F2184" s="1">
        <f t="shared" si="281"/>
        <v>9.0565891838389079E-3</v>
      </c>
      <c r="G2184" s="1">
        <f t="shared" si="282"/>
        <v>-4.7042626995847403</v>
      </c>
      <c r="H2184" s="1">
        <f t="shared" si="275"/>
        <v>-5.8158110672204755</v>
      </c>
      <c r="I2184" s="22">
        <f t="shared" si="276"/>
        <v>9.9375</v>
      </c>
      <c r="J2184" s="19">
        <f t="shared" si="277"/>
        <v>0</v>
      </c>
      <c r="K2184" s="19">
        <f t="shared" si="278"/>
        <v>15.753311067220476</v>
      </c>
      <c r="L2184" s="19">
        <f t="shared" si="279"/>
        <v>0</v>
      </c>
      <c r="Q2184" s="11"/>
      <c r="R2184" s="11"/>
    </row>
    <row r="2185" spans="1:18" x14ac:dyDescent="0.35">
      <c r="A2185" s="1">
        <v>2183</v>
      </c>
      <c r="B2185" s="12">
        <v>44244</v>
      </c>
      <c r="C2185" s="1">
        <v>172.53749999999999</v>
      </c>
      <c r="D2185" s="1">
        <f t="shared" si="280"/>
        <v>2.0403637170104169E-2</v>
      </c>
      <c r="E2185" s="1">
        <f t="shared" si="283"/>
        <v>7.6096220143225446E-4</v>
      </c>
      <c r="F2185" s="1">
        <f t="shared" si="281"/>
        <v>11.000977232078668</v>
      </c>
      <c r="G2185" s="1">
        <f t="shared" si="282"/>
        <v>2.3979841081322744</v>
      </c>
      <c r="H2185" s="1">
        <f t="shared" si="275"/>
        <v>-10.213223682400121</v>
      </c>
      <c r="I2185" s="22">
        <f t="shared" si="276"/>
        <v>3.4499999999999886</v>
      </c>
      <c r="J2185" s="19">
        <f t="shared" si="277"/>
        <v>0</v>
      </c>
      <c r="K2185" s="19">
        <f t="shared" si="278"/>
        <v>13.66322368240011</v>
      </c>
      <c r="L2185" s="19">
        <f t="shared" si="279"/>
        <v>0</v>
      </c>
      <c r="Q2185" s="11"/>
      <c r="R2185" s="11"/>
    </row>
    <row r="2186" spans="1:18" x14ac:dyDescent="0.35">
      <c r="A2186" s="1">
        <v>2184</v>
      </c>
      <c r="B2186" s="12">
        <v>44245</v>
      </c>
      <c r="C2186" s="1">
        <v>177.45</v>
      </c>
      <c r="D2186" s="1">
        <f t="shared" si="280"/>
        <v>2.847207128885022E-2</v>
      </c>
      <c r="E2186" s="1">
        <f t="shared" si="283"/>
        <v>6.6392180848746918E-4</v>
      </c>
      <c r="F2186" s="1">
        <f t="shared" si="281"/>
        <v>8.4083628265816959</v>
      </c>
      <c r="G2186" s="1">
        <f t="shared" si="282"/>
        <v>2.1292267851866238</v>
      </c>
      <c r="H2186" s="1">
        <f t="shared" si="275"/>
        <v>-10.135487175618454</v>
      </c>
      <c r="I2186" s="22">
        <f t="shared" si="276"/>
        <v>4.9124999999999943</v>
      </c>
      <c r="J2186" s="19">
        <f t="shared" si="277"/>
        <v>0</v>
      </c>
      <c r="K2186" s="19">
        <f t="shared" si="278"/>
        <v>15.047987175618449</v>
      </c>
      <c r="L2186" s="19">
        <f t="shared" si="279"/>
        <v>0</v>
      </c>
      <c r="Q2186" s="11"/>
      <c r="R2186" s="11"/>
    </row>
    <row r="2187" spans="1:18" x14ac:dyDescent="0.35">
      <c r="A2187" s="1">
        <v>2185</v>
      </c>
      <c r="B2187" s="12">
        <v>44246</v>
      </c>
      <c r="C2187" s="1">
        <v>174.15</v>
      </c>
      <c r="D2187" s="1">
        <f t="shared" si="280"/>
        <v>-1.8596787827556964E-2</v>
      </c>
      <c r="E2187" s="1">
        <f t="shared" si="283"/>
        <v>6.4532959458636185E-4</v>
      </c>
      <c r="F2187" s="1">
        <f t="shared" si="281"/>
        <v>12.012882962678374</v>
      </c>
      <c r="G2187" s="1">
        <f t="shared" si="282"/>
        <v>2.485979654136079</v>
      </c>
      <c r="H2187" s="1">
        <f t="shared" si="275"/>
        <v>-10.196448973449145</v>
      </c>
      <c r="I2187" s="22">
        <f t="shared" si="276"/>
        <v>-3.2999999999999829</v>
      </c>
      <c r="J2187" s="19">
        <f t="shared" si="277"/>
        <v>0</v>
      </c>
      <c r="K2187" s="19">
        <f t="shared" si="278"/>
        <v>6.8964489734491625</v>
      </c>
      <c r="L2187" s="19">
        <f t="shared" si="279"/>
        <v>0</v>
      </c>
      <c r="Q2187" s="11"/>
      <c r="R2187" s="11"/>
    </row>
    <row r="2188" spans="1:18" x14ac:dyDescent="0.35">
      <c r="A2188" s="1">
        <v>2186</v>
      </c>
      <c r="B2188" s="12">
        <v>44249</v>
      </c>
      <c r="C2188" s="1">
        <v>168.67500000000001</v>
      </c>
      <c r="D2188" s="1">
        <f t="shared" si="280"/>
        <v>-3.1438415159345361E-2</v>
      </c>
      <c r="E2188" s="1">
        <f t="shared" si="283"/>
        <v>5.6552460430696078E-4</v>
      </c>
      <c r="F2188" s="1">
        <f t="shared" si="281"/>
        <v>7.0012171433012504</v>
      </c>
      <c r="G2188" s="1">
        <f t="shared" si="282"/>
        <v>1.9460840115548173</v>
      </c>
      <c r="H2188" s="1">
        <f t="shared" si="275"/>
        <v>-9.8169462717714815</v>
      </c>
      <c r="I2188" s="22">
        <f t="shared" si="276"/>
        <v>-5.4749999999999943</v>
      </c>
      <c r="J2188" s="19">
        <f t="shared" si="277"/>
        <v>0</v>
      </c>
      <c r="K2188" s="19">
        <f t="shared" si="278"/>
        <v>4.3419462717714872</v>
      </c>
      <c r="L2188" s="19">
        <f t="shared" si="279"/>
        <v>0</v>
      </c>
      <c r="Q2188" s="11"/>
      <c r="R2188" s="11"/>
    </row>
    <row r="2189" spans="1:18" x14ac:dyDescent="0.35">
      <c r="A2189" s="1">
        <v>2187</v>
      </c>
      <c r="B2189" s="12">
        <v>44250</v>
      </c>
      <c r="C2189" s="1">
        <v>169.46250000000001</v>
      </c>
      <c r="D2189" s="1">
        <f t="shared" si="280"/>
        <v>4.6687416629612819E-3</v>
      </c>
      <c r="E2189" s="1">
        <f t="shared" si="283"/>
        <v>5.9513373182955873E-4</v>
      </c>
      <c r="F2189" s="1">
        <f t="shared" si="281"/>
        <v>16.056453568056902</v>
      </c>
      <c r="G2189" s="1">
        <f t="shared" si="282"/>
        <v>2.7761108602266336</v>
      </c>
      <c r="H2189" s="1">
        <f t="shared" si="275"/>
        <v>-9.8833783294759527</v>
      </c>
      <c r="I2189" s="22">
        <f t="shared" si="276"/>
        <v>0.78749999999999432</v>
      </c>
      <c r="J2189" s="19">
        <f t="shared" si="277"/>
        <v>0</v>
      </c>
      <c r="K2189" s="19">
        <f t="shared" si="278"/>
        <v>10.670878329475947</v>
      </c>
      <c r="L2189" s="19">
        <f t="shared" si="279"/>
        <v>0</v>
      </c>
      <c r="Q2189" s="11"/>
      <c r="R2189" s="11"/>
    </row>
    <row r="2190" spans="1:18" x14ac:dyDescent="0.35">
      <c r="A2190" s="1">
        <v>2188</v>
      </c>
      <c r="B2190" s="12">
        <v>44251</v>
      </c>
      <c r="C2190" s="1">
        <v>166.98750000000001</v>
      </c>
      <c r="D2190" s="1">
        <f t="shared" si="280"/>
        <v>-1.4605001106439443E-2</v>
      </c>
      <c r="E2190" s="1">
        <f t="shared" si="283"/>
        <v>4.8140635698970871E-4</v>
      </c>
      <c r="F2190" s="1">
        <f t="shared" si="281"/>
        <v>14.569294199022075</v>
      </c>
      <c r="G2190" s="1">
        <f t="shared" si="282"/>
        <v>2.6789161769625212</v>
      </c>
      <c r="H2190" s="1">
        <f t="shared" si="275"/>
        <v>-8.609566550447509</v>
      </c>
      <c r="I2190" s="22">
        <f t="shared" si="276"/>
        <v>-2.4749999999999943</v>
      </c>
      <c r="J2190" s="19">
        <f t="shared" si="277"/>
        <v>0</v>
      </c>
      <c r="K2190" s="19">
        <f t="shared" si="278"/>
        <v>6.1345665504475146</v>
      </c>
      <c r="L2190" s="19">
        <f t="shared" si="279"/>
        <v>0</v>
      </c>
      <c r="Q2190" s="11"/>
      <c r="R2190" s="11"/>
    </row>
    <row r="2191" spans="1:18" x14ac:dyDescent="0.35">
      <c r="A2191" s="1">
        <v>2189</v>
      </c>
      <c r="B2191" s="12">
        <v>44252</v>
      </c>
      <c r="C2191" s="1">
        <v>170.8125</v>
      </c>
      <c r="D2191" s="1">
        <f t="shared" si="280"/>
        <v>2.2905906130698334E-2</v>
      </c>
      <c r="E2191" s="1">
        <f t="shared" si="283"/>
        <v>4.2142968958627856E-4</v>
      </c>
      <c r="F2191" s="1">
        <f t="shared" si="281"/>
        <v>10.427948841820655</v>
      </c>
      <c r="G2191" s="1">
        <f t="shared" si="282"/>
        <v>2.3444895902115666</v>
      </c>
      <c r="H2191" s="1">
        <f t="shared" si="275"/>
        <v>-8.093024056524543</v>
      </c>
      <c r="I2191" s="22">
        <f t="shared" si="276"/>
        <v>3.8249999999999886</v>
      </c>
      <c r="J2191" s="19">
        <f t="shared" si="277"/>
        <v>0</v>
      </c>
      <c r="K2191" s="19">
        <f t="shared" si="278"/>
        <v>11.918024056524532</v>
      </c>
      <c r="L2191" s="19">
        <f t="shared" si="279"/>
        <v>0</v>
      </c>
      <c r="Q2191" s="11"/>
      <c r="R2191" s="11"/>
    </row>
    <row r="2192" spans="1:18" x14ac:dyDescent="0.35">
      <c r="A2192" s="1">
        <v>2190</v>
      </c>
      <c r="B2192" s="12">
        <v>44253</v>
      </c>
      <c r="C2192" s="1">
        <v>161.1</v>
      </c>
      <c r="D2192" s="1">
        <f t="shared" si="280"/>
        <v>-5.6860592755214087E-2</v>
      </c>
      <c r="E2192" s="1">
        <f t="shared" si="283"/>
        <v>4.1948252696665341E-4</v>
      </c>
      <c r="F2192" s="1">
        <f t="shared" si="281"/>
        <v>0.41296064239420666</v>
      </c>
      <c r="G2192" s="1">
        <f t="shared" si="282"/>
        <v>-0.8844029874284669</v>
      </c>
      <c r="H2192" s="1">
        <f t="shared" si="275"/>
        <v>-7.956380764729829</v>
      </c>
      <c r="I2192" s="22">
        <f t="shared" si="276"/>
        <v>-9.7125000000000057</v>
      </c>
      <c r="J2192" s="19">
        <f t="shared" si="277"/>
        <v>1</v>
      </c>
      <c r="K2192" s="19">
        <f t="shared" si="278"/>
        <v>0</v>
      </c>
      <c r="L2192" s="19">
        <f t="shared" si="279"/>
        <v>-1.7561192352701767</v>
      </c>
      <c r="Q2192" s="11"/>
      <c r="R2192" s="11"/>
    </row>
    <row r="2193" spans="1:18" x14ac:dyDescent="0.35">
      <c r="A2193" s="1">
        <v>2191</v>
      </c>
      <c r="B2193" s="12">
        <v>44256</v>
      </c>
      <c r="C2193" s="1">
        <v>170.66249999999999</v>
      </c>
      <c r="D2193" s="1">
        <f t="shared" si="280"/>
        <v>5.9357541899441341E-2</v>
      </c>
      <c r="E2193" s="1">
        <f t="shared" si="283"/>
        <v>8.0013598042041E-4</v>
      </c>
      <c r="F2193" s="1">
        <f t="shared" si="281"/>
        <v>1.5600634970911269</v>
      </c>
      <c r="G2193" s="1">
        <f t="shared" si="282"/>
        <v>0.44472652369663324</v>
      </c>
      <c r="H2193" s="1">
        <f t="shared" si="275"/>
        <v>-11.240256122569207</v>
      </c>
      <c r="I2193" s="22">
        <f t="shared" si="276"/>
        <v>9.5625</v>
      </c>
      <c r="J2193" s="19">
        <f t="shared" si="277"/>
        <v>0</v>
      </c>
      <c r="K2193" s="19">
        <f t="shared" si="278"/>
        <v>20.802756122569207</v>
      </c>
      <c r="L2193" s="19">
        <f t="shared" si="279"/>
        <v>0</v>
      </c>
      <c r="Q2193" s="11"/>
      <c r="R2193" s="11"/>
    </row>
    <row r="2194" spans="1:18" x14ac:dyDescent="0.35">
      <c r="A2194" s="1">
        <v>2192</v>
      </c>
      <c r="B2194" s="12">
        <v>44257</v>
      </c>
      <c r="C2194" s="1">
        <v>168.63749999999999</v>
      </c>
      <c r="D2194" s="1">
        <f t="shared" si="280"/>
        <v>-1.1865524060646046E-2</v>
      </c>
      <c r="E2194" s="1">
        <f t="shared" si="283"/>
        <v>1.1322657169389049E-3</v>
      </c>
      <c r="F2194" s="1">
        <f t="shared" si="281"/>
        <v>11.141274884453537</v>
      </c>
      <c r="G2194" s="1">
        <f t="shared" si="282"/>
        <v>2.4106566700026306</v>
      </c>
      <c r="H2194" s="1">
        <f t="shared" si="275"/>
        <v>-12.610850507641292</v>
      </c>
      <c r="I2194" s="22">
        <f t="shared" si="276"/>
        <v>-2.0250000000000057</v>
      </c>
      <c r="J2194" s="19">
        <f t="shared" si="277"/>
        <v>0</v>
      </c>
      <c r="K2194" s="19">
        <f t="shared" si="278"/>
        <v>10.585850507641286</v>
      </c>
      <c r="L2194" s="19">
        <f t="shared" si="279"/>
        <v>0</v>
      </c>
      <c r="Q2194" s="11"/>
      <c r="R2194" s="11"/>
    </row>
    <row r="2195" spans="1:18" x14ac:dyDescent="0.35">
      <c r="A2195" s="1">
        <v>2193</v>
      </c>
      <c r="B2195" s="12">
        <v>44258</v>
      </c>
      <c r="C2195" s="1">
        <v>170.58750000000001</v>
      </c>
      <c r="D2195" s="1">
        <f t="shared" si="280"/>
        <v>1.1563264398487982E-2</v>
      </c>
      <c r="E2195" s="1">
        <f t="shared" si="283"/>
        <v>9.0908164979689712E-4</v>
      </c>
      <c r="F2195" s="1">
        <f t="shared" si="281"/>
        <v>12.293350959832939</v>
      </c>
      <c r="G2195" s="1">
        <f t="shared" si="282"/>
        <v>2.5090585438451454</v>
      </c>
      <c r="H2195" s="1">
        <f t="shared" si="275"/>
        <v>-11.97055281418648</v>
      </c>
      <c r="I2195" s="22">
        <f t="shared" si="276"/>
        <v>1.9500000000000171</v>
      </c>
      <c r="J2195" s="19">
        <f t="shared" si="277"/>
        <v>0</v>
      </c>
      <c r="K2195" s="19">
        <f t="shared" si="278"/>
        <v>13.920552814186497</v>
      </c>
      <c r="L2195" s="19">
        <f t="shared" si="279"/>
        <v>0</v>
      </c>
      <c r="Q2195" s="11"/>
      <c r="R2195" s="11"/>
    </row>
    <row r="2196" spans="1:18" x14ac:dyDescent="0.35">
      <c r="A2196" s="1">
        <v>2194</v>
      </c>
      <c r="B2196" s="12">
        <v>44259</v>
      </c>
      <c r="C2196" s="1">
        <v>168.82499999999999</v>
      </c>
      <c r="D2196" s="1">
        <f t="shared" si="280"/>
        <v>-1.0331941085953056E-2</v>
      </c>
      <c r="E2196" s="1">
        <f t="shared" si="283"/>
        <v>7.3735491783565651E-4</v>
      </c>
      <c r="F2196" s="1">
        <f t="shared" si="281"/>
        <v>13.665789926963926</v>
      </c>
      <c r="G2196" s="1">
        <f t="shared" si="282"/>
        <v>2.6148956242928243</v>
      </c>
      <c r="H2196" s="1">
        <f t="shared" ref="H2196:H2259" si="284">_xlfn.NORM.S.INV(1%)*SQRT(E2196)*C2194</f>
        <v>-10.652881695105936</v>
      </c>
      <c r="I2196" s="22">
        <f t="shared" ref="I2196:I2259" si="285">C2196-C2195</f>
        <v>-1.7625000000000171</v>
      </c>
      <c r="J2196" s="19">
        <f t="shared" ref="J2196:J2259" si="286">IF(I2196&lt;=H2196,1,0)</f>
        <v>0</v>
      </c>
      <c r="K2196" s="19">
        <f t="shared" ref="K2196:K2259" si="287">IF(J2196=0,I2196-H2196,0)</f>
        <v>8.8903816951059191</v>
      </c>
      <c r="L2196" s="19">
        <f t="shared" ref="L2196:L2259" si="288">IF(J2196=1,I2196-H2196,0)</f>
        <v>0</v>
      </c>
      <c r="Q2196" s="11"/>
      <c r="R2196" s="11"/>
    </row>
    <row r="2197" spans="1:18" x14ac:dyDescent="0.35">
      <c r="A2197" s="1">
        <v>2195</v>
      </c>
      <c r="B2197" s="12">
        <v>44260</v>
      </c>
      <c r="C2197" s="1">
        <v>165.22499999999999</v>
      </c>
      <c r="D2197" s="1">
        <f t="shared" si="280"/>
        <v>-2.1323856063971535E-2</v>
      </c>
      <c r="E2197" s="1">
        <f t="shared" si="283"/>
        <v>6.0218642929925695E-4</v>
      </c>
      <c r="F2197" s="1">
        <f t="shared" si="281"/>
        <v>11.144951767208923</v>
      </c>
      <c r="G2197" s="1">
        <f t="shared" si="282"/>
        <v>2.4109866390769126</v>
      </c>
      <c r="H2197" s="1">
        <f t="shared" si="284"/>
        <v>-9.7383940750966094</v>
      </c>
      <c r="I2197" s="22">
        <f t="shared" si="285"/>
        <v>-3.5999999999999943</v>
      </c>
      <c r="J2197" s="19">
        <f t="shared" si="286"/>
        <v>0</v>
      </c>
      <c r="K2197" s="19">
        <f t="shared" si="287"/>
        <v>6.1383940750966151</v>
      </c>
      <c r="L2197" s="19">
        <f t="shared" si="288"/>
        <v>0</v>
      </c>
      <c r="Q2197" s="11"/>
      <c r="R2197" s="11"/>
    </row>
    <row r="2198" spans="1:18" x14ac:dyDescent="0.35">
      <c r="A2198" s="1">
        <v>2196</v>
      </c>
      <c r="B2198" s="12">
        <v>44263</v>
      </c>
      <c r="C2198" s="1">
        <v>165.22499999999999</v>
      </c>
      <c r="D2198" s="1">
        <f t="shared" si="280"/>
        <v>0</v>
      </c>
      <c r="E2198" s="1">
        <f t="shared" si="283"/>
        <v>5.4788195647748625E-4</v>
      </c>
      <c r="F2198" s="1">
        <f t="shared" si="281"/>
        <v>17.043805396323712</v>
      </c>
      <c r="G2198" s="1">
        <f t="shared" si="282"/>
        <v>2.8357868178491614</v>
      </c>
      <c r="H2198" s="1">
        <f t="shared" si="284"/>
        <v>-9.1929503704002542</v>
      </c>
      <c r="I2198" s="22">
        <f t="shared" si="285"/>
        <v>0</v>
      </c>
      <c r="J2198" s="19">
        <f t="shared" si="286"/>
        <v>0</v>
      </c>
      <c r="K2198" s="19">
        <f t="shared" si="287"/>
        <v>9.1929503704002542</v>
      </c>
      <c r="L2198" s="19">
        <f t="shared" si="288"/>
        <v>0</v>
      </c>
      <c r="Q2198" s="11"/>
      <c r="R2198" s="11"/>
    </row>
    <row r="2199" spans="1:18" x14ac:dyDescent="0.35">
      <c r="A2199" s="1">
        <v>2197</v>
      </c>
      <c r="B2199" s="12">
        <v>44264</v>
      </c>
      <c r="C2199" s="1">
        <v>161.96250000000001</v>
      </c>
      <c r="D2199" s="1">
        <f t="shared" si="280"/>
        <v>-1.9745801180208737E-2</v>
      </c>
      <c r="E2199" s="1">
        <f t="shared" si="283"/>
        <v>4.42185067460183E-4</v>
      </c>
      <c r="F2199" s="1">
        <f t="shared" si="281"/>
        <v>12.207829615952695</v>
      </c>
      <c r="G2199" s="1">
        <f t="shared" si="282"/>
        <v>2.5020775176911574</v>
      </c>
      <c r="H2199" s="1">
        <f t="shared" si="284"/>
        <v>-8.0826254667588682</v>
      </c>
      <c r="I2199" s="22">
        <f t="shared" si="285"/>
        <v>-3.2624999999999886</v>
      </c>
      <c r="J2199" s="19">
        <f t="shared" si="286"/>
        <v>0</v>
      </c>
      <c r="K2199" s="19">
        <f t="shared" si="287"/>
        <v>4.8201254667588795</v>
      </c>
      <c r="L2199" s="19">
        <f t="shared" si="288"/>
        <v>0</v>
      </c>
      <c r="Q2199" s="11"/>
      <c r="R2199" s="11"/>
    </row>
    <row r="2200" spans="1:18" x14ac:dyDescent="0.35">
      <c r="A2200" s="1">
        <v>2198</v>
      </c>
      <c r="B2200" s="12">
        <v>44265</v>
      </c>
      <c r="C2200" s="1">
        <v>161.32499999999999</v>
      </c>
      <c r="D2200" s="1">
        <f t="shared" si="280"/>
        <v>-3.9360963185923721E-3</v>
      </c>
      <c r="E2200" s="1">
        <f t="shared" si="283"/>
        <v>4.1634255779649085E-4</v>
      </c>
      <c r="F2200" s="1">
        <f t="shared" si="281"/>
        <v>19.19129247180582</v>
      </c>
      <c r="G2200" s="1">
        <f t="shared" si="282"/>
        <v>2.9544566590703085</v>
      </c>
      <c r="H2200" s="1">
        <f t="shared" si="284"/>
        <v>-7.8428845424690774</v>
      </c>
      <c r="I2200" s="22">
        <f t="shared" si="285"/>
        <v>-0.63750000000001705</v>
      </c>
      <c r="J2200" s="19">
        <f t="shared" si="286"/>
        <v>0</v>
      </c>
      <c r="K2200" s="19">
        <f t="shared" si="287"/>
        <v>7.2053845424690603</v>
      </c>
      <c r="L2200" s="19">
        <f t="shared" si="288"/>
        <v>0</v>
      </c>
      <c r="Q2200" s="11"/>
      <c r="R2200" s="11"/>
    </row>
    <row r="2201" spans="1:18" x14ac:dyDescent="0.35">
      <c r="A2201" s="1">
        <v>2199</v>
      </c>
      <c r="B2201" s="12">
        <v>44267</v>
      </c>
      <c r="C2201" s="1">
        <v>165</v>
      </c>
      <c r="D2201" s="1">
        <f t="shared" si="280"/>
        <v>2.2780102278010299E-2</v>
      </c>
      <c r="E2201" s="1">
        <f t="shared" si="283"/>
        <v>3.4374821836401914E-4</v>
      </c>
      <c r="F2201" s="1">
        <f t="shared" si="281"/>
        <v>10.115272164316433</v>
      </c>
      <c r="G2201" s="1">
        <f t="shared" si="282"/>
        <v>2.3140463772588524</v>
      </c>
      <c r="H2201" s="1">
        <f t="shared" si="284"/>
        <v>-6.9856907815569897</v>
      </c>
      <c r="I2201" s="22">
        <f t="shared" si="285"/>
        <v>3.6750000000000114</v>
      </c>
      <c r="J2201" s="19">
        <f t="shared" si="286"/>
        <v>0</v>
      </c>
      <c r="K2201" s="19">
        <f t="shared" si="287"/>
        <v>10.660690781557001</v>
      </c>
      <c r="L2201" s="19">
        <f t="shared" si="288"/>
        <v>0</v>
      </c>
      <c r="Q2201" s="11"/>
      <c r="R2201" s="11"/>
    </row>
    <row r="2202" spans="1:18" x14ac:dyDescent="0.35">
      <c r="A2202" s="1">
        <v>2200</v>
      </c>
      <c r="B2202" s="12">
        <v>44270</v>
      </c>
      <c r="C2202" s="1">
        <v>168.07499999999999</v>
      </c>
      <c r="D2202" s="1">
        <f t="shared" si="280"/>
        <v>1.8636363636363569E-2</v>
      </c>
      <c r="E2202" s="1">
        <f t="shared" si="283"/>
        <v>3.5924814088902473E-4</v>
      </c>
      <c r="F2202" s="1">
        <f t="shared" si="281"/>
        <v>12.980132083685001</v>
      </c>
      <c r="G2202" s="1">
        <f t="shared" si="282"/>
        <v>2.5634198871629215</v>
      </c>
      <c r="H2202" s="1">
        <f t="shared" si="284"/>
        <v>-7.1133404783144227</v>
      </c>
      <c r="I2202" s="22">
        <f t="shared" si="285"/>
        <v>3.0749999999999886</v>
      </c>
      <c r="J2202" s="19">
        <f t="shared" si="286"/>
        <v>0</v>
      </c>
      <c r="K2202" s="19">
        <f t="shared" si="287"/>
        <v>10.188340478314412</v>
      </c>
      <c r="L2202" s="19">
        <f t="shared" si="288"/>
        <v>0</v>
      </c>
      <c r="Q2202" s="11"/>
      <c r="R2202" s="11"/>
    </row>
    <row r="2203" spans="1:18" x14ac:dyDescent="0.35">
      <c r="A2203" s="1">
        <v>2201</v>
      </c>
      <c r="B2203" s="12">
        <v>44271</v>
      </c>
      <c r="C2203" s="1">
        <v>168.1875</v>
      </c>
      <c r="D2203" s="1">
        <f t="shared" si="280"/>
        <v>6.6934404283808648E-4</v>
      </c>
      <c r="E2203" s="1">
        <f t="shared" si="283"/>
        <v>3.4689076052038282E-4</v>
      </c>
      <c r="F2203" s="1">
        <f t="shared" si="281"/>
        <v>21.405887881517319</v>
      </c>
      <c r="G2203" s="1">
        <f t="shared" si="282"/>
        <v>3.0636660188355509</v>
      </c>
      <c r="H2203" s="1">
        <f t="shared" si="284"/>
        <v>-7.1491592068987764</v>
      </c>
      <c r="I2203" s="22">
        <f t="shared" si="285"/>
        <v>0.11250000000001137</v>
      </c>
      <c r="J2203" s="19">
        <f t="shared" si="286"/>
        <v>0</v>
      </c>
      <c r="K2203" s="19">
        <f t="shared" si="287"/>
        <v>7.2616592068987877</v>
      </c>
      <c r="L2203" s="19">
        <f t="shared" si="288"/>
        <v>0</v>
      </c>
      <c r="Q2203" s="11"/>
      <c r="R2203" s="11"/>
    </row>
    <row r="2204" spans="1:18" x14ac:dyDescent="0.35">
      <c r="A2204" s="1">
        <v>2202</v>
      </c>
      <c r="B2204" s="12">
        <v>44272</v>
      </c>
      <c r="C2204" s="1">
        <v>165.45</v>
      </c>
      <c r="D2204" s="1">
        <f t="shared" si="280"/>
        <v>-1.6276477146042433E-2</v>
      </c>
      <c r="E2204" s="1">
        <f t="shared" si="283"/>
        <v>2.8849743658592114E-4</v>
      </c>
      <c r="F2204" s="1">
        <f t="shared" si="281"/>
        <v>14.840051233572837</v>
      </c>
      <c r="G2204" s="1">
        <f t="shared" si="282"/>
        <v>2.6973296901303665</v>
      </c>
      <c r="H2204" s="1">
        <f t="shared" si="284"/>
        <v>-6.6412336141715507</v>
      </c>
      <c r="I2204" s="22">
        <f t="shared" si="285"/>
        <v>-2.7375000000000114</v>
      </c>
      <c r="J2204" s="19">
        <f t="shared" si="286"/>
        <v>0</v>
      </c>
      <c r="K2204" s="19">
        <f t="shared" si="287"/>
        <v>3.9037336141715393</v>
      </c>
      <c r="L2204" s="19">
        <f t="shared" si="288"/>
        <v>0</v>
      </c>
      <c r="Q2204" s="11"/>
      <c r="R2204" s="11"/>
    </row>
    <row r="2205" spans="1:18" x14ac:dyDescent="0.35">
      <c r="A2205" s="1">
        <v>2203</v>
      </c>
      <c r="B2205" s="12">
        <v>44273</v>
      </c>
      <c r="C2205" s="1">
        <v>165.82499999999999</v>
      </c>
      <c r="D2205" s="1">
        <f t="shared" si="280"/>
        <v>2.2665457842248413E-3</v>
      </c>
      <c r="E2205" s="1">
        <f t="shared" si="283"/>
        <v>2.811443799406577E-4</v>
      </c>
      <c r="F2205" s="1">
        <f t="shared" si="281"/>
        <v>23.5764018294187</v>
      </c>
      <c r="G2205" s="1">
        <f t="shared" si="282"/>
        <v>3.1602462892933145</v>
      </c>
      <c r="H2205" s="1">
        <f t="shared" si="284"/>
        <v>-6.5604416398286034</v>
      </c>
      <c r="I2205" s="22">
        <f t="shared" si="285"/>
        <v>0.375</v>
      </c>
      <c r="J2205" s="19">
        <f t="shared" si="286"/>
        <v>0</v>
      </c>
      <c r="K2205" s="19">
        <f t="shared" si="287"/>
        <v>6.9354416398286034</v>
      </c>
      <c r="L2205" s="19">
        <f t="shared" si="288"/>
        <v>0</v>
      </c>
      <c r="Q2205" s="11"/>
      <c r="R2205" s="11"/>
    </row>
    <row r="2206" spans="1:18" x14ac:dyDescent="0.35">
      <c r="A2206" s="1">
        <v>2204</v>
      </c>
      <c r="B2206" s="12">
        <v>44274</v>
      </c>
      <c r="C2206" s="1">
        <v>172.76249999999999</v>
      </c>
      <c r="D2206" s="1">
        <f t="shared" si="280"/>
        <v>4.1836273179556766E-2</v>
      </c>
      <c r="E2206" s="1">
        <f t="shared" si="283"/>
        <v>2.3886549772227355E-4</v>
      </c>
      <c r="F2206" s="1">
        <f t="shared" si="281"/>
        <v>0.66175758585907951</v>
      </c>
      <c r="G2206" s="1">
        <f t="shared" si="282"/>
        <v>-0.41285597460994683</v>
      </c>
      <c r="H2206" s="1">
        <f t="shared" si="284"/>
        <v>-5.9486462249785683</v>
      </c>
      <c r="I2206" s="22">
        <f t="shared" si="285"/>
        <v>6.9375</v>
      </c>
      <c r="J2206" s="19">
        <f t="shared" si="286"/>
        <v>0</v>
      </c>
      <c r="K2206" s="19">
        <f t="shared" si="287"/>
        <v>12.886146224978567</v>
      </c>
      <c r="L2206" s="19">
        <f t="shared" si="288"/>
        <v>0</v>
      </c>
      <c r="Q2206" s="11"/>
      <c r="R2206" s="11"/>
    </row>
    <row r="2207" spans="1:18" x14ac:dyDescent="0.35">
      <c r="A2207" s="1">
        <v>2205</v>
      </c>
      <c r="B2207" s="12">
        <v>44277</v>
      </c>
      <c r="C2207" s="1">
        <v>167.66249999999999</v>
      </c>
      <c r="D2207" s="1">
        <f t="shared" si="280"/>
        <v>-2.9520295202951997E-2</v>
      </c>
      <c r="E2207" s="1">
        <f t="shared" si="283"/>
        <v>4.5275034056883748E-4</v>
      </c>
      <c r="F2207" s="1">
        <f t="shared" si="281"/>
        <v>7.1617400621912681</v>
      </c>
      <c r="G2207" s="1">
        <f t="shared" si="282"/>
        <v>1.9687529768923619</v>
      </c>
      <c r="H2207" s="1">
        <f t="shared" si="284"/>
        <v>-8.2083158033319243</v>
      </c>
      <c r="I2207" s="22">
        <f t="shared" si="285"/>
        <v>-5.0999999999999943</v>
      </c>
      <c r="J2207" s="19">
        <f t="shared" si="286"/>
        <v>0</v>
      </c>
      <c r="K2207" s="19">
        <f t="shared" si="287"/>
        <v>3.10831580333193</v>
      </c>
      <c r="L2207" s="19">
        <f t="shared" si="288"/>
        <v>0</v>
      </c>
      <c r="Q2207" s="11"/>
      <c r="R2207" s="11"/>
    </row>
    <row r="2208" spans="1:18" x14ac:dyDescent="0.35">
      <c r="A2208" s="1">
        <v>2206</v>
      </c>
      <c r="B2208" s="12">
        <v>44278</v>
      </c>
      <c r="C2208" s="1">
        <v>164.36250000000001</v>
      </c>
      <c r="D2208" s="1">
        <f t="shared" si="280"/>
        <v>-1.9682397673898355E-2</v>
      </c>
      <c r="E2208" s="1">
        <f t="shared" si="283"/>
        <v>4.9236812191508163E-4</v>
      </c>
      <c r="F2208" s="1">
        <f t="shared" si="281"/>
        <v>12.131457301861634</v>
      </c>
      <c r="G2208" s="1">
        <f t="shared" si="282"/>
        <v>2.4958018560415565</v>
      </c>
      <c r="H2208" s="1">
        <f t="shared" si="284"/>
        <v>-8.9180335457444677</v>
      </c>
      <c r="I2208" s="22">
        <f t="shared" si="285"/>
        <v>-3.2999999999999829</v>
      </c>
      <c r="J2208" s="19">
        <f t="shared" si="286"/>
        <v>0</v>
      </c>
      <c r="K2208" s="19">
        <f t="shared" si="287"/>
        <v>5.6180335457444848</v>
      </c>
      <c r="L2208" s="19">
        <f t="shared" si="288"/>
        <v>0</v>
      </c>
      <c r="Q2208" s="11"/>
      <c r="R2208" s="11"/>
    </row>
    <row r="2209" spans="1:18" x14ac:dyDescent="0.35">
      <c r="A2209" s="1">
        <v>2207</v>
      </c>
      <c r="B2209" s="12">
        <v>44279</v>
      </c>
      <c r="C2209" s="1">
        <v>165.97499999999999</v>
      </c>
      <c r="D2209" s="1">
        <f t="shared" si="280"/>
        <v>9.8106319872232582E-3</v>
      </c>
      <c r="E2209" s="1">
        <f t="shared" si="283"/>
        <v>4.543780249780097E-4</v>
      </c>
      <c r="F2209" s="1">
        <f t="shared" si="281"/>
        <v>16.834656199573605</v>
      </c>
      <c r="G2209" s="1">
        <f t="shared" si="282"/>
        <v>2.8234396306387612</v>
      </c>
      <c r="H2209" s="1">
        <f t="shared" si="284"/>
        <v>-8.3141767999472425</v>
      </c>
      <c r="I2209" s="22">
        <f t="shared" si="285"/>
        <v>1.6124999999999829</v>
      </c>
      <c r="J2209" s="19">
        <f t="shared" si="286"/>
        <v>0</v>
      </c>
      <c r="K2209" s="19">
        <f t="shared" si="287"/>
        <v>9.9266767999472254</v>
      </c>
      <c r="L2209" s="19">
        <f t="shared" si="288"/>
        <v>0</v>
      </c>
      <c r="Q2209" s="11"/>
      <c r="R2209" s="11"/>
    </row>
    <row r="2210" spans="1:18" x14ac:dyDescent="0.35">
      <c r="A2210" s="1">
        <v>2208</v>
      </c>
      <c r="B2210" s="12">
        <v>44280</v>
      </c>
      <c r="C2210" s="1">
        <v>162.52500000000001</v>
      </c>
      <c r="D2210" s="1">
        <f t="shared" si="280"/>
        <v>-2.0786262991414301E-2</v>
      </c>
      <c r="E2210" s="1">
        <f t="shared" si="283"/>
        <v>3.8423800633855042E-4</v>
      </c>
      <c r="F2210" s="1">
        <f t="shared" si="281"/>
        <v>11.59929884504078</v>
      </c>
      <c r="G2210" s="1">
        <f t="shared" si="282"/>
        <v>2.4509446518924469</v>
      </c>
      <c r="H2210" s="1">
        <f t="shared" si="284"/>
        <v>-7.4951021581951975</v>
      </c>
      <c r="I2210" s="22">
        <f t="shared" si="285"/>
        <v>-3.4499999999999886</v>
      </c>
      <c r="J2210" s="19">
        <f t="shared" si="286"/>
        <v>0</v>
      </c>
      <c r="K2210" s="19">
        <f t="shared" si="287"/>
        <v>4.0451021581952089</v>
      </c>
      <c r="L2210" s="19">
        <f t="shared" si="288"/>
        <v>0</v>
      </c>
      <c r="Q2210" s="11"/>
      <c r="R2210" s="11"/>
    </row>
    <row r="2211" spans="1:18" x14ac:dyDescent="0.35">
      <c r="A2211" s="1">
        <v>2209</v>
      </c>
      <c r="B2211" s="12">
        <v>44281</v>
      </c>
      <c r="C2211" s="1">
        <v>160.94999999999999</v>
      </c>
      <c r="D2211" s="1">
        <f t="shared" si="280"/>
        <v>-9.6908167974158865E-3</v>
      </c>
      <c r="E2211" s="1">
        <f t="shared" si="283"/>
        <v>3.7796538071827528E-4</v>
      </c>
      <c r="F2211" s="1">
        <f t="shared" si="281"/>
        <v>18.123001541713894</v>
      </c>
      <c r="G2211" s="1">
        <f t="shared" si="282"/>
        <v>2.8971819348941743</v>
      </c>
      <c r="H2211" s="1">
        <f t="shared" si="284"/>
        <v>-7.5066012528247965</v>
      </c>
      <c r="I2211" s="22">
        <f t="shared" si="285"/>
        <v>-1.5750000000000171</v>
      </c>
      <c r="J2211" s="19">
        <f t="shared" si="286"/>
        <v>0</v>
      </c>
      <c r="K2211" s="19">
        <f t="shared" si="287"/>
        <v>5.9316012528247795</v>
      </c>
      <c r="L2211" s="19">
        <f t="shared" si="288"/>
        <v>0</v>
      </c>
      <c r="Q2211" s="11"/>
      <c r="R2211" s="11"/>
    </row>
    <row r="2212" spans="1:18" x14ac:dyDescent="0.35">
      <c r="A2212" s="1">
        <v>2210</v>
      </c>
      <c r="B2212" s="12">
        <v>44285</v>
      </c>
      <c r="C2212" s="1">
        <v>166.23750000000001</v>
      </c>
      <c r="D2212" s="1">
        <f t="shared" si="280"/>
        <v>3.2851817334576101E-2</v>
      </c>
      <c r="E2212" s="1">
        <f t="shared" si="283"/>
        <v>3.2545548116430972E-4</v>
      </c>
      <c r="F2212" s="1">
        <f t="shared" si="281"/>
        <v>4.2129177937686144</v>
      </c>
      <c r="G2212" s="1">
        <f t="shared" si="282"/>
        <v>1.4381554702901571</v>
      </c>
      <c r="H2212" s="1">
        <f t="shared" si="284"/>
        <v>-6.820883437646426</v>
      </c>
      <c r="I2212" s="22">
        <f t="shared" si="285"/>
        <v>5.2875000000000227</v>
      </c>
      <c r="J2212" s="19">
        <f t="shared" si="286"/>
        <v>0</v>
      </c>
      <c r="K2212" s="19">
        <f t="shared" si="287"/>
        <v>12.108383437646449</v>
      </c>
      <c r="L2212" s="19">
        <f t="shared" si="288"/>
        <v>0</v>
      </c>
      <c r="Q2212" s="11"/>
      <c r="R2212" s="11"/>
    </row>
    <row r="2213" spans="1:18" x14ac:dyDescent="0.35">
      <c r="A2213" s="1">
        <v>2211</v>
      </c>
      <c r="B2213" s="12">
        <v>44286</v>
      </c>
      <c r="C2213" s="1">
        <v>161.73750000000001</v>
      </c>
      <c r="D2213" s="1">
        <f t="shared" si="280"/>
        <v>-2.7069704489059324E-2</v>
      </c>
      <c r="E2213" s="1">
        <f t="shared" si="283"/>
        <v>4.2431055326313171E-4</v>
      </c>
      <c r="F2213" s="1">
        <f t="shared" si="281"/>
        <v>8.1670037989368645</v>
      </c>
      <c r="G2213" s="1">
        <f t="shared" si="282"/>
        <v>2.1001021095329868</v>
      </c>
      <c r="H2213" s="1">
        <f t="shared" si="284"/>
        <v>-7.7127198355894713</v>
      </c>
      <c r="I2213" s="22">
        <f t="shared" si="285"/>
        <v>-4.5</v>
      </c>
      <c r="J2213" s="19">
        <f t="shared" si="286"/>
        <v>0</v>
      </c>
      <c r="K2213" s="19">
        <f t="shared" si="287"/>
        <v>3.2127198355894713</v>
      </c>
      <c r="L2213" s="19">
        <f t="shared" si="288"/>
        <v>0</v>
      </c>
      <c r="Q2213" s="11"/>
      <c r="R2213" s="11"/>
    </row>
    <row r="2214" spans="1:18" x14ac:dyDescent="0.35">
      <c r="A2214" s="1">
        <v>2212</v>
      </c>
      <c r="B2214" s="12">
        <v>44287</v>
      </c>
      <c r="C2214" s="1">
        <v>164.0625</v>
      </c>
      <c r="D2214" s="1">
        <f t="shared" si="280"/>
        <v>1.4375144910734916E-2</v>
      </c>
      <c r="E2214" s="1">
        <f t="shared" si="283"/>
        <v>4.5104610248754892E-4</v>
      </c>
      <c r="F2214" s="1">
        <f t="shared" si="281"/>
        <v>14.93875977968997</v>
      </c>
      <c r="G2214" s="1">
        <f t="shared" si="282"/>
        <v>2.7039591628512349</v>
      </c>
      <c r="H2214" s="1">
        <f t="shared" si="284"/>
        <v>-8.2132326395923112</v>
      </c>
      <c r="I2214" s="22">
        <f t="shared" si="285"/>
        <v>2.3249999999999886</v>
      </c>
      <c r="J2214" s="19">
        <f t="shared" si="286"/>
        <v>0</v>
      </c>
      <c r="K2214" s="19">
        <f t="shared" si="287"/>
        <v>10.5382326395923</v>
      </c>
      <c r="L2214" s="19">
        <f t="shared" si="288"/>
        <v>0</v>
      </c>
      <c r="Q2214" s="11"/>
      <c r="R2214" s="11"/>
    </row>
    <row r="2215" spans="1:18" x14ac:dyDescent="0.35">
      <c r="A2215" s="1">
        <v>2213</v>
      </c>
      <c r="B2215" s="12">
        <v>44291</v>
      </c>
      <c r="C2215" s="1">
        <v>160.61250000000001</v>
      </c>
      <c r="D2215" s="1">
        <f t="shared" si="280"/>
        <v>-2.1028571428571358E-2</v>
      </c>
      <c r="E2215" s="1">
        <f t="shared" si="283"/>
        <v>3.9726535758077548E-4</v>
      </c>
      <c r="F2215" s="1">
        <f t="shared" si="281"/>
        <v>11.47256507149946</v>
      </c>
      <c r="G2215" s="1">
        <f t="shared" si="282"/>
        <v>2.4399585392253931</v>
      </c>
      <c r="H2215" s="1">
        <f t="shared" si="284"/>
        <v>-7.4993864137396358</v>
      </c>
      <c r="I2215" s="22">
        <f t="shared" si="285"/>
        <v>-3.4499999999999886</v>
      </c>
      <c r="J2215" s="19">
        <f t="shared" si="286"/>
        <v>0</v>
      </c>
      <c r="K2215" s="19">
        <f t="shared" si="287"/>
        <v>4.0493864137396471</v>
      </c>
      <c r="L2215" s="19">
        <f t="shared" si="288"/>
        <v>0</v>
      </c>
      <c r="Q2215" s="11"/>
      <c r="R2215" s="11"/>
    </row>
    <row r="2216" spans="1:18" x14ac:dyDescent="0.35">
      <c r="A2216" s="1">
        <v>2214</v>
      </c>
      <c r="B2216" s="12">
        <v>44292</v>
      </c>
      <c r="C2216" s="1">
        <v>156.9375</v>
      </c>
      <c r="D2216" s="1">
        <f t="shared" si="280"/>
        <v>-2.2881158066775695E-2</v>
      </c>
      <c r="E2216" s="1">
        <f t="shared" si="283"/>
        <v>3.8936039043714735E-4</v>
      </c>
      <c r="F2216" s="1">
        <f t="shared" si="281"/>
        <v>10.321683087130689</v>
      </c>
      <c r="G2216" s="1">
        <f t="shared" si="282"/>
        <v>2.3342468365939597</v>
      </c>
      <c r="H2216" s="1">
        <f t="shared" si="284"/>
        <v>-7.5311252013610206</v>
      </c>
      <c r="I2216" s="22">
        <f t="shared" si="285"/>
        <v>-3.6750000000000114</v>
      </c>
      <c r="J2216" s="19">
        <f t="shared" si="286"/>
        <v>0</v>
      </c>
      <c r="K2216" s="19">
        <f t="shared" si="287"/>
        <v>3.8561252013610092</v>
      </c>
      <c r="L2216" s="19">
        <f t="shared" si="288"/>
        <v>0</v>
      </c>
      <c r="Q2216" s="11"/>
      <c r="R2216" s="11"/>
    </row>
    <row r="2217" spans="1:18" x14ac:dyDescent="0.35">
      <c r="A2217" s="1">
        <v>2215</v>
      </c>
      <c r="B2217" s="12">
        <v>44293</v>
      </c>
      <c r="C2217" s="1">
        <v>158.1</v>
      </c>
      <c r="D2217" s="1">
        <f t="shared" si="280"/>
        <v>7.4074074074073713E-3</v>
      </c>
      <c r="E2217" s="1">
        <f t="shared" si="283"/>
        <v>3.9479081889066573E-4</v>
      </c>
      <c r="F2217" s="1">
        <f t="shared" si="281"/>
        <v>18.730376575831748</v>
      </c>
      <c r="G2217" s="1">
        <f t="shared" si="282"/>
        <v>2.9301466217441008</v>
      </c>
      <c r="H2217" s="1">
        <f t="shared" si="284"/>
        <v>-7.4239924651923372</v>
      </c>
      <c r="I2217" s="22">
        <f t="shared" si="285"/>
        <v>1.1624999999999943</v>
      </c>
      <c r="J2217" s="19">
        <f t="shared" si="286"/>
        <v>0</v>
      </c>
      <c r="K2217" s="19">
        <f t="shared" si="287"/>
        <v>8.5864924651923324</v>
      </c>
      <c r="L2217" s="19">
        <f t="shared" si="288"/>
        <v>0</v>
      </c>
      <c r="Q2217" s="11"/>
      <c r="R2217" s="11"/>
    </row>
    <row r="2218" spans="1:18" x14ac:dyDescent="0.35">
      <c r="A2218" s="1">
        <v>2216</v>
      </c>
      <c r="B2218" s="12">
        <v>44294</v>
      </c>
      <c r="C2218" s="1">
        <v>156.75</v>
      </c>
      <c r="D2218" s="1">
        <f t="shared" si="280"/>
        <v>-8.5388994307400018E-3</v>
      </c>
      <c r="E2218" s="1">
        <f t="shared" si="283"/>
        <v>3.3281773076752311E-4</v>
      </c>
      <c r="F2218" s="1">
        <f t="shared" si="281"/>
        <v>19.599040536043074</v>
      </c>
      <c r="G2218" s="1">
        <f t="shared" si="282"/>
        <v>2.9754806127955709</v>
      </c>
      <c r="H2218" s="1">
        <f t="shared" si="284"/>
        <v>-6.6604660015255268</v>
      </c>
      <c r="I2218" s="22">
        <f t="shared" si="285"/>
        <v>-1.3499999999999943</v>
      </c>
      <c r="J2218" s="19">
        <f t="shared" si="286"/>
        <v>0</v>
      </c>
      <c r="K2218" s="19">
        <f t="shared" si="287"/>
        <v>5.3104660015255325</v>
      </c>
      <c r="L2218" s="19">
        <f t="shared" si="288"/>
        <v>0</v>
      </c>
      <c r="Q2218" s="11"/>
      <c r="R2218" s="11"/>
    </row>
    <row r="2219" spans="1:18" x14ac:dyDescent="0.35">
      <c r="A2219" s="1">
        <v>2217</v>
      </c>
      <c r="B2219" s="12">
        <v>44295</v>
      </c>
      <c r="C2219" s="1">
        <v>156.22499999999999</v>
      </c>
      <c r="D2219" s="1">
        <f t="shared" si="280"/>
        <v>-3.3492822966507542E-3</v>
      </c>
      <c r="E2219" s="1">
        <f t="shared" si="283"/>
        <v>2.8795636522946691E-4</v>
      </c>
      <c r="F2219" s="1">
        <f t="shared" si="281"/>
        <v>23.056187130801142</v>
      </c>
      <c r="G2219" s="1">
        <f t="shared" si="282"/>
        <v>3.1379341555844449</v>
      </c>
      <c r="H2219" s="1">
        <f t="shared" si="284"/>
        <v>-6.2412254329271981</v>
      </c>
      <c r="I2219" s="22">
        <f t="shared" si="285"/>
        <v>-0.52500000000000568</v>
      </c>
      <c r="J2219" s="19">
        <f t="shared" si="286"/>
        <v>0</v>
      </c>
      <c r="K2219" s="19">
        <f t="shared" si="287"/>
        <v>5.7162254329271924</v>
      </c>
      <c r="L2219" s="19">
        <f t="shared" si="288"/>
        <v>0</v>
      </c>
      <c r="Q2219" s="11"/>
      <c r="R2219" s="11"/>
    </row>
    <row r="2220" spans="1:18" x14ac:dyDescent="0.35">
      <c r="A2220" s="1">
        <v>2218</v>
      </c>
      <c r="B2220" s="12">
        <v>44298</v>
      </c>
      <c r="C2220" s="1">
        <v>150.82499999999999</v>
      </c>
      <c r="D2220" s="1">
        <f t="shared" si="280"/>
        <v>-3.4565530484877621E-2</v>
      </c>
      <c r="E2220" s="1">
        <f t="shared" si="283"/>
        <v>2.4493432586126612E-4</v>
      </c>
      <c r="F2220" s="1">
        <f t="shared" si="281"/>
        <v>2.2240942264996781</v>
      </c>
      <c r="G2220" s="1">
        <f t="shared" si="282"/>
        <v>0.79934974352126709</v>
      </c>
      <c r="H2220" s="1">
        <f t="shared" si="284"/>
        <v>-5.7069889812648507</v>
      </c>
      <c r="I2220" s="22">
        <f t="shared" si="285"/>
        <v>-5.4000000000000057</v>
      </c>
      <c r="J2220" s="19">
        <f t="shared" si="286"/>
        <v>0</v>
      </c>
      <c r="K2220" s="19">
        <f t="shared" si="287"/>
        <v>0.30698898126484497</v>
      </c>
      <c r="L2220" s="19">
        <f t="shared" si="288"/>
        <v>0</v>
      </c>
      <c r="Q2220" s="11"/>
      <c r="R2220" s="11"/>
    </row>
    <row r="2221" spans="1:18" x14ac:dyDescent="0.35">
      <c r="A2221" s="1">
        <v>2219</v>
      </c>
      <c r="B2221" s="12">
        <v>44299</v>
      </c>
      <c r="C2221" s="1">
        <v>156.67500000000001</v>
      </c>
      <c r="D2221" s="1">
        <f t="shared" si="280"/>
        <v>3.8786673296867386E-2</v>
      </c>
      <c r="E2221" s="1">
        <f t="shared" si="283"/>
        <v>3.7901588585541096E-4</v>
      </c>
      <c r="F2221" s="1">
        <f t="shared" si="281"/>
        <v>2.8162503943954107</v>
      </c>
      <c r="G2221" s="1">
        <f t="shared" si="282"/>
        <v>1.0354063528070629</v>
      </c>
      <c r="H2221" s="1">
        <f t="shared" si="284"/>
        <v>-7.0754472590532247</v>
      </c>
      <c r="I2221" s="22">
        <f t="shared" si="285"/>
        <v>5.8500000000000227</v>
      </c>
      <c r="J2221" s="19">
        <f t="shared" si="286"/>
        <v>0</v>
      </c>
      <c r="K2221" s="19">
        <f t="shared" si="287"/>
        <v>12.925447259053247</v>
      </c>
      <c r="L2221" s="19">
        <f t="shared" si="288"/>
        <v>0</v>
      </c>
      <c r="Q2221" s="11"/>
      <c r="R2221" s="11"/>
    </row>
    <row r="2222" spans="1:18" x14ac:dyDescent="0.35">
      <c r="A2222" s="1">
        <v>2220</v>
      </c>
      <c r="B2222" s="12">
        <v>44301</v>
      </c>
      <c r="C2222" s="1">
        <v>155.85</v>
      </c>
      <c r="D2222" s="1">
        <f t="shared" si="280"/>
        <v>-5.2656773575874708E-3</v>
      </c>
      <c r="E2222" s="1">
        <f t="shared" si="283"/>
        <v>5.2526998612271113E-4</v>
      </c>
      <c r="F2222" s="1">
        <f t="shared" si="281"/>
        <v>16.95337817538616</v>
      </c>
      <c r="G2222" s="1">
        <f t="shared" si="282"/>
        <v>2.8304671163510422</v>
      </c>
      <c r="H2222" s="1">
        <f t="shared" si="284"/>
        <v>-8.041541084652982</v>
      </c>
      <c r="I2222" s="22">
        <f t="shared" si="285"/>
        <v>-0.82500000000001705</v>
      </c>
      <c r="J2222" s="19">
        <f t="shared" si="286"/>
        <v>0</v>
      </c>
      <c r="K2222" s="19">
        <f t="shared" si="287"/>
        <v>7.216541084652965</v>
      </c>
      <c r="L2222" s="19">
        <f t="shared" si="288"/>
        <v>0</v>
      </c>
      <c r="Q2222" s="11"/>
      <c r="R2222" s="11"/>
    </row>
    <row r="2223" spans="1:18" x14ac:dyDescent="0.35">
      <c r="A2223" s="1">
        <v>2221</v>
      </c>
      <c r="B2223" s="12">
        <v>44302</v>
      </c>
      <c r="C2223" s="1">
        <v>157.42500000000001</v>
      </c>
      <c r="D2223" s="1">
        <f t="shared" si="280"/>
        <v>1.0105871029836492E-2</v>
      </c>
      <c r="E2223" s="1">
        <f t="shared" si="283"/>
        <v>4.2879988243857729E-4</v>
      </c>
      <c r="F2223" s="1">
        <f t="shared" si="281"/>
        <v>17.10267682407785</v>
      </c>
      <c r="G2223" s="1">
        <f t="shared" si="282"/>
        <v>2.8392349906773551</v>
      </c>
      <c r="H2223" s="1">
        <f t="shared" si="284"/>
        <v>-7.5474751246640563</v>
      </c>
      <c r="I2223" s="22">
        <f t="shared" si="285"/>
        <v>1.5750000000000171</v>
      </c>
      <c r="J2223" s="19">
        <f t="shared" si="286"/>
        <v>0</v>
      </c>
      <c r="K2223" s="19">
        <f t="shared" si="287"/>
        <v>9.1224751246640743</v>
      </c>
      <c r="L2223" s="19">
        <f t="shared" si="288"/>
        <v>0</v>
      </c>
      <c r="Q2223" s="11"/>
      <c r="R2223" s="11"/>
    </row>
    <row r="2224" spans="1:18" x14ac:dyDescent="0.35">
      <c r="A2224" s="1">
        <v>2222</v>
      </c>
      <c r="B2224" s="12">
        <v>44305</v>
      </c>
      <c r="C2224" s="1">
        <v>150.86250000000001</v>
      </c>
      <c r="D2224" s="1">
        <f t="shared" si="280"/>
        <v>-4.1686517389232965E-2</v>
      </c>
      <c r="E2224" s="1">
        <f t="shared" si="283"/>
        <v>3.6550131708096094E-4</v>
      </c>
      <c r="F2224" s="1">
        <f t="shared" si="281"/>
        <v>1.9366232570410145</v>
      </c>
      <c r="G2224" s="1">
        <f t="shared" si="282"/>
        <v>0.66094586733572858</v>
      </c>
      <c r="H2224" s="1">
        <f t="shared" si="284"/>
        <v>-6.9314794163142581</v>
      </c>
      <c r="I2224" s="22">
        <f t="shared" si="285"/>
        <v>-6.5625</v>
      </c>
      <c r="J2224" s="19">
        <f t="shared" si="286"/>
        <v>0</v>
      </c>
      <c r="K2224" s="19">
        <f t="shared" si="287"/>
        <v>0.36897941631425812</v>
      </c>
      <c r="L2224" s="19">
        <f t="shared" si="288"/>
        <v>0</v>
      </c>
      <c r="Q2224" s="11"/>
      <c r="R2224" s="11"/>
    </row>
    <row r="2225" spans="1:18" x14ac:dyDescent="0.35">
      <c r="A2225" s="1">
        <v>2223</v>
      </c>
      <c r="B2225" s="12">
        <v>44306</v>
      </c>
      <c r="C2225" s="1">
        <v>152.77500000000001</v>
      </c>
      <c r="D2225" s="1">
        <f t="shared" si="280"/>
        <v>1.2677106636838142E-2</v>
      </c>
      <c r="E2225" s="1">
        <f t="shared" si="283"/>
        <v>5.4785727167925495E-4</v>
      </c>
      <c r="F2225" s="1">
        <f t="shared" si="281"/>
        <v>14.71899469727029</v>
      </c>
      <c r="G2225" s="1">
        <f t="shared" si="282"/>
        <v>2.6891388159461203</v>
      </c>
      <c r="H2225" s="1">
        <f t="shared" si="284"/>
        <v>-8.5719982817773026</v>
      </c>
      <c r="I2225" s="22">
        <f t="shared" si="285"/>
        <v>1.9124999999999943</v>
      </c>
      <c r="J2225" s="19">
        <f t="shared" si="286"/>
        <v>0</v>
      </c>
      <c r="K2225" s="19">
        <f t="shared" si="287"/>
        <v>10.484498281777297</v>
      </c>
      <c r="L2225" s="19">
        <f t="shared" si="288"/>
        <v>0</v>
      </c>
      <c r="Q2225" s="11"/>
      <c r="R2225" s="11"/>
    </row>
    <row r="2226" spans="1:18" x14ac:dyDescent="0.35">
      <c r="A2226" s="1">
        <v>2224</v>
      </c>
      <c r="B2226" s="12">
        <v>44308</v>
      </c>
      <c r="C2226" s="1">
        <v>152.69999999999999</v>
      </c>
      <c r="D2226" s="1">
        <f t="shared" si="280"/>
        <v>-4.9091801669132412E-4</v>
      </c>
      <c r="E2226" s="1">
        <f t="shared" si="283"/>
        <v>4.6484111133409642E-4</v>
      </c>
      <c r="F2226" s="1">
        <f t="shared" si="281"/>
        <v>18.498870780107502</v>
      </c>
      <c r="G2226" s="1">
        <f t="shared" si="282"/>
        <v>2.9177096913082208</v>
      </c>
      <c r="H2226" s="1">
        <f t="shared" si="284"/>
        <v>-7.5667297619078688</v>
      </c>
      <c r="I2226" s="22">
        <f t="shared" si="285"/>
        <v>-7.5000000000017053E-2</v>
      </c>
      <c r="J2226" s="19">
        <f t="shared" si="286"/>
        <v>0</v>
      </c>
      <c r="K2226" s="19">
        <f t="shared" si="287"/>
        <v>7.4917297619078518</v>
      </c>
      <c r="L2226" s="19">
        <f t="shared" si="288"/>
        <v>0</v>
      </c>
      <c r="Q2226" s="11"/>
      <c r="R2226" s="11"/>
    </row>
    <row r="2227" spans="1:18" x14ac:dyDescent="0.35">
      <c r="A2227" s="1">
        <v>2225</v>
      </c>
      <c r="B2227" s="12">
        <v>44309</v>
      </c>
      <c r="C2227" s="1">
        <v>158.4</v>
      </c>
      <c r="D2227" s="1">
        <f t="shared" si="280"/>
        <v>3.7328094302554141E-2</v>
      </c>
      <c r="E2227" s="1">
        <f t="shared" si="283"/>
        <v>3.7869589058842659E-4</v>
      </c>
      <c r="F2227" s="1">
        <f t="shared" si="281"/>
        <v>3.2567601651009896</v>
      </c>
      <c r="G2227" s="1">
        <f t="shared" si="282"/>
        <v>1.1807328868314697</v>
      </c>
      <c r="H2227" s="1">
        <f t="shared" si="284"/>
        <v>-6.9162748995246472</v>
      </c>
      <c r="I2227" s="22">
        <f t="shared" si="285"/>
        <v>5.7000000000000171</v>
      </c>
      <c r="J2227" s="19">
        <f t="shared" si="286"/>
        <v>0</v>
      </c>
      <c r="K2227" s="19">
        <f t="shared" si="287"/>
        <v>12.616274899524665</v>
      </c>
      <c r="L2227" s="19">
        <f t="shared" si="288"/>
        <v>0</v>
      </c>
      <c r="Q2227" s="11"/>
      <c r="R2227" s="11"/>
    </row>
    <row r="2228" spans="1:18" x14ac:dyDescent="0.35">
      <c r="A2228" s="1">
        <v>2226</v>
      </c>
      <c r="B2228" s="12">
        <v>44312</v>
      </c>
      <c r="C2228" s="1">
        <v>161.47499999999999</v>
      </c>
      <c r="D2228" s="1">
        <f t="shared" si="280"/>
        <v>1.9412878787878715E-2</v>
      </c>
      <c r="E2228" s="1">
        <f t="shared" si="283"/>
        <v>5.0936113615599843E-4</v>
      </c>
      <c r="F2228" s="1">
        <f t="shared" si="281"/>
        <v>12.210597867054505</v>
      </c>
      <c r="G2228" s="1">
        <f t="shared" si="282"/>
        <v>2.5023042522845786</v>
      </c>
      <c r="H2228" s="1">
        <f t="shared" si="284"/>
        <v>-8.0172716297280129</v>
      </c>
      <c r="I2228" s="22">
        <f t="shared" si="285"/>
        <v>3.0749999999999886</v>
      </c>
      <c r="J2228" s="19">
        <f t="shared" si="286"/>
        <v>0</v>
      </c>
      <c r="K2228" s="19">
        <f t="shared" si="287"/>
        <v>11.092271629728002</v>
      </c>
      <c r="L2228" s="19">
        <f t="shared" si="288"/>
        <v>0</v>
      </c>
      <c r="Q2228" s="11"/>
      <c r="R2228" s="11"/>
    </row>
    <row r="2229" spans="1:18" x14ac:dyDescent="0.35">
      <c r="A2229" s="1">
        <v>2227</v>
      </c>
      <c r="B2229" s="12">
        <v>44313</v>
      </c>
      <c r="C2229" s="1">
        <v>162.44999999999999</v>
      </c>
      <c r="D2229" s="1">
        <f t="shared" si="280"/>
        <v>6.038086391082176E-3</v>
      </c>
      <c r="E2229" s="1">
        <f t="shared" si="283"/>
        <v>4.65890367952102E-4</v>
      </c>
      <c r="F2229" s="1">
        <f t="shared" si="281"/>
        <v>17.773593057401751</v>
      </c>
      <c r="G2229" s="1">
        <f t="shared" si="282"/>
        <v>2.877713819667759</v>
      </c>
      <c r="H2229" s="1">
        <f t="shared" si="284"/>
        <v>-7.9537456965043383</v>
      </c>
      <c r="I2229" s="22">
        <f t="shared" si="285"/>
        <v>0.97499999999999432</v>
      </c>
      <c r="J2229" s="19">
        <f t="shared" si="286"/>
        <v>0</v>
      </c>
      <c r="K2229" s="19">
        <f t="shared" si="287"/>
        <v>8.9287456965043326</v>
      </c>
      <c r="L2229" s="19">
        <f t="shared" si="288"/>
        <v>0</v>
      </c>
      <c r="Q2229" s="11"/>
      <c r="R2229" s="11"/>
    </row>
    <row r="2230" spans="1:18" x14ac:dyDescent="0.35">
      <c r="A2230" s="1">
        <v>2228</v>
      </c>
      <c r="B2230" s="12">
        <v>44314</v>
      </c>
      <c r="C2230" s="1">
        <v>165.75</v>
      </c>
      <c r="D2230" s="1">
        <f t="shared" si="280"/>
        <v>2.0313942751615952E-2</v>
      </c>
      <c r="E2230" s="1">
        <f t="shared" si="283"/>
        <v>3.8460856866101177E-4</v>
      </c>
      <c r="F2230" s="1">
        <f t="shared" si="281"/>
        <v>11.896461840208435</v>
      </c>
      <c r="G2230" s="1">
        <f t="shared" si="282"/>
        <v>2.4762410315556029</v>
      </c>
      <c r="H2230" s="1">
        <f t="shared" si="284"/>
        <v>-7.3669789541648356</v>
      </c>
      <c r="I2230" s="22">
        <f t="shared" si="285"/>
        <v>3.3000000000000114</v>
      </c>
      <c r="J2230" s="19">
        <f t="shared" si="286"/>
        <v>0</v>
      </c>
      <c r="K2230" s="19">
        <f t="shared" si="287"/>
        <v>10.666978954164847</v>
      </c>
      <c r="L2230" s="19">
        <f t="shared" si="288"/>
        <v>0</v>
      </c>
      <c r="Q2230" s="11"/>
      <c r="R2230" s="11"/>
    </row>
    <row r="2231" spans="1:18" x14ac:dyDescent="0.35">
      <c r="A2231" s="1">
        <v>2229</v>
      </c>
      <c r="B2231" s="12">
        <v>44315</v>
      </c>
      <c r="C2231" s="1">
        <v>165.11250000000001</v>
      </c>
      <c r="D2231" s="1">
        <f t="shared" si="280"/>
        <v>-3.8461538461537774E-3</v>
      </c>
      <c r="E2231" s="1">
        <f t="shared" si="283"/>
        <v>3.7550988425024356E-4</v>
      </c>
      <c r="F2231" s="1">
        <f t="shared" si="281"/>
        <v>20.185757167045875</v>
      </c>
      <c r="G2231" s="1">
        <f t="shared" si="282"/>
        <v>3.0049772649734718</v>
      </c>
      <c r="H2231" s="1">
        <f t="shared" si="284"/>
        <v>-7.3232702366129638</v>
      </c>
      <c r="I2231" s="22">
        <f t="shared" si="285"/>
        <v>-0.63749999999998863</v>
      </c>
      <c r="J2231" s="19">
        <f t="shared" si="286"/>
        <v>0</v>
      </c>
      <c r="K2231" s="19">
        <f t="shared" si="287"/>
        <v>6.6857702366129752</v>
      </c>
      <c r="L2231" s="19">
        <f t="shared" si="288"/>
        <v>0</v>
      </c>
      <c r="Q2231" s="11"/>
      <c r="R2231" s="11"/>
    </row>
    <row r="2232" spans="1:18" x14ac:dyDescent="0.35">
      <c r="A2232" s="1">
        <v>2230</v>
      </c>
      <c r="B2232" s="12">
        <v>44316</v>
      </c>
      <c r="C2232" s="1">
        <v>165</v>
      </c>
      <c r="D2232" s="1">
        <f t="shared" si="280"/>
        <v>-6.8135362253016196E-4</v>
      </c>
      <c r="E2232" s="1">
        <f t="shared" si="283"/>
        <v>3.1241397203397029E-4</v>
      </c>
      <c r="F2232" s="1">
        <f t="shared" si="281"/>
        <v>22.553926657260444</v>
      </c>
      <c r="G2232" s="1">
        <f t="shared" si="282"/>
        <v>3.1159091819319897</v>
      </c>
      <c r="H2232" s="1">
        <f t="shared" si="284"/>
        <v>-6.8154324776677795</v>
      </c>
      <c r="I2232" s="22">
        <f t="shared" si="285"/>
        <v>-0.11250000000001137</v>
      </c>
      <c r="J2232" s="19">
        <f t="shared" si="286"/>
        <v>0</v>
      </c>
      <c r="K2232" s="19">
        <f t="shared" si="287"/>
        <v>6.7029324776677681</v>
      </c>
      <c r="L2232" s="19">
        <f t="shared" si="288"/>
        <v>0</v>
      </c>
      <c r="Q2232" s="11"/>
      <c r="R2232" s="11"/>
    </row>
    <row r="2233" spans="1:18" x14ac:dyDescent="0.35">
      <c r="A2233" s="1">
        <v>2231</v>
      </c>
      <c r="B2233" s="12">
        <v>44319</v>
      </c>
      <c r="C2233" s="1">
        <v>165.67500000000001</v>
      </c>
      <c r="D2233" s="1">
        <f t="shared" si="280"/>
        <v>4.0909090909091598E-3</v>
      </c>
      <c r="E2233" s="1">
        <f t="shared" si="283"/>
        <v>2.621262551158481E-4</v>
      </c>
      <c r="F2233" s="1">
        <f t="shared" si="281"/>
        <v>23.866622677794247</v>
      </c>
      <c r="G2233" s="1">
        <f t="shared" si="282"/>
        <v>3.1724809421876121</v>
      </c>
      <c r="H2233" s="1">
        <f t="shared" si="284"/>
        <v>-6.2188470095006378</v>
      </c>
      <c r="I2233" s="22">
        <f t="shared" si="285"/>
        <v>0.67500000000001137</v>
      </c>
      <c r="J2233" s="19">
        <f t="shared" si="286"/>
        <v>0</v>
      </c>
      <c r="K2233" s="19">
        <f t="shared" si="287"/>
        <v>6.8938470095006492</v>
      </c>
      <c r="L2233" s="19">
        <f t="shared" si="288"/>
        <v>0</v>
      </c>
      <c r="Q2233" s="11"/>
      <c r="R2233" s="11"/>
    </row>
    <row r="2234" spans="1:18" x14ac:dyDescent="0.35">
      <c r="A2234" s="1">
        <v>2232</v>
      </c>
      <c r="B2234" s="12">
        <v>44320</v>
      </c>
      <c r="C2234" s="1">
        <v>163.5</v>
      </c>
      <c r="D2234" s="1">
        <f t="shared" si="280"/>
        <v>-1.3128112267994636E-2</v>
      </c>
      <c r="E2234" s="1">
        <f t="shared" si="283"/>
        <v>2.2595377496077463E-4</v>
      </c>
      <c r="F2234" s="1">
        <f t="shared" si="281"/>
        <v>18.124672156824715</v>
      </c>
      <c r="G2234" s="1">
        <f t="shared" si="282"/>
        <v>2.8972741126778243</v>
      </c>
      <c r="H2234" s="1">
        <f t="shared" si="284"/>
        <v>-5.7699015509024694</v>
      </c>
      <c r="I2234" s="22">
        <f t="shared" si="285"/>
        <v>-2.1750000000000114</v>
      </c>
      <c r="J2234" s="19">
        <f t="shared" si="286"/>
        <v>0</v>
      </c>
      <c r="K2234" s="19">
        <f t="shared" si="287"/>
        <v>3.594901550902458</v>
      </c>
      <c r="L2234" s="19">
        <f t="shared" si="288"/>
        <v>0</v>
      </c>
      <c r="Q2234" s="11"/>
      <c r="R2234" s="11"/>
    </row>
    <row r="2235" spans="1:18" x14ac:dyDescent="0.35">
      <c r="A2235" s="1">
        <v>2233</v>
      </c>
      <c r="B2235" s="12">
        <v>44321</v>
      </c>
      <c r="C2235" s="1">
        <v>163.57499999999999</v>
      </c>
      <c r="D2235" s="1">
        <f t="shared" si="280"/>
        <v>4.587155963302057E-4</v>
      </c>
      <c r="E2235" s="1">
        <f t="shared" si="283"/>
        <v>2.2023890524068939E-4</v>
      </c>
      <c r="F2235" s="1">
        <f t="shared" si="281"/>
        <v>26.869252207761349</v>
      </c>
      <c r="G2235" s="1">
        <f t="shared" si="282"/>
        <v>3.290982592234978</v>
      </c>
      <c r="H2235" s="1">
        <f t="shared" si="284"/>
        <v>-5.7197712072301092</v>
      </c>
      <c r="I2235" s="22">
        <f t="shared" si="285"/>
        <v>7.4999999999988631E-2</v>
      </c>
      <c r="J2235" s="19">
        <f t="shared" si="286"/>
        <v>0</v>
      </c>
      <c r="K2235" s="19">
        <f t="shared" si="287"/>
        <v>5.7947712072300979</v>
      </c>
      <c r="L2235" s="19">
        <f t="shared" si="288"/>
        <v>0</v>
      </c>
      <c r="Q2235" s="11"/>
      <c r="R2235" s="11"/>
    </row>
    <row r="2236" spans="1:18" x14ac:dyDescent="0.35">
      <c r="A2236" s="1">
        <v>2234</v>
      </c>
      <c r="B2236" s="12">
        <v>44322</v>
      </c>
      <c r="C2236" s="1">
        <v>161.55000000000001</v>
      </c>
      <c r="D2236" s="1">
        <f t="shared" si="280"/>
        <v>-1.237964236588707E-2</v>
      </c>
      <c r="E2236" s="1">
        <f t="shared" si="283"/>
        <v>1.915799198298365E-4</v>
      </c>
      <c r="F2236" s="1">
        <f t="shared" si="281"/>
        <v>19.320874966418902</v>
      </c>
      <c r="G2236" s="1">
        <f t="shared" si="282"/>
        <v>2.9611861158758166</v>
      </c>
      <c r="H2236" s="1">
        <f t="shared" si="284"/>
        <v>-5.2646245996297818</v>
      </c>
      <c r="I2236" s="22">
        <f t="shared" si="285"/>
        <v>-2.0249999999999773</v>
      </c>
      <c r="J2236" s="19">
        <f t="shared" si="286"/>
        <v>0</v>
      </c>
      <c r="K2236" s="19">
        <f t="shared" si="287"/>
        <v>3.2396245996298045</v>
      </c>
      <c r="L2236" s="19">
        <f t="shared" si="288"/>
        <v>0</v>
      </c>
      <c r="Q2236" s="11"/>
      <c r="R2236" s="11"/>
    </row>
    <row r="2237" spans="1:18" x14ac:dyDescent="0.35">
      <c r="A2237" s="1">
        <v>2235</v>
      </c>
      <c r="B2237" s="12">
        <v>44323</v>
      </c>
      <c r="C2237" s="1">
        <v>160.94999999999999</v>
      </c>
      <c r="D2237" s="1">
        <f t="shared" si="280"/>
        <v>-3.7140204271124896E-3</v>
      </c>
      <c r="E2237" s="1">
        <f t="shared" si="283"/>
        <v>1.9125045695854616E-4</v>
      </c>
      <c r="F2237" s="1">
        <f t="shared" si="281"/>
        <v>27.825762285050637</v>
      </c>
      <c r="G2237" s="1">
        <f t="shared" si="282"/>
        <v>3.3259622924755048</v>
      </c>
      <c r="H2237" s="1">
        <f t="shared" si="284"/>
        <v>-5.2625087126576586</v>
      </c>
      <c r="I2237" s="22">
        <f t="shared" si="285"/>
        <v>-0.60000000000002274</v>
      </c>
      <c r="J2237" s="19">
        <f t="shared" si="286"/>
        <v>0</v>
      </c>
      <c r="K2237" s="19">
        <f t="shared" si="287"/>
        <v>4.6625087126576359</v>
      </c>
      <c r="L2237" s="19">
        <f t="shared" si="288"/>
        <v>0</v>
      </c>
      <c r="Q2237" s="11"/>
      <c r="R2237" s="11"/>
    </row>
    <row r="2238" spans="1:18" x14ac:dyDescent="0.35">
      <c r="A2238" s="1">
        <v>2236</v>
      </c>
      <c r="B2238" s="12">
        <v>44326</v>
      </c>
      <c r="C2238" s="1">
        <v>164.85</v>
      </c>
      <c r="D2238" s="1">
        <f t="shared" si="280"/>
        <v>2.423112767940358E-2</v>
      </c>
      <c r="E2238" s="1">
        <f t="shared" si="283"/>
        <v>1.7132136854685107E-4</v>
      </c>
      <c r="F2238" s="1">
        <f t="shared" si="281"/>
        <v>5.4929250028020231</v>
      </c>
      <c r="G2238" s="1">
        <f t="shared" si="282"/>
        <v>1.70346090103626</v>
      </c>
      <c r="H2238" s="1">
        <f t="shared" si="284"/>
        <v>-4.919119669844835</v>
      </c>
      <c r="I2238" s="22">
        <f t="shared" si="285"/>
        <v>3.9000000000000057</v>
      </c>
      <c r="J2238" s="19">
        <f t="shared" si="286"/>
        <v>0</v>
      </c>
      <c r="K2238" s="19">
        <f t="shared" si="287"/>
        <v>8.8191196698448415</v>
      </c>
      <c r="L2238" s="19">
        <f t="shared" si="288"/>
        <v>0</v>
      </c>
      <c r="Q2238" s="11"/>
      <c r="R2238" s="11"/>
    </row>
    <row r="2239" spans="1:18" x14ac:dyDescent="0.35">
      <c r="A2239" s="1">
        <v>2237</v>
      </c>
      <c r="B2239" s="12">
        <v>44327</v>
      </c>
      <c r="C2239" s="1">
        <v>167.58750000000001</v>
      </c>
      <c r="D2239" s="1">
        <f t="shared" si="280"/>
        <v>1.6606005459508712E-2</v>
      </c>
      <c r="E2239" s="1">
        <f t="shared" si="283"/>
        <v>2.3697255736542533E-4</v>
      </c>
      <c r="F2239" s="1">
        <f t="shared" si="281"/>
        <v>14.483445097365424</v>
      </c>
      <c r="G2239" s="1">
        <f t="shared" si="282"/>
        <v>2.6730062797476091</v>
      </c>
      <c r="H2239" s="1">
        <f t="shared" si="284"/>
        <v>-5.7638765008091948</v>
      </c>
      <c r="I2239" s="22">
        <f t="shared" si="285"/>
        <v>2.7375000000000114</v>
      </c>
      <c r="J2239" s="19">
        <f t="shared" si="286"/>
        <v>0</v>
      </c>
      <c r="K2239" s="19">
        <f t="shared" si="287"/>
        <v>8.5013765008092061</v>
      </c>
      <c r="L2239" s="19">
        <f t="shared" si="288"/>
        <v>0</v>
      </c>
      <c r="Q2239" s="11"/>
      <c r="R2239" s="11"/>
    </row>
    <row r="2240" spans="1:18" x14ac:dyDescent="0.35">
      <c r="A2240" s="1">
        <v>2238</v>
      </c>
      <c r="B2240" s="12">
        <v>44328</v>
      </c>
      <c r="C2240" s="1">
        <v>169.35</v>
      </c>
      <c r="D2240" s="1">
        <f t="shared" si="280"/>
        <v>1.0516894159767217E-2</v>
      </c>
      <c r="E2240" s="1">
        <f t="shared" si="283"/>
        <v>2.4325859300816855E-4</v>
      </c>
      <c r="F2240" s="1">
        <f t="shared" si="281"/>
        <v>20.377140679358572</v>
      </c>
      <c r="G2240" s="1">
        <f t="shared" si="282"/>
        <v>3.0144137176256875</v>
      </c>
      <c r="H2240" s="1">
        <f t="shared" si="284"/>
        <v>-5.9813291879869199</v>
      </c>
      <c r="I2240" s="22">
        <f t="shared" si="285"/>
        <v>1.7624999999999886</v>
      </c>
      <c r="J2240" s="19">
        <f t="shared" si="286"/>
        <v>0</v>
      </c>
      <c r="K2240" s="19">
        <f t="shared" si="287"/>
        <v>7.7438291879869086</v>
      </c>
      <c r="L2240" s="19">
        <f t="shared" si="288"/>
        <v>0</v>
      </c>
      <c r="Q2240" s="11"/>
      <c r="R2240" s="11"/>
    </row>
    <row r="2241" spans="1:18" x14ac:dyDescent="0.35">
      <c r="A2241" s="1">
        <v>2239</v>
      </c>
      <c r="B2241" s="12">
        <v>44330</v>
      </c>
      <c r="C2241" s="1">
        <v>171.6</v>
      </c>
      <c r="D2241" s="1">
        <f t="shared" si="280"/>
        <v>1.3286093888396812E-2</v>
      </c>
      <c r="E2241" s="1">
        <f t="shared" si="283"/>
        <v>2.2476504733821568E-4</v>
      </c>
      <c r="F2241" s="1">
        <f t="shared" si="281"/>
        <v>17.968344566953817</v>
      </c>
      <c r="G2241" s="1">
        <f t="shared" si="282"/>
        <v>2.8886115745126739</v>
      </c>
      <c r="H2241" s="1">
        <f t="shared" si="284"/>
        <v>-5.8449482259910122</v>
      </c>
      <c r="I2241" s="22">
        <f t="shared" si="285"/>
        <v>2.25</v>
      </c>
      <c r="J2241" s="19">
        <f t="shared" si="286"/>
        <v>0</v>
      </c>
      <c r="K2241" s="19">
        <f t="shared" si="287"/>
        <v>8.0949482259910113</v>
      </c>
      <c r="L2241" s="19">
        <f t="shared" si="288"/>
        <v>0</v>
      </c>
      <c r="Q2241" s="11"/>
      <c r="R2241" s="11"/>
    </row>
    <row r="2242" spans="1:18" x14ac:dyDescent="0.35">
      <c r="A2242" s="1">
        <v>2240</v>
      </c>
      <c r="B2242" s="12">
        <v>44333</v>
      </c>
      <c r="C2242" s="1">
        <v>171.15</v>
      </c>
      <c r="D2242" s="1">
        <f t="shared" si="280"/>
        <v>-2.6223776223775561E-3</v>
      </c>
      <c r="E2242" s="1">
        <f t="shared" si="283"/>
        <v>2.1991834800763572E-4</v>
      </c>
      <c r="F2242" s="1">
        <f t="shared" si="281"/>
        <v>26.484338005820934</v>
      </c>
      <c r="G2242" s="1">
        <f t="shared" si="282"/>
        <v>3.276553539623543</v>
      </c>
      <c r="H2242" s="1">
        <f t="shared" si="284"/>
        <v>-5.8423906335243982</v>
      </c>
      <c r="I2242" s="22">
        <f t="shared" si="285"/>
        <v>-0.44999999999998863</v>
      </c>
      <c r="J2242" s="19">
        <f t="shared" si="286"/>
        <v>0</v>
      </c>
      <c r="K2242" s="19">
        <f t="shared" si="287"/>
        <v>5.3923906335244096</v>
      </c>
      <c r="L2242" s="19">
        <f t="shared" si="288"/>
        <v>0</v>
      </c>
      <c r="Q2242" s="11"/>
      <c r="R2242" s="11"/>
    </row>
    <row r="2243" spans="1:18" x14ac:dyDescent="0.35">
      <c r="A2243" s="1">
        <v>2241</v>
      </c>
      <c r="B2243" s="12">
        <v>44334</v>
      </c>
      <c r="C2243" s="1">
        <v>174.71250000000001</v>
      </c>
      <c r="D2243" s="1">
        <f t="shared" si="280"/>
        <v>2.0815074496056091E-2</v>
      </c>
      <c r="E2243" s="1">
        <f t="shared" si="283"/>
        <v>1.9227529432404281E-4</v>
      </c>
      <c r="F2243" s="1">
        <f t="shared" si="281"/>
        <v>9.3247093912156327</v>
      </c>
      <c r="G2243" s="1">
        <f t="shared" si="282"/>
        <v>2.2326678005633593</v>
      </c>
      <c r="H2243" s="1">
        <f t="shared" si="284"/>
        <v>-5.5354595822987802</v>
      </c>
      <c r="I2243" s="22">
        <f t="shared" si="285"/>
        <v>3.5625</v>
      </c>
      <c r="J2243" s="19">
        <f t="shared" si="286"/>
        <v>0</v>
      </c>
      <c r="K2243" s="19">
        <f t="shared" si="287"/>
        <v>9.0979595822987811</v>
      </c>
      <c r="L2243" s="19">
        <f t="shared" si="288"/>
        <v>0</v>
      </c>
      <c r="Q2243" s="11"/>
      <c r="R2243" s="11"/>
    </row>
    <row r="2244" spans="1:18" x14ac:dyDescent="0.35">
      <c r="A2244" s="1">
        <v>2242</v>
      </c>
      <c r="B2244" s="12">
        <v>44335</v>
      </c>
      <c r="C2244" s="1">
        <v>175.23750000000001</v>
      </c>
      <c r="D2244" s="1">
        <f t="shared" ref="D2244:D2307" si="289">(C2244-C2243)/C2243</f>
        <v>3.0049366816913823E-3</v>
      </c>
      <c r="E2244" s="1">
        <f t="shared" si="283"/>
        <v>2.3129010770429529E-4</v>
      </c>
      <c r="F2244" s="1">
        <f t="shared" ref="F2244:F2307" si="290">_xlfn.NORM.DIST(D2244,0,SQRT(E2244),FALSE)</f>
        <v>25.724920097807384</v>
      </c>
      <c r="G2244" s="1">
        <f t="shared" ref="G2244:G2307" si="291">LN(F2244)</f>
        <v>3.2474601757019714</v>
      </c>
      <c r="H2244" s="1">
        <f t="shared" si="284"/>
        <v>-6.055222288320147</v>
      </c>
      <c r="I2244" s="22">
        <f t="shared" si="285"/>
        <v>0.52500000000000568</v>
      </c>
      <c r="J2244" s="19">
        <f t="shared" si="286"/>
        <v>0</v>
      </c>
      <c r="K2244" s="19">
        <f t="shared" si="287"/>
        <v>6.5802222883201527</v>
      </c>
      <c r="L2244" s="19">
        <f t="shared" si="288"/>
        <v>0</v>
      </c>
      <c r="Q2244" s="11"/>
      <c r="R2244" s="11"/>
    </row>
    <row r="2245" spans="1:18" x14ac:dyDescent="0.35">
      <c r="A2245" s="1">
        <v>2243</v>
      </c>
      <c r="B2245" s="12">
        <v>44336</v>
      </c>
      <c r="C2245" s="1">
        <v>171.67500000000001</v>
      </c>
      <c r="D2245" s="1">
        <f t="shared" si="289"/>
        <v>-2.0329552749839504E-2</v>
      </c>
      <c r="E2245" s="1">
        <f t="shared" ref="E2245:E2308" si="292">$O$3+$O$4*D2244^2+$O$5*E2244</f>
        <v>2.0127801290098252E-4</v>
      </c>
      <c r="F2245" s="1">
        <f t="shared" si="290"/>
        <v>10.07247918650385</v>
      </c>
      <c r="G2245" s="1">
        <f t="shared" si="291"/>
        <v>2.3098068717127864</v>
      </c>
      <c r="H2245" s="1">
        <f t="shared" si="284"/>
        <v>-5.7662943042590671</v>
      </c>
      <c r="I2245" s="22">
        <f t="shared" si="285"/>
        <v>-3.5625</v>
      </c>
      <c r="J2245" s="19">
        <f t="shared" si="286"/>
        <v>0</v>
      </c>
      <c r="K2245" s="19">
        <f t="shared" si="287"/>
        <v>2.2037943042590671</v>
      </c>
      <c r="L2245" s="19">
        <f t="shared" si="288"/>
        <v>0</v>
      </c>
      <c r="Q2245" s="11"/>
      <c r="R2245" s="11"/>
    </row>
    <row r="2246" spans="1:18" x14ac:dyDescent="0.35">
      <c r="A2246" s="1">
        <v>2244</v>
      </c>
      <c r="B2246" s="12">
        <v>44337</v>
      </c>
      <c r="C2246" s="1">
        <v>171.07499999999999</v>
      </c>
      <c r="D2246" s="1">
        <f t="shared" si="289"/>
        <v>-3.4949759720403245E-3</v>
      </c>
      <c r="E2246" s="1">
        <f t="shared" si="292"/>
        <v>2.3535829408354101E-4</v>
      </c>
      <c r="F2246" s="1">
        <f t="shared" si="290"/>
        <v>25.338190105179365</v>
      </c>
      <c r="G2246" s="1">
        <f t="shared" si="291"/>
        <v>3.2323127479214437</v>
      </c>
      <c r="H2246" s="1">
        <f t="shared" si="284"/>
        <v>-6.2541236106758209</v>
      </c>
      <c r="I2246" s="22">
        <f t="shared" si="285"/>
        <v>-0.60000000000002274</v>
      </c>
      <c r="J2246" s="19">
        <f t="shared" si="286"/>
        <v>0</v>
      </c>
      <c r="K2246" s="19">
        <f t="shared" si="287"/>
        <v>5.6541236106757982</v>
      </c>
      <c r="L2246" s="19">
        <f t="shared" si="288"/>
        <v>0</v>
      </c>
      <c r="Q2246" s="11"/>
      <c r="R2246" s="11"/>
    </row>
    <row r="2247" spans="1:18" x14ac:dyDescent="0.35">
      <c r="A2247" s="1">
        <v>2245</v>
      </c>
      <c r="B2247" s="12">
        <v>44340</v>
      </c>
      <c r="C2247" s="1">
        <v>173.13749999999999</v>
      </c>
      <c r="D2247" s="1">
        <f t="shared" si="289"/>
        <v>1.2056115738711093E-2</v>
      </c>
      <c r="E2247" s="1">
        <f t="shared" si="292"/>
        <v>2.0483943661246174E-4</v>
      </c>
      <c r="F2247" s="1">
        <f t="shared" si="290"/>
        <v>19.548794596876068</v>
      </c>
      <c r="G2247" s="1">
        <f t="shared" si="291"/>
        <v>2.9729136270816818</v>
      </c>
      <c r="H2247" s="1">
        <f t="shared" si="284"/>
        <v>-5.715951044919513</v>
      </c>
      <c r="I2247" s="22">
        <f t="shared" si="285"/>
        <v>2.0625</v>
      </c>
      <c r="J2247" s="19">
        <f t="shared" si="286"/>
        <v>0</v>
      </c>
      <c r="K2247" s="19">
        <f t="shared" si="287"/>
        <v>7.778451044919513</v>
      </c>
      <c r="L2247" s="19">
        <f t="shared" si="288"/>
        <v>0</v>
      </c>
      <c r="Q2247" s="11"/>
      <c r="R2247" s="11"/>
    </row>
    <row r="2248" spans="1:18" x14ac:dyDescent="0.35">
      <c r="A2248" s="1">
        <v>2246</v>
      </c>
      <c r="B2248" s="12">
        <v>44341</v>
      </c>
      <c r="C2248" s="1">
        <v>174.71250000000001</v>
      </c>
      <c r="D2248" s="1">
        <f t="shared" si="289"/>
        <v>9.0968161143600724E-3</v>
      </c>
      <c r="E2248" s="1">
        <f t="shared" si="292"/>
        <v>2.0027806993233382E-4</v>
      </c>
      <c r="F2248" s="1">
        <f t="shared" si="290"/>
        <v>22.928265444966993</v>
      </c>
      <c r="G2248" s="1">
        <f t="shared" si="291"/>
        <v>3.1323704483463897</v>
      </c>
      <c r="H2248" s="1">
        <f t="shared" si="284"/>
        <v>-5.6321978900794374</v>
      </c>
      <c r="I2248" s="22">
        <f t="shared" si="285"/>
        <v>1.5750000000000171</v>
      </c>
      <c r="J2248" s="19">
        <f t="shared" si="286"/>
        <v>0</v>
      </c>
      <c r="K2248" s="19">
        <f t="shared" si="287"/>
        <v>7.2071978900794544</v>
      </c>
      <c r="L2248" s="19">
        <f t="shared" si="288"/>
        <v>0</v>
      </c>
      <c r="Q2248" s="11"/>
      <c r="R2248" s="11"/>
    </row>
    <row r="2249" spans="1:18" x14ac:dyDescent="0.35">
      <c r="A2249" s="1">
        <v>2247</v>
      </c>
      <c r="B2249" s="12">
        <v>44342</v>
      </c>
      <c r="C2249" s="1">
        <v>169.27500000000001</v>
      </c>
      <c r="D2249" s="1">
        <f t="shared" si="289"/>
        <v>-3.1122558488946125E-2</v>
      </c>
      <c r="E2249" s="1">
        <f t="shared" si="292"/>
        <v>1.8795666968193127E-4</v>
      </c>
      <c r="F2249" s="1">
        <f t="shared" si="290"/>
        <v>2.2122653054053023</v>
      </c>
      <c r="G2249" s="1">
        <f t="shared" si="291"/>
        <v>0.79401701562045079</v>
      </c>
      <c r="H2249" s="1">
        <f t="shared" si="284"/>
        <v>-5.5219779880637292</v>
      </c>
      <c r="I2249" s="22">
        <f t="shared" si="285"/>
        <v>-5.4375</v>
      </c>
      <c r="J2249" s="19">
        <f t="shared" si="286"/>
        <v>0</v>
      </c>
      <c r="K2249" s="19">
        <f t="shared" si="287"/>
        <v>8.4477988063729192E-2</v>
      </c>
      <c r="L2249" s="19">
        <f t="shared" si="288"/>
        <v>0</v>
      </c>
      <c r="Q2249" s="11"/>
      <c r="R2249" s="11"/>
    </row>
    <row r="2250" spans="1:18" x14ac:dyDescent="0.35">
      <c r="A2250" s="1">
        <v>2248</v>
      </c>
      <c r="B2250" s="12">
        <v>44343</v>
      </c>
      <c r="C2250" s="1">
        <v>171.33750000000001</v>
      </c>
      <c r="D2250" s="1">
        <f t="shared" si="289"/>
        <v>1.2184315463003987E-2</v>
      </c>
      <c r="E2250" s="1">
        <f t="shared" si="292"/>
        <v>3.0352016199503137E-4</v>
      </c>
      <c r="F2250" s="1">
        <f t="shared" si="290"/>
        <v>17.931036936610518</v>
      </c>
      <c r="G2250" s="1">
        <f t="shared" si="291"/>
        <v>2.8865331184384222</v>
      </c>
      <c r="H2250" s="1">
        <f t="shared" si="284"/>
        <v>-7.0809643680989627</v>
      </c>
      <c r="I2250" s="22">
        <f t="shared" si="285"/>
        <v>2.0625</v>
      </c>
      <c r="J2250" s="19">
        <f t="shared" si="286"/>
        <v>0</v>
      </c>
      <c r="K2250" s="19">
        <f t="shared" si="287"/>
        <v>9.1434643680989627</v>
      </c>
      <c r="L2250" s="19">
        <f t="shared" si="288"/>
        <v>0</v>
      </c>
      <c r="Q2250" s="11"/>
      <c r="R2250" s="11"/>
    </row>
    <row r="2251" spans="1:18" x14ac:dyDescent="0.35">
      <c r="A2251" s="1">
        <v>2249</v>
      </c>
      <c r="B2251" s="12">
        <v>44344</v>
      </c>
      <c r="C2251" s="1">
        <v>169.16249999999999</v>
      </c>
      <c r="D2251" s="1">
        <f t="shared" si="289"/>
        <v>-1.2694243817027861E-2</v>
      </c>
      <c r="E2251" s="1">
        <f t="shared" si="292"/>
        <v>2.7620364428977814E-4</v>
      </c>
      <c r="F2251" s="1">
        <f t="shared" si="290"/>
        <v>17.931080433348576</v>
      </c>
      <c r="G2251" s="1">
        <f t="shared" si="291"/>
        <v>2.8865355442147709</v>
      </c>
      <c r="H2251" s="1">
        <f t="shared" si="284"/>
        <v>-6.5445860581771926</v>
      </c>
      <c r="I2251" s="22">
        <f t="shared" si="285"/>
        <v>-2.1750000000000114</v>
      </c>
      <c r="J2251" s="19">
        <f t="shared" si="286"/>
        <v>0</v>
      </c>
      <c r="K2251" s="19">
        <f t="shared" si="287"/>
        <v>4.3695860581771813</v>
      </c>
      <c r="L2251" s="19">
        <f t="shared" si="288"/>
        <v>0</v>
      </c>
      <c r="Q2251" s="11"/>
      <c r="R2251" s="11"/>
    </row>
    <row r="2252" spans="1:18" x14ac:dyDescent="0.35">
      <c r="A2252" s="1">
        <v>2250</v>
      </c>
      <c r="B2252" s="12">
        <v>44347</v>
      </c>
      <c r="C2252" s="1">
        <v>169.125</v>
      </c>
      <c r="D2252" s="1">
        <f t="shared" si="289"/>
        <v>-2.2168033695407858E-4</v>
      </c>
      <c r="E2252" s="1">
        <f t="shared" si="292"/>
        <v>2.5709746314190598E-4</v>
      </c>
      <c r="F2252" s="1">
        <f t="shared" si="290"/>
        <v>24.87824063077511</v>
      </c>
      <c r="G2252" s="1">
        <f t="shared" si="291"/>
        <v>3.2139935511734703</v>
      </c>
      <c r="H2252" s="1">
        <f t="shared" si="284"/>
        <v>-6.3911053964319207</v>
      </c>
      <c r="I2252" s="22">
        <f t="shared" si="285"/>
        <v>-3.7499999999994316E-2</v>
      </c>
      <c r="J2252" s="19">
        <f t="shared" si="286"/>
        <v>0</v>
      </c>
      <c r="K2252" s="19">
        <f t="shared" si="287"/>
        <v>6.3536053964319263</v>
      </c>
      <c r="L2252" s="19">
        <f t="shared" si="288"/>
        <v>0</v>
      </c>
      <c r="Q2252" s="11"/>
      <c r="R2252" s="11"/>
    </row>
    <row r="2253" spans="1:18" x14ac:dyDescent="0.35">
      <c r="A2253" s="1">
        <v>2251</v>
      </c>
      <c r="B2253" s="12">
        <v>44348</v>
      </c>
      <c r="C2253" s="1">
        <v>168.3</v>
      </c>
      <c r="D2253" s="1">
        <f t="shared" si="289"/>
        <v>-4.8780487804877381E-3</v>
      </c>
      <c r="E2253" s="1">
        <f t="shared" si="292"/>
        <v>2.1975260049320166E-4</v>
      </c>
      <c r="F2253" s="1">
        <f t="shared" si="290"/>
        <v>25.493520274761725</v>
      </c>
      <c r="G2253" s="1">
        <f t="shared" si="291"/>
        <v>3.2384243130016697</v>
      </c>
      <c r="H2253" s="1">
        <f t="shared" si="284"/>
        <v>-5.8337224714880778</v>
      </c>
      <c r="I2253" s="22">
        <f t="shared" si="285"/>
        <v>-0.82499999999998863</v>
      </c>
      <c r="J2253" s="19">
        <f t="shared" si="286"/>
        <v>0</v>
      </c>
      <c r="K2253" s="19">
        <f t="shared" si="287"/>
        <v>5.0087224714880891</v>
      </c>
      <c r="L2253" s="19">
        <f t="shared" si="288"/>
        <v>0</v>
      </c>
      <c r="Q2253" s="11"/>
      <c r="R2253" s="11"/>
    </row>
    <row r="2254" spans="1:18" x14ac:dyDescent="0.35">
      <c r="A2254" s="1">
        <v>2252</v>
      </c>
      <c r="B2254" s="12">
        <v>44349</v>
      </c>
      <c r="C2254" s="1">
        <v>170.55</v>
      </c>
      <c r="D2254" s="1">
        <f t="shared" si="289"/>
        <v>1.3368983957219251E-2</v>
      </c>
      <c r="E2254" s="1">
        <f t="shared" si="292"/>
        <v>1.9453558564947322E-4</v>
      </c>
      <c r="F2254" s="1">
        <f t="shared" si="290"/>
        <v>18.067843834336934</v>
      </c>
      <c r="G2254" s="1">
        <f t="shared" si="291"/>
        <v>2.8941337745369915</v>
      </c>
      <c r="H2254" s="1">
        <f t="shared" si="284"/>
        <v>-5.4875942975632181</v>
      </c>
      <c r="I2254" s="22">
        <f t="shared" si="285"/>
        <v>2.25</v>
      </c>
      <c r="J2254" s="19">
        <f t="shared" si="286"/>
        <v>0</v>
      </c>
      <c r="K2254" s="19">
        <f t="shared" si="287"/>
        <v>7.7375942975632181</v>
      </c>
      <c r="L2254" s="19">
        <f t="shared" si="288"/>
        <v>0</v>
      </c>
      <c r="Q2254" s="11"/>
      <c r="R2254" s="11"/>
    </row>
    <row r="2255" spans="1:18" x14ac:dyDescent="0.35">
      <c r="A2255" s="1">
        <v>2253</v>
      </c>
      <c r="B2255" s="12">
        <v>44350</v>
      </c>
      <c r="C2255" s="1">
        <v>169.61250000000001</v>
      </c>
      <c r="D2255" s="1">
        <f t="shared" si="289"/>
        <v>-5.496921723834652E-3</v>
      </c>
      <c r="E2255" s="1">
        <f t="shared" si="292"/>
        <v>1.9710566278951559E-4</v>
      </c>
      <c r="F2255" s="1">
        <f t="shared" si="290"/>
        <v>26.319159006283524</v>
      </c>
      <c r="G2255" s="1">
        <f t="shared" si="291"/>
        <v>3.2702971532978173</v>
      </c>
      <c r="H2255" s="1">
        <f t="shared" si="284"/>
        <v>-5.4967796149004471</v>
      </c>
      <c r="I2255" s="22">
        <f t="shared" si="285"/>
        <v>-0.9375</v>
      </c>
      <c r="J2255" s="19">
        <f t="shared" si="286"/>
        <v>0</v>
      </c>
      <c r="K2255" s="19">
        <f t="shared" si="287"/>
        <v>4.5592796149004471</v>
      </c>
      <c r="L2255" s="19">
        <f t="shared" si="288"/>
        <v>0</v>
      </c>
      <c r="Q2255" s="11"/>
      <c r="R2255" s="11"/>
    </row>
    <row r="2256" spans="1:18" x14ac:dyDescent="0.35">
      <c r="A2256" s="1">
        <v>2254</v>
      </c>
      <c r="B2256" s="12">
        <v>44351</v>
      </c>
      <c r="C2256" s="1">
        <v>169.61250000000001</v>
      </c>
      <c r="D2256" s="1">
        <f t="shared" si="289"/>
        <v>0</v>
      </c>
      <c r="E2256" s="1">
        <f t="shared" si="292"/>
        <v>1.7811744312063165E-4</v>
      </c>
      <c r="F2256" s="1">
        <f t="shared" si="290"/>
        <v>29.892128444433379</v>
      </c>
      <c r="G2256" s="1">
        <f t="shared" si="291"/>
        <v>3.3975951830089448</v>
      </c>
      <c r="H2256" s="1">
        <f t="shared" si="284"/>
        <v>-5.2951663473056483</v>
      </c>
      <c r="I2256" s="22">
        <f t="shared" si="285"/>
        <v>0</v>
      </c>
      <c r="J2256" s="19">
        <f t="shared" si="286"/>
        <v>0</v>
      </c>
      <c r="K2256" s="19">
        <f t="shared" si="287"/>
        <v>5.2951663473056483</v>
      </c>
      <c r="L2256" s="19">
        <f t="shared" si="288"/>
        <v>0</v>
      </c>
      <c r="Q2256" s="11"/>
      <c r="R2256" s="11"/>
    </row>
    <row r="2257" spans="1:18" x14ac:dyDescent="0.35">
      <c r="A2257" s="1">
        <v>2255</v>
      </c>
      <c r="B2257" s="12">
        <v>44354</v>
      </c>
      <c r="C2257" s="1">
        <v>177.15</v>
      </c>
      <c r="D2257" s="1">
        <f t="shared" si="289"/>
        <v>4.4439531284545621E-2</v>
      </c>
      <c r="E2257" s="1">
        <f t="shared" si="292"/>
        <v>1.5932886778648276E-4</v>
      </c>
      <c r="F2257" s="1">
        <f t="shared" si="290"/>
        <v>6.4303639909471036E-2</v>
      </c>
      <c r="G2257" s="1">
        <f t="shared" si="291"/>
        <v>-2.7441390411063629</v>
      </c>
      <c r="H2257" s="1">
        <f t="shared" si="284"/>
        <v>-4.9805780311527847</v>
      </c>
      <c r="I2257" s="22">
        <f t="shared" si="285"/>
        <v>7.5374999999999943</v>
      </c>
      <c r="J2257" s="19">
        <f t="shared" si="286"/>
        <v>0</v>
      </c>
      <c r="K2257" s="19">
        <f t="shared" si="287"/>
        <v>12.518078031152779</v>
      </c>
      <c r="L2257" s="19">
        <f t="shared" si="288"/>
        <v>0</v>
      </c>
      <c r="Q2257" s="11"/>
      <c r="R2257" s="11"/>
    </row>
    <row r="2258" spans="1:18" x14ac:dyDescent="0.35">
      <c r="A2258" s="1">
        <v>2256</v>
      </c>
      <c r="B2258" s="12">
        <v>44355</v>
      </c>
      <c r="C2258" s="1">
        <v>175.5</v>
      </c>
      <c r="D2258" s="1">
        <f t="shared" si="289"/>
        <v>-9.314140558848466E-3</v>
      </c>
      <c r="E2258" s="1">
        <f t="shared" si="292"/>
        <v>4.2359699766090733E-4</v>
      </c>
      <c r="F2258" s="1">
        <f t="shared" si="290"/>
        <v>17.496919458160122</v>
      </c>
      <c r="G2258" s="1">
        <f t="shared" si="291"/>
        <v>2.8620248344719212</v>
      </c>
      <c r="H2258" s="1">
        <f t="shared" si="284"/>
        <v>-8.1209895241919003</v>
      </c>
      <c r="I2258" s="22">
        <f t="shared" si="285"/>
        <v>-1.6500000000000057</v>
      </c>
      <c r="J2258" s="19">
        <f t="shared" si="286"/>
        <v>0</v>
      </c>
      <c r="K2258" s="19">
        <f t="shared" si="287"/>
        <v>6.4709895241918947</v>
      </c>
      <c r="L2258" s="19">
        <f t="shared" si="288"/>
        <v>0</v>
      </c>
      <c r="Q2258" s="11"/>
      <c r="R2258" s="11"/>
    </row>
    <row r="2259" spans="1:18" x14ac:dyDescent="0.35">
      <c r="A2259" s="1">
        <v>2257</v>
      </c>
      <c r="B2259" s="12">
        <v>44356</v>
      </c>
      <c r="C2259" s="1">
        <v>181.5</v>
      </c>
      <c r="D2259" s="1">
        <f t="shared" si="289"/>
        <v>3.4188034188034191E-2</v>
      </c>
      <c r="E2259" s="1">
        <f t="shared" si="292"/>
        <v>3.5935193822086737E-4</v>
      </c>
      <c r="F2259" s="1">
        <f t="shared" si="290"/>
        <v>4.138670401863048</v>
      </c>
      <c r="G2259" s="1">
        <f t="shared" si="291"/>
        <v>1.4203745772843581</v>
      </c>
      <c r="H2259" s="1">
        <f t="shared" si="284"/>
        <v>-7.8122442064541371</v>
      </c>
      <c r="I2259" s="22">
        <f t="shared" si="285"/>
        <v>6</v>
      </c>
      <c r="J2259" s="19">
        <f t="shared" si="286"/>
        <v>0</v>
      </c>
      <c r="K2259" s="19">
        <f t="shared" si="287"/>
        <v>13.812244206454137</v>
      </c>
      <c r="L2259" s="19">
        <f t="shared" si="288"/>
        <v>0</v>
      </c>
      <c r="Q2259" s="11"/>
      <c r="R2259" s="11"/>
    </row>
    <row r="2260" spans="1:18" x14ac:dyDescent="0.35">
      <c r="A2260" s="1">
        <v>2258</v>
      </c>
      <c r="B2260" s="12">
        <v>44357</v>
      </c>
      <c r="C2260" s="1">
        <v>181.16249999999999</v>
      </c>
      <c r="D2260" s="1">
        <f t="shared" si="289"/>
        <v>-1.8595041322314362E-3</v>
      </c>
      <c r="E2260" s="1">
        <f t="shared" si="292"/>
        <v>4.6287917521520272E-4</v>
      </c>
      <c r="F2260" s="1">
        <f t="shared" si="290"/>
        <v>18.47371043854875</v>
      </c>
      <c r="G2260" s="1">
        <f t="shared" si="291"/>
        <v>2.9163486640489196</v>
      </c>
      <c r="H2260" s="1">
        <f t="shared" ref="H2260:H2323" si="293">_xlfn.NORM.S.INV(1%)*SQRT(E2260)*C2258</f>
        <v>-8.7838639428062439</v>
      </c>
      <c r="I2260" s="22">
        <f t="shared" ref="I2260:I2323" si="294">C2260-C2259</f>
        <v>-0.33750000000000568</v>
      </c>
      <c r="J2260" s="19">
        <f t="shared" ref="J2260:J2323" si="295">IF(I2260&lt;=H2260,1,0)</f>
        <v>0</v>
      </c>
      <c r="K2260" s="19">
        <f t="shared" ref="K2260:K2323" si="296">IF(J2260=0,I2260-H2260,0)</f>
        <v>8.4463639428062383</v>
      </c>
      <c r="L2260" s="19">
        <f t="shared" ref="L2260:L2323" si="297">IF(J2260=1,I2260-H2260,0)</f>
        <v>0</v>
      </c>
      <c r="Q2260" s="11"/>
      <c r="R2260" s="11"/>
    </row>
    <row r="2261" spans="1:18" x14ac:dyDescent="0.35">
      <c r="A2261" s="1">
        <v>2259</v>
      </c>
      <c r="B2261" s="12">
        <v>44358</v>
      </c>
      <c r="C2261" s="1">
        <v>184.72499999999999</v>
      </c>
      <c r="D2261" s="1">
        <f t="shared" si="289"/>
        <v>1.9664665700683089E-2</v>
      </c>
      <c r="E2261" s="1">
        <f t="shared" si="292"/>
        <v>3.7764894367503071E-4</v>
      </c>
      <c r="F2261" s="1">
        <f t="shared" si="290"/>
        <v>12.303109309800222</v>
      </c>
      <c r="G2261" s="1">
        <f t="shared" si="291"/>
        <v>2.5098520198471634</v>
      </c>
      <c r="H2261" s="1">
        <f t="shared" si="293"/>
        <v>-8.2053181455159283</v>
      </c>
      <c r="I2261" s="22">
        <f t="shared" si="294"/>
        <v>3.5625</v>
      </c>
      <c r="J2261" s="19">
        <f t="shared" si="295"/>
        <v>0</v>
      </c>
      <c r="K2261" s="19">
        <f t="shared" si="296"/>
        <v>11.767818145515928</v>
      </c>
      <c r="L2261" s="19">
        <f t="shared" si="297"/>
        <v>0</v>
      </c>
      <c r="Q2261" s="11"/>
      <c r="R2261" s="11"/>
    </row>
    <row r="2262" spans="1:18" x14ac:dyDescent="0.35">
      <c r="A2262" s="1">
        <v>2260</v>
      </c>
      <c r="B2262" s="12">
        <v>44361</v>
      </c>
      <c r="C2262" s="1">
        <v>186.52500000000001</v>
      </c>
      <c r="D2262" s="1">
        <f t="shared" si="289"/>
        <v>9.7442143727162617E-3</v>
      </c>
      <c r="E2262" s="1">
        <f t="shared" si="292"/>
        <v>3.6652364870244723E-4</v>
      </c>
      <c r="F2262" s="1">
        <f t="shared" si="290"/>
        <v>18.306529854489195</v>
      </c>
      <c r="G2262" s="1">
        <f t="shared" si="291"/>
        <v>2.9072578188509963</v>
      </c>
      <c r="H2262" s="1">
        <f t="shared" si="293"/>
        <v>-8.068521563223376</v>
      </c>
      <c r="I2262" s="22">
        <f t="shared" si="294"/>
        <v>1.8000000000000114</v>
      </c>
      <c r="J2262" s="19">
        <f t="shared" si="295"/>
        <v>0</v>
      </c>
      <c r="K2262" s="19">
        <f t="shared" si="296"/>
        <v>9.8685215632233874</v>
      </c>
      <c r="L2262" s="19">
        <f t="shared" si="297"/>
        <v>0</v>
      </c>
      <c r="Q2262" s="11"/>
      <c r="R2262" s="11"/>
    </row>
    <row r="2263" spans="1:18" x14ac:dyDescent="0.35">
      <c r="A2263" s="1">
        <v>2261</v>
      </c>
      <c r="B2263" s="12">
        <v>44362</v>
      </c>
      <c r="C2263" s="1">
        <v>185.625</v>
      </c>
      <c r="D2263" s="1">
        <f t="shared" si="289"/>
        <v>-4.8250904704463509E-3</v>
      </c>
      <c r="E2263" s="1">
        <f t="shared" si="292"/>
        <v>3.1684940268246817E-4</v>
      </c>
      <c r="F2263" s="1">
        <f t="shared" si="290"/>
        <v>21.603695566279342</v>
      </c>
      <c r="G2263" s="1">
        <f t="shared" si="291"/>
        <v>3.0728643910871689</v>
      </c>
      <c r="H2263" s="1">
        <f t="shared" si="293"/>
        <v>-7.6493895771628182</v>
      </c>
      <c r="I2263" s="22">
        <f t="shared" si="294"/>
        <v>-0.90000000000000568</v>
      </c>
      <c r="J2263" s="19">
        <f t="shared" si="295"/>
        <v>0</v>
      </c>
      <c r="K2263" s="19">
        <f t="shared" si="296"/>
        <v>6.7493895771628125</v>
      </c>
      <c r="L2263" s="19">
        <f t="shared" si="297"/>
        <v>0</v>
      </c>
      <c r="Q2263" s="11"/>
      <c r="R2263" s="11"/>
    </row>
    <row r="2264" spans="1:18" x14ac:dyDescent="0.35">
      <c r="A2264" s="1">
        <v>2262</v>
      </c>
      <c r="B2264" s="12">
        <v>44363</v>
      </c>
      <c r="C2264" s="1">
        <v>181.57499999999999</v>
      </c>
      <c r="D2264" s="1">
        <f t="shared" si="289"/>
        <v>-2.1818181818181879E-2</v>
      </c>
      <c r="E2264" s="1">
        <f t="shared" si="292"/>
        <v>2.6873855182459928E-4</v>
      </c>
      <c r="F2264" s="1">
        <f t="shared" si="290"/>
        <v>10.036883211959603</v>
      </c>
      <c r="G2264" s="1">
        <f t="shared" si="291"/>
        <v>2.3062666290122094</v>
      </c>
      <c r="H2264" s="1">
        <f t="shared" si="293"/>
        <v>-7.1133911958181537</v>
      </c>
      <c r="I2264" s="22">
        <f t="shared" si="294"/>
        <v>-4.0500000000000114</v>
      </c>
      <c r="J2264" s="19">
        <f t="shared" si="295"/>
        <v>0</v>
      </c>
      <c r="K2264" s="19">
        <f t="shared" si="296"/>
        <v>3.0633911958181423</v>
      </c>
      <c r="L2264" s="19">
        <f t="shared" si="297"/>
        <v>0</v>
      </c>
      <c r="Q2264" s="11"/>
      <c r="R2264" s="11"/>
    </row>
    <row r="2265" spans="1:18" x14ac:dyDescent="0.35">
      <c r="A2265" s="1">
        <v>2263</v>
      </c>
      <c r="B2265" s="12">
        <v>44364</v>
      </c>
      <c r="C2265" s="1">
        <v>179.77500000000001</v>
      </c>
      <c r="D2265" s="1">
        <f t="shared" si="289"/>
        <v>-9.9132589838908606E-3</v>
      </c>
      <c r="E2265" s="1">
        <f t="shared" si="292"/>
        <v>2.9581562369563973E-4</v>
      </c>
      <c r="F2265" s="1">
        <f t="shared" si="290"/>
        <v>19.645413630610353</v>
      </c>
      <c r="G2265" s="1">
        <f t="shared" si="291"/>
        <v>2.977843908050172</v>
      </c>
      <c r="H2265" s="1">
        <f t="shared" si="293"/>
        <v>-7.4271411691606284</v>
      </c>
      <c r="I2265" s="22">
        <f t="shared" si="294"/>
        <v>-1.7999999999999829</v>
      </c>
      <c r="J2265" s="19">
        <f t="shared" si="295"/>
        <v>0</v>
      </c>
      <c r="K2265" s="19">
        <f t="shared" si="296"/>
        <v>5.6271411691606454</v>
      </c>
      <c r="L2265" s="19">
        <f t="shared" si="297"/>
        <v>0</v>
      </c>
      <c r="Q2265" s="11"/>
      <c r="R2265" s="11"/>
    </row>
    <row r="2266" spans="1:18" x14ac:dyDescent="0.35">
      <c r="A2266" s="1">
        <v>2264</v>
      </c>
      <c r="B2266" s="12">
        <v>44365</v>
      </c>
      <c r="C2266" s="1">
        <v>174.75</v>
      </c>
      <c r="D2266" s="1">
        <f t="shared" si="289"/>
        <v>-2.7951606174384677E-2</v>
      </c>
      <c r="E2266" s="1">
        <f t="shared" si="292"/>
        <v>2.6322922511875981E-4</v>
      </c>
      <c r="F2266" s="1">
        <f t="shared" si="290"/>
        <v>5.5747699074451873</v>
      </c>
      <c r="G2266" s="1">
        <f t="shared" si="291"/>
        <v>1.7182510442873202</v>
      </c>
      <c r="H2266" s="1">
        <f t="shared" si="293"/>
        <v>-6.8532687608999918</v>
      </c>
      <c r="I2266" s="22">
        <f t="shared" si="294"/>
        <v>-5.0250000000000057</v>
      </c>
      <c r="J2266" s="19">
        <f t="shared" si="295"/>
        <v>0</v>
      </c>
      <c r="K2266" s="19">
        <f t="shared" si="296"/>
        <v>1.8282687608999861</v>
      </c>
      <c r="L2266" s="19">
        <f t="shared" si="297"/>
        <v>0</v>
      </c>
      <c r="Q2266" s="11"/>
      <c r="R2266" s="11"/>
    </row>
    <row r="2267" spans="1:18" x14ac:dyDescent="0.35">
      <c r="A2267" s="1">
        <v>2265</v>
      </c>
      <c r="B2267" s="12">
        <v>44368</v>
      </c>
      <c r="C2267" s="1">
        <v>176.21250000000001</v>
      </c>
      <c r="D2267" s="1">
        <f t="shared" si="289"/>
        <v>8.369098712446385E-3</v>
      </c>
      <c r="E2267" s="1">
        <f t="shared" si="292"/>
        <v>3.3467114654834402E-4</v>
      </c>
      <c r="F2267" s="1">
        <f t="shared" si="290"/>
        <v>19.640618699153414</v>
      </c>
      <c r="G2267" s="1">
        <f t="shared" si="291"/>
        <v>2.9775998044236971</v>
      </c>
      <c r="H2267" s="1">
        <f t="shared" si="293"/>
        <v>-7.650909966504436</v>
      </c>
      <c r="I2267" s="22">
        <f t="shared" si="294"/>
        <v>1.4625000000000057</v>
      </c>
      <c r="J2267" s="19">
        <f t="shared" si="295"/>
        <v>0</v>
      </c>
      <c r="K2267" s="19">
        <f t="shared" si="296"/>
        <v>9.1134099665044417</v>
      </c>
      <c r="L2267" s="19">
        <f t="shared" si="297"/>
        <v>0</v>
      </c>
      <c r="Q2267" s="11"/>
      <c r="R2267" s="11"/>
    </row>
    <row r="2268" spans="1:18" x14ac:dyDescent="0.35">
      <c r="A2268" s="1">
        <v>2266</v>
      </c>
      <c r="B2268" s="12">
        <v>44369</v>
      </c>
      <c r="C2268" s="1">
        <v>175.5</v>
      </c>
      <c r="D2268" s="1">
        <f t="shared" si="289"/>
        <v>-4.0434134922324224E-3</v>
      </c>
      <c r="E2268" s="1">
        <f t="shared" si="292"/>
        <v>2.889690831123656E-4</v>
      </c>
      <c r="F2268" s="1">
        <f t="shared" si="290"/>
        <v>22.81385592160369</v>
      </c>
      <c r="G2268" s="1">
        <f t="shared" si="291"/>
        <v>3.1273680672357025</v>
      </c>
      <c r="H2268" s="1">
        <f t="shared" si="293"/>
        <v>-6.9106282716135423</v>
      </c>
      <c r="I2268" s="22">
        <f t="shared" si="294"/>
        <v>-0.71250000000000568</v>
      </c>
      <c r="J2268" s="19">
        <f t="shared" si="295"/>
        <v>0</v>
      </c>
      <c r="K2268" s="19">
        <f t="shared" si="296"/>
        <v>6.1981282716135366</v>
      </c>
      <c r="L2268" s="19">
        <f t="shared" si="297"/>
        <v>0</v>
      </c>
      <c r="Q2268" s="11"/>
      <c r="R2268" s="11"/>
    </row>
    <row r="2269" spans="1:18" x14ac:dyDescent="0.35">
      <c r="A2269" s="1">
        <v>2267</v>
      </c>
      <c r="B2269" s="12">
        <v>44370</v>
      </c>
      <c r="C2269" s="1">
        <v>174.15</v>
      </c>
      <c r="D2269" s="1">
        <f t="shared" si="289"/>
        <v>-7.6923076923076598E-3</v>
      </c>
      <c r="E2269" s="1">
        <f t="shared" si="292"/>
        <v>2.4643303671873358E-4</v>
      </c>
      <c r="F2269" s="1">
        <f t="shared" si="290"/>
        <v>22.538285862455719</v>
      </c>
      <c r="G2269" s="1">
        <f t="shared" si="291"/>
        <v>3.1152154570266015</v>
      </c>
      <c r="H2269" s="1">
        <f t="shared" si="293"/>
        <v>-6.4351820167386187</v>
      </c>
      <c r="I2269" s="22">
        <f t="shared" si="294"/>
        <v>-1.3499999999999943</v>
      </c>
      <c r="J2269" s="19">
        <f t="shared" si="295"/>
        <v>0</v>
      </c>
      <c r="K2269" s="19">
        <f t="shared" si="296"/>
        <v>5.0851820167386244</v>
      </c>
      <c r="L2269" s="19">
        <f t="shared" si="297"/>
        <v>0</v>
      </c>
      <c r="Q2269" s="11"/>
      <c r="R2269" s="11"/>
    </row>
    <row r="2270" spans="1:18" x14ac:dyDescent="0.35">
      <c r="A2270" s="1">
        <v>2268</v>
      </c>
      <c r="B2270" s="12">
        <v>44371</v>
      </c>
      <c r="C2270" s="1">
        <v>173.36250000000001</v>
      </c>
      <c r="D2270" s="1">
        <f t="shared" si="289"/>
        <v>-4.5219638242893732E-3</v>
      </c>
      <c r="E2270" s="1">
        <f t="shared" si="292"/>
        <v>2.1993647533712906E-4</v>
      </c>
      <c r="F2270" s="1">
        <f t="shared" si="290"/>
        <v>25.678674490474776</v>
      </c>
      <c r="G2270" s="1">
        <f t="shared" si="291"/>
        <v>3.2456608610750539</v>
      </c>
      <c r="H2270" s="1">
        <f t="shared" si="293"/>
        <v>-6.0548084642685902</v>
      </c>
      <c r="I2270" s="22">
        <f t="shared" si="294"/>
        <v>-0.78749999999999432</v>
      </c>
      <c r="J2270" s="19">
        <f t="shared" si="295"/>
        <v>0</v>
      </c>
      <c r="K2270" s="19">
        <f t="shared" si="296"/>
        <v>5.2673084642685959</v>
      </c>
      <c r="L2270" s="19">
        <f t="shared" si="297"/>
        <v>0</v>
      </c>
      <c r="Q2270" s="11"/>
      <c r="R2270" s="11"/>
    </row>
    <row r="2271" spans="1:18" x14ac:dyDescent="0.35">
      <c r="A2271" s="1">
        <v>2269</v>
      </c>
      <c r="B2271" s="12">
        <v>44372</v>
      </c>
      <c r="C2271" s="1">
        <v>173.13749999999999</v>
      </c>
      <c r="D2271" s="1">
        <f t="shared" si="289"/>
        <v>-1.2978585334199883E-3</v>
      </c>
      <c r="E2271" s="1">
        <f t="shared" si="292"/>
        <v>1.9420397604033235E-4</v>
      </c>
      <c r="F2271" s="1">
        <f t="shared" si="290"/>
        <v>28.503459300493731</v>
      </c>
      <c r="G2271" s="1">
        <f t="shared" si="291"/>
        <v>3.3500254588734668</v>
      </c>
      <c r="H2271" s="1">
        <f t="shared" si="293"/>
        <v>-5.6458221799189605</v>
      </c>
      <c r="I2271" s="22">
        <f t="shared" si="294"/>
        <v>-0.22500000000002274</v>
      </c>
      <c r="J2271" s="19">
        <f t="shared" si="295"/>
        <v>0</v>
      </c>
      <c r="K2271" s="19">
        <f t="shared" si="296"/>
        <v>5.4208221799189378</v>
      </c>
      <c r="L2271" s="19">
        <f t="shared" si="297"/>
        <v>0</v>
      </c>
      <c r="Q2271" s="11"/>
      <c r="R2271" s="11"/>
    </row>
    <row r="2272" spans="1:18" x14ac:dyDescent="0.35">
      <c r="A2272" s="1">
        <v>2270</v>
      </c>
      <c r="B2272" s="12">
        <v>44375</v>
      </c>
      <c r="C2272" s="1">
        <v>173.85</v>
      </c>
      <c r="D2272" s="1">
        <f t="shared" si="289"/>
        <v>4.115226337448593E-3</v>
      </c>
      <c r="E2272" s="1">
        <f t="shared" si="292"/>
        <v>1.7187213381096505E-4</v>
      </c>
      <c r="F2272" s="1">
        <f t="shared" si="290"/>
        <v>28.967508869695543</v>
      </c>
      <c r="G2272" s="1">
        <f t="shared" si="291"/>
        <v>3.3661748180837532</v>
      </c>
      <c r="H2272" s="1">
        <f t="shared" si="293"/>
        <v>-5.2872829663002108</v>
      </c>
      <c r="I2272" s="22">
        <f t="shared" si="294"/>
        <v>0.71250000000000568</v>
      </c>
      <c r="J2272" s="19">
        <f t="shared" si="295"/>
        <v>0</v>
      </c>
      <c r="K2272" s="19">
        <f t="shared" si="296"/>
        <v>5.9997829663002165</v>
      </c>
      <c r="L2272" s="19">
        <f t="shared" si="297"/>
        <v>0</v>
      </c>
      <c r="Q2272" s="11"/>
      <c r="R2272" s="11"/>
    </row>
    <row r="2273" spans="1:18" x14ac:dyDescent="0.35">
      <c r="A2273" s="1">
        <v>2271</v>
      </c>
      <c r="B2273" s="12">
        <v>44376</v>
      </c>
      <c r="C2273" s="1">
        <v>176.88749999999999</v>
      </c>
      <c r="D2273" s="1">
        <f t="shared" si="289"/>
        <v>1.7471958584987027E-2</v>
      </c>
      <c r="E2273" s="1">
        <f t="shared" si="292"/>
        <v>1.5694085987583644E-4</v>
      </c>
      <c r="F2273" s="1">
        <f t="shared" si="290"/>
        <v>12.041036567585767</v>
      </c>
      <c r="G2273" s="1">
        <f t="shared" si="291"/>
        <v>2.4883205298281319</v>
      </c>
      <c r="H2273" s="1">
        <f t="shared" si="293"/>
        <v>-5.0458439396143415</v>
      </c>
      <c r="I2273" s="22">
        <f t="shared" si="294"/>
        <v>3.0374999999999943</v>
      </c>
      <c r="J2273" s="19">
        <f t="shared" si="295"/>
        <v>0</v>
      </c>
      <c r="K2273" s="19">
        <f t="shared" si="296"/>
        <v>8.0833439396143358</v>
      </c>
      <c r="L2273" s="19">
        <f t="shared" si="297"/>
        <v>0</v>
      </c>
      <c r="Q2273" s="11"/>
      <c r="R2273" s="11"/>
    </row>
    <row r="2274" spans="1:18" x14ac:dyDescent="0.35">
      <c r="A2274" s="1">
        <v>2272</v>
      </c>
      <c r="B2274" s="12">
        <v>44377</v>
      </c>
      <c r="C2274" s="1">
        <v>174.22499999999999</v>
      </c>
      <c r="D2274" s="1">
        <f t="shared" si="289"/>
        <v>-1.5051939792240799E-2</v>
      </c>
      <c r="E2274" s="1">
        <f t="shared" si="292"/>
        <v>1.8620094389466775E-4</v>
      </c>
      <c r="F2274" s="1">
        <f t="shared" si="290"/>
        <v>15.911245616750323</v>
      </c>
      <c r="G2274" s="1">
        <f t="shared" si="291"/>
        <v>2.7670261307213049</v>
      </c>
      <c r="H2274" s="1">
        <f t="shared" si="293"/>
        <v>-5.5187445528481041</v>
      </c>
      <c r="I2274" s="22">
        <f t="shared" si="294"/>
        <v>-2.6624999999999943</v>
      </c>
      <c r="J2274" s="19">
        <f t="shared" si="295"/>
        <v>0</v>
      </c>
      <c r="K2274" s="19">
        <f t="shared" si="296"/>
        <v>2.8562445528481097</v>
      </c>
      <c r="L2274" s="19">
        <f t="shared" si="297"/>
        <v>0</v>
      </c>
      <c r="Q2274" s="11"/>
      <c r="R2274" s="11"/>
    </row>
    <row r="2275" spans="1:18" x14ac:dyDescent="0.35">
      <c r="A2275" s="1">
        <v>2273</v>
      </c>
      <c r="B2275" s="12">
        <v>44378</v>
      </c>
      <c r="C2275" s="1">
        <v>173.17500000000001</v>
      </c>
      <c r="D2275" s="1">
        <f t="shared" si="289"/>
        <v>-6.0266896254841896E-3</v>
      </c>
      <c r="E2275" s="1">
        <f t="shared" si="292"/>
        <v>1.9747861354222932E-4</v>
      </c>
      <c r="F2275" s="1">
        <f t="shared" si="290"/>
        <v>25.894737774934505</v>
      </c>
      <c r="G2275" s="1">
        <f t="shared" si="291"/>
        <v>3.2540397733497604</v>
      </c>
      <c r="H2275" s="1">
        <f t="shared" si="293"/>
        <v>-5.7827156410286795</v>
      </c>
      <c r="I2275" s="22">
        <f t="shared" si="294"/>
        <v>-1.0499999999999829</v>
      </c>
      <c r="J2275" s="19">
        <f t="shared" si="295"/>
        <v>0</v>
      </c>
      <c r="K2275" s="19">
        <f t="shared" si="296"/>
        <v>4.7327156410286966</v>
      </c>
      <c r="L2275" s="19">
        <f t="shared" si="297"/>
        <v>0</v>
      </c>
      <c r="Q2275" s="11"/>
      <c r="R2275" s="11"/>
    </row>
    <row r="2276" spans="1:18" x14ac:dyDescent="0.35">
      <c r="A2276" s="1">
        <v>2274</v>
      </c>
      <c r="B2276" s="12">
        <v>44379</v>
      </c>
      <c r="C2276" s="1">
        <v>171.03749999999999</v>
      </c>
      <c r="D2276" s="1">
        <f t="shared" si="289"/>
        <v>-1.2343005630143017E-2</v>
      </c>
      <c r="E2276" s="1">
        <f t="shared" si="292"/>
        <v>1.7926408705852022E-4</v>
      </c>
      <c r="F2276" s="1">
        <f t="shared" si="290"/>
        <v>19.481310438067091</v>
      </c>
      <c r="G2276" s="1">
        <f t="shared" si="291"/>
        <v>2.9694555668998031</v>
      </c>
      <c r="H2276" s="1">
        <f t="shared" si="293"/>
        <v>-5.4266495776189698</v>
      </c>
      <c r="I2276" s="22">
        <f t="shared" si="294"/>
        <v>-2.1375000000000171</v>
      </c>
      <c r="J2276" s="19">
        <f t="shared" si="295"/>
        <v>0</v>
      </c>
      <c r="K2276" s="19">
        <f t="shared" si="296"/>
        <v>3.2891495776189528</v>
      </c>
      <c r="L2276" s="19">
        <f t="shared" si="297"/>
        <v>0</v>
      </c>
      <c r="Q2276" s="11"/>
      <c r="R2276" s="11"/>
    </row>
    <row r="2277" spans="1:18" x14ac:dyDescent="0.35">
      <c r="A2277" s="1">
        <v>2275</v>
      </c>
      <c r="B2277" s="12">
        <v>44382</v>
      </c>
      <c r="C2277" s="1">
        <v>172.6875</v>
      </c>
      <c r="D2277" s="1">
        <f t="shared" si="289"/>
        <v>9.6470072352554601E-3</v>
      </c>
      <c r="E2277" s="1">
        <f t="shared" si="292"/>
        <v>1.8170150360301044E-4</v>
      </c>
      <c r="F2277" s="1">
        <f t="shared" si="290"/>
        <v>22.909272004278481</v>
      </c>
      <c r="G2277" s="1">
        <f t="shared" si="291"/>
        <v>3.1315417196304729</v>
      </c>
      <c r="H2277" s="1">
        <f t="shared" si="293"/>
        <v>-5.4304912096613682</v>
      </c>
      <c r="I2277" s="22">
        <f t="shared" si="294"/>
        <v>1.6500000000000057</v>
      </c>
      <c r="J2277" s="19">
        <f t="shared" si="295"/>
        <v>0</v>
      </c>
      <c r="K2277" s="19">
        <f t="shared" si="296"/>
        <v>7.0804912096613739</v>
      </c>
      <c r="L2277" s="19">
        <f t="shared" si="297"/>
        <v>0</v>
      </c>
      <c r="Q2277" s="11"/>
      <c r="R2277" s="11"/>
    </row>
    <row r="2278" spans="1:18" x14ac:dyDescent="0.35">
      <c r="A2278" s="1">
        <v>2276</v>
      </c>
      <c r="B2278" s="12">
        <v>44383</v>
      </c>
      <c r="C2278" s="1">
        <v>171.75</v>
      </c>
      <c r="D2278" s="1">
        <f t="shared" si="289"/>
        <v>-5.4288816503800215E-3</v>
      </c>
      <c r="E2278" s="1">
        <f t="shared" si="292"/>
        <v>1.7520133051144736E-4</v>
      </c>
      <c r="F2278" s="1">
        <f t="shared" si="290"/>
        <v>27.708459167431648</v>
      </c>
      <c r="G2278" s="1">
        <f t="shared" si="291"/>
        <v>3.3217377516785884</v>
      </c>
      <c r="H2278" s="1">
        <f t="shared" si="293"/>
        <v>-5.2666529130375679</v>
      </c>
      <c r="I2278" s="22">
        <f t="shared" si="294"/>
        <v>-0.9375</v>
      </c>
      <c r="J2278" s="19">
        <f t="shared" si="295"/>
        <v>0</v>
      </c>
      <c r="K2278" s="19">
        <f t="shared" si="296"/>
        <v>4.3291529130375679</v>
      </c>
      <c r="L2278" s="19">
        <f t="shared" si="297"/>
        <v>0</v>
      </c>
      <c r="Q2278" s="11"/>
      <c r="R2278" s="11"/>
    </row>
    <row r="2279" spans="1:18" x14ac:dyDescent="0.35">
      <c r="A2279" s="1">
        <v>2277</v>
      </c>
      <c r="B2279" s="12">
        <v>44384</v>
      </c>
      <c r="C2279" s="1">
        <v>173.13749999999999</v>
      </c>
      <c r="D2279" s="1">
        <f t="shared" si="289"/>
        <v>8.0786026200872704E-3</v>
      </c>
      <c r="E2279" s="1">
        <f t="shared" si="292"/>
        <v>1.6125655020850587E-4</v>
      </c>
      <c r="F2279" s="1">
        <f t="shared" si="290"/>
        <v>25.660638520800532</v>
      </c>
      <c r="G2279" s="1">
        <f t="shared" si="291"/>
        <v>3.2449582427750281</v>
      </c>
      <c r="H2279" s="1">
        <f t="shared" si="293"/>
        <v>-5.1014571452759609</v>
      </c>
      <c r="I2279" s="22">
        <f t="shared" si="294"/>
        <v>1.3874999999999886</v>
      </c>
      <c r="J2279" s="19">
        <f t="shared" si="295"/>
        <v>0</v>
      </c>
      <c r="K2279" s="19">
        <f t="shared" si="296"/>
        <v>6.4889571452759496</v>
      </c>
      <c r="L2279" s="19">
        <f t="shared" si="297"/>
        <v>0</v>
      </c>
      <c r="Q2279" s="11"/>
      <c r="R2279" s="11"/>
    </row>
    <row r="2280" spans="1:18" x14ac:dyDescent="0.35">
      <c r="A2280" s="1">
        <v>2278</v>
      </c>
      <c r="B2280" s="12">
        <v>44385</v>
      </c>
      <c r="C2280" s="1">
        <v>173.36250000000001</v>
      </c>
      <c r="D2280" s="1">
        <f t="shared" si="289"/>
        <v>1.2995451591944133E-3</v>
      </c>
      <c r="E2280" s="1">
        <f t="shared" si="292"/>
        <v>1.5563917842895394E-4</v>
      </c>
      <c r="F2280" s="1">
        <f t="shared" si="290"/>
        <v>31.804924468012619</v>
      </c>
      <c r="G2280" s="1">
        <f t="shared" si="291"/>
        <v>3.4596211352816222</v>
      </c>
      <c r="H2280" s="1">
        <f t="shared" si="293"/>
        <v>-4.9846063762977604</v>
      </c>
      <c r="I2280" s="22">
        <f t="shared" si="294"/>
        <v>0.22500000000002274</v>
      </c>
      <c r="J2280" s="19">
        <f t="shared" si="295"/>
        <v>0</v>
      </c>
      <c r="K2280" s="19">
        <f t="shared" si="296"/>
        <v>5.2096063762977831</v>
      </c>
      <c r="L2280" s="19">
        <f t="shared" si="297"/>
        <v>0</v>
      </c>
      <c r="Q2280" s="11"/>
      <c r="R2280" s="11"/>
    </row>
    <row r="2281" spans="1:18" x14ac:dyDescent="0.35">
      <c r="A2281" s="1">
        <v>2279</v>
      </c>
      <c r="B2281" s="12">
        <v>44386</v>
      </c>
      <c r="C2281" s="1">
        <v>172.65</v>
      </c>
      <c r="D2281" s="1">
        <f t="shared" si="289"/>
        <v>-4.1098853558295808E-3</v>
      </c>
      <c r="E2281" s="1">
        <f t="shared" si="292"/>
        <v>1.4237210569737136E-4</v>
      </c>
      <c r="F2281" s="1">
        <f t="shared" si="290"/>
        <v>31.509032136883597</v>
      </c>
      <c r="G2281" s="1">
        <f t="shared" si="291"/>
        <v>3.4502742392353469</v>
      </c>
      <c r="H2281" s="1">
        <f t="shared" si="293"/>
        <v>-4.8059390048066097</v>
      </c>
      <c r="I2281" s="22">
        <f t="shared" si="294"/>
        <v>-0.71250000000000568</v>
      </c>
      <c r="J2281" s="19">
        <f t="shared" si="295"/>
        <v>0</v>
      </c>
      <c r="K2281" s="19">
        <f t="shared" si="296"/>
        <v>4.0934390048066041</v>
      </c>
      <c r="L2281" s="19">
        <f t="shared" si="297"/>
        <v>0</v>
      </c>
      <c r="Q2281" s="11"/>
      <c r="R2281" s="11"/>
    </row>
    <row r="2282" spans="1:18" x14ac:dyDescent="0.35">
      <c r="A2282" s="1">
        <v>2280</v>
      </c>
      <c r="B2282" s="12">
        <v>44389</v>
      </c>
      <c r="C2282" s="1">
        <v>171.82499999999999</v>
      </c>
      <c r="D2282" s="1">
        <f t="shared" si="289"/>
        <v>-4.7784535186795075E-3</v>
      </c>
      <c r="E2282" s="1">
        <f t="shared" si="292"/>
        <v>1.3436822937523926E-4</v>
      </c>
      <c r="F2282" s="1">
        <f t="shared" si="290"/>
        <v>31.612675361990313</v>
      </c>
      <c r="G2282" s="1">
        <f t="shared" si="291"/>
        <v>3.453558159216453</v>
      </c>
      <c r="H2282" s="1">
        <f t="shared" si="293"/>
        <v>-4.6749623377634215</v>
      </c>
      <c r="I2282" s="22">
        <f t="shared" si="294"/>
        <v>-0.82500000000001705</v>
      </c>
      <c r="J2282" s="19">
        <f t="shared" si="295"/>
        <v>0</v>
      </c>
      <c r="K2282" s="19">
        <f t="shared" si="296"/>
        <v>3.8499623377634045</v>
      </c>
      <c r="L2282" s="19">
        <f t="shared" si="297"/>
        <v>0</v>
      </c>
      <c r="Q2282" s="11"/>
      <c r="R2282" s="11"/>
    </row>
    <row r="2283" spans="1:18" x14ac:dyDescent="0.35">
      <c r="A2283" s="1">
        <v>2281</v>
      </c>
      <c r="B2283" s="12">
        <v>44390</v>
      </c>
      <c r="C2283" s="1">
        <v>171.45</v>
      </c>
      <c r="D2283" s="1">
        <f t="shared" si="289"/>
        <v>-2.1824530772588391E-3</v>
      </c>
      <c r="E2283" s="1">
        <f t="shared" si="292"/>
        <v>1.2908399935437098E-4</v>
      </c>
      <c r="F2283" s="1">
        <f t="shared" si="290"/>
        <v>34.471588079042291</v>
      </c>
      <c r="G2283" s="1">
        <f t="shared" si="291"/>
        <v>3.5401354508061442</v>
      </c>
      <c r="H2283" s="1">
        <f t="shared" si="293"/>
        <v>-4.563283461713219</v>
      </c>
      <c r="I2283" s="22">
        <f t="shared" si="294"/>
        <v>-0.375</v>
      </c>
      <c r="J2283" s="19">
        <f t="shared" si="295"/>
        <v>0</v>
      </c>
      <c r="K2283" s="19">
        <f t="shared" si="296"/>
        <v>4.188283461713219</v>
      </c>
      <c r="L2283" s="19">
        <f t="shared" si="297"/>
        <v>0</v>
      </c>
      <c r="Q2283" s="11"/>
      <c r="R2283" s="11"/>
    </row>
    <row r="2284" spans="1:18" x14ac:dyDescent="0.35">
      <c r="A2284" s="1">
        <v>2282</v>
      </c>
      <c r="B2284" s="12">
        <v>44391</v>
      </c>
      <c r="C2284" s="1">
        <v>172.46250000000001</v>
      </c>
      <c r="D2284" s="1">
        <f t="shared" si="289"/>
        <v>5.9055118110237217E-3</v>
      </c>
      <c r="E2284" s="1">
        <f t="shared" si="292"/>
        <v>1.2249213428412704E-4</v>
      </c>
      <c r="F2284" s="1">
        <f t="shared" si="290"/>
        <v>31.263052613756681</v>
      </c>
      <c r="G2284" s="1">
        <f t="shared" si="291"/>
        <v>3.4424369726170947</v>
      </c>
      <c r="H2284" s="1">
        <f t="shared" si="293"/>
        <v>-4.4239999320251462</v>
      </c>
      <c r="I2284" s="22">
        <f t="shared" si="294"/>
        <v>1.0125000000000171</v>
      </c>
      <c r="J2284" s="19">
        <f t="shared" si="295"/>
        <v>0</v>
      </c>
      <c r="K2284" s="19">
        <f t="shared" si="296"/>
        <v>5.4364999320251632</v>
      </c>
      <c r="L2284" s="19">
        <f t="shared" si="297"/>
        <v>0</v>
      </c>
      <c r="Q2284" s="11"/>
      <c r="R2284" s="11"/>
    </row>
    <row r="2285" spans="1:18" x14ac:dyDescent="0.35">
      <c r="A2285" s="1">
        <v>2283</v>
      </c>
      <c r="B2285" s="12">
        <v>44392</v>
      </c>
      <c r="C2285" s="1">
        <v>172.76249999999999</v>
      </c>
      <c r="D2285" s="1">
        <f t="shared" si="289"/>
        <v>1.7395085888235583E-3</v>
      </c>
      <c r="E2285" s="1">
        <f t="shared" si="292"/>
        <v>1.2169819021145286E-4</v>
      </c>
      <c r="F2285" s="1">
        <f t="shared" si="290"/>
        <v>35.716498948791795</v>
      </c>
      <c r="G2285" s="1">
        <f t="shared" si="291"/>
        <v>3.5756127374530071</v>
      </c>
      <c r="H2285" s="1">
        <f t="shared" si="293"/>
        <v>-4.4000155114554484</v>
      </c>
      <c r="I2285" s="22">
        <f t="shared" si="294"/>
        <v>0.29999999999998295</v>
      </c>
      <c r="J2285" s="19">
        <f t="shared" si="295"/>
        <v>0</v>
      </c>
      <c r="K2285" s="19">
        <f t="shared" si="296"/>
        <v>4.7000155114554314</v>
      </c>
      <c r="L2285" s="19">
        <f t="shared" si="297"/>
        <v>0</v>
      </c>
      <c r="Q2285" s="11"/>
      <c r="R2285" s="11"/>
    </row>
    <row r="2286" spans="1:18" x14ac:dyDescent="0.35">
      <c r="A2286" s="1">
        <v>2284</v>
      </c>
      <c r="B2286" s="12">
        <v>44393</v>
      </c>
      <c r="C2286" s="1">
        <v>175.35</v>
      </c>
      <c r="D2286" s="1">
        <f t="shared" si="289"/>
        <v>1.4977208595615401E-2</v>
      </c>
      <c r="E2286" s="1">
        <f t="shared" si="292"/>
        <v>1.1659715456736183E-4</v>
      </c>
      <c r="F2286" s="1">
        <f t="shared" si="290"/>
        <v>14.119030354497944</v>
      </c>
      <c r="G2286" s="1">
        <f t="shared" si="291"/>
        <v>2.6475235579293157</v>
      </c>
      <c r="H2286" s="1">
        <f t="shared" si="293"/>
        <v>-4.332248015700082</v>
      </c>
      <c r="I2286" s="22">
        <f t="shared" si="294"/>
        <v>2.5875000000000057</v>
      </c>
      <c r="J2286" s="19">
        <f t="shared" si="295"/>
        <v>0</v>
      </c>
      <c r="K2286" s="19">
        <f t="shared" si="296"/>
        <v>6.9197480157000877</v>
      </c>
      <c r="L2286" s="19">
        <f t="shared" si="297"/>
        <v>0</v>
      </c>
      <c r="Q2286" s="11"/>
      <c r="R2286" s="11"/>
    </row>
    <row r="2287" spans="1:18" x14ac:dyDescent="0.35">
      <c r="A2287" s="1">
        <v>2285</v>
      </c>
      <c r="B2287" s="12">
        <v>44396</v>
      </c>
      <c r="C2287" s="1">
        <v>174.75</v>
      </c>
      <c r="D2287" s="1">
        <f t="shared" si="289"/>
        <v>-3.421727972626144E-3</v>
      </c>
      <c r="E2287" s="1">
        <f t="shared" si="292"/>
        <v>1.4391765582518005E-4</v>
      </c>
      <c r="F2287" s="1">
        <f t="shared" si="290"/>
        <v>31.929146784117343</v>
      </c>
      <c r="G2287" s="1">
        <f t="shared" si="291"/>
        <v>3.4635192849201624</v>
      </c>
      <c r="H2287" s="1">
        <f t="shared" si="293"/>
        <v>-4.8214889565827548</v>
      </c>
      <c r="I2287" s="22">
        <f t="shared" si="294"/>
        <v>-0.59999999999999432</v>
      </c>
      <c r="J2287" s="19">
        <f t="shared" si="295"/>
        <v>0</v>
      </c>
      <c r="K2287" s="19">
        <f t="shared" si="296"/>
        <v>4.2214889565827605</v>
      </c>
      <c r="L2287" s="19">
        <f t="shared" si="297"/>
        <v>0</v>
      </c>
      <c r="Q2287" s="11"/>
      <c r="R2287" s="11"/>
    </row>
    <row r="2288" spans="1:18" x14ac:dyDescent="0.35">
      <c r="A2288" s="1">
        <v>2286</v>
      </c>
      <c r="B2288" s="12">
        <v>44397</v>
      </c>
      <c r="C2288" s="1">
        <v>173.47499999999999</v>
      </c>
      <c r="D2288" s="1">
        <f t="shared" si="289"/>
        <v>-7.2961373390558262E-3</v>
      </c>
      <c r="E2288" s="1">
        <f t="shared" si="292"/>
        <v>1.3481924202774368E-4</v>
      </c>
      <c r="F2288" s="1">
        <f t="shared" si="290"/>
        <v>28.202859691656752</v>
      </c>
      <c r="G2288" s="1">
        <f t="shared" si="291"/>
        <v>3.3394233803082329</v>
      </c>
      <c r="H2288" s="1">
        <f t="shared" si="293"/>
        <v>-4.7364872102984341</v>
      </c>
      <c r="I2288" s="22">
        <f t="shared" si="294"/>
        <v>-1.2750000000000057</v>
      </c>
      <c r="J2288" s="19">
        <f t="shared" si="295"/>
        <v>0</v>
      </c>
      <c r="K2288" s="19">
        <f t="shared" si="296"/>
        <v>3.4614872102984284</v>
      </c>
      <c r="L2288" s="19">
        <f t="shared" si="297"/>
        <v>0</v>
      </c>
      <c r="Q2288" s="11"/>
      <c r="R2288" s="11"/>
    </row>
    <row r="2289" spans="1:18" x14ac:dyDescent="0.35">
      <c r="A2289" s="1">
        <v>2287</v>
      </c>
      <c r="B2289" s="12">
        <v>44399</v>
      </c>
      <c r="C2289" s="1">
        <v>174.86250000000001</v>
      </c>
      <c r="D2289" s="1">
        <f t="shared" si="289"/>
        <v>7.9982706441851393E-3</v>
      </c>
      <c r="E2289" s="1">
        <f t="shared" si="292"/>
        <v>1.3371823624640488E-4</v>
      </c>
      <c r="F2289" s="1">
        <f t="shared" si="290"/>
        <v>27.159953550200559</v>
      </c>
      <c r="G2289" s="1">
        <f t="shared" si="291"/>
        <v>3.3017435924607765</v>
      </c>
      <c r="H2289" s="1">
        <f t="shared" si="293"/>
        <v>-4.7009665652070769</v>
      </c>
      <c r="I2289" s="22">
        <f t="shared" si="294"/>
        <v>1.3875000000000171</v>
      </c>
      <c r="J2289" s="19">
        <f t="shared" si="295"/>
        <v>0</v>
      </c>
      <c r="K2289" s="19">
        <f t="shared" si="296"/>
        <v>6.088466565207094</v>
      </c>
      <c r="L2289" s="19">
        <f t="shared" si="297"/>
        <v>0</v>
      </c>
      <c r="Q2289" s="11"/>
      <c r="R2289" s="11"/>
    </row>
    <row r="2290" spans="1:18" x14ac:dyDescent="0.35">
      <c r="A2290" s="1">
        <v>2288</v>
      </c>
      <c r="B2290" s="12">
        <v>44400</v>
      </c>
      <c r="C2290" s="1">
        <v>174.78749999999999</v>
      </c>
      <c r="D2290" s="1">
        <f t="shared" si="289"/>
        <v>-4.2890842805070868E-4</v>
      </c>
      <c r="E2290" s="1">
        <f t="shared" si="292"/>
        <v>1.3439116522896043E-4</v>
      </c>
      <c r="F2290" s="1">
        <f t="shared" si="290"/>
        <v>34.389626758891971</v>
      </c>
      <c r="G2290" s="1">
        <f t="shared" si="291"/>
        <v>3.5377549711980723</v>
      </c>
      <c r="H2290" s="1">
        <f t="shared" si="293"/>
        <v>-4.6783952935939137</v>
      </c>
      <c r="I2290" s="22">
        <f t="shared" si="294"/>
        <v>-7.5000000000017053E-2</v>
      </c>
      <c r="J2290" s="19">
        <f t="shared" si="295"/>
        <v>0</v>
      </c>
      <c r="K2290" s="19">
        <f t="shared" si="296"/>
        <v>4.6033952935938967</v>
      </c>
      <c r="L2290" s="19">
        <f t="shared" si="297"/>
        <v>0</v>
      </c>
      <c r="Q2290" s="11"/>
      <c r="R2290" s="11"/>
    </row>
    <row r="2291" spans="1:18" x14ac:dyDescent="0.35">
      <c r="A2291" s="1">
        <v>2289</v>
      </c>
      <c r="B2291" s="12">
        <v>44403</v>
      </c>
      <c r="C2291" s="1">
        <v>174.41249999999999</v>
      </c>
      <c r="D2291" s="1">
        <f t="shared" si="289"/>
        <v>-2.1454623471358078E-3</v>
      </c>
      <c r="E2291" s="1">
        <f t="shared" si="292"/>
        <v>1.2590583555264982E-4</v>
      </c>
      <c r="F2291" s="1">
        <f t="shared" si="290"/>
        <v>34.909885176188851</v>
      </c>
      <c r="G2291" s="1">
        <f t="shared" si="291"/>
        <v>3.552770031973433</v>
      </c>
      <c r="H2291" s="1">
        <f t="shared" si="293"/>
        <v>-4.5645111372301157</v>
      </c>
      <c r="I2291" s="22">
        <f t="shared" si="294"/>
        <v>-0.375</v>
      </c>
      <c r="J2291" s="19">
        <f t="shared" si="295"/>
        <v>0</v>
      </c>
      <c r="K2291" s="19">
        <f t="shared" si="296"/>
        <v>4.1895111372301157</v>
      </c>
      <c r="L2291" s="19">
        <f t="shared" si="297"/>
        <v>0</v>
      </c>
      <c r="Q2291" s="11"/>
      <c r="R2291" s="11"/>
    </row>
    <row r="2292" spans="1:18" x14ac:dyDescent="0.35">
      <c r="A2292" s="1">
        <v>2290</v>
      </c>
      <c r="B2292" s="12">
        <v>44404</v>
      </c>
      <c r="C2292" s="1">
        <v>174.07499999999999</v>
      </c>
      <c r="D2292" s="1">
        <f t="shared" si="289"/>
        <v>-1.9350677273704906E-3</v>
      </c>
      <c r="E2292" s="1">
        <f t="shared" si="292"/>
        <v>1.2003836835128349E-4</v>
      </c>
      <c r="F2292" s="1">
        <f t="shared" si="290"/>
        <v>35.848939647248891</v>
      </c>
      <c r="G2292" s="1">
        <f t="shared" si="291"/>
        <v>3.5793139891256098</v>
      </c>
      <c r="H2292" s="1">
        <f t="shared" si="293"/>
        <v>-4.4549729415778989</v>
      </c>
      <c r="I2292" s="22">
        <f t="shared" si="294"/>
        <v>-0.33750000000000568</v>
      </c>
      <c r="J2292" s="19">
        <f t="shared" si="295"/>
        <v>0</v>
      </c>
      <c r="K2292" s="19">
        <f t="shared" si="296"/>
        <v>4.1174729415778932</v>
      </c>
      <c r="L2292" s="19">
        <f t="shared" si="297"/>
        <v>0</v>
      </c>
      <c r="Q2292" s="11"/>
      <c r="R2292" s="11"/>
    </row>
    <row r="2293" spans="1:18" x14ac:dyDescent="0.35">
      <c r="A2293" s="1">
        <v>2291</v>
      </c>
      <c r="B2293" s="12">
        <v>44405</v>
      </c>
      <c r="C2293" s="1">
        <v>171.03749999999999</v>
      </c>
      <c r="D2293" s="1">
        <f t="shared" si="289"/>
        <v>-1.7449375269280452E-2</v>
      </c>
      <c r="E2293" s="1">
        <f t="shared" si="292"/>
        <v>1.1542884116708425E-4</v>
      </c>
      <c r="F2293" s="1">
        <f t="shared" si="290"/>
        <v>9.9301818709538843</v>
      </c>
      <c r="G2293" s="1">
        <f t="shared" si="291"/>
        <v>2.2955787931918641</v>
      </c>
      <c r="H2293" s="1">
        <f t="shared" si="293"/>
        <v>-4.3592264819298858</v>
      </c>
      <c r="I2293" s="22">
        <f t="shared" si="294"/>
        <v>-3.0374999999999943</v>
      </c>
      <c r="J2293" s="19">
        <f t="shared" si="295"/>
        <v>0</v>
      </c>
      <c r="K2293" s="19">
        <f t="shared" si="296"/>
        <v>1.3217264819298915</v>
      </c>
      <c r="L2293" s="19">
        <f t="shared" si="297"/>
        <v>0</v>
      </c>
      <c r="Q2293" s="11"/>
      <c r="R2293" s="11"/>
    </row>
    <row r="2294" spans="1:18" x14ac:dyDescent="0.35">
      <c r="A2294" s="1">
        <v>2292</v>
      </c>
      <c r="B2294" s="12">
        <v>44406</v>
      </c>
      <c r="C2294" s="1">
        <v>167.4</v>
      </c>
      <c r="D2294" s="1">
        <f t="shared" si="289"/>
        <v>-2.1267265950449397E-2</v>
      </c>
      <c r="E2294" s="1">
        <f t="shared" si="292"/>
        <v>1.5433451080671065E-4</v>
      </c>
      <c r="F2294" s="1">
        <f t="shared" si="290"/>
        <v>7.4182484138829388</v>
      </c>
      <c r="G2294" s="1">
        <f t="shared" si="291"/>
        <v>2.003942966493065</v>
      </c>
      <c r="H2294" s="1">
        <f t="shared" si="293"/>
        <v>-5.0308641123667863</v>
      </c>
      <c r="I2294" s="22">
        <f t="shared" si="294"/>
        <v>-3.6374999999999886</v>
      </c>
      <c r="J2294" s="19">
        <f t="shared" si="295"/>
        <v>0</v>
      </c>
      <c r="K2294" s="19">
        <f t="shared" si="296"/>
        <v>1.3933641123667977</v>
      </c>
      <c r="L2294" s="19">
        <f t="shared" si="297"/>
        <v>0</v>
      </c>
      <c r="Q2294" s="11"/>
      <c r="R2294" s="11"/>
    </row>
    <row r="2295" spans="1:18" x14ac:dyDescent="0.35">
      <c r="A2295" s="1">
        <v>2293</v>
      </c>
      <c r="B2295" s="12">
        <v>44407</v>
      </c>
      <c r="C2295" s="1">
        <v>171.05</v>
      </c>
      <c r="D2295" s="1">
        <f t="shared" si="289"/>
        <v>2.1804062126642806E-2</v>
      </c>
      <c r="E2295" s="1">
        <f t="shared" si="292"/>
        <v>2.0495170754678715E-4</v>
      </c>
      <c r="F2295" s="1">
        <f t="shared" si="290"/>
        <v>8.7373100587286654</v>
      </c>
      <c r="G2295" s="1">
        <f t="shared" si="291"/>
        <v>2.16760236869459</v>
      </c>
      <c r="H2295" s="1">
        <f t="shared" si="293"/>
        <v>-5.6962857678945999</v>
      </c>
      <c r="I2295" s="22">
        <f t="shared" si="294"/>
        <v>3.6500000000000057</v>
      </c>
      <c r="J2295" s="19">
        <f t="shared" si="295"/>
        <v>0</v>
      </c>
      <c r="K2295" s="19">
        <f t="shared" si="296"/>
        <v>9.3462857678946065</v>
      </c>
      <c r="L2295" s="19">
        <f t="shared" si="297"/>
        <v>0</v>
      </c>
      <c r="Q2295" s="11"/>
      <c r="R2295" s="11"/>
    </row>
    <row r="2296" spans="1:18" x14ac:dyDescent="0.35">
      <c r="A2296" s="1">
        <v>2294</v>
      </c>
      <c r="B2296" s="12">
        <v>44410</v>
      </c>
      <c r="C2296" s="1">
        <v>170.9</v>
      </c>
      <c r="D2296" s="1">
        <f t="shared" si="289"/>
        <v>-8.7693656825492937E-4</v>
      </c>
      <c r="E2296" s="1">
        <f t="shared" si="292"/>
        <v>2.4693413925399004E-4</v>
      </c>
      <c r="F2296" s="1">
        <f t="shared" si="290"/>
        <v>25.347973482152657</v>
      </c>
      <c r="G2296" s="1">
        <f t="shared" si="291"/>
        <v>3.2326987853092581</v>
      </c>
      <c r="H2296" s="1">
        <f t="shared" si="293"/>
        <v>-6.1195668023665206</v>
      </c>
      <c r="I2296" s="22">
        <f t="shared" si="294"/>
        <v>-0.15000000000000568</v>
      </c>
      <c r="J2296" s="19">
        <f t="shared" si="295"/>
        <v>0</v>
      </c>
      <c r="K2296" s="19">
        <f t="shared" si="296"/>
        <v>5.9695668023665149</v>
      </c>
      <c r="L2296" s="19">
        <f t="shared" si="297"/>
        <v>0</v>
      </c>
      <c r="Q2296" s="11"/>
      <c r="R2296" s="11"/>
    </row>
    <row r="2297" spans="1:18" x14ac:dyDescent="0.35">
      <c r="A2297" s="1">
        <v>2295</v>
      </c>
      <c r="B2297" s="12">
        <v>44411</v>
      </c>
      <c r="C2297" s="1">
        <v>174.45</v>
      </c>
      <c r="D2297" s="1">
        <f t="shared" si="289"/>
        <v>2.0772381509654669E-2</v>
      </c>
      <c r="E2297" s="1">
        <f t="shared" si="292"/>
        <v>2.1207960242249904E-4</v>
      </c>
      <c r="F2297" s="1">
        <f t="shared" si="290"/>
        <v>9.9050869406101025</v>
      </c>
      <c r="G2297" s="1">
        <f t="shared" si="291"/>
        <v>2.2930484575587471</v>
      </c>
      <c r="H2297" s="1">
        <f t="shared" si="293"/>
        <v>-5.7949165592116705</v>
      </c>
      <c r="I2297" s="22">
        <f t="shared" si="294"/>
        <v>3.5499999999999829</v>
      </c>
      <c r="J2297" s="19">
        <f t="shared" si="295"/>
        <v>0</v>
      </c>
      <c r="K2297" s="19">
        <f t="shared" si="296"/>
        <v>9.3449165592116543</v>
      </c>
      <c r="L2297" s="19">
        <f t="shared" si="297"/>
        <v>0</v>
      </c>
      <c r="Q2297" s="11"/>
      <c r="R2297" s="11"/>
    </row>
    <row r="2298" spans="1:18" x14ac:dyDescent="0.35">
      <c r="A2298" s="1">
        <v>2296</v>
      </c>
      <c r="B2298" s="12">
        <v>44412</v>
      </c>
      <c r="C2298" s="1">
        <v>175.15</v>
      </c>
      <c r="D2298" s="1">
        <f t="shared" si="289"/>
        <v>4.0126110633420297E-3</v>
      </c>
      <c r="E2298" s="1">
        <f t="shared" si="292"/>
        <v>2.4618916248175403E-4</v>
      </c>
      <c r="F2298" s="1">
        <f t="shared" si="290"/>
        <v>24.607864519859344</v>
      </c>
      <c r="G2298" s="1">
        <f t="shared" si="291"/>
        <v>3.2030660877757042</v>
      </c>
      <c r="H2298" s="1">
        <f t="shared" si="293"/>
        <v>-6.2380835373165198</v>
      </c>
      <c r="I2298" s="22">
        <f t="shared" si="294"/>
        <v>0.70000000000001705</v>
      </c>
      <c r="J2298" s="19">
        <f t="shared" si="295"/>
        <v>0</v>
      </c>
      <c r="K2298" s="19">
        <f t="shared" si="296"/>
        <v>6.9380835373165368</v>
      </c>
      <c r="L2298" s="19">
        <f t="shared" si="297"/>
        <v>0</v>
      </c>
      <c r="Q2298" s="11"/>
      <c r="R2298" s="11"/>
    </row>
    <row r="2299" spans="1:18" x14ac:dyDescent="0.35">
      <c r="A2299" s="1">
        <v>2297</v>
      </c>
      <c r="B2299" s="12">
        <v>44413</v>
      </c>
      <c r="C2299" s="1">
        <v>175</v>
      </c>
      <c r="D2299" s="1">
        <f t="shared" si="289"/>
        <v>-8.564087924636351E-4</v>
      </c>
      <c r="E2299" s="1">
        <f t="shared" si="292"/>
        <v>2.1367296547467849E-4</v>
      </c>
      <c r="F2299" s="1">
        <f t="shared" si="290"/>
        <v>27.245194684990757</v>
      </c>
      <c r="G2299" s="1">
        <f t="shared" si="291"/>
        <v>3.3048771637240022</v>
      </c>
      <c r="H2299" s="1">
        <f t="shared" si="293"/>
        <v>-5.9322633268198608</v>
      </c>
      <c r="I2299" s="22">
        <f t="shared" si="294"/>
        <v>-0.15000000000000568</v>
      </c>
      <c r="J2299" s="19">
        <f t="shared" si="295"/>
        <v>0</v>
      </c>
      <c r="K2299" s="19">
        <f t="shared" si="296"/>
        <v>5.7822633268198551</v>
      </c>
      <c r="L2299" s="19">
        <f t="shared" si="297"/>
        <v>0</v>
      </c>
      <c r="Q2299" s="11"/>
      <c r="R2299" s="11"/>
    </row>
    <row r="2300" spans="1:18" x14ac:dyDescent="0.35">
      <c r="A2300" s="1">
        <v>2298</v>
      </c>
      <c r="B2300" s="12">
        <v>44414</v>
      </c>
      <c r="C2300" s="1">
        <v>175.05</v>
      </c>
      <c r="D2300" s="1">
        <f t="shared" si="289"/>
        <v>2.8571428571435068E-4</v>
      </c>
      <c r="E2300" s="1">
        <f t="shared" si="292"/>
        <v>1.8663101227033024E-4</v>
      </c>
      <c r="F2300" s="1">
        <f t="shared" si="290"/>
        <v>29.195988203697844</v>
      </c>
      <c r="G2300" s="1">
        <f t="shared" si="291"/>
        <v>3.3740313095510062</v>
      </c>
      <c r="H2300" s="1">
        <f t="shared" si="293"/>
        <v>-5.5664294053520784</v>
      </c>
      <c r="I2300" s="22">
        <f t="shared" si="294"/>
        <v>5.0000000000011369E-2</v>
      </c>
      <c r="J2300" s="19">
        <f t="shared" si="295"/>
        <v>0</v>
      </c>
      <c r="K2300" s="19">
        <f t="shared" si="296"/>
        <v>5.6164294053520898</v>
      </c>
      <c r="L2300" s="19">
        <f t="shared" si="297"/>
        <v>0</v>
      </c>
      <c r="Q2300" s="11"/>
      <c r="R2300" s="11"/>
    </row>
    <row r="2301" spans="1:18" x14ac:dyDescent="0.35">
      <c r="A2301" s="1">
        <v>2299</v>
      </c>
      <c r="B2301" s="12">
        <v>44417</v>
      </c>
      <c r="C2301" s="1">
        <v>176.45</v>
      </c>
      <c r="D2301" s="1">
        <f t="shared" si="289"/>
        <v>7.9977149385888433E-3</v>
      </c>
      <c r="E2301" s="1">
        <f t="shared" si="292"/>
        <v>1.6585295163383084E-4</v>
      </c>
      <c r="F2301" s="1">
        <f t="shared" si="290"/>
        <v>25.544810160007575</v>
      </c>
      <c r="G2301" s="1">
        <f t="shared" si="291"/>
        <v>3.240434171164134</v>
      </c>
      <c r="H2301" s="1">
        <f t="shared" si="293"/>
        <v>-5.2429330174490376</v>
      </c>
      <c r="I2301" s="22">
        <f t="shared" si="294"/>
        <v>1.3999999999999773</v>
      </c>
      <c r="J2301" s="19">
        <f t="shared" si="295"/>
        <v>0</v>
      </c>
      <c r="K2301" s="19">
        <f t="shared" si="296"/>
        <v>6.6429330174490149</v>
      </c>
      <c r="L2301" s="19">
        <f t="shared" si="297"/>
        <v>0</v>
      </c>
      <c r="Q2301" s="11"/>
      <c r="R2301" s="11"/>
    </row>
    <row r="2302" spans="1:18" x14ac:dyDescent="0.35">
      <c r="A2302" s="1">
        <v>2300</v>
      </c>
      <c r="B2302" s="12">
        <v>44418</v>
      </c>
      <c r="C2302" s="1">
        <v>172.55</v>
      </c>
      <c r="D2302" s="1">
        <f t="shared" si="289"/>
        <v>-2.210257863417386E-2</v>
      </c>
      <c r="E2302" s="1">
        <f t="shared" si="292"/>
        <v>1.5897178178596604E-4</v>
      </c>
      <c r="F2302" s="1">
        <f t="shared" si="290"/>
        <v>6.8069337492604998</v>
      </c>
      <c r="G2302" s="1">
        <f t="shared" si="291"/>
        <v>1.9179417616816359</v>
      </c>
      <c r="H2302" s="1">
        <f t="shared" si="293"/>
        <v>-5.1344838741311003</v>
      </c>
      <c r="I2302" s="22">
        <f t="shared" si="294"/>
        <v>-3.8999999999999773</v>
      </c>
      <c r="J2302" s="19">
        <f t="shared" si="295"/>
        <v>0</v>
      </c>
      <c r="K2302" s="19">
        <f t="shared" si="296"/>
        <v>1.234483874131123</v>
      </c>
      <c r="L2302" s="19">
        <f t="shared" si="297"/>
        <v>0</v>
      </c>
      <c r="Q2302" s="11"/>
      <c r="R2302" s="11"/>
    </row>
    <row r="2303" spans="1:18" x14ac:dyDescent="0.35">
      <c r="A2303" s="1">
        <v>2301</v>
      </c>
      <c r="B2303" s="12">
        <v>44419</v>
      </c>
      <c r="C2303" s="1">
        <v>176.1</v>
      </c>
      <c r="D2303" s="1">
        <f t="shared" si="289"/>
        <v>2.0573746740075241E-2</v>
      </c>
      <c r="E2303" s="1">
        <f t="shared" si="292"/>
        <v>2.136104801691825E-4</v>
      </c>
      <c r="F2303" s="1">
        <f t="shared" si="290"/>
        <v>10.134713534931254</v>
      </c>
      <c r="G2303" s="1">
        <f t="shared" si="291"/>
        <v>2.3159665145741872</v>
      </c>
      <c r="H2303" s="1">
        <f t="shared" si="293"/>
        <v>-5.9993969637912477</v>
      </c>
      <c r="I2303" s="22">
        <f t="shared" si="294"/>
        <v>3.5499999999999829</v>
      </c>
      <c r="J2303" s="19">
        <f t="shared" si="295"/>
        <v>0</v>
      </c>
      <c r="K2303" s="19">
        <f t="shared" si="296"/>
        <v>9.5493969637912315</v>
      </c>
      <c r="L2303" s="19">
        <f t="shared" si="297"/>
        <v>0</v>
      </c>
      <c r="Q2303" s="11"/>
      <c r="R2303" s="11"/>
    </row>
    <row r="2304" spans="1:18" x14ac:dyDescent="0.35">
      <c r="A2304" s="1">
        <v>2302</v>
      </c>
      <c r="B2304" s="12">
        <v>44420</v>
      </c>
      <c r="C2304" s="1">
        <v>187.05</v>
      </c>
      <c r="D2304" s="1">
        <f t="shared" si="289"/>
        <v>6.2180579216354441E-2</v>
      </c>
      <c r="E2304" s="1">
        <f t="shared" si="292"/>
        <v>2.4620146148095668E-4</v>
      </c>
      <c r="F2304" s="1">
        <f t="shared" si="290"/>
        <v>9.888191055682052E-3</v>
      </c>
      <c r="G2304" s="1">
        <f t="shared" si="291"/>
        <v>-4.6164140564791518</v>
      </c>
      <c r="H2304" s="1">
        <f t="shared" si="293"/>
        <v>-6.2984681140838763</v>
      </c>
      <c r="I2304" s="22">
        <f t="shared" si="294"/>
        <v>10.950000000000017</v>
      </c>
      <c r="J2304" s="19">
        <f t="shared" si="295"/>
        <v>0</v>
      </c>
      <c r="K2304" s="19">
        <f t="shared" si="296"/>
        <v>17.248468114083892</v>
      </c>
      <c r="L2304" s="19">
        <f t="shared" si="297"/>
        <v>0</v>
      </c>
      <c r="Q2304" s="11"/>
      <c r="R2304" s="11"/>
    </row>
    <row r="2305" spans="1:18" x14ac:dyDescent="0.35">
      <c r="A2305" s="1">
        <v>2303</v>
      </c>
      <c r="B2305" s="12">
        <v>44421</v>
      </c>
      <c r="C2305" s="1">
        <v>184.65</v>
      </c>
      <c r="D2305" s="1">
        <f t="shared" si="289"/>
        <v>-1.2830793905372924E-2</v>
      </c>
      <c r="E2305" s="1">
        <f t="shared" si="292"/>
        <v>7.5693622552794511E-4</v>
      </c>
      <c r="F2305" s="1">
        <f t="shared" si="290"/>
        <v>13.006251440608253</v>
      </c>
      <c r="G2305" s="1">
        <f t="shared" si="291"/>
        <v>2.5654301219225695</v>
      </c>
      <c r="H2305" s="1">
        <f t="shared" si="293"/>
        <v>-11.271031388311144</v>
      </c>
      <c r="I2305" s="22">
        <f t="shared" si="294"/>
        <v>-2.4000000000000057</v>
      </c>
      <c r="J2305" s="19">
        <f t="shared" si="295"/>
        <v>0</v>
      </c>
      <c r="K2305" s="19">
        <f t="shared" si="296"/>
        <v>8.8710313883111382</v>
      </c>
      <c r="L2305" s="19">
        <f t="shared" si="297"/>
        <v>0</v>
      </c>
      <c r="Q2305" s="11"/>
      <c r="R2305" s="11"/>
    </row>
    <row r="2306" spans="1:18" x14ac:dyDescent="0.35">
      <c r="A2306" s="1">
        <v>2304</v>
      </c>
      <c r="B2306" s="12">
        <v>44424</v>
      </c>
      <c r="C2306" s="1">
        <v>180.7</v>
      </c>
      <c r="D2306" s="1">
        <f t="shared" si="289"/>
        <v>-2.1391822366639682E-2</v>
      </c>
      <c r="E2306" s="1">
        <f t="shared" si="292"/>
        <v>6.2533190961455026E-4</v>
      </c>
      <c r="F2306" s="1">
        <f t="shared" si="290"/>
        <v>11.064941894551804</v>
      </c>
      <c r="G2306" s="1">
        <f t="shared" si="291"/>
        <v>2.403781722206062</v>
      </c>
      <c r="H2306" s="1">
        <f t="shared" si="293"/>
        <v>-10.88147242795138</v>
      </c>
      <c r="I2306" s="22">
        <f t="shared" si="294"/>
        <v>-3.9500000000000171</v>
      </c>
      <c r="J2306" s="19">
        <f t="shared" si="295"/>
        <v>0</v>
      </c>
      <c r="K2306" s="19">
        <f t="shared" si="296"/>
        <v>6.9314724279513626</v>
      </c>
      <c r="L2306" s="19">
        <f t="shared" si="297"/>
        <v>0</v>
      </c>
      <c r="Q2306" s="11"/>
      <c r="R2306" s="11"/>
    </row>
    <row r="2307" spans="1:18" x14ac:dyDescent="0.35">
      <c r="A2307" s="1">
        <v>2305</v>
      </c>
      <c r="B2307" s="12">
        <v>44425</v>
      </c>
      <c r="C2307" s="1">
        <v>183.2</v>
      </c>
      <c r="D2307" s="1">
        <f t="shared" si="289"/>
        <v>1.3835085777531822E-2</v>
      </c>
      <c r="E2307" s="1">
        <f t="shared" si="292"/>
        <v>5.6599701940423369E-4</v>
      </c>
      <c r="F2307" s="1">
        <f t="shared" si="290"/>
        <v>14.160150234277907</v>
      </c>
      <c r="G2307" s="1">
        <f t="shared" si="291"/>
        <v>2.6504316979746796</v>
      </c>
      <c r="H2307" s="1">
        <f t="shared" si="293"/>
        <v>-10.219532807783805</v>
      </c>
      <c r="I2307" s="22">
        <f t="shared" si="294"/>
        <v>2.5</v>
      </c>
      <c r="J2307" s="19">
        <f t="shared" si="295"/>
        <v>0</v>
      </c>
      <c r="K2307" s="19">
        <f t="shared" si="296"/>
        <v>12.719532807783805</v>
      </c>
      <c r="L2307" s="19">
        <f t="shared" si="297"/>
        <v>0</v>
      </c>
      <c r="Q2307" s="11"/>
      <c r="R2307" s="11"/>
    </row>
    <row r="2308" spans="1:18" x14ac:dyDescent="0.35">
      <c r="A2308" s="1">
        <v>2306</v>
      </c>
      <c r="B2308" s="12">
        <v>44426</v>
      </c>
      <c r="C2308" s="1">
        <v>180.4</v>
      </c>
      <c r="D2308" s="1">
        <f t="shared" ref="D2308:D2371" si="298">(C2308-C2307)/C2307</f>
        <v>-1.5283842794759733E-2</v>
      </c>
      <c r="E2308" s="1">
        <f t="shared" si="292"/>
        <v>4.8304898487920811E-4</v>
      </c>
      <c r="F2308" s="1">
        <f t="shared" ref="F2308:F2371" si="299">_xlfn.NORM.DIST(D2308,0,SQRT(E2308),FALSE)</f>
        <v>14.252959708739327</v>
      </c>
      <c r="G2308" s="1">
        <f t="shared" ref="G2308:G2371" si="300">LN(F2308)</f>
        <v>2.6569645840071381</v>
      </c>
      <c r="H2308" s="1">
        <f t="shared" si="293"/>
        <v>-9.2390729791288457</v>
      </c>
      <c r="I2308" s="22">
        <f t="shared" si="294"/>
        <v>-2.7999999999999829</v>
      </c>
      <c r="J2308" s="19">
        <f t="shared" si="295"/>
        <v>0</v>
      </c>
      <c r="K2308" s="19">
        <f t="shared" si="296"/>
        <v>6.4390729791288628</v>
      </c>
      <c r="L2308" s="19">
        <f t="shared" si="297"/>
        <v>0</v>
      </c>
      <c r="Q2308" s="11"/>
      <c r="R2308" s="11"/>
    </row>
    <row r="2309" spans="1:18" x14ac:dyDescent="0.35">
      <c r="A2309" s="1">
        <v>2307</v>
      </c>
      <c r="B2309" s="12">
        <v>44428</v>
      </c>
      <c r="C2309" s="1">
        <v>178.5</v>
      </c>
      <c r="D2309" s="1">
        <f t="shared" si="298"/>
        <v>-1.0532150776053247E-2</v>
      </c>
      <c r="E2309" s="1">
        <f t="shared" ref="E2309:E2372" si="301">$O$3+$O$4*D2308^2+$O$5*E2308</f>
        <v>4.2554898798955929E-4</v>
      </c>
      <c r="F2309" s="1">
        <f t="shared" si="299"/>
        <v>16.975882394701205</v>
      </c>
      <c r="G2309" s="1">
        <f t="shared" si="300"/>
        <v>2.8317936541085404</v>
      </c>
      <c r="H2309" s="1">
        <f t="shared" si="293"/>
        <v>-8.7917414652427635</v>
      </c>
      <c r="I2309" s="22">
        <f t="shared" si="294"/>
        <v>-1.9000000000000057</v>
      </c>
      <c r="J2309" s="19">
        <f t="shared" si="295"/>
        <v>0</v>
      </c>
      <c r="K2309" s="19">
        <f t="shared" si="296"/>
        <v>6.8917414652427578</v>
      </c>
      <c r="L2309" s="19">
        <f t="shared" si="297"/>
        <v>0</v>
      </c>
      <c r="Q2309" s="11"/>
      <c r="R2309" s="11"/>
    </row>
    <row r="2310" spans="1:18" x14ac:dyDescent="0.35">
      <c r="A2310" s="1">
        <v>2308</v>
      </c>
      <c r="B2310" s="12">
        <v>44431</v>
      </c>
      <c r="C2310" s="1">
        <v>175.7</v>
      </c>
      <c r="D2310" s="1">
        <f t="shared" si="298"/>
        <v>-1.5686274509803984E-2</v>
      </c>
      <c r="E2310" s="1">
        <f t="shared" si="301"/>
        <v>3.6425577890351554E-4</v>
      </c>
      <c r="F2310" s="1">
        <f t="shared" si="299"/>
        <v>14.911496769605263</v>
      </c>
      <c r="G2310" s="1">
        <f t="shared" si="300"/>
        <v>2.7021325107003369</v>
      </c>
      <c r="H2310" s="1">
        <f t="shared" si="293"/>
        <v>-8.0096661860209224</v>
      </c>
      <c r="I2310" s="22">
        <f t="shared" si="294"/>
        <v>-2.8000000000000114</v>
      </c>
      <c r="J2310" s="19">
        <f t="shared" si="295"/>
        <v>0</v>
      </c>
      <c r="K2310" s="19">
        <f t="shared" si="296"/>
        <v>5.209666186020911</v>
      </c>
      <c r="L2310" s="19">
        <f t="shared" si="297"/>
        <v>0</v>
      </c>
      <c r="Q2310" s="11"/>
      <c r="R2310" s="11"/>
    </row>
    <row r="2311" spans="1:18" x14ac:dyDescent="0.35">
      <c r="A2311" s="1">
        <v>2309</v>
      </c>
      <c r="B2311" s="12">
        <v>44432</v>
      </c>
      <c r="C2311" s="1">
        <v>176.95</v>
      </c>
      <c r="D2311" s="1">
        <f t="shared" si="298"/>
        <v>7.1143995446784295E-3</v>
      </c>
      <c r="E2311" s="1">
        <f t="shared" si="301"/>
        <v>3.3643506474702832E-4</v>
      </c>
      <c r="F2311" s="1">
        <f t="shared" si="299"/>
        <v>20.173948652815689</v>
      </c>
      <c r="G2311" s="1">
        <f t="shared" si="300"/>
        <v>3.0043921014135666</v>
      </c>
      <c r="H2311" s="1">
        <f t="shared" si="293"/>
        <v>-7.6166413364758689</v>
      </c>
      <c r="I2311" s="22">
        <f t="shared" si="294"/>
        <v>1.25</v>
      </c>
      <c r="J2311" s="19">
        <f t="shared" si="295"/>
        <v>0</v>
      </c>
      <c r="K2311" s="19">
        <f t="shared" si="296"/>
        <v>8.8666413364758689</v>
      </c>
      <c r="L2311" s="19">
        <f t="shared" si="297"/>
        <v>0</v>
      </c>
      <c r="Q2311" s="11"/>
      <c r="R2311" s="11"/>
    </row>
    <row r="2312" spans="1:18" x14ac:dyDescent="0.35">
      <c r="A2312" s="1">
        <v>2310</v>
      </c>
      <c r="B2312" s="12">
        <v>44433</v>
      </c>
      <c r="C2312" s="1">
        <v>175.55</v>
      </c>
      <c r="D2312" s="1">
        <f t="shared" si="298"/>
        <v>-7.9118395026842453E-3</v>
      </c>
      <c r="E2312" s="1">
        <f t="shared" si="301"/>
        <v>2.8757738213496475E-4</v>
      </c>
      <c r="F2312" s="1">
        <f t="shared" si="299"/>
        <v>21.099204674164177</v>
      </c>
      <c r="G2312" s="1">
        <f t="shared" si="300"/>
        <v>3.0492353466040409</v>
      </c>
      <c r="H2312" s="1">
        <f t="shared" si="293"/>
        <v>-6.9314450173563369</v>
      </c>
      <c r="I2312" s="22">
        <f t="shared" si="294"/>
        <v>-1.3999999999999773</v>
      </c>
      <c r="J2312" s="19">
        <f t="shared" si="295"/>
        <v>0</v>
      </c>
      <c r="K2312" s="19">
        <f t="shared" si="296"/>
        <v>5.5314450173563596</v>
      </c>
      <c r="L2312" s="19">
        <f t="shared" si="297"/>
        <v>0</v>
      </c>
      <c r="Q2312" s="11"/>
      <c r="R2312" s="11"/>
    </row>
    <row r="2313" spans="1:18" x14ac:dyDescent="0.35">
      <c r="A2313" s="1">
        <v>2311</v>
      </c>
      <c r="B2313" s="12">
        <v>44434</v>
      </c>
      <c r="C2313" s="1">
        <v>173.2</v>
      </c>
      <c r="D2313" s="1">
        <f t="shared" si="298"/>
        <v>-1.3386499572771418E-2</v>
      </c>
      <c r="E2313" s="1">
        <f t="shared" si="301"/>
        <v>2.5189370966140158E-4</v>
      </c>
      <c r="F2313" s="1">
        <f t="shared" si="299"/>
        <v>17.612533624512796</v>
      </c>
      <c r="G2313" s="1">
        <f t="shared" si="300"/>
        <v>2.8686107863507431</v>
      </c>
      <c r="H2313" s="1">
        <f t="shared" si="293"/>
        <v>-6.5333193377052821</v>
      </c>
      <c r="I2313" s="22">
        <f t="shared" si="294"/>
        <v>-2.3500000000000227</v>
      </c>
      <c r="J2313" s="19">
        <f t="shared" si="295"/>
        <v>0</v>
      </c>
      <c r="K2313" s="19">
        <f t="shared" si="296"/>
        <v>4.1833193377052593</v>
      </c>
      <c r="L2313" s="19">
        <f t="shared" si="297"/>
        <v>0</v>
      </c>
      <c r="Q2313" s="11"/>
      <c r="R2313" s="11"/>
    </row>
    <row r="2314" spans="1:18" x14ac:dyDescent="0.35">
      <c r="A2314" s="1">
        <v>2312</v>
      </c>
      <c r="B2314" s="12">
        <v>44435</v>
      </c>
      <c r="C2314" s="1">
        <v>174.35</v>
      </c>
      <c r="D2314" s="1">
        <f t="shared" si="298"/>
        <v>6.6397228637413725E-3</v>
      </c>
      <c r="E2314" s="1">
        <f t="shared" si="301"/>
        <v>2.4104863145937052E-4</v>
      </c>
      <c r="F2314" s="1">
        <f t="shared" si="299"/>
        <v>23.450018488065414</v>
      </c>
      <c r="G2314" s="1">
        <f t="shared" si="300"/>
        <v>3.1548712832956198</v>
      </c>
      <c r="H2314" s="1">
        <f t="shared" si="293"/>
        <v>-6.3405630723162574</v>
      </c>
      <c r="I2314" s="22">
        <f t="shared" si="294"/>
        <v>1.1500000000000057</v>
      </c>
      <c r="J2314" s="19">
        <f t="shared" si="295"/>
        <v>0</v>
      </c>
      <c r="K2314" s="19">
        <f t="shared" si="296"/>
        <v>7.4905630723162631</v>
      </c>
      <c r="L2314" s="19">
        <f t="shared" si="297"/>
        <v>0</v>
      </c>
      <c r="Q2314" s="11"/>
      <c r="R2314" s="11"/>
    </row>
    <row r="2315" spans="1:18" x14ac:dyDescent="0.35">
      <c r="A2315" s="1">
        <v>2313</v>
      </c>
      <c r="B2315" s="12">
        <v>44438</v>
      </c>
      <c r="C2315" s="1">
        <v>175.55</v>
      </c>
      <c r="D2315" s="1">
        <f t="shared" si="298"/>
        <v>6.8827071981647095E-3</v>
      </c>
      <c r="E2315" s="1">
        <f t="shared" si="301"/>
        <v>2.1368911988602372E-4</v>
      </c>
      <c r="F2315" s="1">
        <f t="shared" si="299"/>
        <v>24.427588136710536</v>
      </c>
      <c r="G2315" s="1">
        <f t="shared" si="300"/>
        <v>3.1957131549236206</v>
      </c>
      <c r="H2315" s="1">
        <f t="shared" si="293"/>
        <v>-5.8899790629370123</v>
      </c>
      <c r="I2315" s="22">
        <f t="shared" si="294"/>
        <v>1.2000000000000171</v>
      </c>
      <c r="J2315" s="19">
        <f t="shared" si="295"/>
        <v>0</v>
      </c>
      <c r="K2315" s="19">
        <f t="shared" si="296"/>
        <v>7.0899790629370294</v>
      </c>
      <c r="L2315" s="19">
        <f t="shared" si="297"/>
        <v>0</v>
      </c>
      <c r="Q2315" s="11"/>
      <c r="R2315" s="11"/>
    </row>
    <row r="2316" spans="1:18" x14ac:dyDescent="0.35">
      <c r="A2316" s="1">
        <v>2314</v>
      </c>
      <c r="B2316" s="12">
        <v>44439</v>
      </c>
      <c r="C2316" s="1">
        <v>175.65</v>
      </c>
      <c r="D2316" s="1">
        <f t="shared" si="298"/>
        <v>5.6963827969236294E-4</v>
      </c>
      <c r="E2316" s="1">
        <f t="shared" si="301"/>
        <v>1.9322369861949569E-4</v>
      </c>
      <c r="F2316" s="1">
        <f t="shared" si="299"/>
        <v>28.675777823917425</v>
      </c>
      <c r="G2316" s="1">
        <f t="shared" si="300"/>
        <v>3.3560527881546909</v>
      </c>
      <c r="H2316" s="1">
        <f t="shared" si="293"/>
        <v>-5.6380225082778548</v>
      </c>
      <c r="I2316" s="22">
        <f t="shared" si="294"/>
        <v>9.9999999999994316E-2</v>
      </c>
      <c r="J2316" s="19">
        <f t="shared" si="295"/>
        <v>0</v>
      </c>
      <c r="K2316" s="19">
        <f t="shared" si="296"/>
        <v>5.7380225082778491</v>
      </c>
      <c r="L2316" s="19">
        <f t="shared" si="297"/>
        <v>0</v>
      </c>
      <c r="Q2316" s="11"/>
      <c r="R2316" s="11"/>
    </row>
    <row r="2317" spans="1:18" x14ac:dyDescent="0.35">
      <c r="A2317" s="1">
        <v>2315</v>
      </c>
      <c r="B2317" s="12">
        <v>44440</v>
      </c>
      <c r="C2317" s="1">
        <v>175.6</v>
      </c>
      <c r="D2317" s="1">
        <f t="shared" si="298"/>
        <v>-2.8465698832912817E-4</v>
      </c>
      <c r="E2317" s="1">
        <f t="shared" si="301"/>
        <v>1.7093037843307767E-4</v>
      </c>
      <c r="F2317" s="1">
        <f t="shared" si="299"/>
        <v>30.506859368352366</v>
      </c>
      <c r="G2317" s="1">
        <f t="shared" si="300"/>
        <v>3.4179515556507822</v>
      </c>
      <c r="H2317" s="1">
        <f t="shared" si="293"/>
        <v>-5.3393097826271809</v>
      </c>
      <c r="I2317" s="22">
        <f t="shared" si="294"/>
        <v>-5.0000000000011369E-2</v>
      </c>
      <c r="J2317" s="19">
        <f t="shared" si="295"/>
        <v>0</v>
      </c>
      <c r="K2317" s="19">
        <f t="shared" si="296"/>
        <v>5.2893097826271696</v>
      </c>
      <c r="L2317" s="19">
        <f t="shared" si="297"/>
        <v>0</v>
      </c>
      <c r="Q2317" s="11"/>
      <c r="R2317" s="11"/>
    </row>
    <row r="2318" spans="1:18" x14ac:dyDescent="0.35">
      <c r="A2318" s="1">
        <v>2316</v>
      </c>
      <c r="B2318" s="12">
        <v>44441</v>
      </c>
      <c r="C2318" s="1">
        <v>175.9</v>
      </c>
      <c r="D2318" s="1">
        <f t="shared" si="298"/>
        <v>1.7084282460137323E-3</v>
      </c>
      <c r="E2318" s="1">
        <f t="shared" si="301"/>
        <v>1.5384246138611533E-4</v>
      </c>
      <c r="F2318" s="1">
        <f t="shared" si="299"/>
        <v>31.860471538995082</v>
      </c>
      <c r="G2318" s="1">
        <f t="shared" si="300"/>
        <v>3.4613661047174844</v>
      </c>
      <c r="H2318" s="1">
        <f t="shared" si="293"/>
        <v>-5.0682837627427126</v>
      </c>
      <c r="I2318" s="22">
        <f t="shared" si="294"/>
        <v>0.30000000000001137</v>
      </c>
      <c r="J2318" s="19">
        <f t="shared" si="295"/>
        <v>0</v>
      </c>
      <c r="K2318" s="19">
        <f t="shared" si="296"/>
        <v>5.368283762742724</v>
      </c>
      <c r="L2318" s="19">
        <f t="shared" si="297"/>
        <v>0</v>
      </c>
      <c r="Q2318" s="11"/>
      <c r="R2318" s="11"/>
    </row>
    <row r="2319" spans="1:18" x14ac:dyDescent="0.35">
      <c r="A2319" s="1">
        <v>2317</v>
      </c>
      <c r="B2319" s="12">
        <v>44442</v>
      </c>
      <c r="C2319" s="1">
        <v>175.5</v>
      </c>
      <c r="D2319" s="1">
        <f t="shared" si="298"/>
        <v>-2.2740193291643303E-3</v>
      </c>
      <c r="E2319" s="1">
        <f t="shared" si="301"/>
        <v>1.4117121517081733E-4</v>
      </c>
      <c r="F2319" s="1">
        <f t="shared" si="299"/>
        <v>32.96725520321192</v>
      </c>
      <c r="G2319" s="1">
        <f t="shared" si="300"/>
        <v>3.4955148022747702</v>
      </c>
      <c r="H2319" s="1">
        <f t="shared" si="293"/>
        <v>-4.8536923612966181</v>
      </c>
      <c r="I2319" s="22">
        <f t="shared" si="294"/>
        <v>-0.40000000000000568</v>
      </c>
      <c r="J2319" s="19">
        <f t="shared" si="295"/>
        <v>0</v>
      </c>
      <c r="K2319" s="19">
        <f t="shared" si="296"/>
        <v>4.4536923612966124</v>
      </c>
      <c r="L2319" s="19">
        <f t="shared" si="297"/>
        <v>0</v>
      </c>
      <c r="Q2319" s="11"/>
      <c r="R2319" s="11"/>
    </row>
    <row r="2320" spans="1:18" x14ac:dyDescent="0.35">
      <c r="A2320" s="1">
        <v>2318</v>
      </c>
      <c r="B2320" s="12">
        <v>44445</v>
      </c>
      <c r="C2320" s="1">
        <v>174.25</v>
      </c>
      <c r="D2320" s="1">
        <f t="shared" si="298"/>
        <v>-7.1225071225071226E-3</v>
      </c>
      <c r="E2320" s="1">
        <f t="shared" si="301"/>
        <v>1.3179598285722698E-4</v>
      </c>
      <c r="F2320" s="1">
        <f t="shared" si="299"/>
        <v>28.666586673999067</v>
      </c>
      <c r="G2320" s="1">
        <f t="shared" si="300"/>
        <v>3.3557322171396118</v>
      </c>
      <c r="H2320" s="1">
        <f t="shared" si="293"/>
        <v>-4.6977682045996616</v>
      </c>
      <c r="I2320" s="22">
        <f t="shared" si="294"/>
        <v>-1.25</v>
      </c>
      <c r="J2320" s="19">
        <f t="shared" si="295"/>
        <v>0</v>
      </c>
      <c r="K2320" s="19">
        <f t="shared" si="296"/>
        <v>3.4477682045996616</v>
      </c>
      <c r="L2320" s="19">
        <f t="shared" si="297"/>
        <v>0</v>
      </c>
      <c r="Q2320" s="11"/>
      <c r="R2320" s="11"/>
    </row>
    <row r="2321" spans="1:18" x14ac:dyDescent="0.35">
      <c r="A2321" s="1">
        <v>2319</v>
      </c>
      <c r="B2321" s="12">
        <v>44446</v>
      </c>
      <c r="C2321" s="1">
        <v>173.2</v>
      </c>
      <c r="D2321" s="1">
        <f t="shared" si="298"/>
        <v>-6.0258249641320597E-3</v>
      </c>
      <c r="E2321" s="1">
        <f t="shared" si="301"/>
        <v>1.3105232642770975E-4</v>
      </c>
      <c r="F2321" s="1">
        <f t="shared" si="299"/>
        <v>30.340510278126615</v>
      </c>
      <c r="G2321" s="1">
        <f t="shared" si="300"/>
        <v>3.4124837924383677</v>
      </c>
      <c r="H2321" s="1">
        <f t="shared" si="293"/>
        <v>-4.673843285982179</v>
      </c>
      <c r="I2321" s="22">
        <f t="shared" si="294"/>
        <v>-1.0500000000000114</v>
      </c>
      <c r="J2321" s="19">
        <f t="shared" si="295"/>
        <v>0</v>
      </c>
      <c r="K2321" s="19">
        <f t="shared" si="296"/>
        <v>3.6238432859821677</v>
      </c>
      <c r="L2321" s="19">
        <f t="shared" si="297"/>
        <v>0</v>
      </c>
      <c r="Q2321" s="11"/>
      <c r="R2321" s="11"/>
    </row>
    <row r="2322" spans="1:18" x14ac:dyDescent="0.35">
      <c r="A2322" s="1">
        <v>2320</v>
      </c>
      <c r="B2322" s="12">
        <v>44447</v>
      </c>
      <c r="C2322" s="1">
        <v>172.9</v>
      </c>
      <c r="D2322" s="1">
        <f t="shared" si="298"/>
        <v>-1.7321016166280772E-3</v>
      </c>
      <c r="E2322" s="1">
        <f t="shared" si="301"/>
        <v>1.28448959735781E-4</v>
      </c>
      <c r="F2322" s="1">
        <f t="shared" si="299"/>
        <v>34.791477522181296</v>
      </c>
      <c r="G2322" s="1">
        <f t="shared" si="300"/>
        <v>3.54937245799993</v>
      </c>
      <c r="H2322" s="1">
        <f t="shared" si="293"/>
        <v>-4.5942300764392909</v>
      </c>
      <c r="I2322" s="22">
        <f t="shared" si="294"/>
        <v>-0.29999999999998295</v>
      </c>
      <c r="J2322" s="19">
        <f t="shared" si="295"/>
        <v>0</v>
      </c>
      <c r="K2322" s="19">
        <f t="shared" si="296"/>
        <v>4.294230076439308</v>
      </c>
      <c r="L2322" s="19">
        <f t="shared" si="297"/>
        <v>0</v>
      </c>
      <c r="Q2322" s="11"/>
      <c r="R2322" s="11"/>
    </row>
    <row r="2323" spans="1:18" x14ac:dyDescent="0.35">
      <c r="A2323" s="1">
        <v>2321</v>
      </c>
      <c r="B2323" s="12">
        <v>44448</v>
      </c>
      <c r="C2323" s="1">
        <v>173.5</v>
      </c>
      <c r="D2323" s="1">
        <f t="shared" si="298"/>
        <v>3.470213996529753E-3</v>
      </c>
      <c r="E2323" s="1">
        <f t="shared" si="301"/>
        <v>1.2175761590708962E-4</v>
      </c>
      <c r="F2323" s="1">
        <f t="shared" si="299"/>
        <v>34.410037229479158</v>
      </c>
      <c r="G2323" s="1">
        <f t="shared" si="300"/>
        <v>3.5383483017465882</v>
      </c>
      <c r="H2323" s="1">
        <f t="shared" si="293"/>
        <v>-4.4460118275485101</v>
      </c>
      <c r="I2323" s="22">
        <f t="shared" si="294"/>
        <v>0.59999999999999432</v>
      </c>
      <c r="J2323" s="19">
        <f t="shared" si="295"/>
        <v>0</v>
      </c>
      <c r="K2323" s="19">
        <f t="shared" si="296"/>
        <v>5.0460118275485044</v>
      </c>
      <c r="L2323" s="19">
        <f t="shared" si="297"/>
        <v>0</v>
      </c>
      <c r="Q2323" s="11"/>
      <c r="R2323" s="11"/>
    </row>
    <row r="2324" spans="1:18" x14ac:dyDescent="0.35">
      <c r="A2324" s="1">
        <v>2322</v>
      </c>
      <c r="B2324" s="12">
        <v>44452</v>
      </c>
      <c r="C2324" s="1">
        <v>173.9</v>
      </c>
      <c r="D2324" s="1">
        <f t="shared" si="298"/>
        <v>2.3054755043227992E-3</v>
      </c>
      <c r="E2324" s="1">
        <f t="shared" si="301"/>
        <v>1.1791477777527754E-4</v>
      </c>
      <c r="F2324" s="1">
        <f t="shared" si="299"/>
        <v>35.920109439990966</v>
      </c>
      <c r="G2324" s="1">
        <f t="shared" si="300"/>
        <v>3.5812972901997071</v>
      </c>
      <c r="H2324" s="1">
        <f t="shared" ref="H2324:H2387" si="302">_xlfn.NORM.S.INV(1%)*SQRT(E2324)*C2322</f>
        <v>-4.3677097461819514</v>
      </c>
      <c r="I2324" s="22">
        <f t="shared" ref="I2324:I2387" si="303">C2324-C2323</f>
        <v>0.40000000000000568</v>
      </c>
      <c r="J2324" s="19">
        <f t="shared" ref="J2324:J2387" si="304">IF(I2324&lt;=H2324,1,0)</f>
        <v>0</v>
      </c>
      <c r="K2324" s="19">
        <f t="shared" ref="K2324:K2387" si="305">IF(J2324=0,I2324-H2324,0)</f>
        <v>4.7677097461819571</v>
      </c>
      <c r="L2324" s="19">
        <f t="shared" ref="L2324:L2387" si="306">IF(J2324=1,I2324-H2324,0)</f>
        <v>0</v>
      </c>
      <c r="Q2324" s="11"/>
      <c r="R2324" s="11"/>
    </row>
    <row r="2325" spans="1:18" x14ac:dyDescent="0.35">
      <c r="A2325" s="1">
        <v>2323</v>
      </c>
      <c r="B2325" s="12">
        <v>44453</v>
      </c>
      <c r="C2325" s="1">
        <v>174</v>
      </c>
      <c r="D2325" s="1">
        <f t="shared" si="298"/>
        <v>5.7504312823458486E-4</v>
      </c>
      <c r="E2325" s="1">
        <f t="shared" si="301"/>
        <v>1.1402599189320423E-4</v>
      </c>
      <c r="F2325" s="1">
        <f t="shared" si="299"/>
        <v>37.305976378892396</v>
      </c>
      <c r="G2325" s="1">
        <f t="shared" si="300"/>
        <v>3.6191535384503588</v>
      </c>
      <c r="H2325" s="1">
        <f t="shared" si="302"/>
        <v>-4.3099880563801198</v>
      </c>
      <c r="I2325" s="22">
        <f t="shared" si="303"/>
        <v>9.9999999999994316E-2</v>
      </c>
      <c r="J2325" s="19">
        <f t="shared" si="304"/>
        <v>0</v>
      </c>
      <c r="K2325" s="19">
        <f t="shared" si="305"/>
        <v>4.4099880563801142</v>
      </c>
      <c r="L2325" s="19">
        <f t="shared" si="306"/>
        <v>0</v>
      </c>
      <c r="Q2325" s="11"/>
      <c r="R2325" s="11"/>
    </row>
    <row r="2326" spans="1:18" x14ac:dyDescent="0.35">
      <c r="A2326" s="1">
        <v>2324</v>
      </c>
      <c r="B2326" s="12">
        <v>44454</v>
      </c>
      <c r="C2326" s="1">
        <v>177.85</v>
      </c>
      <c r="D2326" s="1">
        <f t="shared" si="298"/>
        <v>2.2126436781609162E-2</v>
      </c>
      <c r="E2326" s="1">
        <f t="shared" si="301"/>
        <v>1.1034792997210877E-4</v>
      </c>
      <c r="F2326" s="1">
        <f t="shared" si="299"/>
        <v>4.1315562722679351</v>
      </c>
      <c r="G2326" s="1">
        <f t="shared" si="300"/>
        <v>1.4186541573659799</v>
      </c>
      <c r="H2326" s="1">
        <f t="shared" si="302"/>
        <v>-4.2496810416559816</v>
      </c>
      <c r="I2326" s="22">
        <f t="shared" si="303"/>
        <v>3.8499999999999943</v>
      </c>
      <c r="J2326" s="19">
        <f t="shared" si="304"/>
        <v>0</v>
      </c>
      <c r="K2326" s="19">
        <f t="shared" si="305"/>
        <v>8.0996810416559768</v>
      </c>
      <c r="L2326" s="19">
        <f t="shared" si="306"/>
        <v>0</v>
      </c>
      <c r="Q2326" s="11"/>
      <c r="R2326" s="11"/>
    </row>
    <row r="2327" spans="1:18" x14ac:dyDescent="0.35">
      <c r="A2327" s="1">
        <v>2325</v>
      </c>
      <c r="B2327" s="12">
        <v>44455</v>
      </c>
      <c r="C2327" s="1">
        <v>179.4</v>
      </c>
      <c r="D2327" s="1">
        <f t="shared" si="298"/>
        <v>8.7152094461625598E-3</v>
      </c>
      <c r="E2327" s="1">
        <f t="shared" si="301"/>
        <v>1.7656391343798107E-4</v>
      </c>
      <c r="F2327" s="1">
        <f t="shared" si="299"/>
        <v>24.212851624407804</v>
      </c>
      <c r="G2327" s="1">
        <f t="shared" si="300"/>
        <v>3.1868835510606148</v>
      </c>
      <c r="H2327" s="1">
        <f t="shared" si="302"/>
        <v>-5.3786697507400945</v>
      </c>
      <c r="I2327" s="22">
        <f t="shared" si="303"/>
        <v>1.5500000000000114</v>
      </c>
      <c r="J2327" s="19">
        <f t="shared" si="304"/>
        <v>0</v>
      </c>
      <c r="K2327" s="19">
        <f t="shared" si="305"/>
        <v>6.9286697507401058</v>
      </c>
      <c r="L2327" s="19">
        <f t="shared" si="306"/>
        <v>0</v>
      </c>
      <c r="Q2327" s="11"/>
      <c r="R2327" s="11"/>
    </row>
    <row r="2328" spans="1:18" x14ac:dyDescent="0.35">
      <c r="A2328" s="1">
        <v>2326</v>
      </c>
      <c r="B2328" s="12">
        <v>44456</v>
      </c>
      <c r="C2328" s="1">
        <v>178.75</v>
      </c>
      <c r="D2328" s="1">
        <f t="shared" si="298"/>
        <v>-3.6231884057971332E-3</v>
      </c>
      <c r="E2328" s="1">
        <f t="shared" si="301"/>
        <v>1.6885717966002564E-4</v>
      </c>
      <c r="F2328" s="1">
        <f t="shared" si="299"/>
        <v>29.530349231532327</v>
      </c>
      <c r="G2328" s="1">
        <f t="shared" si="300"/>
        <v>3.3854185220161521</v>
      </c>
      <c r="H2328" s="1">
        <f t="shared" si="302"/>
        <v>-5.3763594054290351</v>
      </c>
      <c r="I2328" s="22">
        <f t="shared" si="303"/>
        <v>-0.65000000000000568</v>
      </c>
      <c r="J2328" s="19">
        <f t="shared" si="304"/>
        <v>0</v>
      </c>
      <c r="K2328" s="19">
        <f t="shared" si="305"/>
        <v>4.7263594054290294</v>
      </c>
      <c r="L2328" s="19">
        <f t="shared" si="306"/>
        <v>0</v>
      </c>
      <c r="Q2328" s="11"/>
      <c r="R2328" s="11"/>
    </row>
    <row r="2329" spans="1:18" x14ac:dyDescent="0.35">
      <c r="A2329" s="1">
        <v>2327</v>
      </c>
      <c r="B2329" s="12">
        <v>44459</v>
      </c>
      <c r="C2329" s="1">
        <v>176.8</v>
      </c>
      <c r="D2329" s="1">
        <f t="shared" si="298"/>
        <v>-1.0909090909090846E-2</v>
      </c>
      <c r="E2329" s="1">
        <f t="shared" si="301"/>
        <v>1.540973062991685E-4</v>
      </c>
      <c r="F2329" s="1">
        <f t="shared" si="299"/>
        <v>21.842948272398814</v>
      </c>
      <c r="G2329" s="1">
        <f t="shared" si="300"/>
        <v>3.0838781359232676</v>
      </c>
      <c r="H2329" s="1">
        <f t="shared" si="302"/>
        <v>-5.1807736761739536</v>
      </c>
      <c r="I2329" s="22">
        <f t="shared" si="303"/>
        <v>-1.9499999999999886</v>
      </c>
      <c r="J2329" s="19">
        <f t="shared" si="304"/>
        <v>0</v>
      </c>
      <c r="K2329" s="19">
        <f t="shared" si="305"/>
        <v>3.2307736761739649</v>
      </c>
      <c r="L2329" s="19">
        <f t="shared" si="306"/>
        <v>0</v>
      </c>
      <c r="Q2329" s="11"/>
      <c r="R2329" s="11"/>
    </row>
    <row r="2330" spans="1:18" x14ac:dyDescent="0.35">
      <c r="A2330" s="1">
        <v>2328</v>
      </c>
      <c r="B2330" s="12">
        <v>44460</v>
      </c>
      <c r="C2330" s="1">
        <v>176</v>
      </c>
      <c r="D2330" s="1">
        <f t="shared" si="298"/>
        <v>-4.524886877828118E-3</v>
      </c>
      <c r="E2330" s="1">
        <f t="shared" si="301"/>
        <v>1.5774558848095737E-4</v>
      </c>
      <c r="F2330" s="1">
        <f t="shared" si="299"/>
        <v>29.767804928171959</v>
      </c>
      <c r="G2330" s="1">
        <f t="shared" si="300"/>
        <v>3.3934274379514968</v>
      </c>
      <c r="H2330" s="1">
        <f t="shared" si="302"/>
        <v>-5.2227509882122938</v>
      </c>
      <c r="I2330" s="22">
        <f t="shared" si="303"/>
        <v>-0.80000000000001137</v>
      </c>
      <c r="J2330" s="19">
        <f t="shared" si="304"/>
        <v>0</v>
      </c>
      <c r="K2330" s="19">
        <f t="shared" si="305"/>
        <v>4.4227509882122824</v>
      </c>
      <c r="L2330" s="19">
        <f t="shared" si="306"/>
        <v>0</v>
      </c>
      <c r="Q2330" s="11"/>
      <c r="R2330" s="11"/>
    </row>
    <row r="2331" spans="1:18" x14ac:dyDescent="0.35">
      <c r="A2331" s="1">
        <v>2329</v>
      </c>
      <c r="B2331" s="12">
        <v>44461</v>
      </c>
      <c r="C2331" s="1">
        <v>176.65</v>
      </c>
      <c r="D2331" s="1">
        <f t="shared" si="298"/>
        <v>3.6931818181818506E-3</v>
      </c>
      <c r="E2331" s="1">
        <f t="shared" si="301"/>
        <v>1.4663397503303396E-4</v>
      </c>
      <c r="F2331" s="1">
        <f t="shared" si="299"/>
        <v>31.448082522217543</v>
      </c>
      <c r="G2331" s="1">
        <f t="shared" si="300"/>
        <v>3.4483380122008764</v>
      </c>
      <c r="H2331" s="1">
        <f t="shared" si="302"/>
        <v>-4.9805146596120258</v>
      </c>
      <c r="I2331" s="22">
        <f t="shared" si="303"/>
        <v>0.65000000000000568</v>
      </c>
      <c r="J2331" s="19">
        <f t="shared" si="304"/>
        <v>0</v>
      </c>
      <c r="K2331" s="19">
        <f t="shared" si="305"/>
        <v>5.6305146596120315</v>
      </c>
      <c r="L2331" s="19">
        <f t="shared" si="306"/>
        <v>0</v>
      </c>
      <c r="Q2331" s="11"/>
      <c r="R2331" s="11"/>
    </row>
    <row r="2332" spans="1:18" x14ac:dyDescent="0.35">
      <c r="A2332" s="1">
        <v>2330</v>
      </c>
      <c r="B2332" s="12">
        <v>44462</v>
      </c>
      <c r="C2332" s="1">
        <v>178.15</v>
      </c>
      <c r="D2332" s="1">
        <f t="shared" si="298"/>
        <v>8.4913671101047271E-3</v>
      </c>
      <c r="E2332" s="1">
        <f t="shared" si="301"/>
        <v>1.3716962874725134E-4</v>
      </c>
      <c r="F2332" s="1">
        <f t="shared" si="299"/>
        <v>26.190119415848841</v>
      </c>
      <c r="G2332" s="1">
        <f t="shared" si="300"/>
        <v>3.2653822181063559</v>
      </c>
      <c r="H2332" s="1">
        <f t="shared" si="302"/>
        <v>-4.795305799064332</v>
      </c>
      <c r="I2332" s="22">
        <f t="shared" si="303"/>
        <v>1.5</v>
      </c>
      <c r="J2332" s="19">
        <f t="shared" si="304"/>
        <v>0</v>
      </c>
      <c r="K2332" s="19">
        <f t="shared" si="305"/>
        <v>6.295305799064332</v>
      </c>
      <c r="L2332" s="19">
        <f t="shared" si="306"/>
        <v>0</v>
      </c>
      <c r="Q2332" s="11"/>
      <c r="R2332" s="11"/>
    </row>
    <row r="2333" spans="1:18" x14ac:dyDescent="0.35">
      <c r="A2333" s="1">
        <v>2331</v>
      </c>
      <c r="B2333" s="12">
        <v>44463</v>
      </c>
      <c r="C2333" s="1">
        <v>176.15</v>
      </c>
      <c r="D2333" s="1">
        <f t="shared" si="298"/>
        <v>-1.1226494527083918E-2</v>
      </c>
      <c r="E2333" s="1">
        <f t="shared" si="301"/>
        <v>1.3817857808034816E-4</v>
      </c>
      <c r="F2333" s="1">
        <f t="shared" si="299"/>
        <v>21.509353302104721</v>
      </c>
      <c r="G2333" s="1">
        <f t="shared" si="300"/>
        <v>3.0684878778395199</v>
      </c>
      <c r="H2333" s="1">
        <f t="shared" si="302"/>
        <v>-4.8306843402777684</v>
      </c>
      <c r="I2333" s="22">
        <f t="shared" si="303"/>
        <v>-2</v>
      </c>
      <c r="J2333" s="19">
        <f t="shared" si="304"/>
        <v>0</v>
      </c>
      <c r="K2333" s="19">
        <f t="shared" si="305"/>
        <v>2.8306843402777684</v>
      </c>
      <c r="L2333" s="19">
        <f t="shared" si="306"/>
        <v>0</v>
      </c>
      <c r="Q2333" s="11"/>
      <c r="R2333" s="11"/>
    </row>
    <row r="2334" spans="1:18" x14ac:dyDescent="0.35">
      <c r="A2334" s="1">
        <v>2332</v>
      </c>
      <c r="B2334" s="12">
        <v>44466</v>
      </c>
      <c r="C2334" s="1">
        <v>176</v>
      </c>
      <c r="D2334" s="1">
        <f t="shared" si="298"/>
        <v>-8.5154697700826391E-4</v>
      </c>
      <c r="E2334" s="1">
        <f t="shared" si="301"/>
        <v>1.4655965690063942E-4</v>
      </c>
      <c r="F2334" s="1">
        <f t="shared" si="299"/>
        <v>32.872177099017122</v>
      </c>
      <c r="G2334" s="1">
        <f t="shared" si="300"/>
        <v>3.4926266191005801</v>
      </c>
      <c r="H2334" s="1">
        <f t="shared" si="302"/>
        <v>-5.0172726781066066</v>
      </c>
      <c r="I2334" s="22">
        <f t="shared" si="303"/>
        <v>-0.15000000000000568</v>
      </c>
      <c r="J2334" s="19">
        <f t="shared" si="304"/>
        <v>0</v>
      </c>
      <c r="K2334" s="19">
        <f t="shared" si="305"/>
        <v>4.8672726781066009</v>
      </c>
      <c r="L2334" s="19">
        <f t="shared" si="306"/>
        <v>0</v>
      </c>
      <c r="Q2334" s="11"/>
      <c r="R2334" s="11"/>
    </row>
    <row r="2335" spans="1:18" x14ac:dyDescent="0.35">
      <c r="A2335" s="1">
        <v>2333</v>
      </c>
      <c r="B2335" s="12">
        <v>44467</v>
      </c>
      <c r="C2335" s="1">
        <v>183.75</v>
      </c>
      <c r="D2335" s="1">
        <f t="shared" si="298"/>
        <v>4.4034090909090912E-2</v>
      </c>
      <c r="E2335" s="1">
        <f t="shared" si="301"/>
        <v>1.3529063767387888E-4</v>
      </c>
      <c r="F2335" s="1">
        <f t="shared" si="299"/>
        <v>2.6490897262082772E-2</v>
      </c>
      <c r="G2335" s="1">
        <f t="shared" si="300"/>
        <v>-3.630954104543489</v>
      </c>
      <c r="H2335" s="1">
        <f t="shared" si="302"/>
        <v>-4.7664075912296919</v>
      </c>
      <c r="I2335" s="22">
        <f t="shared" si="303"/>
        <v>7.75</v>
      </c>
      <c r="J2335" s="19">
        <f t="shared" si="304"/>
        <v>0</v>
      </c>
      <c r="K2335" s="19">
        <f t="shared" si="305"/>
        <v>12.516407591229692</v>
      </c>
      <c r="L2335" s="19">
        <f t="shared" si="306"/>
        <v>0</v>
      </c>
      <c r="Q2335" s="11"/>
      <c r="R2335" s="11"/>
    </row>
    <row r="2336" spans="1:18" x14ac:dyDescent="0.35">
      <c r="A2336" s="1">
        <v>2334</v>
      </c>
      <c r="B2336" s="12">
        <v>44468</v>
      </c>
      <c r="C2336" s="1">
        <v>195.1</v>
      </c>
      <c r="D2336" s="1">
        <f t="shared" si="298"/>
        <v>6.1768707482993165E-2</v>
      </c>
      <c r="E2336" s="1">
        <f t="shared" si="301"/>
        <v>4.0014752181219805E-4</v>
      </c>
      <c r="F2336" s="1">
        <f t="shared" si="299"/>
        <v>0.1695583495976701</v>
      </c>
      <c r="G2336" s="1">
        <f t="shared" si="300"/>
        <v>-1.7745581659865071</v>
      </c>
      <c r="H2336" s="1">
        <f t="shared" si="302"/>
        <v>-8.1902544004619919</v>
      </c>
      <c r="I2336" s="22">
        <f t="shared" si="303"/>
        <v>11.349999999999994</v>
      </c>
      <c r="J2336" s="19">
        <f t="shared" si="304"/>
        <v>0</v>
      </c>
      <c r="K2336" s="19">
        <f t="shared" si="305"/>
        <v>19.540254400461986</v>
      </c>
      <c r="L2336" s="19">
        <f t="shared" si="306"/>
        <v>0</v>
      </c>
      <c r="Q2336" s="11"/>
      <c r="R2336" s="11"/>
    </row>
    <row r="2337" spans="1:18" x14ac:dyDescent="0.35">
      <c r="A2337" s="1">
        <v>2335</v>
      </c>
      <c r="B2337" s="12">
        <v>44469</v>
      </c>
      <c r="C2337" s="1">
        <v>189.9</v>
      </c>
      <c r="D2337" s="1">
        <f t="shared" si="298"/>
        <v>-2.6652998462326955E-2</v>
      </c>
      <c r="E2337" s="1">
        <f t="shared" si="301"/>
        <v>8.674963070928873E-4</v>
      </c>
      <c r="F2337" s="1">
        <f t="shared" si="299"/>
        <v>8.9940847562230175</v>
      </c>
      <c r="G2337" s="1">
        <f t="shared" si="300"/>
        <v>2.1965671119446535</v>
      </c>
      <c r="H2337" s="1">
        <f t="shared" si="302"/>
        <v>-12.590292598958543</v>
      </c>
      <c r="I2337" s="22">
        <f t="shared" si="303"/>
        <v>-5.1999999999999886</v>
      </c>
      <c r="J2337" s="19">
        <f t="shared" si="304"/>
        <v>0</v>
      </c>
      <c r="K2337" s="19">
        <f t="shared" si="305"/>
        <v>7.3902925989585544</v>
      </c>
      <c r="L2337" s="19">
        <f t="shared" si="306"/>
        <v>0</v>
      </c>
      <c r="Q2337" s="11"/>
      <c r="R2337" s="11"/>
    </row>
    <row r="2338" spans="1:18" x14ac:dyDescent="0.35">
      <c r="A2338" s="1">
        <v>2336</v>
      </c>
      <c r="B2338" s="12">
        <v>44470</v>
      </c>
      <c r="C2338" s="1">
        <v>191.8</v>
      </c>
      <c r="D2338" s="1">
        <f t="shared" si="298"/>
        <v>1.0005265929436576E-2</v>
      </c>
      <c r="E2338" s="1">
        <f t="shared" si="301"/>
        <v>7.8690825023187917E-4</v>
      </c>
      <c r="F2338" s="1">
        <f t="shared" si="299"/>
        <v>13.345165305409097</v>
      </c>
      <c r="G2338" s="1">
        <f t="shared" si="300"/>
        <v>2.5911541698467668</v>
      </c>
      <c r="H2338" s="1">
        <f t="shared" si="302"/>
        <v>-12.731922220923554</v>
      </c>
      <c r="I2338" s="22">
        <f t="shared" si="303"/>
        <v>1.9000000000000057</v>
      </c>
      <c r="J2338" s="19">
        <f t="shared" si="304"/>
        <v>0</v>
      </c>
      <c r="K2338" s="19">
        <f t="shared" si="305"/>
        <v>14.63192222092356</v>
      </c>
      <c r="L2338" s="19">
        <f t="shared" si="306"/>
        <v>0</v>
      </c>
      <c r="Q2338" s="11"/>
      <c r="R2338" s="11"/>
    </row>
    <row r="2339" spans="1:18" x14ac:dyDescent="0.35">
      <c r="A2339" s="1">
        <v>2337</v>
      </c>
      <c r="B2339" s="12">
        <v>44473</v>
      </c>
      <c r="C2339" s="1">
        <v>191.55</v>
      </c>
      <c r="D2339" s="1">
        <f t="shared" si="298"/>
        <v>-1.3034410844629822E-3</v>
      </c>
      <c r="E2339" s="1">
        <f t="shared" si="301"/>
        <v>6.3915552463223498E-4</v>
      </c>
      <c r="F2339" s="1">
        <f t="shared" si="299"/>
        <v>15.759033784886507</v>
      </c>
      <c r="G2339" s="1">
        <f t="shared" si="300"/>
        <v>2.75741377448474</v>
      </c>
      <c r="H2339" s="1">
        <f t="shared" si="302"/>
        <v>-11.168706965642176</v>
      </c>
      <c r="I2339" s="22">
        <f t="shared" si="303"/>
        <v>-0.25</v>
      </c>
      <c r="J2339" s="19">
        <f t="shared" si="304"/>
        <v>0</v>
      </c>
      <c r="K2339" s="19">
        <f t="shared" si="305"/>
        <v>10.918706965642176</v>
      </c>
      <c r="L2339" s="19">
        <f t="shared" si="306"/>
        <v>0</v>
      </c>
      <c r="Q2339" s="11"/>
      <c r="R2339" s="11"/>
    </row>
    <row r="2340" spans="1:18" x14ac:dyDescent="0.35">
      <c r="A2340" s="1">
        <v>2338</v>
      </c>
      <c r="B2340" s="12">
        <v>44474</v>
      </c>
      <c r="C2340" s="1">
        <v>189.8</v>
      </c>
      <c r="D2340" s="1">
        <f t="shared" si="298"/>
        <v>-9.1359958235447663E-3</v>
      </c>
      <c r="E2340" s="1">
        <f t="shared" si="301"/>
        <v>5.1224568819936386E-4</v>
      </c>
      <c r="F2340" s="1">
        <f t="shared" si="299"/>
        <v>16.247571966093791</v>
      </c>
      <c r="G2340" s="1">
        <f t="shared" si="300"/>
        <v>2.7879434801406928</v>
      </c>
      <c r="H2340" s="1">
        <f t="shared" si="302"/>
        <v>-10.098628980739056</v>
      </c>
      <c r="I2340" s="22">
        <f t="shared" si="303"/>
        <v>-1.75</v>
      </c>
      <c r="J2340" s="19">
        <f t="shared" si="304"/>
        <v>0</v>
      </c>
      <c r="K2340" s="19">
        <f t="shared" si="305"/>
        <v>8.3486289807390559</v>
      </c>
      <c r="L2340" s="19">
        <f t="shared" si="306"/>
        <v>0</v>
      </c>
      <c r="Q2340" s="11"/>
      <c r="R2340" s="11"/>
    </row>
    <row r="2341" spans="1:18" x14ac:dyDescent="0.35">
      <c r="A2341" s="1">
        <v>2339</v>
      </c>
      <c r="B2341" s="12">
        <v>44475</v>
      </c>
      <c r="C2341" s="1">
        <v>187.65</v>
      </c>
      <c r="D2341" s="1">
        <f t="shared" si="298"/>
        <v>-1.1327713382507933E-2</v>
      </c>
      <c r="E2341" s="1">
        <f t="shared" si="301"/>
        <v>4.2670116938398625E-4</v>
      </c>
      <c r="F2341" s="1">
        <f t="shared" si="299"/>
        <v>16.616818563687712</v>
      </c>
      <c r="G2341" s="1">
        <f t="shared" si="300"/>
        <v>2.8104153489429544</v>
      </c>
      <c r="H2341" s="1">
        <f t="shared" si="302"/>
        <v>-9.2048927133125407</v>
      </c>
      <c r="I2341" s="22">
        <f t="shared" si="303"/>
        <v>-2.1500000000000057</v>
      </c>
      <c r="J2341" s="19">
        <f t="shared" si="304"/>
        <v>0</v>
      </c>
      <c r="K2341" s="19">
        <f t="shared" si="305"/>
        <v>7.054892713312535</v>
      </c>
      <c r="L2341" s="19">
        <f t="shared" si="306"/>
        <v>0</v>
      </c>
      <c r="Q2341" s="11"/>
      <c r="R2341" s="11"/>
    </row>
    <row r="2342" spans="1:18" x14ac:dyDescent="0.35">
      <c r="A2342" s="1">
        <v>2340</v>
      </c>
      <c r="B2342" s="12">
        <v>44476</v>
      </c>
      <c r="C2342" s="1">
        <v>188.35</v>
      </c>
      <c r="D2342" s="1">
        <f t="shared" si="298"/>
        <v>3.7303490540900007E-3</v>
      </c>
      <c r="E2342" s="1">
        <f t="shared" si="301"/>
        <v>3.6759088883013958E-4</v>
      </c>
      <c r="F2342" s="1">
        <f t="shared" si="299"/>
        <v>20.417726427796762</v>
      </c>
      <c r="G2342" s="1">
        <f t="shared" si="300"/>
        <v>3.0164034660772185</v>
      </c>
      <c r="H2342" s="1">
        <f t="shared" si="302"/>
        <v>-8.4655121120062589</v>
      </c>
      <c r="I2342" s="22">
        <f t="shared" si="303"/>
        <v>0.69999999999998863</v>
      </c>
      <c r="J2342" s="19">
        <f t="shared" si="304"/>
        <v>0</v>
      </c>
      <c r="K2342" s="19">
        <f t="shared" si="305"/>
        <v>9.1655121120062475</v>
      </c>
      <c r="L2342" s="19">
        <f t="shared" si="306"/>
        <v>0</v>
      </c>
      <c r="Q2342" s="11"/>
      <c r="R2342" s="11"/>
    </row>
    <row r="2343" spans="1:18" x14ac:dyDescent="0.35">
      <c r="A2343" s="1">
        <v>2341</v>
      </c>
      <c r="B2343" s="12">
        <v>44477</v>
      </c>
      <c r="C2343" s="1">
        <v>187.65</v>
      </c>
      <c r="D2343" s="1">
        <f t="shared" si="298"/>
        <v>-3.7164852667904893E-3</v>
      </c>
      <c r="E2343" s="1">
        <f t="shared" si="301"/>
        <v>3.0623243855467373E-4</v>
      </c>
      <c r="F2343" s="1">
        <f t="shared" si="299"/>
        <v>22.288985020574895</v>
      </c>
      <c r="G2343" s="1">
        <f t="shared" si="300"/>
        <v>3.1040926111692246</v>
      </c>
      <c r="H2343" s="1">
        <f t="shared" si="302"/>
        <v>-7.6392165857566434</v>
      </c>
      <c r="I2343" s="22">
        <f t="shared" si="303"/>
        <v>-0.69999999999998863</v>
      </c>
      <c r="J2343" s="19">
        <f t="shared" si="304"/>
        <v>0</v>
      </c>
      <c r="K2343" s="19">
        <f t="shared" si="305"/>
        <v>6.9392165857566548</v>
      </c>
      <c r="L2343" s="19">
        <f t="shared" si="306"/>
        <v>0</v>
      </c>
      <c r="Q2343" s="11"/>
      <c r="R2343" s="11"/>
    </row>
    <row r="2344" spans="1:18" x14ac:dyDescent="0.35">
      <c r="A2344" s="1">
        <v>2342</v>
      </c>
      <c r="B2344" s="12">
        <v>44480</v>
      </c>
      <c r="C2344" s="1">
        <v>193.45</v>
      </c>
      <c r="D2344" s="1">
        <f t="shared" si="298"/>
        <v>3.09086064481747E-2</v>
      </c>
      <c r="E2344" s="1">
        <f t="shared" si="301"/>
        <v>2.5928092303678809E-4</v>
      </c>
      <c r="F2344" s="1">
        <f t="shared" si="299"/>
        <v>3.9257971827897529</v>
      </c>
      <c r="G2344" s="1">
        <f t="shared" si="300"/>
        <v>1.3675694345070464</v>
      </c>
      <c r="H2344" s="1">
        <f t="shared" si="302"/>
        <v>-7.0554637481178011</v>
      </c>
      <c r="I2344" s="22">
        <f t="shared" si="303"/>
        <v>5.7999999999999829</v>
      </c>
      <c r="J2344" s="19">
        <f t="shared" si="304"/>
        <v>0</v>
      </c>
      <c r="K2344" s="19">
        <f t="shared" si="305"/>
        <v>12.855463748117785</v>
      </c>
      <c r="L2344" s="19">
        <f t="shared" si="306"/>
        <v>0</v>
      </c>
      <c r="Q2344" s="11"/>
      <c r="R2344" s="11"/>
    </row>
    <row r="2345" spans="1:18" x14ac:dyDescent="0.35">
      <c r="A2345" s="1">
        <v>2343</v>
      </c>
      <c r="B2345" s="12">
        <v>44481</v>
      </c>
      <c r="C2345" s="1">
        <v>193.3</v>
      </c>
      <c r="D2345" s="1">
        <f t="shared" si="298"/>
        <v>-7.7539415869722029E-4</v>
      </c>
      <c r="E2345" s="1">
        <f t="shared" si="301"/>
        <v>3.5620803849221609E-4</v>
      </c>
      <c r="F2345" s="1">
        <f t="shared" si="299"/>
        <v>21.119891832377537</v>
      </c>
      <c r="G2345" s="1">
        <f t="shared" si="300"/>
        <v>3.0502153372519123</v>
      </c>
      <c r="H2345" s="1">
        <f t="shared" si="302"/>
        <v>-8.2390110408813904</v>
      </c>
      <c r="I2345" s="22">
        <f t="shared" si="303"/>
        <v>-0.14999999999997726</v>
      </c>
      <c r="J2345" s="19">
        <f t="shared" si="304"/>
        <v>0</v>
      </c>
      <c r="K2345" s="19">
        <f t="shared" si="305"/>
        <v>8.0890110408814131</v>
      </c>
      <c r="L2345" s="19">
        <f t="shared" si="306"/>
        <v>0</v>
      </c>
      <c r="Q2345" s="11"/>
      <c r="R2345" s="11"/>
    </row>
    <row r="2346" spans="1:18" x14ac:dyDescent="0.35">
      <c r="A2346" s="1">
        <v>2344</v>
      </c>
      <c r="B2346" s="12">
        <v>44482</v>
      </c>
      <c r="C2346" s="1">
        <v>199.5</v>
      </c>
      <c r="D2346" s="1">
        <f t="shared" si="298"/>
        <v>3.2074495602690059E-2</v>
      </c>
      <c r="E2346" s="1">
        <f t="shared" si="301"/>
        <v>2.956464277288184E-4</v>
      </c>
      <c r="F2346" s="1">
        <f t="shared" si="299"/>
        <v>4.0729341695667198</v>
      </c>
      <c r="G2346" s="1">
        <f t="shared" si="300"/>
        <v>1.4043636658955212</v>
      </c>
      <c r="H2346" s="1">
        <f t="shared" si="302"/>
        <v>-7.7380175453793267</v>
      </c>
      <c r="I2346" s="22">
        <f t="shared" si="303"/>
        <v>6.1999999999999886</v>
      </c>
      <c r="J2346" s="19">
        <f t="shared" si="304"/>
        <v>0</v>
      </c>
      <c r="K2346" s="19">
        <f t="shared" si="305"/>
        <v>13.938017545379315</v>
      </c>
      <c r="L2346" s="19">
        <f t="shared" si="306"/>
        <v>0</v>
      </c>
      <c r="Q2346" s="11"/>
      <c r="R2346" s="11"/>
    </row>
    <row r="2347" spans="1:18" x14ac:dyDescent="0.35">
      <c r="A2347" s="1">
        <v>2345</v>
      </c>
      <c r="B2347" s="12">
        <v>44483</v>
      </c>
      <c r="C2347" s="1">
        <v>204.5</v>
      </c>
      <c r="D2347" s="1">
        <f t="shared" si="298"/>
        <v>2.5062656641604009E-2</v>
      </c>
      <c r="E2347" s="1">
        <f t="shared" si="301"/>
        <v>3.9438695477597957E-4</v>
      </c>
      <c r="F2347" s="1">
        <f t="shared" si="299"/>
        <v>9.0594164947550642</v>
      </c>
      <c r="G2347" s="1">
        <f t="shared" si="300"/>
        <v>2.2038047134284047</v>
      </c>
      <c r="H2347" s="1">
        <f t="shared" si="302"/>
        <v>-8.9303356600236015</v>
      </c>
      <c r="I2347" s="22">
        <f t="shared" si="303"/>
        <v>5</v>
      </c>
      <c r="J2347" s="19">
        <f t="shared" si="304"/>
        <v>0</v>
      </c>
      <c r="K2347" s="19">
        <f t="shared" si="305"/>
        <v>13.930335660023601</v>
      </c>
      <c r="L2347" s="19">
        <f t="shared" si="306"/>
        <v>0</v>
      </c>
      <c r="Q2347" s="11"/>
      <c r="R2347" s="11"/>
    </row>
    <row r="2348" spans="1:18" x14ac:dyDescent="0.35">
      <c r="A2348" s="1">
        <v>2346</v>
      </c>
      <c r="B2348" s="12">
        <v>44487</v>
      </c>
      <c r="C2348" s="1">
        <v>203.8</v>
      </c>
      <c r="D2348" s="1">
        <f t="shared" si="298"/>
        <v>-3.422982885085519E-3</v>
      </c>
      <c r="E2348" s="1">
        <f t="shared" si="301"/>
        <v>4.1339278681036014E-4</v>
      </c>
      <c r="F2348" s="1">
        <f t="shared" si="299"/>
        <v>19.345234734078836</v>
      </c>
      <c r="G2348" s="1">
        <f t="shared" si="300"/>
        <v>2.9624461221744305</v>
      </c>
      <c r="H2348" s="1">
        <f t="shared" si="302"/>
        <v>-9.4362405923363166</v>
      </c>
      <c r="I2348" s="22">
        <f t="shared" si="303"/>
        <v>-0.69999999999998863</v>
      </c>
      <c r="J2348" s="19">
        <f t="shared" si="304"/>
        <v>0</v>
      </c>
      <c r="K2348" s="19">
        <f t="shared" si="305"/>
        <v>8.736240592336328</v>
      </c>
      <c r="L2348" s="19">
        <f t="shared" si="306"/>
        <v>0</v>
      </c>
      <c r="Q2348" s="11"/>
      <c r="R2348" s="11"/>
    </row>
    <row r="2349" spans="1:18" x14ac:dyDescent="0.35">
      <c r="A2349" s="1">
        <v>2347</v>
      </c>
      <c r="B2349" s="12">
        <v>44488</v>
      </c>
      <c r="C2349" s="1">
        <v>198.5</v>
      </c>
      <c r="D2349" s="1">
        <f t="shared" si="298"/>
        <v>-2.6005888125613399E-2</v>
      </c>
      <c r="E2349" s="1">
        <f t="shared" si="301"/>
        <v>3.4095897915467209E-4</v>
      </c>
      <c r="F2349" s="1">
        <f t="shared" si="299"/>
        <v>8.013799618506054</v>
      </c>
      <c r="G2349" s="1">
        <f t="shared" si="300"/>
        <v>2.0811650079714834</v>
      </c>
      <c r="H2349" s="1">
        <f t="shared" si="302"/>
        <v>-8.7845402389439364</v>
      </c>
      <c r="I2349" s="22">
        <f t="shared" si="303"/>
        <v>-5.3000000000000114</v>
      </c>
      <c r="J2349" s="19">
        <f t="shared" si="304"/>
        <v>0</v>
      </c>
      <c r="K2349" s="19">
        <f t="shared" si="305"/>
        <v>3.4845402389439251</v>
      </c>
      <c r="L2349" s="19">
        <f t="shared" si="306"/>
        <v>0</v>
      </c>
      <c r="Q2349" s="11"/>
      <c r="R2349" s="11"/>
    </row>
    <row r="2350" spans="1:18" x14ac:dyDescent="0.35">
      <c r="A2350" s="1">
        <v>2348</v>
      </c>
      <c r="B2350" s="12">
        <v>44489</v>
      </c>
      <c r="C2350" s="1">
        <v>194.3</v>
      </c>
      <c r="D2350" s="1">
        <f t="shared" si="298"/>
        <v>-2.115869017632236E-2</v>
      </c>
      <c r="E2350" s="1">
        <f t="shared" si="301"/>
        <v>3.793187339141943E-4</v>
      </c>
      <c r="F2350" s="1">
        <f t="shared" si="299"/>
        <v>11.353253286221557</v>
      </c>
      <c r="G2350" s="1">
        <f t="shared" si="300"/>
        <v>2.4295043360032529</v>
      </c>
      <c r="H2350" s="1">
        <f t="shared" si="302"/>
        <v>-9.2338110619976117</v>
      </c>
      <c r="I2350" s="22">
        <f t="shared" si="303"/>
        <v>-4.1999999999999886</v>
      </c>
      <c r="J2350" s="19">
        <f t="shared" si="304"/>
        <v>0</v>
      </c>
      <c r="K2350" s="19">
        <f t="shared" si="305"/>
        <v>5.0338110619976231</v>
      </c>
      <c r="L2350" s="19">
        <f t="shared" si="306"/>
        <v>0</v>
      </c>
      <c r="Q2350" s="11"/>
      <c r="R2350" s="11"/>
    </row>
    <row r="2351" spans="1:18" x14ac:dyDescent="0.35">
      <c r="A2351" s="1">
        <v>2349</v>
      </c>
      <c r="B2351" s="12">
        <v>44490</v>
      </c>
      <c r="C2351" s="1">
        <v>193.9</v>
      </c>
      <c r="D2351" s="1">
        <f t="shared" si="298"/>
        <v>-2.0586721564591131E-3</v>
      </c>
      <c r="E2351" s="1">
        <f t="shared" si="301"/>
        <v>3.7640639561004421E-4</v>
      </c>
      <c r="F2351" s="1">
        <f t="shared" si="299"/>
        <v>20.447330140714602</v>
      </c>
      <c r="G2351" s="1">
        <f t="shared" si="300"/>
        <v>3.0178523184994255</v>
      </c>
      <c r="H2351" s="1">
        <f t="shared" si="302"/>
        <v>-8.9590851906961877</v>
      </c>
      <c r="I2351" s="22">
        <f t="shared" si="303"/>
        <v>-0.40000000000000568</v>
      </c>
      <c r="J2351" s="19">
        <f t="shared" si="304"/>
        <v>0</v>
      </c>
      <c r="K2351" s="19">
        <f t="shared" si="305"/>
        <v>8.559085190696182</v>
      </c>
      <c r="L2351" s="19">
        <f t="shared" si="306"/>
        <v>0</v>
      </c>
      <c r="Q2351" s="11"/>
      <c r="R2351" s="11"/>
    </row>
    <row r="2352" spans="1:18" x14ac:dyDescent="0.35">
      <c r="A2352" s="1">
        <v>2350</v>
      </c>
      <c r="B2352" s="12">
        <v>44491</v>
      </c>
      <c r="C2352" s="1">
        <v>194.35</v>
      </c>
      <c r="D2352" s="1">
        <f t="shared" si="298"/>
        <v>2.3207839092315038E-3</v>
      </c>
      <c r="E2352" s="1">
        <f t="shared" si="301"/>
        <v>3.1161056571103708E-4</v>
      </c>
      <c r="F2352" s="1">
        <f t="shared" si="299"/>
        <v>22.405296389448694</v>
      </c>
      <c r="G2352" s="1">
        <f t="shared" si="300"/>
        <v>3.1092973768695851</v>
      </c>
      <c r="H2352" s="1">
        <f t="shared" si="302"/>
        <v>-7.9790933515082116</v>
      </c>
      <c r="I2352" s="22">
        <f t="shared" si="303"/>
        <v>0.44999999999998863</v>
      </c>
      <c r="J2352" s="19">
        <f t="shared" si="304"/>
        <v>0</v>
      </c>
      <c r="K2352" s="19">
        <f t="shared" si="305"/>
        <v>8.4290933515082003</v>
      </c>
      <c r="L2352" s="19">
        <f t="shared" si="306"/>
        <v>0</v>
      </c>
      <c r="Q2352" s="11"/>
      <c r="R2352" s="11"/>
    </row>
    <row r="2353" spans="1:18" x14ac:dyDescent="0.35">
      <c r="A2353" s="1">
        <v>2351</v>
      </c>
      <c r="B2353" s="12">
        <v>44494</v>
      </c>
      <c r="C2353" s="1">
        <v>192.8</v>
      </c>
      <c r="D2353" s="1">
        <f t="shared" si="298"/>
        <v>-7.9753022896834735E-3</v>
      </c>
      <c r="E2353" s="1">
        <f t="shared" si="301"/>
        <v>2.6220611001594402E-4</v>
      </c>
      <c r="F2353" s="1">
        <f t="shared" si="299"/>
        <v>21.822952530535876</v>
      </c>
      <c r="G2353" s="1">
        <f t="shared" si="300"/>
        <v>3.082962284291082</v>
      </c>
      <c r="H2353" s="1">
        <f t="shared" si="302"/>
        <v>-7.3042204290987067</v>
      </c>
      <c r="I2353" s="22">
        <f t="shared" si="303"/>
        <v>-1.5499999999999829</v>
      </c>
      <c r="J2353" s="19">
        <f t="shared" si="304"/>
        <v>0</v>
      </c>
      <c r="K2353" s="19">
        <f t="shared" si="305"/>
        <v>5.7542204290987238</v>
      </c>
      <c r="L2353" s="19">
        <f t="shared" si="306"/>
        <v>0</v>
      </c>
      <c r="Q2353" s="11"/>
      <c r="R2353" s="11"/>
    </row>
    <row r="2354" spans="1:18" x14ac:dyDescent="0.35">
      <c r="A2354" s="1">
        <v>2352</v>
      </c>
      <c r="B2354" s="12">
        <v>44495</v>
      </c>
      <c r="C2354" s="1">
        <v>190.3</v>
      </c>
      <c r="D2354" s="1">
        <f t="shared" si="298"/>
        <v>-1.2966804979253111E-2</v>
      </c>
      <c r="E2354" s="1">
        <f t="shared" si="301"/>
        <v>2.3262787926547145E-4</v>
      </c>
      <c r="F2354" s="1">
        <f t="shared" si="299"/>
        <v>18.223433224161337</v>
      </c>
      <c r="G2354" s="1">
        <f t="shared" si="300"/>
        <v>2.9027083057032703</v>
      </c>
      <c r="H2354" s="1">
        <f t="shared" si="302"/>
        <v>-6.8958861677693202</v>
      </c>
      <c r="I2354" s="22">
        <f t="shared" si="303"/>
        <v>-2.5</v>
      </c>
      <c r="J2354" s="19">
        <f t="shared" si="304"/>
        <v>0</v>
      </c>
      <c r="K2354" s="19">
        <f t="shared" si="305"/>
        <v>4.3958861677693202</v>
      </c>
      <c r="L2354" s="19">
        <f t="shared" si="306"/>
        <v>0</v>
      </c>
      <c r="Q2354" s="11"/>
      <c r="R2354" s="11"/>
    </row>
    <row r="2355" spans="1:18" x14ac:dyDescent="0.35">
      <c r="A2355" s="1">
        <v>2353</v>
      </c>
      <c r="B2355" s="12">
        <v>44496</v>
      </c>
      <c r="C2355" s="1">
        <v>190.25</v>
      </c>
      <c r="D2355" s="1">
        <f t="shared" si="298"/>
        <v>-2.6274303730957103E-4</v>
      </c>
      <c r="E2355" s="1">
        <f t="shared" si="301"/>
        <v>2.2475044559644924E-4</v>
      </c>
      <c r="F2355" s="1">
        <f t="shared" si="299"/>
        <v>26.606827047356173</v>
      </c>
      <c r="G2355" s="1">
        <f t="shared" si="300"/>
        <v>3.281167838772804</v>
      </c>
      <c r="H2355" s="1">
        <f t="shared" si="302"/>
        <v>-6.7240660129871026</v>
      </c>
      <c r="I2355" s="22">
        <f t="shared" si="303"/>
        <v>-5.0000000000011369E-2</v>
      </c>
      <c r="J2355" s="19">
        <f t="shared" si="304"/>
        <v>0</v>
      </c>
      <c r="K2355" s="19">
        <f t="shared" si="305"/>
        <v>6.6740660129870912</v>
      </c>
      <c r="L2355" s="19">
        <f t="shared" si="306"/>
        <v>0</v>
      </c>
      <c r="Q2355" s="11"/>
      <c r="R2355" s="11"/>
    </row>
    <row r="2356" spans="1:18" x14ac:dyDescent="0.35">
      <c r="A2356" s="1">
        <v>2354</v>
      </c>
      <c r="B2356" s="12">
        <v>44497</v>
      </c>
      <c r="C2356" s="1">
        <v>186.05</v>
      </c>
      <c r="D2356" s="1">
        <f t="shared" si="298"/>
        <v>-2.2076215505913214E-2</v>
      </c>
      <c r="E2356" s="1">
        <f t="shared" si="301"/>
        <v>1.9501113302492897E-4</v>
      </c>
      <c r="F2356" s="1">
        <f t="shared" si="299"/>
        <v>8.1884166677185011</v>
      </c>
      <c r="G2356" s="1">
        <f t="shared" si="300"/>
        <v>2.1027205541103826</v>
      </c>
      <c r="H2356" s="1">
        <f t="shared" si="302"/>
        <v>-6.1822014012520645</v>
      </c>
      <c r="I2356" s="22">
        <f t="shared" si="303"/>
        <v>-4.1999999999999886</v>
      </c>
      <c r="J2356" s="19">
        <f t="shared" si="304"/>
        <v>0</v>
      </c>
      <c r="K2356" s="19">
        <f t="shared" si="305"/>
        <v>1.9822014012520759</v>
      </c>
      <c r="L2356" s="19">
        <f t="shared" si="306"/>
        <v>0</v>
      </c>
      <c r="Q2356" s="11"/>
      <c r="R2356" s="11"/>
    </row>
    <row r="2357" spans="1:18" x14ac:dyDescent="0.35">
      <c r="A2357" s="1">
        <v>2355</v>
      </c>
      <c r="B2357" s="12">
        <v>44498</v>
      </c>
      <c r="C2357" s="1">
        <v>185.05</v>
      </c>
      <c r="D2357" s="1">
        <f t="shared" si="298"/>
        <v>-5.3748992206396123E-3</v>
      </c>
      <c r="E2357" s="1">
        <f t="shared" si="301"/>
        <v>2.4101492333310838E-4</v>
      </c>
      <c r="F2357" s="1">
        <f t="shared" si="299"/>
        <v>24.202458564175195</v>
      </c>
      <c r="G2357" s="1">
        <f t="shared" si="300"/>
        <v>3.1864542215633227</v>
      </c>
      <c r="H2357" s="1">
        <f t="shared" si="302"/>
        <v>-6.8710212355461326</v>
      </c>
      <c r="I2357" s="22">
        <f t="shared" si="303"/>
        <v>-1</v>
      </c>
      <c r="J2357" s="19">
        <f t="shared" si="304"/>
        <v>0</v>
      </c>
      <c r="K2357" s="19">
        <f t="shared" si="305"/>
        <v>5.8710212355461326</v>
      </c>
      <c r="L2357" s="19">
        <f t="shared" si="306"/>
        <v>0</v>
      </c>
      <c r="Q2357" s="11"/>
      <c r="R2357" s="11"/>
    </row>
    <row r="2358" spans="1:18" x14ac:dyDescent="0.35">
      <c r="A2358" s="1">
        <v>2356</v>
      </c>
      <c r="B2358" s="12">
        <v>44501</v>
      </c>
      <c r="C2358" s="1">
        <v>187.6</v>
      </c>
      <c r="D2358" s="1">
        <f t="shared" si="298"/>
        <v>1.3780059443393585E-2</v>
      </c>
      <c r="E2358" s="1">
        <f t="shared" si="301"/>
        <v>2.1151923115343512E-4</v>
      </c>
      <c r="F2358" s="1">
        <f t="shared" si="299"/>
        <v>17.510259733698373</v>
      </c>
      <c r="G2358" s="1">
        <f t="shared" si="300"/>
        <v>2.8627869796371104</v>
      </c>
      <c r="H2358" s="1">
        <f t="shared" si="302"/>
        <v>-6.2947612417300416</v>
      </c>
      <c r="I2358" s="22">
        <f t="shared" si="303"/>
        <v>2.5499999999999829</v>
      </c>
      <c r="J2358" s="19">
        <f t="shared" si="304"/>
        <v>0</v>
      </c>
      <c r="K2358" s="19">
        <f t="shared" si="305"/>
        <v>8.8447612417300245</v>
      </c>
      <c r="L2358" s="19">
        <f t="shared" si="306"/>
        <v>0</v>
      </c>
      <c r="Q2358" s="11"/>
      <c r="R2358" s="11"/>
    </row>
    <row r="2359" spans="1:18" x14ac:dyDescent="0.35">
      <c r="A2359" s="1">
        <v>2357</v>
      </c>
      <c r="B2359" s="12">
        <v>44502</v>
      </c>
      <c r="C2359" s="1">
        <v>185.65</v>
      </c>
      <c r="D2359" s="1">
        <f t="shared" si="298"/>
        <v>-1.0394456289978617E-2</v>
      </c>
      <c r="E2359" s="1">
        <f t="shared" si="301"/>
        <v>2.1167216609307786E-4</v>
      </c>
      <c r="F2359" s="1">
        <f t="shared" si="299"/>
        <v>21.244122720791474</v>
      </c>
      <c r="G2359" s="1">
        <f t="shared" si="300"/>
        <v>3.0560802792706125</v>
      </c>
      <c r="H2359" s="1">
        <f t="shared" si="302"/>
        <v>-6.2631905474833136</v>
      </c>
      <c r="I2359" s="22">
        <f t="shared" si="303"/>
        <v>-1.9499999999999886</v>
      </c>
      <c r="J2359" s="19">
        <f t="shared" si="304"/>
        <v>0</v>
      </c>
      <c r="K2359" s="19">
        <f t="shared" si="305"/>
        <v>4.313190547483325</v>
      </c>
      <c r="L2359" s="19">
        <f t="shared" si="306"/>
        <v>0</v>
      </c>
      <c r="Q2359" s="11"/>
      <c r="R2359" s="11"/>
    </row>
    <row r="2360" spans="1:18" x14ac:dyDescent="0.35">
      <c r="A2360" s="1">
        <v>2358</v>
      </c>
      <c r="B2360" s="12">
        <v>44503</v>
      </c>
      <c r="C2360" s="1">
        <v>183.85</v>
      </c>
      <c r="D2360" s="1">
        <f t="shared" si="298"/>
        <v>-9.6956638836520944E-3</v>
      </c>
      <c r="E2360" s="1">
        <f t="shared" si="301"/>
        <v>2.0024135069590703E-4</v>
      </c>
      <c r="F2360" s="1">
        <f t="shared" si="299"/>
        <v>22.294133390713252</v>
      </c>
      <c r="G2360" s="1">
        <f t="shared" si="300"/>
        <v>3.1043235672057112</v>
      </c>
      <c r="H2360" s="1">
        <f t="shared" si="302"/>
        <v>-6.1756741809985796</v>
      </c>
      <c r="I2360" s="22">
        <f t="shared" si="303"/>
        <v>-1.8000000000000114</v>
      </c>
      <c r="J2360" s="19">
        <f t="shared" si="304"/>
        <v>0</v>
      </c>
      <c r="K2360" s="19">
        <f t="shared" si="305"/>
        <v>4.3756741809985682</v>
      </c>
      <c r="L2360" s="19">
        <f t="shared" si="306"/>
        <v>0</v>
      </c>
      <c r="Q2360" s="11"/>
      <c r="R2360" s="11"/>
    </row>
    <row r="2361" spans="1:18" x14ac:dyDescent="0.35">
      <c r="A2361" s="1">
        <v>2359</v>
      </c>
      <c r="B2361" s="12">
        <v>44504</v>
      </c>
      <c r="C2361" s="1">
        <v>185.1</v>
      </c>
      <c r="D2361" s="1">
        <f t="shared" si="298"/>
        <v>6.799020940984498E-3</v>
      </c>
      <c r="E2361" s="1">
        <f t="shared" si="301"/>
        <v>1.8951641863504244E-4</v>
      </c>
      <c r="F2361" s="1">
        <f t="shared" si="299"/>
        <v>25.65194338257492</v>
      </c>
      <c r="G2361" s="1">
        <f t="shared" si="300"/>
        <v>3.2446193341492564</v>
      </c>
      <c r="H2361" s="1">
        <f t="shared" si="302"/>
        <v>-5.9455636403631722</v>
      </c>
      <c r="I2361" s="22">
        <f t="shared" si="303"/>
        <v>1.25</v>
      </c>
      <c r="J2361" s="19">
        <f t="shared" si="304"/>
        <v>0</v>
      </c>
      <c r="K2361" s="19">
        <f t="shared" si="305"/>
        <v>7.1955636403631722</v>
      </c>
      <c r="L2361" s="19">
        <f t="shared" si="306"/>
        <v>0</v>
      </c>
      <c r="Q2361" s="11"/>
      <c r="R2361" s="11"/>
    </row>
    <row r="2362" spans="1:18" x14ac:dyDescent="0.35">
      <c r="A2362" s="1">
        <v>2360</v>
      </c>
      <c r="B2362" s="12">
        <v>44508</v>
      </c>
      <c r="C2362" s="1">
        <v>189.1</v>
      </c>
      <c r="D2362" s="1">
        <f t="shared" si="298"/>
        <v>2.1609940572663425E-2</v>
      </c>
      <c r="E2362" s="1">
        <f t="shared" si="301"/>
        <v>1.7457092703238857E-4</v>
      </c>
      <c r="F2362" s="1">
        <f t="shared" si="299"/>
        <v>7.9257420757931998</v>
      </c>
      <c r="G2362" s="1">
        <f t="shared" si="300"/>
        <v>2.070115952703707</v>
      </c>
      <c r="H2362" s="1">
        <f t="shared" si="302"/>
        <v>-5.6509862612912887</v>
      </c>
      <c r="I2362" s="22">
        <f t="shared" si="303"/>
        <v>4</v>
      </c>
      <c r="J2362" s="19">
        <f t="shared" si="304"/>
        <v>0</v>
      </c>
      <c r="K2362" s="19">
        <f t="shared" si="305"/>
        <v>9.6509862612912887</v>
      </c>
      <c r="L2362" s="19">
        <f t="shared" si="306"/>
        <v>0</v>
      </c>
      <c r="Q2362" s="11"/>
      <c r="R2362" s="11"/>
    </row>
    <row r="2363" spans="1:18" x14ac:dyDescent="0.35">
      <c r="A2363" s="1">
        <v>2361</v>
      </c>
      <c r="B2363" s="12">
        <v>44509</v>
      </c>
      <c r="C2363" s="1">
        <v>186.6</v>
      </c>
      <c r="D2363" s="1">
        <f t="shared" si="298"/>
        <v>-1.3220518244315178E-2</v>
      </c>
      <c r="E2363" s="1">
        <f t="shared" si="301"/>
        <v>2.2250488907337698E-4</v>
      </c>
      <c r="F2363" s="1">
        <f t="shared" si="299"/>
        <v>18.057878448276536</v>
      </c>
      <c r="G2363" s="1">
        <f t="shared" si="300"/>
        <v>2.8935820686784783</v>
      </c>
      <c r="H2363" s="1">
        <f t="shared" si="302"/>
        <v>-6.4231912895286332</v>
      </c>
      <c r="I2363" s="22">
        <f t="shared" si="303"/>
        <v>-2.5</v>
      </c>
      <c r="J2363" s="19">
        <f t="shared" si="304"/>
        <v>0</v>
      </c>
      <c r="K2363" s="19">
        <f t="shared" si="305"/>
        <v>3.9231912895286332</v>
      </c>
      <c r="L2363" s="19">
        <f t="shared" si="306"/>
        <v>0</v>
      </c>
      <c r="Q2363" s="11"/>
      <c r="R2363" s="11"/>
    </row>
    <row r="2364" spans="1:18" x14ac:dyDescent="0.35">
      <c r="A2364" s="1">
        <v>2362</v>
      </c>
      <c r="B2364" s="12">
        <v>44510</v>
      </c>
      <c r="C2364" s="1">
        <v>184.5</v>
      </c>
      <c r="D2364" s="1">
        <f t="shared" si="298"/>
        <v>-1.1254019292604471E-2</v>
      </c>
      <c r="E2364" s="1">
        <f t="shared" si="301"/>
        <v>2.1794416412698078E-4</v>
      </c>
      <c r="F2364" s="1">
        <f t="shared" si="299"/>
        <v>20.209129454490199</v>
      </c>
      <c r="G2364" s="1">
        <f t="shared" si="300"/>
        <v>3.006134455499661</v>
      </c>
      <c r="H2364" s="1">
        <f t="shared" si="302"/>
        <v>-6.4943966389723418</v>
      </c>
      <c r="I2364" s="22">
        <f t="shared" si="303"/>
        <v>-2.0999999999999943</v>
      </c>
      <c r="J2364" s="19">
        <f t="shared" si="304"/>
        <v>0</v>
      </c>
      <c r="K2364" s="19">
        <f t="shared" si="305"/>
        <v>4.3943966389723474</v>
      </c>
      <c r="L2364" s="19">
        <f t="shared" si="306"/>
        <v>0</v>
      </c>
      <c r="Q2364" s="11"/>
      <c r="R2364" s="11"/>
    </row>
    <row r="2365" spans="1:18" x14ac:dyDescent="0.35">
      <c r="A2365" s="1">
        <v>2363</v>
      </c>
      <c r="B2365" s="12">
        <v>44511</v>
      </c>
      <c r="C2365" s="1">
        <v>182.2</v>
      </c>
      <c r="D2365" s="1">
        <f t="shared" si="298"/>
        <v>-1.2466124661246674E-2</v>
      </c>
      <c r="E2365" s="1">
        <f t="shared" si="301"/>
        <v>2.0766468925878913E-4</v>
      </c>
      <c r="F2365" s="1">
        <f t="shared" si="299"/>
        <v>19.042689200180543</v>
      </c>
      <c r="G2365" s="1">
        <f t="shared" si="300"/>
        <v>2.9466832588951402</v>
      </c>
      <c r="H2365" s="1">
        <f t="shared" si="302"/>
        <v>-6.2555806245891841</v>
      </c>
      <c r="I2365" s="22">
        <f t="shared" si="303"/>
        <v>-2.3000000000000114</v>
      </c>
      <c r="J2365" s="19">
        <f t="shared" si="304"/>
        <v>0</v>
      </c>
      <c r="K2365" s="19">
        <f t="shared" si="305"/>
        <v>3.9555806245891727</v>
      </c>
      <c r="L2365" s="19">
        <f t="shared" si="306"/>
        <v>0</v>
      </c>
      <c r="Q2365" s="11"/>
      <c r="R2365" s="11"/>
    </row>
    <row r="2366" spans="1:18" x14ac:dyDescent="0.35">
      <c r="A2366" s="1">
        <v>2364</v>
      </c>
      <c r="B2366" s="12">
        <v>44512</v>
      </c>
      <c r="C2366" s="1">
        <v>182</v>
      </c>
      <c r="D2366" s="1">
        <f t="shared" si="298"/>
        <v>-1.0976948408341857E-3</v>
      </c>
      <c r="E2366" s="1">
        <f t="shared" si="301"/>
        <v>2.0385788096575867E-4</v>
      </c>
      <c r="F2366" s="1">
        <f t="shared" si="299"/>
        <v>27.858827243425075</v>
      </c>
      <c r="G2366" s="1">
        <f t="shared" si="300"/>
        <v>3.3271498728290827</v>
      </c>
      <c r="H2366" s="1">
        <f t="shared" si="302"/>
        <v>-6.1282261179085129</v>
      </c>
      <c r="I2366" s="22">
        <f t="shared" si="303"/>
        <v>-0.19999999999998863</v>
      </c>
      <c r="J2366" s="19">
        <f t="shared" si="304"/>
        <v>0</v>
      </c>
      <c r="K2366" s="19">
        <f t="shared" si="305"/>
        <v>5.9282261179085243</v>
      </c>
      <c r="L2366" s="19">
        <f t="shared" si="306"/>
        <v>0</v>
      </c>
      <c r="Q2366" s="11"/>
      <c r="R2366" s="11"/>
    </row>
    <row r="2367" spans="1:18" x14ac:dyDescent="0.35">
      <c r="A2367" s="1">
        <v>2365</v>
      </c>
      <c r="B2367" s="12">
        <v>44515</v>
      </c>
      <c r="C2367" s="1">
        <v>188.3</v>
      </c>
      <c r="D2367" s="1">
        <f t="shared" si="298"/>
        <v>3.461538461538468E-2</v>
      </c>
      <c r="E2367" s="1">
        <f t="shared" si="301"/>
        <v>1.7918936011021038E-4</v>
      </c>
      <c r="F2367" s="1">
        <f t="shared" si="299"/>
        <v>1.0524653471491692</v>
      </c>
      <c r="G2367" s="1">
        <f t="shared" si="300"/>
        <v>5.1135361708552221E-2</v>
      </c>
      <c r="H2367" s="1">
        <f t="shared" si="302"/>
        <v>-5.6738668525517681</v>
      </c>
      <c r="I2367" s="22">
        <f t="shared" si="303"/>
        <v>6.3000000000000114</v>
      </c>
      <c r="J2367" s="19">
        <f t="shared" si="304"/>
        <v>0</v>
      </c>
      <c r="K2367" s="19">
        <f t="shared" si="305"/>
        <v>11.97386685255178</v>
      </c>
      <c r="L2367" s="19">
        <f t="shared" si="306"/>
        <v>0</v>
      </c>
      <c r="Q2367" s="11"/>
      <c r="R2367" s="11"/>
    </row>
    <row r="2368" spans="1:18" x14ac:dyDescent="0.35">
      <c r="A2368" s="1">
        <v>2366</v>
      </c>
      <c r="B2368" s="12">
        <v>44516</v>
      </c>
      <c r="C2368" s="1">
        <v>187.25</v>
      </c>
      <c r="D2368" s="1">
        <f t="shared" si="298"/>
        <v>-5.5762081784387222E-3</v>
      </c>
      <c r="E2368" s="1">
        <f t="shared" si="301"/>
        <v>3.2921003807323849E-4</v>
      </c>
      <c r="F2368" s="1">
        <f t="shared" si="299"/>
        <v>20.973158367330637</v>
      </c>
      <c r="G2368" s="1">
        <f t="shared" si="300"/>
        <v>3.0432434471793495</v>
      </c>
      <c r="H2368" s="1">
        <f t="shared" si="302"/>
        <v>-7.6821464228723153</v>
      </c>
      <c r="I2368" s="22">
        <f t="shared" si="303"/>
        <v>-1.0500000000000114</v>
      </c>
      <c r="J2368" s="19">
        <f t="shared" si="304"/>
        <v>0</v>
      </c>
      <c r="K2368" s="19">
        <f t="shared" si="305"/>
        <v>6.6321464228723039</v>
      </c>
      <c r="L2368" s="19">
        <f t="shared" si="306"/>
        <v>0</v>
      </c>
      <c r="Q2368" s="11"/>
      <c r="R2368" s="11"/>
    </row>
    <row r="2369" spans="1:18" x14ac:dyDescent="0.35">
      <c r="A2369" s="1">
        <v>2367</v>
      </c>
      <c r="B2369" s="12">
        <v>44517</v>
      </c>
      <c r="C2369" s="1">
        <v>191.15</v>
      </c>
      <c r="D2369" s="1">
        <f t="shared" si="298"/>
        <v>2.0827770360480672E-2</v>
      </c>
      <c r="E2369" s="1">
        <f t="shared" si="301"/>
        <v>2.7929628496882789E-4</v>
      </c>
      <c r="F2369" s="1">
        <f t="shared" si="299"/>
        <v>10.980188907832245</v>
      </c>
      <c r="G2369" s="1">
        <f t="shared" si="300"/>
        <v>2.3960926406539902</v>
      </c>
      <c r="H2369" s="1">
        <f t="shared" si="302"/>
        <v>-7.3207834016650217</v>
      </c>
      <c r="I2369" s="22">
        <f t="shared" si="303"/>
        <v>3.9000000000000057</v>
      </c>
      <c r="J2369" s="19">
        <f t="shared" si="304"/>
        <v>0</v>
      </c>
      <c r="K2369" s="19">
        <f t="shared" si="305"/>
        <v>11.220783401665027</v>
      </c>
      <c r="L2369" s="19">
        <f t="shared" si="306"/>
        <v>0</v>
      </c>
      <c r="Q2369" s="11"/>
      <c r="R2369" s="11"/>
    </row>
    <row r="2370" spans="1:18" x14ac:dyDescent="0.35">
      <c r="A2370" s="1">
        <v>2368</v>
      </c>
      <c r="B2370" s="12">
        <v>44518</v>
      </c>
      <c r="C2370" s="1">
        <v>192.35</v>
      </c>
      <c r="D2370" s="1">
        <f t="shared" si="298"/>
        <v>6.277792309704361E-3</v>
      </c>
      <c r="E2370" s="1">
        <f t="shared" si="301"/>
        <v>2.979325471695692E-4</v>
      </c>
      <c r="F2370" s="1">
        <f t="shared" si="299"/>
        <v>21.633497518804113</v>
      </c>
      <c r="G2370" s="1">
        <f t="shared" si="300"/>
        <v>3.0742429244801972</v>
      </c>
      <c r="H2370" s="1">
        <f t="shared" si="302"/>
        <v>-7.5189199185794466</v>
      </c>
      <c r="I2370" s="22">
        <f t="shared" si="303"/>
        <v>1.1999999999999886</v>
      </c>
      <c r="J2370" s="19">
        <f t="shared" si="304"/>
        <v>0</v>
      </c>
      <c r="K2370" s="19">
        <f t="shared" si="305"/>
        <v>8.7189199185794344</v>
      </c>
      <c r="L2370" s="19">
        <f t="shared" si="306"/>
        <v>0</v>
      </c>
      <c r="Q2370" s="11"/>
      <c r="R2370" s="11"/>
    </row>
    <row r="2371" spans="1:18" x14ac:dyDescent="0.35">
      <c r="A2371" s="1">
        <v>2369</v>
      </c>
      <c r="B2371" s="12">
        <v>44522</v>
      </c>
      <c r="C2371" s="1">
        <v>194.25</v>
      </c>
      <c r="D2371" s="1">
        <f t="shared" si="298"/>
        <v>9.8778268780868508E-3</v>
      </c>
      <c r="E2371" s="1">
        <f t="shared" si="301"/>
        <v>2.5654357071196973E-4</v>
      </c>
      <c r="F2371" s="1">
        <f t="shared" si="299"/>
        <v>20.594046001889691</v>
      </c>
      <c r="G2371" s="1">
        <f t="shared" si="300"/>
        <v>3.0250020049841129</v>
      </c>
      <c r="H2371" s="1">
        <f t="shared" si="302"/>
        <v>-7.1224519507463704</v>
      </c>
      <c r="I2371" s="22">
        <f t="shared" si="303"/>
        <v>1.9000000000000057</v>
      </c>
      <c r="J2371" s="19">
        <f t="shared" si="304"/>
        <v>0</v>
      </c>
      <c r="K2371" s="19">
        <f t="shared" si="305"/>
        <v>9.0224519507463761</v>
      </c>
      <c r="L2371" s="19">
        <f t="shared" si="306"/>
        <v>0</v>
      </c>
      <c r="Q2371" s="11"/>
      <c r="R2371" s="11"/>
    </row>
    <row r="2372" spans="1:18" x14ac:dyDescent="0.35">
      <c r="A2372" s="1">
        <v>2370</v>
      </c>
      <c r="B2372" s="12">
        <v>44523</v>
      </c>
      <c r="C2372" s="1">
        <v>201.85</v>
      </c>
      <c r="D2372" s="1">
        <f t="shared" ref="D2372:D2435" si="307">(C2372-C2371)/C2371</f>
        <v>3.9124839124839099E-2</v>
      </c>
      <c r="E2372" s="1">
        <f t="shared" si="301"/>
        <v>2.3308861458690942E-4</v>
      </c>
      <c r="F2372" s="1">
        <f t="shared" ref="F2372:F2435" si="308">_xlfn.NORM.DIST(D2372,0,SQRT(E2372),FALSE)</f>
        <v>0.979687598084655</v>
      </c>
      <c r="G2372" s="1">
        <f t="shared" ref="G2372:G2435" si="309">LN(F2372)</f>
        <v>-2.0521535602493726E-2</v>
      </c>
      <c r="H2372" s="1">
        <f t="shared" si="302"/>
        <v>-6.8316778531713247</v>
      </c>
      <c r="I2372" s="22">
        <f t="shared" si="303"/>
        <v>7.5999999999999943</v>
      </c>
      <c r="J2372" s="19">
        <f t="shared" si="304"/>
        <v>0</v>
      </c>
      <c r="K2372" s="19">
        <f t="shared" si="305"/>
        <v>14.431677853171319</v>
      </c>
      <c r="L2372" s="19">
        <f t="shared" si="306"/>
        <v>0</v>
      </c>
      <c r="Q2372" s="11"/>
      <c r="R2372" s="11"/>
    </row>
    <row r="2373" spans="1:18" x14ac:dyDescent="0.35">
      <c r="A2373" s="1">
        <v>2371</v>
      </c>
      <c r="B2373" s="12">
        <v>44524</v>
      </c>
      <c r="C2373" s="1">
        <v>203.1</v>
      </c>
      <c r="D2373" s="1">
        <f t="shared" si="307"/>
        <v>6.1927173643794896E-3</v>
      </c>
      <c r="E2373" s="1">
        <f t="shared" ref="E2373:E2436" si="310">$O$3+$O$4*D2372^2+$O$5*E2372</f>
        <v>4.1735839179776052E-4</v>
      </c>
      <c r="F2373" s="1">
        <f t="shared" si="308"/>
        <v>18.651016853280808</v>
      </c>
      <c r="G2373" s="1">
        <f t="shared" si="309"/>
        <v>2.9259006675676202</v>
      </c>
      <c r="H2373" s="1">
        <f t="shared" si="302"/>
        <v>-9.231882339344418</v>
      </c>
      <c r="I2373" s="22">
        <f t="shared" si="303"/>
        <v>1.25</v>
      </c>
      <c r="J2373" s="19">
        <f t="shared" si="304"/>
        <v>0</v>
      </c>
      <c r="K2373" s="19">
        <f t="shared" si="305"/>
        <v>10.481882339344418</v>
      </c>
      <c r="L2373" s="19">
        <f t="shared" si="306"/>
        <v>0</v>
      </c>
      <c r="Q2373" s="11"/>
      <c r="R2373" s="11"/>
    </row>
    <row r="2374" spans="1:18" x14ac:dyDescent="0.35">
      <c r="A2374" s="1">
        <v>2372</v>
      </c>
      <c r="B2374" s="12">
        <v>44525</v>
      </c>
      <c r="C2374" s="1">
        <v>204.2</v>
      </c>
      <c r="D2374" s="1">
        <f t="shared" si="307"/>
        <v>5.4160512063022859E-3</v>
      </c>
      <c r="E2374" s="1">
        <f t="shared" si="310"/>
        <v>3.4775024266572364E-4</v>
      </c>
      <c r="F2374" s="1">
        <f t="shared" si="308"/>
        <v>20.509705630566842</v>
      </c>
      <c r="G2374" s="1">
        <f t="shared" si="309"/>
        <v>3.0208982194979583</v>
      </c>
      <c r="H2374" s="1">
        <f t="shared" si="302"/>
        <v>-8.7566326858574612</v>
      </c>
      <c r="I2374" s="22">
        <f t="shared" si="303"/>
        <v>1.0999999999999943</v>
      </c>
      <c r="J2374" s="19">
        <f t="shared" si="304"/>
        <v>0</v>
      </c>
      <c r="K2374" s="19">
        <f t="shared" si="305"/>
        <v>9.8566326858574556</v>
      </c>
      <c r="L2374" s="19">
        <f t="shared" si="306"/>
        <v>0</v>
      </c>
      <c r="Q2374" s="11"/>
      <c r="R2374" s="11"/>
    </row>
    <row r="2375" spans="1:18" x14ac:dyDescent="0.35">
      <c r="A2375" s="1">
        <v>2373</v>
      </c>
      <c r="B2375" s="12">
        <v>44526</v>
      </c>
      <c r="C2375" s="1">
        <v>201.85</v>
      </c>
      <c r="D2375" s="1">
        <f t="shared" si="307"/>
        <v>-1.150832517140056E-2</v>
      </c>
      <c r="E2375" s="1">
        <f t="shared" si="310"/>
        <v>2.9323046444134255E-4</v>
      </c>
      <c r="F2375" s="1">
        <f t="shared" si="308"/>
        <v>18.587800453540414</v>
      </c>
      <c r="G2375" s="1">
        <f t="shared" si="309"/>
        <v>2.9225054759348752</v>
      </c>
      <c r="H2375" s="1">
        <f t="shared" si="302"/>
        <v>-8.0907564043373785</v>
      </c>
      <c r="I2375" s="22">
        <f t="shared" si="303"/>
        <v>-2.3499999999999943</v>
      </c>
      <c r="J2375" s="19">
        <f t="shared" si="304"/>
        <v>0</v>
      </c>
      <c r="K2375" s="19">
        <f t="shared" si="305"/>
        <v>5.7407564043373842</v>
      </c>
      <c r="L2375" s="19">
        <f t="shared" si="306"/>
        <v>0</v>
      </c>
      <c r="Q2375" s="11"/>
      <c r="R2375" s="11"/>
    </row>
    <row r="2376" spans="1:18" x14ac:dyDescent="0.35">
      <c r="A2376" s="1">
        <v>2374</v>
      </c>
      <c r="B2376" s="12">
        <v>44529</v>
      </c>
      <c r="C2376" s="1">
        <v>199.95</v>
      </c>
      <c r="D2376" s="1">
        <f t="shared" si="307"/>
        <v>-9.4129303938568533E-3</v>
      </c>
      <c r="E2376" s="1">
        <f t="shared" si="310"/>
        <v>2.6607266007830718E-4</v>
      </c>
      <c r="F2376" s="1">
        <f t="shared" si="308"/>
        <v>20.706135012090115</v>
      </c>
      <c r="G2376" s="1">
        <f t="shared" si="309"/>
        <v>3.0304300337558767</v>
      </c>
      <c r="H2376" s="1">
        <f t="shared" si="302"/>
        <v>-7.7487298794669321</v>
      </c>
      <c r="I2376" s="22">
        <f t="shared" si="303"/>
        <v>-1.9000000000000057</v>
      </c>
      <c r="J2376" s="19">
        <f t="shared" si="304"/>
        <v>0</v>
      </c>
      <c r="K2376" s="19">
        <f t="shared" si="305"/>
        <v>5.8487298794669265</v>
      </c>
      <c r="L2376" s="19">
        <f t="shared" si="306"/>
        <v>0</v>
      </c>
      <c r="Q2376" s="11"/>
      <c r="R2376" s="11"/>
    </row>
    <row r="2377" spans="1:18" x14ac:dyDescent="0.35">
      <c r="A2377" s="1">
        <v>2375</v>
      </c>
      <c r="B2377" s="12">
        <v>44530</v>
      </c>
      <c r="C2377" s="1">
        <v>206.8</v>
      </c>
      <c r="D2377" s="1">
        <f t="shared" si="307"/>
        <v>3.4258564641160408E-2</v>
      </c>
      <c r="E2377" s="1">
        <f t="shared" si="310"/>
        <v>2.3911266471609525E-4</v>
      </c>
      <c r="F2377" s="1">
        <f t="shared" si="308"/>
        <v>2.2170402005507248</v>
      </c>
      <c r="G2377" s="1">
        <f t="shared" si="309"/>
        <v>0.7961730633298234</v>
      </c>
      <c r="H2377" s="1">
        <f t="shared" si="302"/>
        <v>-7.2611381812001987</v>
      </c>
      <c r="I2377" s="22">
        <f t="shared" si="303"/>
        <v>6.8500000000000227</v>
      </c>
      <c r="J2377" s="19">
        <f t="shared" si="304"/>
        <v>0</v>
      </c>
      <c r="K2377" s="19">
        <f t="shared" si="305"/>
        <v>14.111138181200221</v>
      </c>
      <c r="L2377" s="19">
        <f t="shared" si="306"/>
        <v>0</v>
      </c>
      <c r="Q2377" s="11"/>
      <c r="R2377" s="11"/>
    </row>
    <row r="2378" spans="1:18" x14ac:dyDescent="0.35">
      <c r="A2378" s="1">
        <v>2376</v>
      </c>
      <c r="B2378" s="12">
        <v>44531</v>
      </c>
      <c r="C2378" s="1">
        <v>207.1</v>
      </c>
      <c r="D2378" s="1">
        <f t="shared" si="307"/>
        <v>1.4506769825917937E-3</v>
      </c>
      <c r="E2378" s="1">
        <f t="shared" si="310"/>
        <v>3.7158170715395936E-4</v>
      </c>
      <c r="F2378" s="1">
        <f t="shared" si="308"/>
        <v>20.637309782596645</v>
      </c>
      <c r="G2378" s="1">
        <f t="shared" si="309"/>
        <v>3.0271005921278946</v>
      </c>
      <c r="H2378" s="1">
        <f t="shared" si="302"/>
        <v>-8.9665057114294502</v>
      </c>
      <c r="I2378" s="22">
        <f t="shared" si="303"/>
        <v>0.29999999999998295</v>
      </c>
      <c r="J2378" s="19">
        <f t="shared" si="304"/>
        <v>0</v>
      </c>
      <c r="K2378" s="19">
        <f t="shared" si="305"/>
        <v>9.2665057114294331</v>
      </c>
      <c r="L2378" s="19">
        <f t="shared" si="306"/>
        <v>0</v>
      </c>
      <c r="Q2378" s="11"/>
      <c r="R2378" s="11"/>
    </row>
    <row r="2379" spans="1:18" x14ac:dyDescent="0.35">
      <c r="A2379" s="1">
        <v>2377</v>
      </c>
      <c r="B2379" s="12">
        <v>44532</v>
      </c>
      <c r="C2379" s="1">
        <v>214.65</v>
      </c>
      <c r="D2379" s="1">
        <f t="shared" si="307"/>
        <v>3.645581844519561E-2</v>
      </c>
      <c r="E2379" s="1">
        <f t="shared" si="310"/>
        <v>3.0761881156437837E-4</v>
      </c>
      <c r="F2379" s="1">
        <f t="shared" si="308"/>
        <v>2.6226930669232624</v>
      </c>
      <c r="G2379" s="1">
        <f t="shared" si="309"/>
        <v>0.96420167799637013</v>
      </c>
      <c r="H2379" s="1">
        <f t="shared" si="302"/>
        <v>-8.4378468316657571</v>
      </c>
      <c r="I2379" s="22">
        <f t="shared" si="303"/>
        <v>7.5500000000000114</v>
      </c>
      <c r="J2379" s="19">
        <f t="shared" si="304"/>
        <v>0</v>
      </c>
      <c r="K2379" s="19">
        <f t="shared" si="305"/>
        <v>15.987846831665768</v>
      </c>
      <c r="L2379" s="19">
        <f t="shared" si="306"/>
        <v>0</v>
      </c>
      <c r="Q2379" s="11"/>
      <c r="R2379" s="11"/>
    </row>
    <row r="2380" spans="1:18" x14ac:dyDescent="0.35">
      <c r="A2380" s="1">
        <v>2378</v>
      </c>
      <c r="B2380" s="12">
        <v>44533</v>
      </c>
      <c r="C2380" s="1">
        <v>206</v>
      </c>
      <c r="D2380" s="1">
        <f t="shared" si="307"/>
        <v>-4.0298159795015165E-2</v>
      </c>
      <c r="E2380" s="1">
        <f t="shared" si="310"/>
        <v>4.4590905720417659E-4</v>
      </c>
      <c r="F2380" s="1">
        <f t="shared" si="308"/>
        <v>3.0581969399390156</v>
      </c>
      <c r="G2380" s="1">
        <f t="shared" si="309"/>
        <v>1.1178255069828906</v>
      </c>
      <c r="H2380" s="1">
        <f t="shared" si="302"/>
        <v>-10.173676030981392</v>
      </c>
      <c r="I2380" s="22">
        <f t="shared" si="303"/>
        <v>-8.6500000000000057</v>
      </c>
      <c r="J2380" s="19">
        <f t="shared" si="304"/>
        <v>0</v>
      </c>
      <c r="K2380" s="19">
        <f t="shared" si="305"/>
        <v>1.5236760309813864</v>
      </c>
      <c r="L2380" s="19">
        <f t="shared" si="306"/>
        <v>0</v>
      </c>
      <c r="Q2380" s="11"/>
      <c r="R2380" s="11"/>
    </row>
    <row r="2381" spans="1:18" x14ac:dyDescent="0.35">
      <c r="A2381" s="1">
        <v>2379</v>
      </c>
      <c r="B2381" s="12">
        <v>44536</v>
      </c>
      <c r="C2381" s="1">
        <v>201.85</v>
      </c>
      <c r="D2381" s="1">
        <f t="shared" si="307"/>
        <v>-2.0145631067961193E-2</v>
      </c>
      <c r="E2381" s="1">
        <f t="shared" si="310"/>
        <v>5.9330644219834265E-4</v>
      </c>
      <c r="F2381" s="1">
        <f t="shared" si="308"/>
        <v>11.634098273973709</v>
      </c>
      <c r="G2381" s="1">
        <f t="shared" si="309"/>
        <v>2.4539402925883329</v>
      </c>
      <c r="H2381" s="1">
        <f t="shared" si="302"/>
        <v>-12.163122562417652</v>
      </c>
      <c r="I2381" s="22">
        <f t="shared" si="303"/>
        <v>-4.1500000000000057</v>
      </c>
      <c r="J2381" s="19">
        <f t="shared" si="304"/>
        <v>0</v>
      </c>
      <c r="K2381" s="19">
        <f t="shared" si="305"/>
        <v>8.0131225624176459</v>
      </c>
      <c r="L2381" s="19">
        <f t="shared" si="306"/>
        <v>0</v>
      </c>
      <c r="Q2381" s="11"/>
      <c r="R2381" s="11"/>
    </row>
    <row r="2382" spans="1:18" x14ac:dyDescent="0.35">
      <c r="A2382" s="1">
        <v>2380</v>
      </c>
      <c r="B2382" s="12">
        <v>44537</v>
      </c>
      <c r="C2382" s="1">
        <v>205.85</v>
      </c>
      <c r="D2382" s="1">
        <f t="shared" si="307"/>
        <v>1.9816695566014366E-2</v>
      </c>
      <c r="E2382" s="1">
        <f t="shared" si="310"/>
        <v>5.341952335259952E-4</v>
      </c>
      <c r="F2382" s="1">
        <f t="shared" si="308"/>
        <v>11.951687459621219</v>
      </c>
      <c r="G2382" s="1">
        <f t="shared" si="309"/>
        <v>2.4808724784184686</v>
      </c>
      <c r="H2382" s="1">
        <f t="shared" si="302"/>
        <v>-11.076227894673323</v>
      </c>
      <c r="I2382" s="22">
        <f t="shared" si="303"/>
        <v>4</v>
      </c>
      <c r="J2382" s="19">
        <f t="shared" si="304"/>
        <v>0</v>
      </c>
      <c r="K2382" s="19">
        <f t="shared" si="305"/>
        <v>15.076227894673323</v>
      </c>
      <c r="L2382" s="19">
        <f t="shared" si="306"/>
        <v>0</v>
      </c>
      <c r="Q2382" s="11"/>
      <c r="R2382" s="11"/>
    </row>
    <row r="2383" spans="1:18" x14ac:dyDescent="0.35">
      <c r="A2383" s="1">
        <v>2381</v>
      </c>
      <c r="B2383" s="12">
        <v>44538</v>
      </c>
      <c r="C2383" s="1">
        <v>204.85</v>
      </c>
      <c r="D2383" s="1">
        <f t="shared" si="307"/>
        <v>-4.8579062424095217E-3</v>
      </c>
      <c r="E2383" s="1">
        <f t="shared" si="310"/>
        <v>4.8712266946416324E-4</v>
      </c>
      <c r="F2383" s="1">
        <f t="shared" si="308"/>
        <v>17.642938970590052</v>
      </c>
      <c r="G2383" s="1">
        <f t="shared" si="309"/>
        <v>2.8703356450111159</v>
      </c>
      <c r="H2383" s="1">
        <f t="shared" si="302"/>
        <v>-10.363884930577079</v>
      </c>
      <c r="I2383" s="22">
        <f t="shared" si="303"/>
        <v>-1</v>
      </c>
      <c r="J2383" s="19">
        <f t="shared" si="304"/>
        <v>0</v>
      </c>
      <c r="K2383" s="19">
        <f t="shared" si="305"/>
        <v>9.363884930577079</v>
      </c>
      <c r="L2383" s="19">
        <f t="shared" si="306"/>
        <v>0</v>
      </c>
      <c r="Q2383" s="11"/>
      <c r="R2383" s="11"/>
    </row>
    <row r="2384" spans="1:18" x14ac:dyDescent="0.35">
      <c r="A2384" s="1">
        <v>2382</v>
      </c>
      <c r="B2384" s="12">
        <v>44539</v>
      </c>
      <c r="C2384" s="1">
        <v>203.15</v>
      </c>
      <c r="D2384" s="1">
        <f t="shared" si="307"/>
        <v>-8.2987551867219362E-3</v>
      </c>
      <c r="E2384" s="1">
        <f t="shared" si="310"/>
        <v>3.9903614682955624E-4</v>
      </c>
      <c r="F2384" s="1">
        <f t="shared" si="308"/>
        <v>18.320050800758896</v>
      </c>
      <c r="G2384" s="1">
        <f t="shared" si="309"/>
        <v>2.9079961322093282</v>
      </c>
      <c r="H2384" s="1">
        <f t="shared" si="302"/>
        <v>-9.5660280186487014</v>
      </c>
      <c r="I2384" s="22">
        <f t="shared" si="303"/>
        <v>-1.6999999999999886</v>
      </c>
      <c r="J2384" s="19">
        <f t="shared" si="304"/>
        <v>0</v>
      </c>
      <c r="K2384" s="19">
        <f t="shared" si="305"/>
        <v>7.8660280186487128</v>
      </c>
      <c r="L2384" s="19">
        <f t="shared" si="306"/>
        <v>0</v>
      </c>
      <c r="Q2384" s="11"/>
      <c r="R2384" s="11"/>
    </row>
    <row r="2385" spans="1:18" x14ac:dyDescent="0.35">
      <c r="A2385" s="1">
        <v>2383</v>
      </c>
      <c r="B2385" s="12">
        <v>44540</v>
      </c>
      <c r="C2385" s="1">
        <v>202.6</v>
      </c>
      <c r="D2385" s="1">
        <f t="shared" si="307"/>
        <v>-2.7073590942653771E-3</v>
      </c>
      <c r="E2385" s="1">
        <f t="shared" si="310"/>
        <v>3.3804050358437305E-4</v>
      </c>
      <c r="F2385" s="1">
        <f t="shared" si="308"/>
        <v>21.464325862331158</v>
      </c>
      <c r="G2385" s="1">
        <f t="shared" si="309"/>
        <v>3.0663922948162785</v>
      </c>
      <c r="H2385" s="1">
        <f t="shared" si="302"/>
        <v>-8.7618335073404214</v>
      </c>
      <c r="I2385" s="22">
        <f t="shared" si="303"/>
        <v>-0.55000000000001137</v>
      </c>
      <c r="J2385" s="19">
        <f t="shared" si="304"/>
        <v>0</v>
      </c>
      <c r="K2385" s="19">
        <f t="shared" si="305"/>
        <v>8.2118335073404101</v>
      </c>
      <c r="L2385" s="19">
        <f t="shared" si="306"/>
        <v>0</v>
      </c>
      <c r="Q2385" s="11"/>
      <c r="R2385" s="11"/>
    </row>
    <row r="2386" spans="1:18" x14ac:dyDescent="0.35">
      <c r="A2386" s="1">
        <v>2384</v>
      </c>
      <c r="B2386" s="12">
        <v>44543</v>
      </c>
      <c r="C2386" s="1">
        <v>204.45</v>
      </c>
      <c r="D2386" s="1">
        <f t="shared" si="307"/>
        <v>9.1312931885488367E-3</v>
      </c>
      <c r="E2386" s="1">
        <f t="shared" si="310"/>
        <v>2.8269828695640949E-4</v>
      </c>
      <c r="F2386" s="1">
        <f t="shared" si="308"/>
        <v>20.473963814390405</v>
      </c>
      <c r="G2386" s="1">
        <f t="shared" si="309"/>
        <v>3.0191540211027577</v>
      </c>
      <c r="H2386" s="1">
        <f t="shared" si="302"/>
        <v>-7.9460825628637375</v>
      </c>
      <c r="I2386" s="22">
        <f t="shared" si="303"/>
        <v>1.8499999999999943</v>
      </c>
      <c r="J2386" s="19">
        <f t="shared" si="304"/>
        <v>0</v>
      </c>
      <c r="K2386" s="19">
        <f t="shared" si="305"/>
        <v>9.7960825628637309</v>
      </c>
      <c r="L2386" s="19">
        <f t="shared" si="306"/>
        <v>0</v>
      </c>
      <c r="Q2386" s="11"/>
      <c r="R2386" s="11"/>
    </row>
    <row r="2387" spans="1:18" x14ac:dyDescent="0.35">
      <c r="A2387" s="1">
        <v>2385</v>
      </c>
      <c r="B2387" s="12">
        <v>44544</v>
      </c>
      <c r="C2387" s="1">
        <v>212.3</v>
      </c>
      <c r="D2387" s="1">
        <f t="shared" si="307"/>
        <v>3.8395695769136824E-2</v>
      </c>
      <c r="E2387" s="1">
        <f t="shared" si="310"/>
        <v>2.5109376264172991E-4</v>
      </c>
      <c r="F2387" s="1">
        <f t="shared" si="308"/>
        <v>1.3368125571924199</v>
      </c>
      <c r="G2387" s="1">
        <f t="shared" si="309"/>
        <v>0.29028809172621806</v>
      </c>
      <c r="H2387" s="1">
        <f t="shared" si="302"/>
        <v>-7.468477234210301</v>
      </c>
      <c r="I2387" s="22">
        <f t="shared" si="303"/>
        <v>7.8500000000000227</v>
      </c>
      <c r="J2387" s="19">
        <f t="shared" si="304"/>
        <v>0</v>
      </c>
      <c r="K2387" s="19">
        <f t="shared" si="305"/>
        <v>15.318477234210324</v>
      </c>
      <c r="L2387" s="19">
        <f t="shared" si="306"/>
        <v>0</v>
      </c>
      <c r="Q2387" s="11"/>
      <c r="R2387" s="11"/>
    </row>
    <row r="2388" spans="1:18" x14ac:dyDescent="0.35">
      <c r="A2388" s="1">
        <v>2386</v>
      </c>
      <c r="B2388" s="12">
        <v>44545</v>
      </c>
      <c r="C2388" s="1">
        <v>210</v>
      </c>
      <c r="D2388" s="1">
        <f t="shared" si="307"/>
        <v>-1.0833725859632649E-2</v>
      </c>
      <c r="E2388" s="1">
        <f t="shared" si="310"/>
        <v>4.231565807933012E-4</v>
      </c>
      <c r="F2388" s="1">
        <f t="shared" si="308"/>
        <v>16.882239838429783</v>
      </c>
      <c r="G2388" s="1">
        <f t="shared" si="309"/>
        <v>2.8262621722151318</v>
      </c>
      <c r="H2388" s="1">
        <f t="shared" ref="H2388:H2451" si="311">_xlfn.NORM.S.INV(1%)*SQRT(E2388)*C2386</f>
        <v>-9.7839071525298831</v>
      </c>
      <c r="I2388" s="22">
        <f t="shared" ref="I2388:I2451" si="312">C2388-C2387</f>
        <v>-2.3000000000000114</v>
      </c>
      <c r="J2388" s="19">
        <f t="shared" ref="J2388:J2451" si="313">IF(I2388&lt;=H2388,1,0)</f>
        <v>0</v>
      </c>
      <c r="K2388" s="19">
        <f t="shared" ref="K2388:K2451" si="314">IF(J2388=0,I2388-H2388,0)</f>
        <v>7.4839071525298717</v>
      </c>
      <c r="L2388" s="19">
        <f t="shared" ref="L2388:L2451" si="315">IF(J2388=1,I2388-H2388,0)</f>
        <v>0</v>
      </c>
      <c r="Q2388" s="11"/>
      <c r="R2388" s="11"/>
    </row>
    <row r="2389" spans="1:18" x14ac:dyDescent="0.35">
      <c r="A2389" s="1">
        <v>2387</v>
      </c>
      <c r="B2389" s="12">
        <v>44546</v>
      </c>
      <c r="C2389" s="1">
        <v>208.25</v>
      </c>
      <c r="D2389" s="1">
        <f t="shared" si="307"/>
        <v>-8.3333333333333332E-3</v>
      </c>
      <c r="E2389" s="1">
        <f t="shared" si="310"/>
        <v>3.6333479692501652E-4</v>
      </c>
      <c r="F2389" s="1">
        <f t="shared" si="308"/>
        <v>19.021863423499799</v>
      </c>
      <c r="G2389" s="1">
        <f t="shared" si="309"/>
        <v>2.9455890241111606</v>
      </c>
      <c r="H2389" s="1">
        <f t="shared" si="311"/>
        <v>-9.4140857239844493</v>
      </c>
      <c r="I2389" s="22">
        <f t="shared" si="312"/>
        <v>-1.75</v>
      </c>
      <c r="J2389" s="19">
        <f t="shared" si="313"/>
        <v>0</v>
      </c>
      <c r="K2389" s="19">
        <f t="shared" si="314"/>
        <v>7.6640857239844493</v>
      </c>
      <c r="L2389" s="19">
        <f t="shared" si="315"/>
        <v>0</v>
      </c>
      <c r="Q2389" s="11"/>
      <c r="R2389" s="11"/>
    </row>
    <row r="2390" spans="1:18" x14ac:dyDescent="0.35">
      <c r="A2390" s="1">
        <v>2388</v>
      </c>
      <c r="B2390" s="12">
        <v>44547</v>
      </c>
      <c r="C2390" s="1">
        <v>209.95</v>
      </c>
      <c r="D2390" s="1">
        <f t="shared" si="307"/>
        <v>8.1632653061223942E-3</v>
      </c>
      <c r="E2390" s="1">
        <f t="shared" si="310"/>
        <v>3.10811432699608E-4</v>
      </c>
      <c r="F2390" s="1">
        <f t="shared" si="308"/>
        <v>20.328463555640731</v>
      </c>
      <c r="G2390" s="1">
        <f t="shared" si="309"/>
        <v>3.0120220495575816</v>
      </c>
      <c r="H2390" s="1">
        <f t="shared" si="311"/>
        <v>-8.6127619833892304</v>
      </c>
      <c r="I2390" s="22">
        <f t="shared" si="312"/>
        <v>1.6999999999999886</v>
      </c>
      <c r="J2390" s="19">
        <f t="shared" si="313"/>
        <v>0</v>
      </c>
      <c r="K2390" s="19">
        <f t="shared" si="314"/>
        <v>10.312761983389219</v>
      </c>
      <c r="L2390" s="19">
        <f t="shared" si="315"/>
        <v>0</v>
      </c>
      <c r="Q2390" s="11"/>
      <c r="R2390" s="11"/>
    </row>
    <row r="2391" spans="1:18" x14ac:dyDescent="0.35">
      <c r="A2391" s="1">
        <v>2389</v>
      </c>
      <c r="B2391" s="12">
        <v>44550</v>
      </c>
      <c r="C2391" s="1">
        <v>209.8</v>
      </c>
      <c r="D2391" s="1">
        <f t="shared" si="307"/>
        <v>-7.1445582281484763E-4</v>
      </c>
      <c r="E2391" s="1">
        <f t="shared" si="310"/>
        <v>2.7023715567506512E-4</v>
      </c>
      <c r="F2391" s="1">
        <f t="shared" si="308"/>
        <v>24.245289206137347</v>
      </c>
      <c r="G2391" s="1">
        <f t="shared" si="309"/>
        <v>3.1882223389719355</v>
      </c>
      <c r="H2391" s="1">
        <f t="shared" si="311"/>
        <v>-7.9640173743210516</v>
      </c>
      <c r="I2391" s="22">
        <f t="shared" si="312"/>
        <v>-0.14999999999997726</v>
      </c>
      <c r="J2391" s="19">
        <f t="shared" si="313"/>
        <v>0</v>
      </c>
      <c r="K2391" s="19">
        <f t="shared" si="314"/>
        <v>7.8140173743210743</v>
      </c>
      <c r="L2391" s="19">
        <f t="shared" si="315"/>
        <v>0</v>
      </c>
      <c r="Q2391" s="11"/>
      <c r="R2391" s="11"/>
    </row>
    <row r="2392" spans="1:18" x14ac:dyDescent="0.35">
      <c r="A2392" s="1">
        <v>2390</v>
      </c>
      <c r="B2392" s="12">
        <v>44551</v>
      </c>
      <c r="C2392" s="1">
        <v>206.65</v>
      </c>
      <c r="D2392" s="1">
        <f t="shared" si="307"/>
        <v>-1.5014299332697833E-2</v>
      </c>
      <c r="E2392" s="1">
        <f t="shared" si="310"/>
        <v>2.2986906703641451E-4</v>
      </c>
      <c r="F2392" s="1">
        <f t="shared" si="308"/>
        <v>16.114495775187095</v>
      </c>
      <c r="G2392" s="1">
        <f t="shared" si="309"/>
        <v>2.779719225617916</v>
      </c>
      <c r="H2392" s="1">
        <f t="shared" si="311"/>
        <v>-7.4050978858182948</v>
      </c>
      <c r="I2392" s="22">
        <f t="shared" si="312"/>
        <v>-3.1500000000000057</v>
      </c>
      <c r="J2392" s="19">
        <f t="shared" si="313"/>
        <v>0</v>
      </c>
      <c r="K2392" s="19">
        <f t="shared" si="314"/>
        <v>4.2550978858182891</v>
      </c>
      <c r="L2392" s="19">
        <f t="shared" si="315"/>
        <v>0</v>
      </c>
      <c r="Q2392" s="11"/>
      <c r="R2392" s="11"/>
    </row>
    <row r="2393" spans="1:18" x14ac:dyDescent="0.35">
      <c r="A2393" s="1">
        <v>2391</v>
      </c>
      <c r="B2393" s="12">
        <v>44552</v>
      </c>
      <c r="C2393" s="1">
        <v>201.55</v>
      </c>
      <c r="D2393" s="1">
        <f t="shared" si="307"/>
        <v>-2.4679409629808826E-2</v>
      </c>
      <c r="E2393" s="1">
        <f t="shared" si="310"/>
        <v>2.3072343936534208E-4</v>
      </c>
      <c r="F2393" s="1">
        <f t="shared" si="308"/>
        <v>7.0166523063388739</v>
      </c>
      <c r="G2393" s="1">
        <f t="shared" si="309"/>
        <v>1.9482862248556507</v>
      </c>
      <c r="H2393" s="1">
        <f t="shared" si="311"/>
        <v>-7.4135462372228877</v>
      </c>
      <c r="I2393" s="22">
        <f t="shared" si="312"/>
        <v>-5.0999999999999943</v>
      </c>
      <c r="J2393" s="19">
        <f t="shared" si="313"/>
        <v>0</v>
      </c>
      <c r="K2393" s="19">
        <f t="shared" si="314"/>
        <v>2.3135462372228934</v>
      </c>
      <c r="L2393" s="19">
        <f t="shared" si="315"/>
        <v>0</v>
      </c>
      <c r="Q2393" s="11"/>
      <c r="R2393" s="11"/>
    </row>
    <row r="2394" spans="1:18" x14ac:dyDescent="0.35">
      <c r="A2394" s="1">
        <v>2392</v>
      </c>
      <c r="B2394" s="12">
        <v>44553</v>
      </c>
      <c r="C2394" s="1">
        <v>208.4</v>
      </c>
      <c r="D2394" s="1">
        <f t="shared" si="307"/>
        <v>3.3986603820391932E-2</v>
      </c>
      <c r="E2394" s="1">
        <f t="shared" si="310"/>
        <v>2.855065135466241E-4</v>
      </c>
      <c r="F2394" s="1">
        <f t="shared" si="308"/>
        <v>3.1230407103785756</v>
      </c>
      <c r="G2394" s="1">
        <f t="shared" si="309"/>
        <v>1.1388071138799472</v>
      </c>
      <c r="H2394" s="1">
        <f t="shared" si="311"/>
        <v>-8.1230303915899427</v>
      </c>
      <c r="I2394" s="22">
        <f t="shared" si="312"/>
        <v>6.8499999999999943</v>
      </c>
      <c r="J2394" s="19">
        <f t="shared" si="313"/>
        <v>0</v>
      </c>
      <c r="K2394" s="19">
        <f t="shared" si="314"/>
        <v>14.973030391589937</v>
      </c>
      <c r="L2394" s="19">
        <f t="shared" si="315"/>
        <v>0</v>
      </c>
      <c r="Q2394" s="11"/>
      <c r="R2394" s="11"/>
    </row>
    <row r="2395" spans="1:18" x14ac:dyDescent="0.35">
      <c r="A2395" s="1">
        <v>2393</v>
      </c>
      <c r="B2395" s="12">
        <v>44554</v>
      </c>
      <c r="C2395" s="1">
        <v>203.25</v>
      </c>
      <c r="D2395" s="1">
        <f t="shared" si="307"/>
        <v>-2.4712092130518261E-2</v>
      </c>
      <c r="E2395" s="1">
        <f t="shared" si="310"/>
        <v>4.0445259986204797E-4</v>
      </c>
      <c r="F2395" s="1">
        <f t="shared" si="308"/>
        <v>9.3240202032679225</v>
      </c>
      <c r="G2395" s="1">
        <f t="shared" si="309"/>
        <v>2.2325938879738145</v>
      </c>
      <c r="H2395" s="1">
        <f t="shared" si="311"/>
        <v>-9.4295567019608111</v>
      </c>
      <c r="I2395" s="22">
        <f t="shared" si="312"/>
        <v>-5.1500000000000057</v>
      </c>
      <c r="J2395" s="19">
        <f t="shared" si="313"/>
        <v>0</v>
      </c>
      <c r="K2395" s="19">
        <f t="shared" si="314"/>
        <v>4.2795567019608054</v>
      </c>
      <c r="L2395" s="19">
        <f t="shared" si="315"/>
        <v>0</v>
      </c>
      <c r="Q2395" s="11"/>
      <c r="R2395" s="11"/>
    </row>
    <row r="2396" spans="1:18" x14ac:dyDescent="0.35">
      <c r="A2396" s="1">
        <v>2394</v>
      </c>
      <c r="B2396" s="12">
        <v>44557</v>
      </c>
      <c r="C2396" s="1">
        <v>206.05</v>
      </c>
      <c r="D2396" s="1">
        <f t="shared" si="307"/>
        <v>1.377613776137767E-2</v>
      </c>
      <c r="E2396" s="1">
        <f t="shared" si="310"/>
        <v>4.1863066434300435E-4</v>
      </c>
      <c r="F2396" s="1">
        <f t="shared" si="308"/>
        <v>15.543651305009396</v>
      </c>
      <c r="G2396" s="1">
        <f t="shared" si="309"/>
        <v>2.7436522790526379</v>
      </c>
      <c r="H2396" s="1">
        <f t="shared" si="311"/>
        <v>-9.9194568190480243</v>
      </c>
      <c r="I2396" s="22">
        <f t="shared" si="312"/>
        <v>2.8000000000000114</v>
      </c>
      <c r="J2396" s="19">
        <f t="shared" si="313"/>
        <v>0</v>
      </c>
      <c r="K2396" s="19">
        <f t="shared" si="314"/>
        <v>12.719456819048036</v>
      </c>
      <c r="L2396" s="19">
        <f t="shared" si="315"/>
        <v>0</v>
      </c>
      <c r="Q2396" s="11"/>
      <c r="R2396" s="11"/>
    </row>
    <row r="2397" spans="1:18" x14ac:dyDescent="0.35">
      <c r="A2397" s="1">
        <v>2395</v>
      </c>
      <c r="B2397" s="12">
        <v>44558</v>
      </c>
      <c r="C2397" s="1">
        <v>205.45</v>
      </c>
      <c r="D2397" s="1">
        <f t="shared" si="307"/>
        <v>-2.9119145838389844E-3</v>
      </c>
      <c r="E2397" s="1">
        <f t="shared" si="310"/>
        <v>3.7008951772753021E-4</v>
      </c>
      <c r="F2397" s="1">
        <f t="shared" si="308"/>
        <v>20.501306544571882</v>
      </c>
      <c r="G2397" s="1">
        <f t="shared" si="309"/>
        <v>3.0204886179950003</v>
      </c>
      <c r="H2397" s="1">
        <f t="shared" si="311"/>
        <v>-9.0961707600649806</v>
      </c>
      <c r="I2397" s="22">
        <f t="shared" si="312"/>
        <v>-0.60000000000002274</v>
      </c>
      <c r="J2397" s="19">
        <f t="shared" si="313"/>
        <v>0</v>
      </c>
      <c r="K2397" s="19">
        <f t="shared" si="314"/>
        <v>8.4961707600649579</v>
      </c>
      <c r="L2397" s="19">
        <f t="shared" si="315"/>
        <v>0</v>
      </c>
      <c r="Q2397" s="11"/>
      <c r="R2397" s="11"/>
    </row>
    <row r="2398" spans="1:18" x14ac:dyDescent="0.35">
      <c r="A2398" s="1">
        <v>2396</v>
      </c>
      <c r="B2398" s="12">
        <v>44559</v>
      </c>
      <c r="C2398" s="1">
        <v>204.35</v>
      </c>
      <c r="D2398" s="1">
        <f t="shared" si="307"/>
        <v>-5.354100754441443E-3</v>
      </c>
      <c r="E2398" s="1">
        <f t="shared" si="310"/>
        <v>3.0737677927380878E-4</v>
      </c>
      <c r="F2398" s="1">
        <f t="shared" si="308"/>
        <v>21.718162482805369</v>
      </c>
      <c r="G2398" s="1">
        <f t="shared" si="309"/>
        <v>3.078148891247769</v>
      </c>
      <c r="H2398" s="1">
        <f t="shared" si="311"/>
        <v>-8.4039373250088794</v>
      </c>
      <c r="I2398" s="22">
        <f t="shared" si="312"/>
        <v>-1.0999999999999943</v>
      </c>
      <c r="J2398" s="19">
        <f t="shared" si="313"/>
        <v>0</v>
      </c>
      <c r="K2398" s="19">
        <f t="shared" si="314"/>
        <v>7.303937325008885</v>
      </c>
      <c r="L2398" s="19">
        <f t="shared" si="315"/>
        <v>0</v>
      </c>
      <c r="Q2398" s="11"/>
      <c r="R2398" s="11"/>
    </row>
    <row r="2399" spans="1:18" x14ac:dyDescent="0.35">
      <c r="A2399" s="1">
        <v>2397</v>
      </c>
      <c r="B2399" s="12">
        <v>44560</v>
      </c>
      <c r="C2399" s="1">
        <v>205.35</v>
      </c>
      <c r="D2399" s="1">
        <f t="shared" si="307"/>
        <v>4.8935649620748716E-3</v>
      </c>
      <c r="E2399" s="1">
        <f t="shared" si="310"/>
        <v>2.6225211617456458E-4</v>
      </c>
      <c r="F2399" s="1">
        <f t="shared" si="308"/>
        <v>23.535435564474518</v>
      </c>
      <c r="G2399" s="1">
        <f t="shared" si="309"/>
        <v>3.1585071817765833</v>
      </c>
      <c r="H2399" s="1">
        <f t="shared" si="311"/>
        <v>-7.7399883037031891</v>
      </c>
      <c r="I2399" s="22">
        <f t="shared" si="312"/>
        <v>1</v>
      </c>
      <c r="J2399" s="19">
        <f t="shared" si="313"/>
        <v>0</v>
      </c>
      <c r="K2399" s="19">
        <f t="shared" si="314"/>
        <v>8.7399883037031891</v>
      </c>
      <c r="L2399" s="19">
        <f t="shared" si="315"/>
        <v>0</v>
      </c>
      <c r="Q2399" s="11"/>
      <c r="R2399" s="11"/>
    </row>
    <row r="2400" spans="1:18" x14ac:dyDescent="0.35">
      <c r="A2400" s="1">
        <v>2398</v>
      </c>
      <c r="B2400" s="12">
        <v>44561</v>
      </c>
      <c r="C2400" s="1">
        <v>204.35</v>
      </c>
      <c r="D2400" s="1">
        <f t="shared" si="307"/>
        <v>-4.8697345994643294E-3</v>
      </c>
      <c r="E2400" s="1">
        <f t="shared" si="310"/>
        <v>2.2706753817390319E-4</v>
      </c>
      <c r="F2400" s="1">
        <f t="shared" si="308"/>
        <v>25.127788840689522</v>
      </c>
      <c r="G2400" s="1">
        <f t="shared" si="309"/>
        <v>3.2239743588537562</v>
      </c>
      <c r="H2400" s="1">
        <f t="shared" si="311"/>
        <v>-7.1635257429421371</v>
      </c>
      <c r="I2400" s="22">
        <f t="shared" si="312"/>
        <v>-1</v>
      </c>
      <c r="J2400" s="19">
        <f t="shared" si="313"/>
        <v>0</v>
      </c>
      <c r="K2400" s="19">
        <f t="shared" si="314"/>
        <v>6.1635257429421371</v>
      </c>
      <c r="L2400" s="19">
        <f t="shared" si="315"/>
        <v>0</v>
      </c>
      <c r="Q2400" s="11"/>
      <c r="R2400" s="11"/>
    </row>
    <row r="2401" spans="1:18" x14ac:dyDescent="0.35">
      <c r="A2401" s="1">
        <v>2399</v>
      </c>
      <c r="B2401" s="12">
        <v>44564</v>
      </c>
      <c r="C2401" s="1">
        <v>204.9</v>
      </c>
      <c r="D2401" s="1">
        <f t="shared" si="307"/>
        <v>2.6914607291412349E-3</v>
      </c>
      <c r="E2401" s="1">
        <f t="shared" si="310"/>
        <v>2.001198080185696E-4</v>
      </c>
      <c r="F2401" s="1">
        <f t="shared" si="308"/>
        <v>27.69521271419633</v>
      </c>
      <c r="G2401" s="1">
        <f t="shared" si="309"/>
        <v>3.3212595720548252</v>
      </c>
      <c r="H2401" s="1">
        <f t="shared" si="311"/>
        <v>-6.7579411286350757</v>
      </c>
      <c r="I2401" s="22">
        <f t="shared" si="312"/>
        <v>0.55000000000001137</v>
      </c>
      <c r="J2401" s="19">
        <f t="shared" si="313"/>
        <v>0</v>
      </c>
      <c r="K2401" s="19">
        <f t="shared" si="314"/>
        <v>7.307941128635087</v>
      </c>
      <c r="L2401" s="19">
        <f t="shared" si="315"/>
        <v>0</v>
      </c>
      <c r="Q2401" s="11"/>
      <c r="R2401" s="11"/>
    </row>
    <row r="2402" spans="1:18" x14ac:dyDescent="0.35">
      <c r="A2402" s="1">
        <v>2400</v>
      </c>
      <c r="B2402" s="12">
        <v>44565</v>
      </c>
      <c r="C2402" s="1">
        <v>210.5</v>
      </c>
      <c r="D2402" s="1">
        <f t="shared" si="307"/>
        <v>2.733040507564663E-2</v>
      </c>
      <c r="E2402" s="1">
        <f t="shared" si="310"/>
        <v>1.7718193702394609E-4</v>
      </c>
      <c r="F2402" s="1">
        <f t="shared" si="308"/>
        <v>3.6413834016860775</v>
      </c>
      <c r="G2402" s="1">
        <f t="shared" si="309"/>
        <v>1.2923636648541492</v>
      </c>
      <c r="H2402" s="1">
        <f t="shared" si="311"/>
        <v>-6.3278914827901032</v>
      </c>
      <c r="I2402" s="22">
        <f t="shared" si="312"/>
        <v>5.5999999999999943</v>
      </c>
      <c r="J2402" s="19">
        <f t="shared" si="313"/>
        <v>0</v>
      </c>
      <c r="K2402" s="19">
        <f t="shared" si="314"/>
        <v>11.927891482790098</v>
      </c>
      <c r="L2402" s="19">
        <f t="shared" si="315"/>
        <v>0</v>
      </c>
      <c r="Q2402" s="11"/>
      <c r="R2402" s="11"/>
    </row>
    <row r="2403" spans="1:18" x14ac:dyDescent="0.35">
      <c r="A2403" s="1">
        <v>2401</v>
      </c>
      <c r="B2403" s="12">
        <v>44566</v>
      </c>
      <c r="C2403" s="1">
        <v>208.4</v>
      </c>
      <c r="D2403" s="1">
        <f t="shared" si="307"/>
        <v>-9.9762470308788331E-3</v>
      </c>
      <c r="E2403" s="1">
        <f t="shared" si="310"/>
        <v>2.6400283733639575E-4</v>
      </c>
      <c r="F2403" s="1">
        <f t="shared" si="308"/>
        <v>20.335000664487094</v>
      </c>
      <c r="G2403" s="1">
        <f t="shared" si="309"/>
        <v>3.012343572036202</v>
      </c>
      <c r="H2403" s="1">
        <f t="shared" si="311"/>
        <v>-7.7449909345753527</v>
      </c>
      <c r="I2403" s="22">
        <f t="shared" si="312"/>
        <v>-2.0999999999999943</v>
      </c>
      <c r="J2403" s="19">
        <f t="shared" si="313"/>
        <v>0</v>
      </c>
      <c r="K2403" s="19">
        <f t="shared" si="314"/>
        <v>5.6449909345753584</v>
      </c>
      <c r="L2403" s="19">
        <f t="shared" si="315"/>
        <v>0</v>
      </c>
      <c r="Q2403" s="11"/>
      <c r="R2403" s="11"/>
    </row>
    <row r="2404" spans="1:18" x14ac:dyDescent="0.35">
      <c r="A2404" s="1">
        <v>2402</v>
      </c>
      <c r="B2404" s="12">
        <v>44567</v>
      </c>
      <c r="C2404" s="1">
        <v>206</v>
      </c>
      <c r="D2404" s="1">
        <f t="shared" si="307"/>
        <v>-1.151631477927066E-2</v>
      </c>
      <c r="E2404" s="1">
        <f t="shared" si="310"/>
        <v>2.3907037972511986E-4</v>
      </c>
      <c r="F2404" s="1">
        <f t="shared" si="308"/>
        <v>19.551660458781591</v>
      </c>
      <c r="G2404" s="1">
        <f t="shared" si="309"/>
        <v>2.9730602167777134</v>
      </c>
      <c r="H2404" s="1">
        <f t="shared" si="311"/>
        <v>-7.5716345449786946</v>
      </c>
      <c r="I2404" s="22">
        <f t="shared" si="312"/>
        <v>-2.4000000000000057</v>
      </c>
      <c r="J2404" s="19">
        <f t="shared" si="313"/>
        <v>0</v>
      </c>
      <c r="K2404" s="19">
        <f t="shared" si="314"/>
        <v>5.1716345449786889</v>
      </c>
      <c r="L2404" s="19">
        <f t="shared" si="315"/>
        <v>0</v>
      </c>
      <c r="Q2404" s="11"/>
      <c r="R2404" s="11"/>
    </row>
    <row r="2405" spans="1:18" x14ac:dyDescent="0.35">
      <c r="A2405" s="1">
        <v>2403</v>
      </c>
      <c r="B2405" s="12">
        <v>44568</v>
      </c>
      <c r="C2405" s="1">
        <v>205.05</v>
      </c>
      <c r="D2405" s="1">
        <f t="shared" si="307"/>
        <v>-4.6116504854368384E-3</v>
      </c>
      <c r="E2405" s="1">
        <f t="shared" si="310"/>
        <v>2.2466815022927208E-4</v>
      </c>
      <c r="F2405" s="1">
        <f t="shared" si="308"/>
        <v>25.385395141074323</v>
      </c>
      <c r="G2405" s="1">
        <f t="shared" si="309"/>
        <v>3.2341740142058963</v>
      </c>
      <c r="H2405" s="1">
        <f t="shared" si="311"/>
        <v>-7.266798662571901</v>
      </c>
      <c r="I2405" s="22">
        <f t="shared" si="312"/>
        <v>-0.94999999999998863</v>
      </c>
      <c r="J2405" s="19">
        <f t="shared" si="313"/>
        <v>0</v>
      </c>
      <c r="K2405" s="19">
        <f t="shared" si="314"/>
        <v>6.3167986625719124</v>
      </c>
      <c r="L2405" s="19">
        <f t="shared" si="315"/>
        <v>0</v>
      </c>
      <c r="Q2405" s="11"/>
      <c r="R2405" s="11"/>
    </row>
    <row r="2406" spans="1:18" x14ac:dyDescent="0.35">
      <c r="A2406" s="1">
        <v>2404</v>
      </c>
      <c r="B2406" s="12">
        <v>44571</v>
      </c>
      <c r="C2406" s="1">
        <v>204</v>
      </c>
      <c r="D2406" s="1">
        <f t="shared" si="307"/>
        <v>-5.1207022677396312E-3</v>
      </c>
      <c r="E2406" s="1">
        <f t="shared" si="310"/>
        <v>1.9793911087698579E-4</v>
      </c>
      <c r="F2406" s="1">
        <f t="shared" si="308"/>
        <v>26.538606043938422</v>
      </c>
      <c r="G2406" s="1">
        <f t="shared" si="309"/>
        <v>3.2786005046889097</v>
      </c>
      <c r="H2406" s="1">
        <f t="shared" si="311"/>
        <v>-6.7422939988352502</v>
      </c>
      <c r="I2406" s="22">
        <f t="shared" si="312"/>
        <v>-1.0500000000000114</v>
      </c>
      <c r="J2406" s="19">
        <f t="shared" si="313"/>
        <v>0</v>
      </c>
      <c r="K2406" s="19">
        <f t="shared" si="314"/>
        <v>5.6922939988352388</v>
      </c>
      <c r="L2406" s="19">
        <f t="shared" si="315"/>
        <v>0</v>
      </c>
      <c r="Q2406" s="11"/>
      <c r="R2406" s="11"/>
    </row>
    <row r="2407" spans="1:18" x14ac:dyDescent="0.35">
      <c r="A2407" s="1">
        <v>2405</v>
      </c>
      <c r="B2407" s="12">
        <v>44572</v>
      </c>
      <c r="C2407" s="1">
        <v>203.9</v>
      </c>
      <c r="D2407" s="1">
        <f t="shared" si="307"/>
        <v>-4.9019607843134468E-4</v>
      </c>
      <c r="E2407" s="1">
        <f t="shared" si="310"/>
        <v>1.7819139596081604E-4</v>
      </c>
      <c r="F2407" s="1">
        <f t="shared" si="308"/>
        <v>29.865781012849588</v>
      </c>
      <c r="G2407" s="1">
        <f t="shared" si="309"/>
        <v>3.3967133772854732</v>
      </c>
      <c r="H2407" s="1">
        <f t="shared" si="311"/>
        <v>-6.3676296577973135</v>
      </c>
      <c r="I2407" s="22">
        <f t="shared" si="312"/>
        <v>-9.9999999999994316E-2</v>
      </c>
      <c r="J2407" s="19">
        <f t="shared" si="313"/>
        <v>0</v>
      </c>
      <c r="K2407" s="19">
        <f t="shared" si="314"/>
        <v>6.2676296577973192</v>
      </c>
      <c r="L2407" s="19">
        <f t="shared" si="315"/>
        <v>0</v>
      </c>
      <c r="Q2407" s="11"/>
      <c r="R2407" s="11"/>
    </row>
    <row r="2408" spans="1:18" x14ac:dyDescent="0.35">
      <c r="A2408" s="1">
        <v>2406</v>
      </c>
      <c r="B2408" s="12">
        <v>44573</v>
      </c>
      <c r="C2408" s="1">
        <v>204.85</v>
      </c>
      <c r="D2408" s="1">
        <f t="shared" si="307"/>
        <v>4.6591466405099978E-3</v>
      </c>
      <c r="E2408" s="1">
        <f t="shared" si="310"/>
        <v>1.5941934253622253E-4</v>
      </c>
      <c r="F2408" s="1">
        <f t="shared" si="308"/>
        <v>29.516936367809812</v>
      </c>
      <c r="G2408" s="1">
        <f t="shared" si="309"/>
        <v>3.3849642127683328</v>
      </c>
      <c r="H2408" s="1">
        <f t="shared" si="311"/>
        <v>-5.9920486727593314</v>
      </c>
      <c r="I2408" s="22">
        <f t="shared" si="312"/>
        <v>0.94999999999998863</v>
      </c>
      <c r="J2408" s="19">
        <f t="shared" si="313"/>
        <v>0</v>
      </c>
      <c r="K2408" s="19">
        <f t="shared" si="314"/>
        <v>6.94204867275932</v>
      </c>
      <c r="L2408" s="19">
        <f t="shared" si="315"/>
        <v>0</v>
      </c>
      <c r="Q2408" s="11"/>
      <c r="R2408" s="11"/>
    </row>
    <row r="2409" spans="1:18" x14ac:dyDescent="0.35">
      <c r="A2409" s="1">
        <v>2407</v>
      </c>
      <c r="B2409" s="12">
        <v>44574</v>
      </c>
      <c r="C2409" s="1">
        <v>207.9</v>
      </c>
      <c r="D2409" s="1">
        <f t="shared" si="307"/>
        <v>1.4888943129118924E-2</v>
      </c>
      <c r="E2409" s="1">
        <f t="shared" si="310"/>
        <v>1.4808830932208986E-4</v>
      </c>
      <c r="F2409" s="1">
        <f t="shared" si="308"/>
        <v>15.509270158333891</v>
      </c>
      <c r="G2409" s="1">
        <f t="shared" si="309"/>
        <v>2.7414379198810046</v>
      </c>
      <c r="H2409" s="1">
        <f t="shared" si="311"/>
        <v>-5.7723448857502557</v>
      </c>
      <c r="I2409" s="22">
        <f t="shared" si="312"/>
        <v>3.0500000000000114</v>
      </c>
      <c r="J2409" s="19">
        <f t="shared" si="313"/>
        <v>0</v>
      </c>
      <c r="K2409" s="19">
        <f t="shared" si="314"/>
        <v>8.8223448857502671</v>
      </c>
      <c r="L2409" s="19">
        <f t="shared" si="315"/>
        <v>0</v>
      </c>
      <c r="Q2409" s="11"/>
      <c r="R2409" s="11"/>
    </row>
    <row r="2410" spans="1:18" x14ac:dyDescent="0.35">
      <c r="A2410" s="1">
        <v>2408</v>
      </c>
      <c r="B2410" s="12">
        <v>44575</v>
      </c>
      <c r="C2410" s="1">
        <v>207.8</v>
      </c>
      <c r="D2410" s="1">
        <f t="shared" si="307"/>
        <v>-4.8100048100045364E-4</v>
      </c>
      <c r="E2410" s="1">
        <f t="shared" si="310"/>
        <v>1.6763528403985768E-4</v>
      </c>
      <c r="F2410" s="1">
        <f t="shared" si="308"/>
        <v>30.791273635113139</v>
      </c>
      <c r="G2410" s="1">
        <f t="shared" si="309"/>
        <v>3.4272313263005456</v>
      </c>
      <c r="H2410" s="1">
        <f t="shared" si="311"/>
        <v>-6.1701162100711588</v>
      </c>
      <c r="I2410" s="22">
        <f t="shared" si="312"/>
        <v>-9.9999999999994316E-2</v>
      </c>
      <c r="J2410" s="19">
        <f t="shared" si="313"/>
        <v>0</v>
      </c>
      <c r="K2410" s="19">
        <f t="shared" si="314"/>
        <v>6.0701162100711645</v>
      </c>
      <c r="L2410" s="19">
        <f t="shared" si="315"/>
        <v>0</v>
      </c>
      <c r="Q2410" s="11"/>
      <c r="R2410" s="11"/>
    </row>
    <row r="2411" spans="1:18" x14ac:dyDescent="0.35">
      <c r="A2411" s="1">
        <v>2409</v>
      </c>
      <c r="B2411" s="12">
        <v>44578</v>
      </c>
      <c r="C2411" s="1">
        <v>206.2</v>
      </c>
      <c r="D2411" s="1">
        <f t="shared" si="307"/>
        <v>-7.6997112608278278E-3</v>
      </c>
      <c r="E2411" s="1">
        <f t="shared" si="310"/>
        <v>1.5134304662229442E-4</v>
      </c>
      <c r="F2411" s="1">
        <f t="shared" si="308"/>
        <v>26.660348638556034</v>
      </c>
      <c r="G2411" s="1">
        <f t="shared" si="309"/>
        <v>3.2831773918802116</v>
      </c>
      <c r="H2411" s="1">
        <f t="shared" si="311"/>
        <v>-5.9499098235308683</v>
      </c>
      <c r="I2411" s="22">
        <f t="shared" si="312"/>
        <v>-1.6000000000000227</v>
      </c>
      <c r="J2411" s="19">
        <f t="shared" si="313"/>
        <v>0</v>
      </c>
      <c r="K2411" s="19">
        <f t="shared" si="314"/>
        <v>4.3499098235308455</v>
      </c>
      <c r="L2411" s="19">
        <f t="shared" si="315"/>
        <v>0</v>
      </c>
      <c r="Q2411" s="11"/>
      <c r="R2411" s="11"/>
    </row>
    <row r="2412" spans="1:18" x14ac:dyDescent="0.35">
      <c r="A2412" s="1">
        <v>2410</v>
      </c>
      <c r="B2412" s="12">
        <v>44579</v>
      </c>
      <c r="C2412" s="1">
        <v>205.1</v>
      </c>
      <c r="D2412" s="1">
        <f t="shared" si="307"/>
        <v>-5.3346265761396432E-3</v>
      </c>
      <c r="E2412" s="1">
        <f t="shared" si="310"/>
        <v>1.4721222236029671E-4</v>
      </c>
      <c r="F2412" s="1">
        <f t="shared" si="308"/>
        <v>29.851107283185112</v>
      </c>
      <c r="G2412" s="1">
        <f t="shared" si="309"/>
        <v>3.3962219340646858</v>
      </c>
      <c r="H2412" s="1">
        <f t="shared" si="311"/>
        <v>-5.8653257335590672</v>
      </c>
      <c r="I2412" s="22">
        <f t="shared" si="312"/>
        <v>-1.0999999999999943</v>
      </c>
      <c r="J2412" s="19">
        <f t="shared" si="313"/>
        <v>0</v>
      </c>
      <c r="K2412" s="19">
        <f t="shared" si="314"/>
        <v>4.7653257335590729</v>
      </c>
      <c r="L2412" s="19">
        <f t="shared" si="315"/>
        <v>0</v>
      </c>
      <c r="Q2412" s="11"/>
      <c r="R2412" s="11"/>
    </row>
    <row r="2413" spans="1:18" x14ac:dyDescent="0.35">
      <c r="A2413" s="1">
        <v>2411</v>
      </c>
      <c r="B2413" s="12">
        <v>44580</v>
      </c>
      <c r="C2413" s="1">
        <v>204.65</v>
      </c>
      <c r="D2413" s="1">
        <f t="shared" si="307"/>
        <v>-2.1940516821062342E-3</v>
      </c>
      <c r="E2413" s="1">
        <f t="shared" si="310"/>
        <v>1.3970277488351091E-4</v>
      </c>
      <c r="F2413" s="1">
        <f t="shared" si="308"/>
        <v>33.176083386525292</v>
      </c>
      <c r="G2413" s="1">
        <f t="shared" si="309"/>
        <v>3.5018292364002082</v>
      </c>
      <c r="H2413" s="1">
        <f t="shared" si="311"/>
        <v>-5.669775139656541</v>
      </c>
      <c r="I2413" s="22">
        <f t="shared" si="312"/>
        <v>-0.44999999999998863</v>
      </c>
      <c r="J2413" s="19">
        <f t="shared" si="313"/>
        <v>0</v>
      </c>
      <c r="K2413" s="19">
        <f t="shared" si="314"/>
        <v>5.2197751396565524</v>
      </c>
      <c r="L2413" s="19">
        <f t="shared" si="315"/>
        <v>0</v>
      </c>
      <c r="Q2413" s="11"/>
      <c r="R2413" s="11"/>
    </row>
    <row r="2414" spans="1:18" x14ac:dyDescent="0.35">
      <c r="A2414" s="1">
        <v>2412</v>
      </c>
      <c r="B2414" s="12">
        <v>44581</v>
      </c>
      <c r="C2414" s="1">
        <v>214.6</v>
      </c>
      <c r="D2414" s="1">
        <f t="shared" si="307"/>
        <v>4.8619594429513746E-2</v>
      </c>
      <c r="E2414" s="1">
        <f t="shared" si="310"/>
        <v>1.3062226755364924E-4</v>
      </c>
      <c r="F2414" s="1">
        <f t="shared" si="308"/>
        <v>4.103913196063666E-3</v>
      </c>
      <c r="G2414" s="1">
        <f t="shared" si="309"/>
        <v>-5.4958143223939668</v>
      </c>
      <c r="H2414" s="1">
        <f t="shared" si="311"/>
        <v>-5.4531686317696018</v>
      </c>
      <c r="I2414" s="22">
        <f t="shared" si="312"/>
        <v>9.9499999999999886</v>
      </c>
      <c r="J2414" s="19">
        <f t="shared" si="313"/>
        <v>0</v>
      </c>
      <c r="K2414" s="19">
        <f t="shared" si="314"/>
        <v>15.40316863176959</v>
      </c>
      <c r="L2414" s="19">
        <f t="shared" si="315"/>
        <v>0</v>
      </c>
      <c r="Q2414" s="11"/>
      <c r="R2414" s="11"/>
    </row>
    <row r="2415" spans="1:18" x14ac:dyDescent="0.35">
      <c r="A2415" s="1">
        <v>2413</v>
      </c>
      <c r="B2415" s="12">
        <v>44582</v>
      </c>
      <c r="C2415" s="1">
        <v>214.95</v>
      </c>
      <c r="D2415" s="1">
        <f t="shared" si="307"/>
        <v>1.6309412861136735E-3</v>
      </c>
      <c r="E2415" s="1">
        <f t="shared" si="310"/>
        <v>4.5652171847819343E-4</v>
      </c>
      <c r="F2415" s="1">
        <f t="shared" si="308"/>
        <v>18.61718926997591</v>
      </c>
      <c r="G2415" s="1">
        <f t="shared" si="309"/>
        <v>2.9240853082512634</v>
      </c>
      <c r="H2415" s="1">
        <f t="shared" si="311"/>
        <v>-10.172252428596474</v>
      </c>
      <c r="I2415" s="22">
        <f t="shared" si="312"/>
        <v>0.34999999999999432</v>
      </c>
      <c r="J2415" s="19">
        <f t="shared" si="313"/>
        <v>0</v>
      </c>
      <c r="K2415" s="19">
        <f t="shared" si="314"/>
        <v>10.522252428596468</v>
      </c>
      <c r="L2415" s="19">
        <f t="shared" si="315"/>
        <v>0</v>
      </c>
      <c r="Q2415" s="11"/>
      <c r="R2415" s="11"/>
    </row>
    <row r="2416" spans="1:18" x14ac:dyDescent="0.35">
      <c r="A2416" s="1">
        <v>2414</v>
      </c>
      <c r="B2416" s="12">
        <v>44585</v>
      </c>
      <c r="C2416" s="1">
        <v>213.9</v>
      </c>
      <c r="D2416" s="1">
        <f t="shared" si="307"/>
        <v>-4.8848569434751478E-3</v>
      </c>
      <c r="E2416" s="1">
        <f t="shared" si="310"/>
        <v>3.7267316193565522E-4</v>
      </c>
      <c r="F2416" s="1">
        <f t="shared" si="308"/>
        <v>20.014388354809363</v>
      </c>
      <c r="G2416" s="1">
        <f t="shared" si="309"/>
        <v>2.996451432637564</v>
      </c>
      <c r="H2416" s="1">
        <f t="shared" si="311"/>
        <v>-9.6375897369715862</v>
      </c>
      <c r="I2416" s="22">
        <f t="shared" si="312"/>
        <v>-1.0499999999999829</v>
      </c>
      <c r="J2416" s="19">
        <f t="shared" si="313"/>
        <v>0</v>
      </c>
      <c r="K2416" s="19">
        <f t="shared" si="314"/>
        <v>8.5875897369716032</v>
      </c>
      <c r="L2416" s="19">
        <f t="shared" si="315"/>
        <v>0</v>
      </c>
      <c r="Q2416" s="11"/>
      <c r="R2416" s="11"/>
    </row>
    <row r="2417" spans="1:18" x14ac:dyDescent="0.35">
      <c r="A2417" s="1">
        <v>2415</v>
      </c>
      <c r="B2417" s="12">
        <v>44586</v>
      </c>
      <c r="C2417" s="1">
        <v>218.75</v>
      </c>
      <c r="D2417" s="1">
        <f t="shared" si="307"/>
        <v>2.267414679756893E-2</v>
      </c>
      <c r="E2417" s="1">
        <f t="shared" si="310"/>
        <v>3.1152354686770083E-4</v>
      </c>
      <c r="F2417" s="1">
        <f t="shared" si="308"/>
        <v>9.9037535934081049</v>
      </c>
      <c r="G2417" s="1">
        <f t="shared" si="309"/>
        <v>2.2929138361303276</v>
      </c>
      <c r="H2417" s="1">
        <f t="shared" si="311"/>
        <v>-8.8258704225971876</v>
      </c>
      <c r="I2417" s="22">
        <f t="shared" si="312"/>
        <v>4.8499999999999943</v>
      </c>
      <c r="J2417" s="19">
        <f t="shared" si="313"/>
        <v>0</v>
      </c>
      <c r="K2417" s="19">
        <f t="shared" si="314"/>
        <v>13.675870422597182</v>
      </c>
      <c r="L2417" s="19">
        <f t="shared" si="315"/>
        <v>0</v>
      </c>
      <c r="Q2417" s="11"/>
      <c r="R2417" s="11"/>
    </row>
    <row r="2418" spans="1:18" x14ac:dyDescent="0.35">
      <c r="A2418" s="1">
        <v>2416</v>
      </c>
      <c r="B2418" s="12">
        <v>44588</v>
      </c>
      <c r="C2418" s="1">
        <v>214.75</v>
      </c>
      <c r="D2418" s="1">
        <f t="shared" si="307"/>
        <v>-1.8285714285714287E-2</v>
      </c>
      <c r="E2418" s="1">
        <f t="shared" si="310"/>
        <v>3.3391793504910567E-4</v>
      </c>
      <c r="F2418" s="1">
        <f t="shared" si="308"/>
        <v>13.232768010116958</v>
      </c>
      <c r="G2418" s="1">
        <f t="shared" si="309"/>
        <v>2.5826961784740083</v>
      </c>
      <c r="H2418" s="1">
        <f t="shared" si="311"/>
        <v>-9.0929607352695125</v>
      </c>
      <c r="I2418" s="22">
        <f t="shared" si="312"/>
        <v>-4</v>
      </c>
      <c r="J2418" s="19">
        <f t="shared" si="313"/>
        <v>0</v>
      </c>
      <c r="K2418" s="19">
        <f t="shared" si="314"/>
        <v>5.0929607352695125</v>
      </c>
      <c r="L2418" s="19">
        <f t="shared" si="315"/>
        <v>0</v>
      </c>
      <c r="Q2418" s="11"/>
      <c r="R2418" s="11"/>
    </row>
    <row r="2419" spans="1:18" x14ac:dyDescent="0.35">
      <c r="A2419" s="1">
        <v>2417</v>
      </c>
      <c r="B2419" s="12">
        <v>44589</v>
      </c>
      <c r="C2419" s="1">
        <v>210.15</v>
      </c>
      <c r="D2419" s="1">
        <f t="shared" si="307"/>
        <v>-2.1420256111757831E-2</v>
      </c>
      <c r="E2419" s="1">
        <f t="shared" si="310"/>
        <v>3.256873986321457E-4</v>
      </c>
      <c r="F2419" s="1">
        <f t="shared" si="308"/>
        <v>10.929322604541618</v>
      </c>
      <c r="G2419" s="1">
        <f t="shared" si="309"/>
        <v>2.391449324471127</v>
      </c>
      <c r="H2419" s="1">
        <f t="shared" si="311"/>
        <v>-9.1838164983711543</v>
      </c>
      <c r="I2419" s="22">
        <f t="shared" si="312"/>
        <v>-4.5999999999999943</v>
      </c>
      <c r="J2419" s="19">
        <f t="shared" si="313"/>
        <v>0</v>
      </c>
      <c r="K2419" s="19">
        <f t="shared" si="314"/>
        <v>4.58381649837116</v>
      </c>
      <c r="L2419" s="19">
        <f t="shared" si="315"/>
        <v>0</v>
      </c>
      <c r="Q2419" s="11"/>
      <c r="R2419" s="11"/>
    </row>
    <row r="2420" spans="1:18" x14ac:dyDescent="0.35">
      <c r="A2420" s="1">
        <v>2418</v>
      </c>
      <c r="B2420" s="12">
        <v>44592</v>
      </c>
      <c r="C2420" s="1">
        <v>215.4</v>
      </c>
      <c r="D2420" s="1">
        <f t="shared" si="307"/>
        <v>2.4982155603140613E-2</v>
      </c>
      <c r="E2420" s="1">
        <f t="shared" si="310"/>
        <v>3.3695178611704938E-4</v>
      </c>
      <c r="F2420" s="1">
        <f t="shared" si="308"/>
        <v>8.6083952230511613</v>
      </c>
      <c r="G2420" s="1">
        <f t="shared" si="309"/>
        <v>2.1527379158239839</v>
      </c>
      <c r="H2420" s="1">
        <f t="shared" si="311"/>
        <v>-9.1704724831445166</v>
      </c>
      <c r="I2420" s="22">
        <f t="shared" si="312"/>
        <v>5.25</v>
      </c>
      <c r="J2420" s="19">
        <f t="shared" si="313"/>
        <v>0</v>
      </c>
      <c r="K2420" s="19">
        <f t="shared" si="314"/>
        <v>14.420472483144517</v>
      </c>
      <c r="L2420" s="19">
        <f t="shared" si="315"/>
        <v>0</v>
      </c>
      <c r="Q2420" s="11"/>
      <c r="R2420" s="11"/>
    </row>
    <row r="2421" spans="1:18" x14ac:dyDescent="0.35">
      <c r="A2421" s="1">
        <v>2419</v>
      </c>
      <c r="B2421" s="12">
        <v>44593</v>
      </c>
      <c r="C2421" s="1">
        <v>212.85</v>
      </c>
      <c r="D2421" s="1">
        <f t="shared" si="307"/>
        <v>-1.1838440111420665E-2</v>
      </c>
      <c r="E2421" s="1">
        <f t="shared" si="310"/>
        <v>3.6888858768355557E-4</v>
      </c>
      <c r="F2421" s="1">
        <f t="shared" si="308"/>
        <v>17.177643085707039</v>
      </c>
      <c r="G2421" s="1">
        <f t="shared" si="309"/>
        <v>2.8436087177214406</v>
      </c>
      <c r="H2421" s="1">
        <f t="shared" si="311"/>
        <v>-9.3896988215771522</v>
      </c>
      <c r="I2421" s="22">
        <f t="shared" si="312"/>
        <v>-2.5500000000000114</v>
      </c>
      <c r="J2421" s="19">
        <f t="shared" si="313"/>
        <v>0</v>
      </c>
      <c r="K2421" s="19">
        <f t="shared" si="314"/>
        <v>6.8396988215771408</v>
      </c>
      <c r="L2421" s="19">
        <f t="shared" si="315"/>
        <v>0</v>
      </c>
      <c r="Q2421" s="11"/>
      <c r="R2421" s="11"/>
    </row>
    <row r="2422" spans="1:18" x14ac:dyDescent="0.35">
      <c r="A2422" s="1">
        <v>2420</v>
      </c>
      <c r="B2422" s="12">
        <v>44594</v>
      </c>
      <c r="C2422" s="1">
        <v>214</v>
      </c>
      <c r="D2422" s="1">
        <f t="shared" si="307"/>
        <v>5.4028658679821737E-3</v>
      </c>
      <c r="E2422" s="1">
        <f t="shared" si="310"/>
        <v>3.2503575125694022E-4</v>
      </c>
      <c r="F2422" s="1">
        <f t="shared" si="308"/>
        <v>21.156452183506829</v>
      </c>
      <c r="G2422" s="1">
        <f t="shared" si="309"/>
        <v>3.0519449267466747</v>
      </c>
      <c r="H2422" s="1">
        <f t="shared" si="311"/>
        <v>-9.0341214214978045</v>
      </c>
      <c r="I2422" s="22">
        <f t="shared" si="312"/>
        <v>1.1500000000000057</v>
      </c>
      <c r="J2422" s="19">
        <f t="shared" si="313"/>
        <v>0</v>
      </c>
      <c r="K2422" s="19">
        <f t="shared" si="314"/>
        <v>10.18412142149781</v>
      </c>
      <c r="L2422" s="19">
        <f t="shared" si="315"/>
        <v>0</v>
      </c>
      <c r="Q2422" s="11"/>
      <c r="R2422" s="11"/>
    </row>
    <row r="2423" spans="1:18" x14ac:dyDescent="0.35">
      <c r="A2423" s="1">
        <v>2421</v>
      </c>
      <c r="B2423" s="12">
        <v>44595</v>
      </c>
      <c r="C2423" s="1">
        <v>211.35</v>
      </c>
      <c r="D2423" s="1">
        <f t="shared" si="307"/>
        <v>-1.2383177570093485E-2</v>
      </c>
      <c r="E2423" s="1">
        <f t="shared" si="310"/>
        <v>2.7583459013930486E-4</v>
      </c>
      <c r="F2423" s="1">
        <f t="shared" si="308"/>
        <v>18.191492242479367</v>
      </c>
      <c r="G2423" s="1">
        <f t="shared" si="309"/>
        <v>2.9009540255852038</v>
      </c>
      <c r="H2423" s="1">
        <f t="shared" si="311"/>
        <v>-8.2238025761566185</v>
      </c>
      <c r="I2423" s="22">
        <f t="shared" si="312"/>
        <v>-2.6500000000000057</v>
      </c>
      <c r="J2423" s="19">
        <f t="shared" si="313"/>
        <v>0</v>
      </c>
      <c r="K2423" s="19">
        <f t="shared" si="314"/>
        <v>5.5738025761566128</v>
      </c>
      <c r="L2423" s="19">
        <f t="shared" si="315"/>
        <v>0</v>
      </c>
      <c r="Q2423" s="11"/>
      <c r="R2423" s="11"/>
    </row>
    <row r="2424" spans="1:18" x14ac:dyDescent="0.35">
      <c r="A2424" s="1">
        <v>2422</v>
      </c>
      <c r="B2424" s="12">
        <v>44596</v>
      </c>
      <c r="C2424" s="1">
        <v>209.7</v>
      </c>
      <c r="D2424" s="1">
        <f t="shared" si="307"/>
        <v>-7.8069552874379267E-3</v>
      </c>
      <c r="E2424" s="1">
        <f t="shared" si="310"/>
        <v>2.5571452027237226E-4</v>
      </c>
      <c r="F2424" s="1">
        <f t="shared" si="308"/>
        <v>22.145025246494075</v>
      </c>
      <c r="G2424" s="1">
        <f t="shared" si="309"/>
        <v>3.0976128774284324</v>
      </c>
      <c r="H2424" s="1">
        <f t="shared" si="311"/>
        <v>-7.9609725448395352</v>
      </c>
      <c r="I2424" s="22">
        <f t="shared" si="312"/>
        <v>-1.6500000000000057</v>
      </c>
      <c r="J2424" s="19">
        <f t="shared" si="313"/>
        <v>0</v>
      </c>
      <c r="K2424" s="19">
        <f t="shared" si="314"/>
        <v>6.3109725448395295</v>
      </c>
      <c r="L2424" s="19">
        <f t="shared" si="315"/>
        <v>0</v>
      </c>
      <c r="Q2424" s="11"/>
      <c r="R2424" s="11"/>
    </row>
    <row r="2425" spans="1:18" x14ac:dyDescent="0.35">
      <c r="A2425" s="1">
        <v>2423</v>
      </c>
      <c r="B2425" s="12">
        <v>44599</v>
      </c>
      <c r="C2425" s="1">
        <v>213.65</v>
      </c>
      <c r="D2425" s="1">
        <f t="shared" si="307"/>
        <v>1.8836432999523211E-2</v>
      </c>
      <c r="E2425" s="1">
        <f t="shared" si="310"/>
        <v>2.2728718329188808E-4</v>
      </c>
      <c r="F2425" s="1">
        <f t="shared" si="308"/>
        <v>12.123849717767628</v>
      </c>
      <c r="G2425" s="1">
        <f t="shared" si="309"/>
        <v>2.4951745636855116</v>
      </c>
      <c r="H2425" s="1">
        <f t="shared" si="311"/>
        <v>-7.4124944910108361</v>
      </c>
      <c r="I2425" s="22">
        <f t="shared" si="312"/>
        <v>3.9500000000000171</v>
      </c>
      <c r="J2425" s="19">
        <f t="shared" si="313"/>
        <v>0</v>
      </c>
      <c r="K2425" s="19">
        <f t="shared" si="314"/>
        <v>11.362494491010853</v>
      </c>
      <c r="L2425" s="19">
        <f t="shared" si="315"/>
        <v>0</v>
      </c>
      <c r="Q2425" s="11"/>
      <c r="R2425" s="11"/>
    </row>
    <row r="2426" spans="1:18" x14ac:dyDescent="0.35">
      <c r="A2426" s="1">
        <v>2424</v>
      </c>
      <c r="B2426" s="12">
        <v>44600</v>
      </c>
      <c r="C2426" s="1">
        <v>210.1</v>
      </c>
      <c r="D2426" s="1">
        <f t="shared" si="307"/>
        <v>-1.661596068336069E-2</v>
      </c>
      <c r="E2426" s="1">
        <f t="shared" si="310"/>
        <v>2.4700329736717156E-4</v>
      </c>
      <c r="F2426" s="1">
        <f t="shared" si="308"/>
        <v>14.515781274712928</v>
      </c>
      <c r="G2426" s="1">
        <f t="shared" si="309"/>
        <v>2.6752364213613675</v>
      </c>
      <c r="H2426" s="1">
        <f t="shared" si="311"/>
        <v>-7.6669823604104463</v>
      </c>
      <c r="I2426" s="22">
        <f t="shared" si="312"/>
        <v>-3.5500000000000114</v>
      </c>
      <c r="J2426" s="19">
        <f t="shared" si="313"/>
        <v>0</v>
      </c>
      <c r="K2426" s="19">
        <f t="shared" si="314"/>
        <v>4.116982360410435</v>
      </c>
      <c r="L2426" s="19">
        <f t="shared" si="315"/>
        <v>0</v>
      </c>
      <c r="Q2426" s="11"/>
      <c r="R2426" s="11"/>
    </row>
    <row r="2427" spans="1:18" x14ac:dyDescent="0.35">
      <c r="A2427" s="1">
        <v>2425</v>
      </c>
      <c r="B2427" s="12">
        <v>44601</v>
      </c>
      <c r="C2427" s="1">
        <v>209.3</v>
      </c>
      <c r="D2427" s="1">
        <f t="shared" si="307"/>
        <v>-3.8077106139932553E-3</v>
      </c>
      <c r="E2427" s="1">
        <f t="shared" si="310"/>
        <v>2.5097840273882841E-4</v>
      </c>
      <c r="F2427" s="1">
        <f t="shared" si="308"/>
        <v>24.465134492859505</v>
      </c>
      <c r="G2427" s="1">
        <f t="shared" si="309"/>
        <v>3.1972490220838146</v>
      </c>
      <c r="H2427" s="1">
        <f t="shared" si="311"/>
        <v>-7.8740058086456743</v>
      </c>
      <c r="I2427" s="22">
        <f t="shared" si="312"/>
        <v>-0.79999999999998295</v>
      </c>
      <c r="J2427" s="19">
        <f t="shared" si="313"/>
        <v>0</v>
      </c>
      <c r="K2427" s="19">
        <f t="shared" si="314"/>
        <v>7.0740058086456914</v>
      </c>
      <c r="L2427" s="19">
        <f t="shared" si="315"/>
        <v>0</v>
      </c>
      <c r="Q2427" s="11"/>
      <c r="R2427" s="11"/>
    </row>
    <row r="2428" spans="1:18" x14ac:dyDescent="0.35">
      <c r="A2428" s="1">
        <v>2426</v>
      </c>
      <c r="B2428" s="12">
        <v>44602</v>
      </c>
      <c r="C2428" s="1">
        <v>211.95</v>
      </c>
      <c r="D2428" s="1">
        <f t="shared" si="307"/>
        <v>1.2661251791686465E-2</v>
      </c>
      <c r="E2428" s="1">
        <f t="shared" si="310"/>
        <v>2.1711047171355831E-4</v>
      </c>
      <c r="F2428" s="1">
        <f t="shared" si="308"/>
        <v>18.716956638140172</v>
      </c>
      <c r="G2428" s="1">
        <f t="shared" si="309"/>
        <v>2.9294298850841418</v>
      </c>
      <c r="H2428" s="1">
        <f t="shared" si="311"/>
        <v>-7.2018006556592464</v>
      </c>
      <c r="I2428" s="22">
        <f t="shared" si="312"/>
        <v>2.6499999999999773</v>
      </c>
      <c r="J2428" s="19">
        <f t="shared" si="313"/>
        <v>0</v>
      </c>
      <c r="K2428" s="19">
        <f t="shared" si="314"/>
        <v>9.8518006556592237</v>
      </c>
      <c r="L2428" s="19">
        <f t="shared" si="315"/>
        <v>0</v>
      </c>
      <c r="Q2428" s="11"/>
      <c r="R2428" s="11"/>
    </row>
    <row r="2429" spans="1:18" x14ac:dyDescent="0.35">
      <c r="A2429" s="1">
        <v>2427</v>
      </c>
      <c r="B2429" s="12">
        <v>44603</v>
      </c>
      <c r="C2429" s="1">
        <v>207.75</v>
      </c>
      <c r="D2429" s="1">
        <f t="shared" si="307"/>
        <v>-1.981599433828728E-2</v>
      </c>
      <c r="E2429" s="1">
        <f t="shared" si="310"/>
        <v>2.1177533960913455E-4</v>
      </c>
      <c r="F2429" s="1">
        <f t="shared" si="308"/>
        <v>10.847712500297671</v>
      </c>
      <c r="G2429" s="1">
        <f t="shared" si="309"/>
        <v>2.3839542282931601</v>
      </c>
      <c r="H2429" s="1">
        <f t="shared" si="311"/>
        <v>-7.0856807320948345</v>
      </c>
      <c r="I2429" s="22">
        <f t="shared" si="312"/>
        <v>-4.1999999999999886</v>
      </c>
      <c r="J2429" s="19">
        <f t="shared" si="313"/>
        <v>0</v>
      </c>
      <c r="K2429" s="19">
        <f t="shared" si="314"/>
        <v>2.8856807320948459</v>
      </c>
      <c r="L2429" s="19">
        <f t="shared" si="315"/>
        <v>0</v>
      </c>
      <c r="Q2429" s="11"/>
      <c r="R2429" s="11"/>
    </row>
    <row r="2430" spans="1:18" x14ac:dyDescent="0.35">
      <c r="A2430" s="1">
        <v>2428</v>
      </c>
      <c r="B2430" s="12">
        <v>44606</v>
      </c>
      <c r="C2430" s="1">
        <v>201.9</v>
      </c>
      <c r="D2430" s="1">
        <f t="shared" si="307"/>
        <v>-2.8158844765342934E-2</v>
      </c>
      <c r="E2430" s="1">
        <f t="shared" si="310"/>
        <v>2.4047943433416974E-4</v>
      </c>
      <c r="F2430" s="1">
        <f t="shared" si="308"/>
        <v>4.9474635615989566</v>
      </c>
      <c r="G2430" s="1">
        <f t="shared" si="309"/>
        <v>1.5988750334546185</v>
      </c>
      <c r="H2430" s="1">
        <f t="shared" si="311"/>
        <v>-7.6462245835645879</v>
      </c>
      <c r="I2430" s="22">
        <f t="shared" si="312"/>
        <v>-5.8499999999999943</v>
      </c>
      <c r="J2430" s="19">
        <f t="shared" si="313"/>
        <v>0</v>
      </c>
      <c r="K2430" s="19">
        <f t="shared" si="314"/>
        <v>1.7962245835645936</v>
      </c>
      <c r="L2430" s="19">
        <f t="shared" si="315"/>
        <v>0</v>
      </c>
      <c r="Q2430" s="11"/>
      <c r="R2430" s="11"/>
    </row>
    <row r="2431" spans="1:18" x14ac:dyDescent="0.35">
      <c r="A2431" s="1">
        <v>2429</v>
      </c>
      <c r="B2431" s="12">
        <v>44607</v>
      </c>
      <c r="C2431" s="1">
        <v>203.4</v>
      </c>
      <c r="D2431" s="1">
        <f t="shared" si="307"/>
        <v>7.429420505200594E-3</v>
      </c>
      <c r="E2431" s="1">
        <f t="shared" si="310"/>
        <v>3.1890906191868961E-4</v>
      </c>
      <c r="F2431" s="1">
        <f t="shared" si="308"/>
        <v>20.48769621469436</v>
      </c>
      <c r="G2431" s="1">
        <f t="shared" si="309"/>
        <v>3.0198245213124015</v>
      </c>
      <c r="H2431" s="1">
        <f t="shared" si="311"/>
        <v>-8.6307615998897838</v>
      </c>
      <c r="I2431" s="22">
        <f t="shared" si="312"/>
        <v>1.5</v>
      </c>
      <c r="J2431" s="19">
        <f t="shared" si="313"/>
        <v>0</v>
      </c>
      <c r="K2431" s="19">
        <f t="shared" si="314"/>
        <v>10.130761599889784</v>
      </c>
      <c r="L2431" s="19">
        <f t="shared" si="315"/>
        <v>0</v>
      </c>
      <c r="Q2431" s="11"/>
      <c r="R2431" s="11"/>
    </row>
    <row r="2432" spans="1:18" x14ac:dyDescent="0.35">
      <c r="A2432" s="1">
        <v>2430</v>
      </c>
      <c r="B2432" s="12">
        <v>44608</v>
      </c>
      <c r="C2432" s="1">
        <v>196.25</v>
      </c>
      <c r="D2432" s="1">
        <f t="shared" si="307"/>
        <v>-3.5152409046214382E-2</v>
      </c>
      <c r="E2432" s="1">
        <f t="shared" si="310"/>
        <v>2.7481707014280357E-4</v>
      </c>
      <c r="F2432" s="1">
        <f t="shared" si="308"/>
        <v>2.5409954778425892</v>
      </c>
      <c r="G2432" s="1">
        <f t="shared" si="309"/>
        <v>0.93255592466017001</v>
      </c>
      <c r="H2432" s="1">
        <f t="shared" si="311"/>
        <v>-7.7863304246095515</v>
      </c>
      <c r="I2432" s="22">
        <f t="shared" si="312"/>
        <v>-7.1500000000000057</v>
      </c>
      <c r="J2432" s="19">
        <f t="shared" si="313"/>
        <v>0</v>
      </c>
      <c r="K2432" s="19">
        <f t="shared" si="314"/>
        <v>0.63633042460954581</v>
      </c>
      <c r="L2432" s="19">
        <f t="shared" si="315"/>
        <v>0</v>
      </c>
      <c r="Q2432" s="11"/>
      <c r="R2432" s="11"/>
    </row>
    <row r="2433" spans="1:18" x14ac:dyDescent="0.35">
      <c r="A2433" s="1">
        <v>2431</v>
      </c>
      <c r="B2433" s="12">
        <v>44609</v>
      </c>
      <c r="C2433" s="1">
        <v>197.1</v>
      </c>
      <c r="D2433" s="1">
        <f t="shared" si="307"/>
        <v>4.331210191082774E-3</v>
      </c>
      <c r="E2433" s="1">
        <f t="shared" si="310"/>
        <v>4.0764803982232028E-4</v>
      </c>
      <c r="F2433" s="1">
        <f t="shared" si="308"/>
        <v>19.309657921432528</v>
      </c>
      <c r="G2433" s="1">
        <f t="shared" si="309"/>
        <v>2.9606053811842092</v>
      </c>
      <c r="H2433" s="1">
        <f t="shared" si="311"/>
        <v>-9.553627103219787</v>
      </c>
      <c r="I2433" s="22">
        <f t="shared" si="312"/>
        <v>0.84999999999999432</v>
      </c>
      <c r="J2433" s="19">
        <f t="shared" si="313"/>
        <v>0</v>
      </c>
      <c r="K2433" s="19">
        <f t="shared" si="314"/>
        <v>10.403627103219781</v>
      </c>
      <c r="L2433" s="19">
        <f t="shared" si="315"/>
        <v>0</v>
      </c>
      <c r="Q2433" s="11"/>
      <c r="R2433" s="11"/>
    </row>
    <row r="2434" spans="1:18" x14ac:dyDescent="0.35">
      <c r="A2434" s="1">
        <v>2432</v>
      </c>
      <c r="B2434" s="12">
        <v>44610</v>
      </c>
      <c r="C2434" s="1">
        <v>195.8</v>
      </c>
      <c r="D2434" s="1">
        <f t="shared" si="307"/>
        <v>-6.5956367326229478E-3</v>
      </c>
      <c r="E2434" s="1">
        <f t="shared" si="310"/>
        <v>3.3755811745808716E-4</v>
      </c>
      <c r="F2434" s="1">
        <f t="shared" si="308"/>
        <v>20.358753334816601</v>
      </c>
      <c r="G2434" s="1">
        <f t="shared" si="309"/>
        <v>3.0135109587082405</v>
      </c>
      <c r="H2434" s="1">
        <f t="shared" si="311"/>
        <v>-8.388003473917486</v>
      </c>
      <c r="I2434" s="22">
        <f t="shared" si="312"/>
        <v>-1.2999999999999829</v>
      </c>
      <c r="J2434" s="19">
        <f t="shared" si="313"/>
        <v>0</v>
      </c>
      <c r="K2434" s="19">
        <f t="shared" si="314"/>
        <v>7.0880034739175031</v>
      </c>
      <c r="L2434" s="19">
        <f t="shared" si="315"/>
        <v>0</v>
      </c>
      <c r="Q2434" s="11"/>
      <c r="R2434" s="11"/>
    </row>
    <row r="2435" spans="1:18" x14ac:dyDescent="0.35">
      <c r="A2435" s="1">
        <v>2433</v>
      </c>
      <c r="B2435" s="12">
        <v>44613</v>
      </c>
      <c r="C2435" s="1">
        <v>198.1</v>
      </c>
      <c r="D2435" s="1">
        <f t="shared" si="307"/>
        <v>1.1746680286006041E-2</v>
      </c>
      <c r="E2435" s="1">
        <f t="shared" si="310"/>
        <v>2.8743298599632052E-4</v>
      </c>
      <c r="F2435" s="1">
        <f t="shared" si="308"/>
        <v>18.509662386590033</v>
      </c>
      <c r="G2435" s="1">
        <f t="shared" si="309"/>
        <v>2.9182928869047493</v>
      </c>
      <c r="H2435" s="1">
        <f t="shared" si="311"/>
        <v>-7.7737323847913027</v>
      </c>
      <c r="I2435" s="22">
        <f t="shared" si="312"/>
        <v>2.2999999999999829</v>
      </c>
      <c r="J2435" s="19">
        <f t="shared" si="313"/>
        <v>0</v>
      </c>
      <c r="K2435" s="19">
        <f t="shared" si="314"/>
        <v>10.073732384791285</v>
      </c>
      <c r="L2435" s="19">
        <f t="shared" si="315"/>
        <v>0</v>
      </c>
      <c r="Q2435" s="11"/>
      <c r="R2435" s="11"/>
    </row>
    <row r="2436" spans="1:18" x14ac:dyDescent="0.35">
      <c r="A2436" s="1">
        <v>2434</v>
      </c>
      <c r="B2436" s="12">
        <v>44614</v>
      </c>
      <c r="C2436" s="1">
        <v>198.1</v>
      </c>
      <c r="D2436" s="1">
        <f t="shared" ref="D2436:D2499" si="316">(C2436-C2435)/C2435</f>
        <v>0</v>
      </c>
      <c r="E2436" s="1">
        <f t="shared" si="310"/>
        <v>2.6241987475554367E-4</v>
      </c>
      <c r="F2436" s="1">
        <f t="shared" ref="F2436:F2499" si="317">_xlfn.NORM.DIST(D2436,0,SQRT(E2436),FALSE)</f>
        <v>24.627010972269069</v>
      </c>
      <c r="G2436" s="1">
        <f t="shared" ref="G2436:G2499" si="318">LN(F2436)</f>
        <v>3.2038438475723323</v>
      </c>
      <c r="H2436" s="1">
        <f t="shared" si="311"/>
        <v>-7.3787994641864447</v>
      </c>
      <c r="I2436" s="22">
        <f t="shared" si="312"/>
        <v>0</v>
      </c>
      <c r="J2436" s="19">
        <f t="shared" si="313"/>
        <v>0</v>
      </c>
      <c r="K2436" s="19">
        <f t="shared" si="314"/>
        <v>7.3787994641864447</v>
      </c>
      <c r="L2436" s="19">
        <f t="shared" si="315"/>
        <v>0</v>
      </c>
      <c r="Q2436" s="11"/>
      <c r="R2436" s="11"/>
    </row>
    <row r="2437" spans="1:18" x14ac:dyDescent="0.35">
      <c r="A2437" s="1">
        <v>2435</v>
      </c>
      <c r="B2437" s="12">
        <v>44615</v>
      </c>
      <c r="C2437" s="1">
        <v>198.1</v>
      </c>
      <c r="D2437" s="1">
        <f t="shared" si="316"/>
        <v>0</v>
      </c>
      <c r="E2437" s="1">
        <f t="shared" ref="E2437:E2500" si="319">$O$3+$O$4*D2436^2+$O$5*E2436</f>
        <v>2.2381711523625957E-4</v>
      </c>
      <c r="F2437" s="1">
        <f t="shared" si="317"/>
        <v>26.666340415371298</v>
      </c>
      <c r="G2437" s="1">
        <f t="shared" si="318"/>
        <v>3.2834021115073546</v>
      </c>
      <c r="H2437" s="1">
        <f t="shared" si="311"/>
        <v>-6.8945476999247859</v>
      </c>
      <c r="I2437" s="22">
        <f t="shared" si="312"/>
        <v>0</v>
      </c>
      <c r="J2437" s="19">
        <f t="shared" si="313"/>
        <v>0</v>
      </c>
      <c r="K2437" s="19">
        <f t="shared" si="314"/>
        <v>6.8945476999247859</v>
      </c>
      <c r="L2437" s="19">
        <f t="shared" si="315"/>
        <v>0</v>
      </c>
      <c r="Q2437" s="11"/>
      <c r="R2437" s="11"/>
    </row>
    <row r="2438" spans="1:18" x14ac:dyDescent="0.35">
      <c r="A2438" s="1">
        <v>2436</v>
      </c>
      <c r="B2438" s="12">
        <v>44616</v>
      </c>
      <c r="C2438" s="1">
        <v>190.9</v>
      </c>
      <c r="D2438" s="1">
        <f t="shared" si="316"/>
        <v>-3.6345280161534523E-2</v>
      </c>
      <c r="E2438" s="1">
        <f t="shared" si="319"/>
        <v>1.9428742955762156E-4</v>
      </c>
      <c r="F2438" s="1">
        <f t="shared" si="317"/>
        <v>0.95561336025487664</v>
      </c>
      <c r="G2438" s="1">
        <f t="shared" si="318"/>
        <v>-4.540188261641543E-2</v>
      </c>
      <c r="H2438" s="1">
        <f t="shared" si="311"/>
        <v>-6.4236443067307345</v>
      </c>
      <c r="I2438" s="22">
        <f t="shared" si="312"/>
        <v>-7.1999999999999886</v>
      </c>
      <c r="J2438" s="19">
        <f t="shared" si="313"/>
        <v>1</v>
      </c>
      <c r="K2438" s="19">
        <f t="shared" si="314"/>
        <v>0</v>
      </c>
      <c r="L2438" s="19">
        <f t="shared" si="315"/>
        <v>-0.77635569326925413</v>
      </c>
      <c r="Q2438" s="11"/>
      <c r="R2438" s="11"/>
    </row>
    <row r="2439" spans="1:18" x14ac:dyDescent="0.35">
      <c r="A2439" s="1">
        <v>2437</v>
      </c>
      <c r="B2439" s="12">
        <v>44617</v>
      </c>
      <c r="C2439" s="1">
        <v>197.3</v>
      </c>
      <c r="D2439" s="1">
        <f t="shared" si="316"/>
        <v>3.3525405971712968E-2</v>
      </c>
      <c r="E2439" s="1">
        <f t="shared" si="319"/>
        <v>3.5807931531249353E-4</v>
      </c>
      <c r="F2439" s="1">
        <f t="shared" si="317"/>
        <v>4.3886455631773567</v>
      </c>
      <c r="G2439" s="1">
        <f t="shared" si="318"/>
        <v>1.4790206517325692</v>
      </c>
      <c r="H2439" s="1">
        <f t="shared" si="311"/>
        <v>-8.72064787768001</v>
      </c>
      <c r="I2439" s="22">
        <f t="shared" si="312"/>
        <v>6.4000000000000057</v>
      </c>
      <c r="J2439" s="19">
        <f t="shared" si="313"/>
        <v>0</v>
      </c>
      <c r="K2439" s="19">
        <f t="shared" si="314"/>
        <v>15.120647877680016</v>
      </c>
      <c r="L2439" s="19">
        <f t="shared" si="315"/>
        <v>0</v>
      </c>
      <c r="Q2439" s="11"/>
      <c r="R2439" s="11"/>
    </row>
    <row r="2440" spans="1:18" x14ac:dyDescent="0.35">
      <c r="A2440" s="1">
        <v>2438</v>
      </c>
      <c r="B2440" s="12">
        <v>44620</v>
      </c>
      <c r="C2440" s="1">
        <v>209.2</v>
      </c>
      <c r="D2440" s="1">
        <f t="shared" si="316"/>
        <v>6.0314242270653705E-2</v>
      </c>
      <c r="E2440" s="1">
        <f t="shared" si="319"/>
        <v>4.5557498495804415E-4</v>
      </c>
      <c r="F2440" s="1">
        <f t="shared" si="317"/>
        <v>0.34489714547893363</v>
      </c>
      <c r="G2440" s="1">
        <f t="shared" si="318"/>
        <v>-1.0645090354466453</v>
      </c>
      <c r="H2440" s="1">
        <f t="shared" si="311"/>
        <v>-9.4789563046271059</v>
      </c>
      <c r="I2440" s="22">
        <f t="shared" si="312"/>
        <v>11.899999999999977</v>
      </c>
      <c r="J2440" s="19">
        <f t="shared" si="313"/>
        <v>0</v>
      </c>
      <c r="K2440" s="19">
        <f t="shared" si="314"/>
        <v>21.378956304627081</v>
      </c>
      <c r="L2440" s="19">
        <f t="shared" si="315"/>
        <v>0</v>
      </c>
      <c r="Q2440" s="11"/>
      <c r="R2440" s="11"/>
    </row>
    <row r="2441" spans="1:18" x14ac:dyDescent="0.35">
      <c r="A2441" s="1">
        <v>2439</v>
      </c>
      <c r="B2441" s="12">
        <v>44622</v>
      </c>
      <c r="C2441" s="1">
        <v>210.85</v>
      </c>
      <c r="D2441" s="1">
        <f t="shared" si="316"/>
        <v>7.8871892925430481E-3</v>
      </c>
      <c r="E2441" s="1">
        <f t="shared" si="319"/>
        <v>8.8484302630078551E-4</v>
      </c>
      <c r="F2441" s="1">
        <f t="shared" si="317"/>
        <v>12.948238524926415</v>
      </c>
      <c r="G2441" s="1">
        <f t="shared" si="318"/>
        <v>2.5609597576526153</v>
      </c>
      <c r="H2441" s="1">
        <f t="shared" si="311"/>
        <v>-13.653212812424108</v>
      </c>
      <c r="I2441" s="22">
        <f t="shared" si="312"/>
        <v>1.6500000000000057</v>
      </c>
      <c r="J2441" s="19">
        <f t="shared" si="313"/>
        <v>0</v>
      </c>
      <c r="K2441" s="19">
        <f t="shared" si="314"/>
        <v>15.303212812424114</v>
      </c>
      <c r="L2441" s="19">
        <f t="shared" si="315"/>
        <v>0</v>
      </c>
      <c r="Q2441" s="11"/>
      <c r="R2441" s="11"/>
    </row>
    <row r="2442" spans="1:18" x14ac:dyDescent="0.35">
      <c r="A2442" s="1">
        <v>2440</v>
      </c>
      <c r="B2442" s="12">
        <v>44623</v>
      </c>
      <c r="C2442" s="1">
        <v>217.9</v>
      </c>
      <c r="D2442" s="1">
        <f t="shared" si="316"/>
        <v>3.3436092008536929E-2</v>
      </c>
      <c r="E2442" s="1">
        <f t="shared" si="319"/>
        <v>7.0872492563970897E-4</v>
      </c>
      <c r="F2442" s="1">
        <f t="shared" si="317"/>
        <v>6.8097959718956185</v>
      </c>
      <c r="G2442" s="1">
        <f t="shared" si="318"/>
        <v>1.9183621596385443</v>
      </c>
      <c r="H2442" s="1">
        <f t="shared" si="311"/>
        <v>-12.956126863119232</v>
      </c>
      <c r="I2442" s="22">
        <f t="shared" si="312"/>
        <v>7.0500000000000114</v>
      </c>
      <c r="J2442" s="19">
        <f t="shared" si="313"/>
        <v>0</v>
      </c>
      <c r="K2442" s="19">
        <f t="shared" si="314"/>
        <v>20.006126863119242</v>
      </c>
      <c r="L2442" s="19">
        <f t="shared" si="315"/>
        <v>0</v>
      </c>
      <c r="Q2442" s="11"/>
      <c r="R2442" s="11"/>
    </row>
    <row r="2443" spans="1:18" x14ac:dyDescent="0.35">
      <c r="A2443" s="1">
        <v>2441</v>
      </c>
      <c r="B2443" s="12">
        <v>44624</v>
      </c>
      <c r="C2443" s="1">
        <v>214.95</v>
      </c>
      <c r="D2443" s="1">
        <f t="shared" si="316"/>
        <v>-1.353832033042688E-2</v>
      </c>
      <c r="E2443" s="1">
        <f t="shared" si="319"/>
        <v>7.2296210914273701E-4</v>
      </c>
      <c r="F2443" s="1">
        <f t="shared" si="317"/>
        <v>13.070761789545642</v>
      </c>
      <c r="G2443" s="1">
        <f t="shared" si="318"/>
        <v>2.570377811289223</v>
      </c>
      <c r="H2443" s="1">
        <f t="shared" si="311"/>
        <v>-13.188822749968631</v>
      </c>
      <c r="I2443" s="22">
        <f t="shared" si="312"/>
        <v>-2.9500000000000171</v>
      </c>
      <c r="J2443" s="19">
        <f t="shared" si="313"/>
        <v>0</v>
      </c>
      <c r="K2443" s="19">
        <f t="shared" si="314"/>
        <v>10.238822749968614</v>
      </c>
      <c r="L2443" s="19">
        <f t="shared" si="315"/>
        <v>0</v>
      </c>
      <c r="Q2443" s="11"/>
      <c r="R2443" s="11"/>
    </row>
    <row r="2444" spans="1:18" x14ac:dyDescent="0.35">
      <c r="A2444" s="1">
        <v>2442</v>
      </c>
      <c r="B2444" s="12">
        <v>44627</v>
      </c>
      <c r="C2444" s="1">
        <v>213.1</v>
      </c>
      <c r="D2444" s="1">
        <f t="shared" si="316"/>
        <v>-8.6066527099325166E-3</v>
      </c>
      <c r="E2444" s="1">
        <f t="shared" si="319"/>
        <v>6.0197531612245312E-4</v>
      </c>
      <c r="F2444" s="1">
        <f t="shared" si="317"/>
        <v>15.289745201849241</v>
      </c>
      <c r="G2444" s="1">
        <f t="shared" si="318"/>
        <v>2.7271823554364709</v>
      </c>
      <c r="H2444" s="1">
        <f t="shared" si="311"/>
        <v>-12.437160249316149</v>
      </c>
      <c r="I2444" s="22">
        <f t="shared" si="312"/>
        <v>-1.8499999999999943</v>
      </c>
      <c r="J2444" s="19">
        <f t="shared" si="313"/>
        <v>0</v>
      </c>
      <c r="K2444" s="19">
        <f t="shared" si="314"/>
        <v>10.587160249316154</v>
      </c>
      <c r="L2444" s="19">
        <f t="shared" si="315"/>
        <v>0</v>
      </c>
      <c r="Q2444" s="11"/>
      <c r="R2444" s="11"/>
    </row>
    <row r="2445" spans="1:18" x14ac:dyDescent="0.35">
      <c r="A2445" s="1">
        <v>2443</v>
      </c>
      <c r="B2445" s="12">
        <v>44628</v>
      </c>
      <c r="C2445" s="1">
        <v>212.05</v>
      </c>
      <c r="D2445" s="1">
        <f t="shared" si="316"/>
        <v>-4.9272641952134346E-3</v>
      </c>
      <c r="E2445" s="1">
        <f t="shared" si="319"/>
        <v>4.940158829421095E-4</v>
      </c>
      <c r="F2445" s="1">
        <f t="shared" si="317"/>
        <v>17.513305310439328</v>
      </c>
      <c r="G2445" s="1">
        <f t="shared" si="318"/>
        <v>2.8629608954988908</v>
      </c>
      <c r="H2445" s="1">
        <f t="shared" si="311"/>
        <v>-11.114311475558283</v>
      </c>
      <c r="I2445" s="22">
        <f t="shared" si="312"/>
        <v>-1.0499999999999829</v>
      </c>
      <c r="J2445" s="19">
        <f t="shared" si="313"/>
        <v>0</v>
      </c>
      <c r="K2445" s="19">
        <f t="shared" si="314"/>
        <v>10.0643114755583</v>
      </c>
      <c r="L2445" s="19">
        <f t="shared" si="315"/>
        <v>0</v>
      </c>
      <c r="Q2445" s="11"/>
      <c r="R2445" s="11"/>
    </row>
    <row r="2446" spans="1:18" x14ac:dyDescent="0.35">
      <c r="A2446" s="1">
        <v>2444</v>
      </c>
      <c r="B2446" s="12">
        <v>44629</v>
      </c>
      <c r="C2446" s="1">
        <v>208.05</v>
      </c>
      <c r="D2446" s="1">
        <f t="shared" si="316"/>
        <v>-1.8863475595378449E-2</v>
      </c>
      <c r="E2446" s="1">
        <f t="shared" si="319"/>
        <v>4.0440495755964358E-4</v>
      </c>
      <c r="F2446" s="1">
        <f t="shared" si="317"/>
        <v>12.777231718574122</v>
      </c>
      <c r="G2446" s="1">
        <f t="shared" si="318"/>
        <v>2.5476648150457493</v>
      </c>
      <c r="H2446" s="1">
        <f t="shared" si="311"/>
        <v>-9.9693385228098741</v>
      </c>
      <c r="I2446" s="22">
        <f t="shared" si="312"/>
        <v>-4</v>
      </c>
      <c r="J2446" s="19">
        <f t="shared" si="313"/>
        <v>0</v>
      </c>
      <c r="K2446" s="19">
        <f t="shared" si="314"/>
        <v>5.9693385228098741</v>
      </c>
      <c r="L2446" s="19">
        <f t="shared" si="315"/>
        <v>0</v>
      </c>
      <c r="Q2446" s="11"/>
      <c r="R2446" s="11"/>
    </row>
    <row r="2447" spans="1:18" x14ac:dyDescent="0.35">
      <c r="A2447" s="1">
        <v>2445</v>
      </c>
      <c r="B2447" s="12">
        <v>44630</v>
      </c>
      <c r="C2447" s="1">
        <v>208.9</v>
      </c>
      <c r="D2447" s="1">
        <f t="shared" si="316"/>
        <v>4.0855563566450101E-3</v>
      </c>
      <c r="E2447" s="1">
        <f t="shared" si="319"/>
        <v>3.8263569969094303E-4</v>
      </c>
      <c r="F2447" s="1">
        <f t="shared" si="317"/>
        <v>19.954675870047307</v>
      </c>
      <c r="G2447" s="1">
        <f t="shared" si="318"/>
        <v>2.9934634953242929</v>
      </c>
      <c r="H2447" s="1">
        <f t="shared" si="311"/>
        <v>-9.649519285743331</v>
      </c>
      <c r="I2447" s="22">
        <f t="shared" si="312"/>
        <v>0.84999999999999432</v>
      </c>
      <c r="J2447" s="19">
        <f t="shared" si="313"/>
        <v>0</v>
      </c>
      <c r="K2447" s="19">
        <f t="shared" si="314"/>
        <v>10.499519285743325</v>
      </c>
      <c r="L2447" s="19">
        <f t="shared" si="315"/>
        <v>0</v>
      </c>
      <c r="Q2447" s="11"/>
      <c r="R2447" s="11"/>
    </row>
    <row r="2448" spans="1:18" x14ac:dyDescent="0.35">
      <c r="A2448" s="1">
        <v>2446</v>
      </c>
      <c r="B2448" s="12">
        <v>44631</v>
      </c>
      <c r="C2448" s="1">
        <v>212.45</v>
      </c>
      <c r="D2448" s="1">
        <f t="shared" si="316"/>
        <v>1.6993776926759133E-2</v>
      </c>
      <c r="E2448" s="1">
        <f t="shared" si="319"/>
        <v>3.1813287527455601E-4</v>
      </c>
      <c r="F2448" s="1">
        <f t="shared" si="317"/>
        <v>14.206533017118407</v>
      </c>
      <c r="G2448" s="1">
        <f t="shared" si="318"/>
        <v>2.6537019304347695</v>
      </c>
      <c r="H2448" s="1">
        <f t="shared" si="311"/>
        <v>-8.6327000962134797</v>
      </c>
      <c r="I2448" s="22">
        <f t="shared" si="312"/>
        <v>3.5499999999999829</v>
      </c>
      <c r="J2448" s="19">
        <f t="shared" si="313"/>
        <v>0</v>
      </c>
      <c r="K2448" s="19">
        <f t="shared" si="314"/>
        <v>12.182700096213463</v>
      </c>
      <c r="L2448" s="19">
        <f t="shared" si="315"/>
        <v>0</v>
      </c>
      <c r="Q2448" s="11"/>
      <c r="R2448" s="11"/>
    </row>
    <row r="2449" spans="1:18" x14ac:dyDescent="0.35">
      <c r="A2449" s="1">
        <v>2447</v>
      </c>
      <c r="B2449" s="12">
        <v>44634</v>
      </c>
      <c r="C2449" s="1">
        <v>213.35</v>
      </c>
      <c r="D2449" s="1">
        <f t="shared" si="316"/>
        <v>4.236290891974609E-3</v>
      </c>
      <c r="E2449" s="1">
        <f t="shared" si="319"/>
        <v>3.071815459720201E-4</v>
      </c>
      <c r="F2449" s="1">
        <f t="shared" si="317"/>
        <v>22.106822725734339</v>
      </c>
      <c r="G2449" s="1">
        <f t="shared" si="318"/>
        <v>3.0958862815007651</v>
      </c>
      <c r="H2449" s="1">
        <f t="shared" si="311"/>
        <v>-8.5174709105704594</v>
      </c>
      <c r="I2449" s="22">
        <f t="shared" si="312"/>
        <v>0.90000000000000568</v>
      </c>
      <c r="J2449" s="19">
        <f t="shared" si="313"/>
        <v>0</v>
      </c>
      <c r="K2449" s="19">
        <f t="shared" si="314"/>
        <v>9.417470910570465</v>
      </c>
      <c r="L2449" s="19">
        <f t="shared" si="315"/>
        <v>0</v>
      </c>
      <c r="Q2449" s="11"/>
      <c r="R2449" s="11"/>
    </row>
    <row r="2450" spans="1:18" x14ac:dyDescent="0.35">
      <c r="A2450" s="1">
        <v>2448</v>
      </c>
      <c r="B2450" s="12">
        <v>44635</v>
      </c>
      <c r="C2450" s="1">
        <v>209.45</v>
      </c>
      <c r="D2450" s="1">
        <f t="shared" si="316"/>
        <v>-1.8279821888914957E-2</v>
      </c>
      <c r="E2450" s="1">
        <f t="shared" si="319"/>
        <v>2.6059021939388511E-4</v>
      </c>
      <c r="F2450" s="1">
        <f t="shared" si="317"/>
        <v>13.016240404116687</v>
      </c>
      <c r="G2450" s="1">
        <f t="shared" si="318"/>
        <v>2.566197839638356</v>
      </c>
      <c r="H2450" s="1">
        <f t="shared" si="311"/>
        <v>-7.9783015929803973</v>
      </c>
      <c r="I2450" s="22">
        <f t="shared" si="312"/>
        <v>-3.9000000000000057</v>
      </c>
      <c r="J2450" s="19">
        <f t="shared" si="313"/>
        <v>0</v>
      </c>
      <c r="K2450" s="19">
        <f t="shared" si="314"/>
        <v>4.0783015929803916</v>
      </c>
      <c r="L2450" s="19">
        <f t="shared" si="315"/>
        <v>0</v>
      </c>
      <c r="Q2450" s="11"/>
      <c r="R2450" s="11"/>
    </row>
    <row r="2451" spans="1:18" x14ac:dyDescent="0.35">
      <c r="A2451" s="1">
        <v>2449</v>
      </c>
      <c r="B2451" s="12">
        <v>44636</v>
      </c>
      <c r="C2451" s="1">
        <v>209.3</v>
      </c>
      <c r="D2451" s="1">
        <f t="shared" si="316"/>
        <v>-7.1616137502973154E-4</v>
      </c>
      <c r="E2451" s="1">
        <f t="shared" si="319"/>
        <v>2.695640039637586E-4</v>
      </c>
      <c r="F2451" s="1">
        <f t="shared" si="317"/>
        <v>24.275375721852196</v>
      </c>
      <c r="G2451" s="1">
        <f t="shared" si="318"/>
        <v>3.1894624917858154</v>
      </c>
      <c r="H2451" s="1">
        <f t="shared" si="311"/>
        <v>-8.1488862324337532</v>
      </c>
      <c r="I2451" s="22">
        <f t="shared" si="312"/>
        <v>-0.14999999999997726</v>
      </c>
      <c r="J2451" s="19">
        <f t="shared" si="313"/>
        <v>0</v>
      </c>
      <c r="K2451" s="19">
        <f t="shared" si="314"/>
        <v>7.9988862324337759</v>
      </c>
      <c r="L2451" s="19">
        <f t="shared" si="315"/>
        <v>0</v>
      </c>
      <c r="Q2451" s="11"/>
      <c r="R2451" s="11"/>
    </row>
    <row r="2452" spans="1:18" x14ac:dyDescent="0.35">
      <c r="A2452" s="1">
        <v>2450</v>
      </c>
      <c r="B2452" s="12">
        <v>44637</v>
      </c>
      <c r="C2452" s="1">
        <v>211.5</v>
      </c>
      <c r="D2452" s="1">
        <f t="shared" si="316"/>
        <v>1.0511227902532196E-2</v>
      </c>
      <c r="E2452" s="1">
        <f t="shared" si="319"/>
        <v>2.2935447509841135E-4</v>
      </c>
      <c r="F2452" s="1">
        <f t="shared" si="317"/>
        <v>20.703848509956021</v>
      </c>
      <c r="G2452" s="1">
        <f t="shared" si="318"/>
        <v>3.0303196013460112</v>
      </c>
      <c r="H2452" s="1">
        <f t="shared" ref="H2452:H2515" si="320">_xlfn.NORM.S.INV(1%)*SQRT(E2452)*C2450</f>
        <v>-7.3791889685589629</v>
      </c>
      <c r="I2452" s="22">
        <f t="shared" ref="I2452:I2515" si="321">C2452-C2451</f>
        <v>2.1999999999999886</v>
      </c>
      <c r="J2452" s="19">
        <f t="shared" ref="J2452:J2515" si="322">IF(I2452&lt;=H2452,1,0)</f>
        <v>0</v>
      </c>
      <c r="K2452" s="19">
        <f t="shared" ref="K2452:K2515" si="323">IF(J2452=0,I2452-H2452,0)</f>
        <v>9.5791889685589524</v>
      </c>
      <c r="L2452" s="19">
        <f t="shared" ref="L2452:L2515" si="324">IF(J2452=1,I2452-H2452,0)</f>
        <v>0</v>
      </c>
      <c r="Q2452" s="11"/>
      <c r="R2452" s="11"/>
    </row>
    <row r="2453" spans="1:18" x14ac:dyDescent="0.35">
      <c r="A2453" s="1">
        <v>2451</v>
      </c>
      <c r="B2453" s="12">
        <v>44641</v>
      </c>
      <c r="C2453" s="1">
        <v>204.9</v>
      </c>
      <c r="D2453" s="1">
        <f t="shared" si="316"/>
        <v>-3.120567375886522E-2</v>
      </c>
      <c r="E2453" s="1">
        <f t="shared" si="319"/>
        <v>2.1411209918561637E-4</v>
      </c>
      <c r="F2453" s="1">
        <f t="shared" si="317"/>
        <v>2.8053780072475778</v>
      </c>
      <c r="G2453" s="1">
        <f t="shared" si="318"/>
        <v>1.0315382918371803</v>
      </c>
      <c r="H2453" s="1">
        <f t="shared" si="320"/>
        <v>-7.124665696193464</v>
      </c>
      <c r="I2453" s="22">
        <f t="shared" si="321"/>
        <v>-6.5999999999999943</v>
      </c>
      <c r="J2453" s="19">
        <f t="shared" si="322"/>
        <v>0</v>
      </c>
      <c r="K2453" s="19">
        <f t="shared" si="323"/>
        <v>0.5246656961934697</v>
      </c>
      <c r="L2453" s="19">
        <f t="shared" si="324"/>
        <v>0</v>
      </c>
      <c r="Q2453" s="11"/>
      <c r="R2453" s="11"/>
    </row>
    <row r="2454" spans="1:18" x14ac:dyDescent="0.35">
      <c r="A2454" s="1">
        <v>2452</v>
      </c>
      <c r="B2454" s="12">
        <v>44642</v>
      </c>
      <c r="C2454" s="1">
        <v>208.7</v>
      </c>
      <c r="D2454" s="1">
        <f t="shared" si="316"/>
        <v>1.8545632015617292E-2</v>
      </c>
      <c r="E2454" s="1">
        <f t="shared" si="319"/>
        <v>3.2425902215324205E-4</v>
      </c>
      <c r="F2454" s="1">
        <f t="shared" si="317"/>
        <v>13.035769567453752</v>
      </c>
      <c r="G2454" s="1">
        <f t="shared" si="318"/>
        <v>2.5676970841892683</v>
      </c>
      <c r="H2454" s="1">
        <f t="shared" si="320"/>
        <v>-8.8599457810742965</v>
      </c>
      <c r="I2454" s="22">
        <f t="shared" si="321"/>
        <v>3.7999999999999829</v>
      </c>
      <c r="J2454" s="19">
        <f t="shared" si="322"/>
        <v>0</v>
      </c>
      <c r="K2454" s="19">
        <f t="shared" si="323"/>
        <v>12.659945781074279</v>
      </c>
      <c r="L2454" s="19">
        <f t="shared" si="324"/>
        <v>0</v>
      </c>
      <c r="Q2454" s="11"/>
      <c r="R2454" s="11"/>
    </row>
    <row r="2455" spans="1:18" x14ac:dyDescent="0.35">
      <c r="A2455" s="1">
        <v>2453</v>
      </c>
      <c r="B2455" s="12">
        <v>44643</v>
      </c>
      <c r="C2455" s="1">
        <v>210.1</v>
      </c>
      <c r="D2455" s="1">
        <f t="shared" si="316"/>
        <v>6.7081935793004586E-3</v>
      </c>
      <c r="E2455" s="1">
        <f t="shared" si="319"/>
        <v>3.1964938755164689E-4</v>
      </c>
      <c r="F2455" s="1">
        <f t="shared" si="317"/>
        <v>20.797129535322256</v>
      </c>
      <c r="G2455" s="1">
        <f t="shared" si="318"/>
        <v>3.0348149740744601</v>
      </c>
      <c r="H2455" s="1">
        <f t="shared" si="320"/>
        <v>-8.5222359657093634</v>
      </c>
      <c r="I2455" s="22">
        <f t="shared" si="321"/>
        <v>1.4000000000000057</v>
      </c>
      <c r="J2455" s="19">
        <f t="shared" si="322"/>
        <v>0</v>
      </c>
      <c r="K2455" s="19">
        <f t="shared" si="323"/>
        <v>9.9222359657093691</v>
      </c>
      <c r="L2455" s="19">
        <f t="shared" si="324"/>
        <v>0</v>
      </c>
      <c r="Q2455" s="11"/>
      <c r="R2455" s="11"/>
    </row>
    <row r="2456" spans="1:18" x14ac:dyDescent="0.35">
      <c r="A2456" s="1">
        <v>2454</v>
      </c>
      <c r="B2456" s="12">
        <v>44644</v>
      </c>
      <c r="C2456" s="1">
        <v>210.75</v>
      </c>
      <c r="D2456" s="1">
        <f t="shared" si="316"/>
        <v>3.0937648738696131E-3</v>
      </c>
      <c r="E2456" s="1">
        <f t="shared" si="319"/>
        <v>2.7394474684616318E-4</v>
      </c>
      <c r="F2456" s="1">
        <f t="shared" si="317"/>
        <v>23.68599589468927</v>
      </c>
      <c r="G2456" s="1">
        <f t="shared" si="318"/>
        <v>3.1648839829770417</v>
      </c>
      <c r="H2456" s="1">
        <f t="shared" si="320"/>
        <v>-8.0357903120146048</v>
      </c>
      <c r="I2456" s="22">
        <f t="shared" si="321"/>
        <v>0.65000000000000568</v>
      </c>
      <c r="J2456" s="19">
        <f t="shared" si="322"/>
        <v>0</v>
      </c>
      <c r="K2456" s="19">
        <f t="shared" si="323"/>
        <v>8.6857903120146105</v>
      </c>
      <c r="L2456" s="19">
        <f t="shared" si="324"/>
        <v>0</v>
      </c>
      <c r="Q2456" s="11"/>
      <c r="R2456" s="11"/>
    </row>
    <row r="2457" spans="1:18" x14ac:dyDescent="0.35">
      <c r="A2457" s="1">
        <v>2455</v>
      </c>
      <c r="B2457" s="12">
        <v>44645</v>
      </c>
      <c r="C2457" s="1">
        <v>209.6</v>
      </c>
      <c r="D2457" s="1">
        <f t="shared" si="316"/>
        <v>-5.4567022538553056E-3</v>
      </c>
      <c r="E2457" s="1">
        <f t="shared" si="319"/>
        <v>2.3398367215226638E-4</v>
      </c>
      <c r="F2457" s="1">
        <f t="shared" si="317"/>
        <v>24.472830972080043</v>
      </c>
      <c r="G2457" s="1">
        <f t="shared" si="318"/>
        <v>3.1975635623067626</v>
      </c>
      <c r="H2457" s="1">
        <f t="shared" si="320"/>
        <v>-7.4764164921161687</v>
      </c>
      <c r="I2457" s="22">
        <f t="shared" si="321"/>
        <v>-1.1500000000000057</v>
      </c>
      <c r="J2457" s="19">
        <f t="shared" si="322"/>
        <v>0</v>
      </c>
      <c r="K2457" s="19">
        <f t="shared" si="323"/>
        <v>6.326416492116163</v>
      </c>
      <c r="L2457" s="19">
        <f t="shared" si="324"/>
        <v>0</v>
      </c>
      <c r="Q2457" s="11"/>
      <c r="R2457" s="11"/>
    </row>
    <row r="2458" spans="1:18" x14ac:dyDescent="0.35">
      <c r="A2458" s="1">
        <v>2456</v>
      </c>
      <c r="B2458" s="12">
        <v>44648</v>
      </c>
      <c r="C2458" s="1">
        <v>212.25</v>
      </c>
      <c r="D2458" s="1">
        <f t="shared" si="316"/>
        <v>1.2643129770992394E-2</v>
      </c>
      <c r="E2458" s="1">
        <f t="shared" si="319"/>
        <v>2.0626560022046439E-4</v>
      </c>
      <c r="F2458" s="1">
        <f t="shared" si="317"/>
        <v>18.854500719862255</v>
      </c>
      <c r="G2458" s="1">
        <f t="shared" si="318"/>
        <v>2.9367516503736284</v>
      </c>
      <c r="H2458" s="1">
        <f t="shared" si="320"/>
        <v>-7.0413453278841516</v>
      </c>
      <c r="I2458" s="22">
        <f t="shared" si="321"/>
        <v>2.6500000000000057</v>
      </c>
      <c r="J2458" s="19">
        <f t="shared" si="322"/>
        <v>0</v>
      </c>
      <c r="K2458" s="19">
        <f t="shared" si="323"/>
        <v>9.6913453278841573</v>
      </c>
      <c r="L2458" s="19">
        <f t="shared" si="324"/>
        <v>0</v>
      </c>
      <c r="Q2458" s="11"/>
      <c r="R2458" s="11"/>
    </row>
    <row r="2459" spans="1:18" x14ac:dyDescent="0.35">
      <c r="A2459" s="1">
        <v>2457</v>
      </c>
      <c r="B2459" s="12">
        <v>44649</v>
      </c>
      <c r="C2459" s="1">
        <v>211.2</v>
      </c>
      <c r="D2459" s="1">
        <f t="shared" si="316"/>
        <v>-4.9469964664311493E-3</v>
      </c>
      <c r="E2459" s="1">
        <f t="shared" si="319"/>
        <v>2.0341471280114289E-4</v>
      </c>
      <c r="F2459" s="1">
        <f t="shared" si="317"/>
        <v>26.338676839297673</v>
      </c>
      <c r="G2459" s="1">
        <f t="shared" si="318"/>
        <v>3.2710384611618624</v>
      </c>
      <c r="H2459" s="1">
        <f t="shared" si="320"/>
        <v>-6.9543591789948431</v>
      </c>
      <c r="I2459" s="22">
        <f t="shared" si="321"/>
        <v>-1.0500000000000114</v>
      </c>
      <c r="J2459" s="19">
        <f t="shared" si="322"/>
        <v>0</v>
      </c>
      <c r="K2459" s="19">
        <f t="shared" si="323"/>
        <v>5.9043591789948318</v>
      </c>
      <c r="L2459" s="19">
        <f t="shared" si="324"/>
        <v>0</v>
      </c>
      <c r="Q2459" s="11"/>
      <c r="R2459" s="11"/>
    </row>
    <row r="2460" spans="1:18" x14ac:dyDescent="0.35">
      <c r="A2460" s="1">
        <v>2458</v>
      </c>
      <c r="B2460" s="12">
        <v>44650</v>
      </c>
      <c r="C2460" s="1">
        <v>216.45</v>
      </c>
      <c r="D2460" s="1">
        <f t="shared" si="316"/>
        <v>2.4857954545454548E-2</v>
      </c>
      <c r="E2460" s="1">
        <f t="shared" si="319"/>
        <v>1.8213328324212587E-4</v>
      </c>
      <c r="F2460" s="1">
        <f t="shared" si="317"/>
        <v>5.4200930466963984</v>
      </c>
      <c r="G2460" s="1">
        <f t="shared" si="318"/>
        <v>1.690112982591357</v>
      </c>
      <c r="H2460" s="1">
        <f t="shared" si="320"/>
        <v>-6.6637242191129422</v>
      </c>
      <c r="I2460" s="22">
        <f t="shared" si="321"/>
        <v>5.25</v>
      </c>
      <c r="J2460" s="19">
        <f t="shared" si="322"/>
        <v>0</v>
      </c>
      <c r="K2460" s="19">
        <f t="shared" si="323"/>
        <v>11.913724219112943</v>
      </c>
      <c r="L2460" s="19">
        <f t="shared" si="324"/>
        <v>0</v>
      </c>
      <c r="Q2460" s="11"/>
      <c r="R2460" s="11"/>
    </row>
    <row r="2461" spans="1:18" x14ac:dyDescent="0.35">
      <c r="A2461" s="1">
        <v>2459</v>
      </c>
      <c r="B2461" s="12">
        <v>44651</v>
      </c>
      <c r="C2461" s="1">
        <v>216.85</v>
      </c>
      <c r="D2461" s="1">
        <f t="shared" si="316"/>
        <v>1.8480018480018744E-3</v>
      </c>
      <c r="E2461" s="1">
        <f t="shared" si="319"/>
        <v>2.4958475606530538E-4</v>
      </c>
      <c r="F2461" s="1">
        <f t="shared" si="317"/>
        <v>25.08012951491018</v>
      </c>
      <c r="G2461" s="1">
        <f t="shared" si="318"/>
        <v>3.2220758798227651</v>
      </c>
      <c r="H2461" s="1">
        <f t="shared" si="320"/>
        <v>-7.7620708077771408</v>
      </c>
      <c r="I2461" s="22">
        <f t="shared" si="321"/>
        <v>0.40000000000000568</v>
      </c>
      <c r="J2461" s="19">
        <f t="shared" si="322"/>
        <v>0</v>
      </c>
      <c r="K2461" s="19">
        <f t="shared" si="323"/>
        <v>8.1620708077771464</v>
      </c>
      <c r="L2461" s="19">
        <f t="shared" si="324"/>
        <v>0</v>
      </c>
      <c r="Q2461" s="11"/>
      <c r="R2461" s="11"/>
    </row>
    <row r="2462" spans="1:18" x14ac:dyDescent="0.35">
      <c r="A2462" s="1">
        <v>2460</v>
      </c>
      <c r="B2462" s="12">
        <v>44652</v>
      </c>
      <c r="C2462" s="1">
        <v>224.95</v>
      </c>
      <c r="D2462" s="1">
        <f t="shared" si="316"/>
        <v>3.7353008992391031E-2</v>
      </c>
      <c r="E2462" s="1">
        <f t="shared" si="319"/>
        <v>2.1448057174444437E-4</v>
      </c>
      <c r="F2462" s="1">
        <f t="shared" si="317"/>
        <v>1.0534683355398335</v>
      </c>
      <c r="G2462" s="1">
        <f t="shared" si="318"/>
        <v>5.2087897369808171E-2</v>
      </c>
      <c r="H2462" s="1">
        <f t="shared" si="320"/>
        <v>-7.3743921357695488</v>
      </c>
      <c r="I2462" s="22">
        <f t="shared" si="321"/>
        <v>8.0999999999999943</v>
      </c>
      <c r="J2462" s="19">
        <f t="shared" si="322"/>
        <v>0</v>
      </c>
      <c r="K2462" s="19">
        <f t="shared" si="323"/>
        <v>15.474392135769543</v>
      </c>
      <c r="L2462" s="19">
        <f t="shared" si="324"/>
        <v>0</v>
      </c>
      <c r="Q2462" s="11"/>
      <c r="R2462" s="11"/>
    </row>
    <row r="2463" spans="1:18" x14ac:dyDescent="0.35">
      <c r="A2463" s="1">
        <v>2461</v>
      </c>
      <c r="B2463" s="12">
        <v>44655</v>
      </c>
      <c r="C2463" s="1">
        <v>227.4</v>
      </c>
      <c r="D2463" s="1">
        <f t="shared" si="316"/>
        <v>1.0891309179817813E-2</v>
      </c>
      <c r="E2463" s="1">
        <f t="shared" si="319"/>
        <v>3.8400500635980806E-4</v>
      </c>
      <c r="F2463" s="1">
        <f t="shared" si="317"/>
        <v>17.444720240480677</v>
      </c>
      <c r="G2463" s="1">
        <f t="shared" si="318"/>
        <v>2.8590370378509729</v>
      </c>
      <c r="H2463" s="1">
        <f t="shared" si="320"/>
        <v>-9.8855884859621082</v>
      </c>
      <c r="I2463" s="22">
        <f t="shared" si="321"/>
        <v>2.4500000000000171</v>
      </c>
      <c r="J2463" s="19">
        <f t="shared" si="322"/>
        <v>0</v>
      </c>
      <c r="K2463" s="19">
        <f t="shared" si="323"/>
        <v>12.335588485962125</v>
      </c>
      <c r="L2463" s="19">
        <f t="shared" si="324"/>
        <v>0</v>
      </c>
      <c r="Q2463" s="11"/>
      <c r="R2463" s="11"/>
    </row>
    <row r="2464" spans="1:18" x14ac:dyDescent="0.35">
      <c r="A2464" s="1">
        <v>2462</v>
      </c>
      <c r="B2464" s="12">
        <v>44656</v>
      </c>
      <c r="C2464" s="1">
        <v>233.05</v>
      </c>
      <c r="D2464" s="1">
        <f t="shared" si="316"/>
        <v>2.4846086191732654E-2</v>
      </c>
      <c r="E2464" s="1">
        <f t="shared" si="319"/>
        <v>3.3356179545138517E-4</v>
      </c>
      <c r="F2464" s="1">
        <f t="shared" si="317"/>
        <v>8.6585294946825364</v>
      </c>
      <c r="G2464" s="1">
        <f t="shared" si="318"/>
        <v>2.1585449038467841</v>
      </c>
      <c r="H2464" s="1">
        <f t="shared" si="320"/>
        <v>-9.5575990400718585</v>
      </c>
      <c r="I2464" s="22">
        <f t="shared" si="321"/>
        <v>5.6500000000000057</v>
      </c>
      <c r="J2464" s="19">
        <f t="shared" si="322"/>
        <v>0</v>
      </c>
      <c r="K2464" s="19">
        <f t="shared" si="323"/>
        <v>15.207599040071864</v>
      </c>
      <c r="L2464" s="19">
        <f t="shared" si="324"/>
        <v>0</v>
      </c>
      <c r="Q2464" s="11"/>
      <c r="R2464" s="11"/>
    </row>
    <row r="2465" spans="1:18" x14ac:dyDescent="0.35">
      <c r="A2465" s="1">
        <v>2463</v>
      </c>
      <c r="B2465" s="12">
        <v>44657</v>
      </c>
      <c r="C2465" s="1">
        <v>236.6</v>
      </c>
      <c r="D2465" s="1">
        <f t="shared" si="316"/>
        <v>1.5232782664664161E-2</v>
      </c>
      <c r="E2465" s="1">
        <f t="shared" si="319"/>
        <v>3.6533874510436475E-4</v>
      </c>
      <c r="F2465" s="1">
        <f t="shared" si="317"/>
        <v>15.193066208229103</v>
      </c>
      <c r="G2465" s="1">
        <f t="shared" si="318"/>
        <v>2.7208391532635674</v>
      </c>
      <c r="H2465" s="1">
        <f t="shared" si="320"/>
        <v>-10.111439434029975</v>
      </c>
      <c r="I2465" s="22">
        <f t="shared" si="321"/>
        <v>3.5499999999999829</v>
      </c>
      <c r="J2465" s="19">
        <f t="shared" si="322"/>
        <v>0</v>
      </c>
      <c r="K2465" s="19">
        <f t="shared" si="323"/>
        <v>13.661439434029958</v>
      </c>
      <c r="L2465" s="19">
        <f t="shared" si="324"/>
        <v>0</v>
      </c>
      <c r="Q2465" s="11"/>
      <c r="R2465" s="11"/>
    </row>
    <row r="2466" spans="1:18" x14ac:dyDescent="0.35">
      <c r="A2466" s="1">
        <v>2464</v>
      </c>
      <c r="B2466" s="12">
        <v>44658</v>
      </c>
      <c r="C2466" s="1">
        <v>231.4</v>
      </c>
      <c r="D2466" s="1">
        <f t="shared" si="316"/>
        <v>-2.1978021978021931E-2</v>
      </c>
      <c r="E2466" s="1">
        <f t="shared" si="319"/>
        <v>3.352851520841898E-4</v>
      </c>
      <c r="F2466" s="1">
        <f t="shared" si="317"/>
        <v>10.601481547116407</v>
      </c>
      <c r="G2466" s="1">
        <f t="shared" si="318"/>
        <v>2.3609937599471889</v>
      </c>
      <c r="H2466" s="1">
        <f t="shared" si="320"/>
        <v>-9.9272949659792271</v>
      </c>
      <c r="I2466" s="22">
        <f t="shared" si="321"/>
        <v>-5.1999999999999886</v>
      </c>
      <c r="J2466" s="19">
        <f t="shared" si="322"/>
        <v>0</v>
      </c>
      <c r="K2466" s="19">
        <f t="shared" si="323"/>
        <v>4.7272949659792385</v>
      </c>
      <c r="L2466" s="19">
        <f t="shared" si="324"/>
        <v>0</v>
      </c>
      <c r="Q2466" s="11"/>
      <c r="R2466" s="11"/>
    </row>
    <row r="2467" spans="1:18" x14ac:dyDescent="0.35">
      <c r="A2467" s="1">
        <v>2465</v>
      </c>
      <c r="B2467" s="12">
        <v>44659</v>
      </c>
      <c r="C2467" s="1">
        <v>232.6</v>
      </c>
      <c r="D2467" s="1">
        <f t="shared" si="316"/>
        <v>5.1858254105444628E-3</v>
      </c>
      <c r="E2467" s="1">
        <f t="shared" si="319"/>
        <v>3.4770902240900502E-4</v>
      </c>
      <c r="F2467" s="1">
        <f t="shared" si="317"/>
        <v>20.582935486199368</v>
      </c>
      <c r="G2467" s="1">
        <f t="shared" si="318"/>
        <v>3.0244623580474781</v>
      </c>
      <c r="H2467" s="1">
        <f t="shared" si="320"/>
        <v>-10.263544707620182</v>
      </c>
      <c r="I2467" s="22">
        <f t="shared" si="321"/>
        <v>1.1999999999999886</v>
      </c>
      <c r="J2467" s="19">
        <f t="shared" si="322"/>
        <v>0</v>
      </c>
      <c r="K2467" s="19">
        <f t="shared" si="323"/>
        <v>11.463544707620171</v>
      </c>
      <c r="L2467" s="19">
        <f t="shared" si="324"/>
        <v>0</v>
      </c>
      <c r="Q2467" s="11"/>
      <c r="R2467" s="11"/>
    </row>
    <row r="2468" spans="1:18" x14ac:dyDescent="0.35">
      <c r="A2468" s="1">
        <v>2466</v>
      </c>
      <c r="B2468" s="12">
        <v>44662</v>
      </c>
      <c r="C2468" s="1">
        <v>230.9</v>
      </c>
      <c r="D2468" s="1">
        <f t="shared" si="316"/>
        <v>-7.3086844368013271E-3</v>
      </c>
      <c r="E2468" s="1">
        <f t="shared" si="319"/>
        <v>2.928545489667714E-4</v>
      </c>
      <c r="F2468" s="1">
        <f t="shared" si="317"/>
        <v>21.280227900068748</v>
      </c>
      <c r="G2468" s="1">
        <f t="shared" si="318"/>
        <v>3.0577783740057933</v>
      </c>
      <c r="H2468" s="1">
        <f t="shared" si="320"/>
        <v>-9.212213615631919</v>
      </c>
      <c r="I2468" s="22">
        <f t="shared" si="321"/>
        <v>-1.6999999999999886</v>
      </c>
      <c r="J2468" s="19">
        <f t="shared" si="322"/>
        <v>0</v>
      </c>
      <c r="K2468" s="19">
        <f t="shared" si="323"/>
        <v>7.5122136156319304</v>
      </c>
      <c r="L2468" s="19">
        <f t="shared" si="324"/>
        <v>0</v>
      </c>
      <c r="Q2468" s="11"/>
      <c r="R2468" s="11"/>
    </row>
    <row r="2469" spans="1:18" x14ac:dyDescent="0.35">
      <c r="A2469" s="1">
        <v>2467</v>
      </c>
      <c r="B2469" s="12">
        <v>44663</v>
      </c>
      <c r="C2469" s="1">
        <v>233.1</v>
      </c>
      <c r="D2469" s="1">
        <f t="shared" si="316"/>
        <v>9.52793417063659E-3</v>
      </c>
      <c r="E2469" s="1">
        <f t="shared" si="319"/>
        <v>2.5463526585537994E-4</v>
      </c>
      <c r="F2469" s="1">
        <f t="shared" si="317"/>
        <v>20.918683003798282</v>
      </c>
      <c r="G2469" s="1">
        <f t="shared" si="318"/>
        <v>3.0406426832857041</v>
      </c>
      <c r="H2469" s="1">
        <f t="shared" si="320"/>
        <v>-8.6346282451314664</v>
      </c>
      <c r="I2469" s="22">
        <f t="shared" si="321"/>
        <v>2.1999999999999886</v>
      </c>
      <c r="J2469" s="19">
        <f t="shared" si="322"/>
        <v>0</v>
      </c>
      <c r="K2469" s="19">
        <f t="shared" si="323"/>
        <v>10.834628245131455</v>
      </c>
      <c r="L2469" s="19">
        <f t="shared" si="324"/>
        <v>0</v>
      </c>
      <c r="Q2469" s="11"/>
      <c r="R2469" s="11"/>
    </row>
    <row r="2470" spans="1:18" x14ac:dyDescent="0.35">
      <c r="A2470" s="1">
        <v>2468</v>
      </c>
      <c r="B2470" s="12">
        <v>44664</v>
      </c>
      <c r="C2470" s="1">
        <v>229.45</v>
      </c>
      <c r="D2470" s="1">
        <f t="shared" si="316"/>
        <v>-1.5658515658515684E-2</v>
      </c>
      <c r="E2470" s="1">
        <f t="shared" si="319"/>
        <v>2.3067081932890665E-4</v>
      </c>
      <c r="F2470" s="1">
        <f t="shared" si="317"/>
        <v>15.438296196661828</v>
      </c>
      <c r="G2470" s="1">
        <f t="shared" si="318"/>
        <v>2.73685118855049</v>
      </c>
      <c r="H2470" s="1">
        <f t="shared" si="320"/>
        <v>-8.1582107495011247</v>
      </c>
      <c r="I2470" s="22">
        <f t="shared" si="321"/>
        <v>-3.6500000000000057</v>
      </c>
      <c r="J2470" s="19">
        <f t="shared" si="322"/>
        <v>0</v>
      </c>
      <c r="K2470" s="19">
        <f t="shared" si="323"/>
        <v>4.508210749501119</v>
      </c>
      <c r="L2470" s="19">
        <f t="shared" si="324"/>
        <v>0</v>
      </c>
      <c r="Q2470" s="11"/>
      <c r="R2470" s="11"/>
    </row>
    <row r="2471" spans="1:18" x14ac:dyDescent="0.35">
      <c r="A2471" s="1">
        <v>2469</v>
      </c>
      <c r="B2471" s="12">
        <v>44669</v>
      </c>
      <c r="C2471" s="1">
        <v>231.05</v>
      </c>
      <c r="D2471" s="1">
        <f t="shared" si="316"/>
        <v>6.9731967748965914E-3</v>
      </c>
      <c r="E2471" s="1">
        <f t="shared" si="319"/>
        <v>2.3412473870737402E-4</v>
      </c>
      <c r="F2471" s="1">
        <f t="shared" si="317"/>
        <v>23.501035792223735</v>
      </c>
      <c r="G2471" s="1">
        <f t="shared" si="318"/>
        <v>3.1570444964436231</v>
      </c>
      <c r="H2471" s="1">
        <f t="shared" si="320"/>
        <v>-8.2973724405301965</v>
      </c>
      <c r="I2471" s="22">
        <f t="shared" si="321"/>
        <v>1.6000000000000227</v>
      </c>
      <c r="J2471" s="19">
        <f t="shared" si="322"/>
        <v>0</v>
      </c>
      <c r="K2471" s="19">
        <f t="shared" si="323"/>
        <v>9.8973724405302193</v>
      </c>
      <c r="L2471" s="19">
        <f t="shared" si="324"/>
        <v>0</v>
      </c>
      <c r="Q2471" s="11"/>
      <c r="R2471" s="11"/>
    </row>
    <row r="2472" spans="1:18" x14ac:dyDescent="0.35">
      <c r="A2472" s="1">
        <v>2470</v>
      </c>
      <c r="B2472" s="12">
        <v>44670</v>
      </c>
      <c r="C2472" s="1">
        <v>228</v>
      </c>
      <c r="D2472" s="1">
        <f t="shared" si="316"/>
        <v>-1.3200605929452549E-2</v>
      </c>
      <c r="E2472" s="1">
        <f t="shared" si="319"/>
        <v>2.0903309702132163E-4</v>
      </c>
      <c r="F2472" s="1">
        <f t="shared" si="317"/>
        <v>18.187891627878901</v>
      </c>
      <c r="G2472" s="1">
        <f t="shared" si="318"/>
        <v>2.900756077504222</v>
      </c>
      <c r="H2472" s="1">
        <f t="shared" si="320"/>
        <v>-7.7173864415710707</v>
      </c>
      <c r="I2472" s="22">
        <f t="shared" si="321"/>
        <v>-3.0500000000000114</v>
      </c>
      <c r="J2472" s="19">
        <f t="shared" si="322"/>
        <v>0</v>
      </c>
      <c r="K2472" s="19">
        <f t="shared" si="323"/>
        <v>4.6673864415710593</v>
      </c>
      <c r="L2472" s="19">
        <f t="shared" si="324"/>
        <v>0</v>
      </c>
      <c r="Q2472" s="11"/>
      <c r="R2472" s="11"/>
    </row>
    <row r="2473" spans="1:18" x14ac:dyDescent="0.35">
      <c r="A2473" s="1">
        <v>2471</v>
      </c>
      <c r="B2473" s="12">
        <v>44671</v>
      </c>
      <c r="C2473" s="1">
        <v>227.1</v>
      </c>
      <c r="D2473" s="1">
        <f t="shared" si="316"/>
        <v>-3.9473684210526569E-3</v>
      </c>
      <c r="E2473" s="1">
        <f t="shared" si="319"/>
        <v>2.0756451077295944E-4</v>
      </c>
      <c r="F2473" s="1">
        <f t="shared" si="317"/>
        <v>26.67057811829363</v>
      </c>
      <c r="G2473" s="1">
        <f t="shared" si="318"/>
        <v>3.2835610146854064</v>
      </c>
      <c r="H2473" s="1">
        <f t="shared" si="320"/>
        <v>-7.7438544413693435</v>
      </c>
      <c r="I2473" s="22">
        <f t="shared" si="321"/>
        <v>-0.90000000000000568</v>
      </c>
      <c r="J2473" s="19">
        <f t="shared" si="322"/>
        <v>0</v>
      </c>
      <c r="K2473" s="19">
        <f t="shared" si="323"/>
        <v>6.8438544413693378</v>
      </c>
      <c r="L2473" s="19">
        <f t="shared" si="324"/>
        <v>0</v>
      </c>
      <c r="Q2473" s="11"/>
      <c r="R2473" s="11"/>
    </row>
    <row r="2474" spans="1:18" x14ac:dyDescent="0.35">
      <c r="A2474" s="1">
        <v>2472</v>
      </c>
      <c r="B2474" s="12">
        <v>44672</v>
      </c>
      <c r="C2474" s="1">
        <v>227.25</v>
      </c>
      <c r="D2474" s="1">
        <f t="shared" si="316"/>
        <v>6.6050198150596957E-4</v>
      </c>
      <c r="E2474" s="1">
        <f t="shared" si="319"/>
        <v>1.8405325921489141E-4</v>
      </c>
      <c r="F2474" s="1">
        <f t="shared" si="317"/>
        <v>29.371329395565407</v>
      </c>
      <c r="G2474" s="1">
        <f t="shared" si="318"/>
        <v>3.3800190079098686</v>
      </c>
      <c r="H2474" s="1">
        <f t="shared" si="320"/>
        <v>-7.1958360748638182</v>
      </c>
      <c r="I2474" s="22">
        <f t="shared" si="321"/>
        <v>0.15000000000000568</v>
      </c>
      <c r="J2474" s="19">
        <f t="shared" si="322"/>
        <v>0</v>
      </c>
      <c r="K2474" s="19">
        <f t="shared" si="323"/>
        <v>7.3458360748638238</v>
      </c>
      <c r="L2474" s="19">
        <f t="shared" si="324"/>
        <v>0</v>
      </c>
      <c r="Q2474" s="11"/>
      <c r="R2474" s="11"/>
    </row>
    <row r="2475" spans="1:18" x14ac:dyDescent="0.35">
      <c r="A2475" s="1">
        <v>2473</v>
      </c>
      <c r="B2475" s="12">
        <v>44673</v>
      </c>
      <c r="C2475" s="1">
        <v>225.5</v>
      </c>
      <c r="D2475" s="1">
        <f t="shared" si="316"/>
        <v>-7.7007700770077006E-3</v>
      </c>
      <c r="E2475" s="1">
        <f t="shared" si="319"/>
        <v>1.6393110158332533E-4</v>
      </c>
      <c r="F2475" s="1">
        <f t="shared" si="317"/>
        <v>26.003191789732814</v>
      </c>
      <c r="G2475" s="1">
        <f t="shared" si="318"/>
        <v>3.2582192916305193</v>
      </c>
      <c r="H2475" s="1">
        <f t="shared" si="320"/>
        <v>-6.7642939329720173</v>
      </c>
      <c r="I2475" s="22">
        <f t="shared" si="321"/>
        <v>-1.75</v>
      </c>
      <c r="J2475" s="19">
        <f t="shared" si="322"/>
        <v>0</v>
      </c>
      <c r="K2475" s="19">
        <f t="shared" si="323"/>
        <v>5.0142939329720173</v>
      </c>
      <c r="L2475" s="19">
        <f t="shared" si="324"/>
        <v>0</v>
      </c>
      <c r="Q2475" s="11"/>
      <c r="R2475" s="11"/>
    </row>
    <row r="2476" spans="1:18" x14ac:dyDescent="0.35">
      <c r="A2476" s="1">
        <v>2474</v>
      </c>
      <c r="B2476" s="12">
        <v>44676</v>
      </c>
      <c r="C2476" s="1">
        <v>222.9</v>
      </c>
      <c r="D2476" s="1">
        <f t="shared" si="316"/>
        <v>-1.1529933481152967E-2</v>
      </c>
      <c r="E2476" s="1">
        <f t="shared" si="319"/>
        <v>1.5684392031146686E-4</v>
      </c>
      <c r="F2476" s="1">
        <f t="shared" si="317"/>
        <v>20.850878282742404</v>
      </c>
      <c r="G2476" s="1">
        <f t="shared" si="318"/>
        <v>3.0373960712301624</v>
      </c>
      <c r="H2476" s="1">
        <f t="shared" si="320"/>
        <v>-6.6208293546916606</v>
      </c>
      <c r="I2476" s="22">
        <f t="shared" si="321"/>
        <v>-2.5999999999999943</v>
      </c>
      <c r="J2476" s="19">
        <f t="shared" si="322"/>
        <v>0</v>
      </c>
      <c r="K2476" s="19">
        <f t="shared" si="323"/>
        <v>4.0208293546916662</v>
      </c>
      <c r="L2476" s="19">
        <f t="shared" si="324"/>
        <v>0</v>
      </c>
      <c r="Q2476" s="11"/>
      <c r="R2476" s="11"/>
    </row>
    <row r="2477" spans="1:18" x14ac:dyDescent="0.35">
      <c r="A2477" s="1">
        <v>2475</v>
      </c>
      <c r="B2477" s="12">
        <v>44677</v>
      </c>
      <c r="C2477" s="1">
        <v>231.65</v>
      </c>
      <c r="D2477" s="1">
        <f t="shared" si="316"/>
        <v>3.9255271422162404E-2</v>
      </c>
      <c r="E2477" s="1">
        <f t="shared" si="319"/>
        <v>1.6181222833737887E-4</v>
      </c>
      <c r="F2477" s="1">
        <f t="shared" si="317"/>
        <v>0.26820049592172579</v>
      </c>
      <c r="G2477" s="1">
        <f t="shared" si="318"/>
        <v>-1.316020459061974</v>
      </c>
      <c r="H2477" s="1">
        <f t="shared" si="320"/>
        <v>-6.673088332343224</v>
      </c>
      <c r="I2477" s="22">
        <f t="shared" si="321"/>
        <v>8.75</v>
      </c>
      <c r="J2477" s="19">
        <f t="shared" si="322"/>
        <v>0</v>
      </c>
      <c r="K2477" s="19">
        <f t="shared" si="323"/>
        <v>15.423088332343223</v>
      </c>
      <c r="L2477" s="19">
        <f t="shared" si="324"/>
        <v>0</v>
      </c>
      <c r="Q2477" s="11"/>
      <c r="R2477" s="11"/>
    </row>
    <row r="2478" spans="1:18" x14ac:dyDescent="0.35">
      <c r="A2478" s="1">
        <v>2476</v>
      </c>
      <c r="B2478" s="12">
        <v>44678</v>
      </c>
      <c r="C2478" s="1">
        <v>229.25</v>
      </c>
      <c r="D2478" s="1">
        <f t="shared" si="316"/>
        <v>-1.0360457586876778E-2</v>
      </c>
      <c r="E2478" s="1">
        <f t="shared" si="319"/>
        <v>3.6427702433069597E-4</v>
      </c>
      <c r="F2478" s="1">
        <f t="shared" si="317"/>
        <v>18.0388499615378</v>
      </c>
      <c r="G2478" s="1">
        <f t="shared" si="318"/>
        <v>2.8925277632419681</v>
      </c>
      <c r="H2478" s="1">
        <f t="shared" si="320"/>
        <v>-9.8969326941247004</v>
      </c>
      <c r="I2478" s="22">
        <f t="shared" si="321"/>
        <v>-2.4000000000000057</v>
      </c>
      <c r="J2478" s="19">
        <f t="shared" si="322"/>
        <v>0</v>
      </c>
      <c r="K2478" s="19">
        <f t="shared" si="323"/>
        <v>7.4969326941246948</v>
      </c>
      <c r="L2478" s="19">
        <f t="shared" si="324"/>
        <v>0</v>
      </c>
      <c r="Q2478" s="11"/>
      <c r="R2478" s="11"/>
    </row>
    <row r="2479" spans="1:18" x14ac:dyDescent="0.35">
      <c r="A2479" s="1">
        <v>2477</v>
      </c>
      <c r="B2479" s="12">
        <v>44679</v>
      </c>
      <c r="C2479" s="1">
        <v>235.65</v>
      </c>
      <c r="D2479" s="1">
        <f t="shared" si="316"/>
        <v>2.7917121046892063E-2</v>
      </c>
      <c r="E2479" s="1">
        <f t="shared" si="319"/>
        <v>3.1687887160557681E-4</v>
      </c>
      <c r="F2479" s="1">
        <f t="shared" si="317"/>
        <v>6.5522185005619615</v>
      </c>
      <c r="G2479" s="1">
        <f t="shared" si="318"/>
        <v>1.8798036946763315</v>
      </c>
      <c r="H2479" s="1">
        <f t="shared" si="320"/>
        <v>-9.5929814380718952</v>
      </c>
      <c r="I2479" s="22">
        <f t="shared" si="321"/>
        <v>6.4000000000000057</v>
      </c>
      <c r="J2479" s="19">
        <f t="shared" si="322"/>
        <v>0</v>
      </c>
      <c r="K2479" s="19">
        <f t="shared" si="323"/>
        <v>15.992981438071901</v>
      </c>
      <c r="L2479" s="19">
        <f t="shared" si="324"/>
        <v>0</v>
      </c>
      <c r="Q2479" s="11"/>
      <c r="R2479" s="11"/>
    </row>
    <row r="2480" spans="1:18" x14ac:dyDescent="0.35">
      <c r="A2480" s="1">
        <v>2478</v>
      </c>
      <c r="B2480" s="12">
        <v>44680</v>
      </c>
      <c r="C2480" s="1">
        <v>227.6</v>
      </c>
      <c r="D2480" s="1">
        <f t="shared" si="316"/>
        <v>-3.4160831741990284E-2</v>
      </c>
      <c r="E2480" s="1">
        <f t="shared" si="319"/>
        <v>3.7543930964120849E-4</v>
      </c>
      <c r="F2480" s="1">
        <f t="shared" si="317"/>
        <v>4.3520155368569862</v>
      </c>
      <c r="G2480" s="1">
        <f t="shared" si="318"/>
        <v>1.4706390795971278</v>
      </c>
      <c r="H2480" s="1">
        <f t="shared" si="320"/>
        <v>-10.333652994887327</v>
      </c>
      <c r="I2480" s="22">
        <f t="shared" si="321"/>
        <v>-8.0500000000000114</v>
      </c>
      <c r="J2480" s="19">
        <f t="shared" si="322"/>
        <v>0</v>
      </c>
      <c r="K2480" s="19">
        <f t="shared" si="323"/>
        <v>2.2836529948873157</v>
      </c>
      <c r="L2480" s="19">
        <f t="shared" si="324"/>
        <v>0</v>
      </c>
      <c r="Q2480" s="11"/>
      <c r="R2480" s="11"/>
    </row>
    <row r="2481" spans="1:18" x14ac:dyDescent="0.35">
      <c r="A2481" s="1">
        <v>2479</v>
      </c>
      <c r="B2481" s="12">
        <v>44683</v>
      </c>
      <c r="C2481" s="1">
        <v>231.25</v>
      </c>
      <c r="D2481" s="1">
        <f t="shared" si="316"/>
        <v>1.6036906854130079E-2</v>
      </c>
      <c r="E2481" s="1">
        <f t="shared" si="319"/>
        <v>4.749230922090539E-4</v>
      </c>
      <c r="F2481" s="1">
        <f t="shared" si="317"/>
        <v>13.963938292863487</v>
      </c>
      <c r="G2481" s="1">
        <f t="shared" si="318"/>
        <v>2.636478170217234</v>
      </c>
      <c r="H2481" s="1">
        <f t="shared" si="320"/>
        <v>-11.946859208738147</v>
      </c>
      <c r="I2481" s="22">
        <f t="shared" si="321"/>
        <v>3.6500000000000057</v>
      </c>
      <c r="J2481" s="19">
        <f t="shared" si="322"/>
        <v>0</v>
      </c>
      <c r="K2481" s="19">
        <f t="shared" si="323"/>
        <v>15.596859208738152</v>
      </c>
      <c r="L2481" s="19">
        <f t="shared" si="324"/>
        <v>0</v>
      </c>
      <c r="Q2481" s="11"/>
      <c r="R2481" s="11"/>
    </row>
    <row r="2482" spans="1:18" x14ac:dyDescent="0.35">
      <c r="A2482" s="1">
        <v>2480</v>
      </c>
      <c r="B2482" s="12">
        <v>44685</v>
      </c>
      <c r="C2482" s="1">
        <v>237.6</v>
      </c>
      <c r="D2482" s="1">
        <f t="shared" si="316"/>
        <v>2.7459459459459434E-2</v>
      </c>
      <c r="E2482" s="1">
        <f t="shared" si="319"/>
        <v>4.2266087560392031E-4</v>
      </c>
      <c r="F2482" s="1">
        <f t="shared" si="317"/>
        <v>7.9529083552655946</v>
      </c>
      <c r="G2482" s="1">
        <f t="shared" si="318"/>
        <v>2.0735376926174682</v>
      </c>
      <c r="H2482" s="1">
        <f t="shared" si="320"/>
        <v>-10.885363596698486</v>
      </c>
      <c r="I2482" s="22">
        <f t="shared" si="321"/>
        <v>6.3499999999999943</v>
      </c>
      <c r="J2482" s="19">
        <f t="shared" si="322"/>
        <v>0</v>
      </c>
      <c r="K2482" s="19">
        <f t="shared" si="323"/>
        <v>17.23536359669848</v>
      </c>
      <c r="L2482" s="19">
        <f t="shared" si="324"/>
        <v>0</v>
      </c>
      <c r="Q2482" s="11"/>
      <c r="R2482" s="11"/>
    </row>
    <row r="2483" spans="1:18" x14ac:dyDescent="0.35">
      <c r="A2483" s="1">
        <v>2481</v>
      </c>
      <c r="B2483" s="12">
        <v>44686</v>
      </c>
      <c r="C2483" s="1">
        <v>233.85</v>
      </c>
      <c r="D2483" s="1">
        <f t="shared" si="316"/>
        <v>-1.5782828282828284E-2</v>
      </c>
      <c r="E2483" s="1">
        <f t="shared" si="319"/>
        <v>4.5278281227187952E-4</v>
      </c>
      <c r="F2483" s="1">
        <f t="shared" si="317"/>
        <v>14.239735631452101</v>
      </c>
      <c r="G2483" s="1">
        <f t="shared" si="318"/>
        <v>2.6560363406044787</v>
      </c>
      <c r="H2483" s="1">
        <f t="shared" si="320"/>
        <v>-11.447255225239312</v>
      </c>
      <c r="I2483" s="22">
        <f t="shared" si="321"/>
        <v>-3.75</v>
      </c>
      <c r="J2483" s="19">
        <f t="shared" si="322"/>
        <v>0</v>
      </c>
      <c r="K2483" s="19">
        <f t="shared" si="323"/>
        <v>7.6972552252393118</v>
      </c>
      <c r="L2483" s="19">
        <f t="shared" si="324"/>
        <v>0</v>
      </c>
      <c r="Q2483" s="11"/>
      <c r="R2483" s="11"/>
    </row>
    <row r="2484" spans="1:18" x14ac:dyDescent="0.35">
      <c r="A2484" s="1">
        <v>2482</v>
      </c>
      <c r="B2484" s="12">
        <v>44687</v>
      </c>
      <c r="C2484" s="1">
        <v>238.25</v>
      </c>
      <c r="D2484" s="1">
        <f t="shared" si="316"/>
        <v>1.8815480008552515E-2</v>
      </c>
      <c r="E2484" s="1">
        <f t="shared" si="319"/>
        <v>4.0458368219565058E-4</v>
      </c>
      <c r="F2484" s="1">
        <f t="shared" si="317"/>
        <v>12.805479374082122</v>
      </c>
      <c r="G2484" s="1">
        <f t="shared" si="318"/>
        <v>2.5498731554273033</v>
      </c>
      <c r="H2484" s="1">
        <f t="shared" si="320"/>
        <v>-11.117964315857739</v>
      </c>
      <c r="I2484" s="22">
        <f t="shared" si="321"/>
        <v>4.4000000000000057</v>
      </c>
      <c r="J2484" s="19">
        <f t="shared" si="322"/>
        <v>0</v>
      </c>
      <c r="K2484" s="19">
        <f t="shared" si="323"/>
        <v>15.517964315857744</v>
      </c>
      <c r="L2484" s="19">
        <f t="shared" si="324"/>
        <v>0</v>
      </c>
      <c r="Q2484" s="11"/>
      <c r="R2484" s="11"/>
    </row>
    <row r="2485" spans="1:18" x14ac:dyDescent="0.35">
      <c r="A2485" s="1">
        <v>2483</v>
      </c>
      <c r="B2485" s="13">
        <v>44690</v>
      </c>
      <c r="C2485" s="5">
        <v>245</v>
      </c>
      <c r="D2485" s="1">
        <f t="shared" si="316"/>
        <v>2.8331584470094439E-2</v>
      </c>
      <c r="E2485" s="1">
        <f t="shared" si="319"/>
        <v>3.8251726144744559E-4</v>
      </c>
      <c r="F2485" s="1">
        <f t="shared" si="317"/>
        <v>7.1436512812897828</v>
      </c>
      <c r="G2485" s="1">
        <f t="shared" si="318"/>
        <v>1.966224029573433</v>
      </c>
      <c r="H2485" s="1">
        <f t="shared" si="320"/>
        <v>-10.639900125072474</v>
      </c>
      <c r="I2485" s="22">
        <f t="shared" si="321"/>
        <v>6.75</v>
      </c>
      <c r="J2485" s="19">
        <f t="shared" si="322"/>
        <v>0</v>
      </c>
      <c r="K2485" s="19">
        <f t="shared" si="323"/>
        <v>17.389900125072472</v>
      </c>
      <c r="L2485" s="19">
        <f t="shared" si="324"/>
        <v>0</v>
      </c>
      <c r="Q2485" s="11"/>
      <c r="R2485" s="11"/>
    </row>
    <row r="2486" spans="1:18" x14ac:dyDescent="0.35">
      <c r="A2486" s="1">
        <v>2484</v>
      </c>
      <c r="B2486" s="13">
        <v>44691</v>
      </c>
      <c r="C2486" s="5">
        <v>243.9</v>
      </c>
      <c r="D2486" s="1">
        <f t="shared" si="316"/>
        <v>-4.4897959183673236E-3</v>
      </c>
      <c r="E2486" s="1">
        <f t="shared" si="319"/>
        <v>4.2893956080849343E-4</v>
      </c>
      <c r="F2486" s="1">
        <f t="shared" si="317"/>
        <v>18.815122572259433</v>
      </c>
      <c r="G2486" s="1">
        <f t="shared" si="318"/>
        <v>2.9346609386273927</v>
      </c>
      <c r="H2486" s="1">
        <f t="shared" si="320"/>
        <v>-11.479041311305116</v>
      </c>
      <c r="I2486" s="22">
        <f t="shared" si="321"/>
        <v>-1.0999999999999943</v>
      </c>
      <c r="J2486" s="19">
        <f t="shared" si="322"/>
        <v>0</v>
      </c>
      <c r="K2486" s="19">
        <f t="shared" si="323"/>
        <v>10.379041311305121</v>
      </c>
      <c r="L2486" s="19">
        <f t="shared" si="324"/>
        <v>0</v>
      </c>
      <c r="Q2486" s="11"/>
      <c r="R2486" s="11"/>
    </row>
    <row r="2487" spans="1:18" x14ac:dyDescent="0.35">
      <c r="A2487" s="1">
        <v>2485</v>
      </c>
      <c r="B2487" s="13">
        <v>44692</v>
      </c>
      <c r="C2487" s="5">
        <v>239.05</v>
      </c>
      <c r="D2487" s="1">
        <f t="shared" si="316"/>
        <v>-1.9885198851988497E-2</v>
      </c>
      <c r="E2487" s="1">
        <f t="shared" si="319"/>
        <v>3.5404271789162727E-4</v>
      </c>
      <c r="F2487" s="1">
        <f t="shared" si="317"/>
        <v>12.129868947305173</v>
      </c>
      <c r="G2487" s="1">
        <f t="shared" si="318"/>
        <v>2.495670918883182</v>
      </c>
      <c r="H2487" s="1">
        <f t="shared" si="320"/>
        <v>-10.724290645264853</v>
      </c>
      <c r="I2487" s="22">
        <f t="shared" si="321"/>
        <v>-4.8499999999999943</v>
      </c>
      <c r="J2487" s="19">
        <f t="shared" si="322"/>
        <v>0</v>
      </c>
      <c r="K2487" s="19">
        <f t="shared" si="323"/>
        <v>5.8742906452648587</v>
      </c>
      <c r="L2487" s="19">
        <f t="shared" si="324"/>
        <v>0</v>
      </c>
      <c r="Q2487" s="11"/>
      <c r="R2487" s="11"/>
    </row>
    <row r="2488" spans="1:18" x14ac:dyDescent="0.35">
      <c r="A2488" s="1">
        <v>2486</v>
      </c>
      <c r="B2488" s="13">
        <v>44693</v>
      </c>
      <c r="C2488" s="5">
        <v>235.7</v>
      </c>
      <c r="D2488" s="1">
        <f t="shared" si="316"/>
        <v>-1.401380464338014E-2</v>
      </c>
      <c r="E2488" s="1">
        <f t="shared" si="319"/>
        <v>3.4969637908520564E-4</v>
      </c>
      <c r="F2488" s="1">
        <f t="shared" si="317"/>
        <v>16.110771018666334</v>
      </c>
      <c r="G2488" s="1">
        <f t="shared" si="318"/>
        <v>2.7794880556753254</v>
      </c>
      <c r="H2488" s="1">
        <f t="shared" si="320"/>
        <v>-10.610406585953774</v>
      </c>
      <c r="I2488" s="22">
        <f t="shared" si="321"/>
        <v>-3.3500000000000227</v>
      </c>
      <c r="J2488" s="19">
        <f t="shared" si="322"/>
        <v>0</v>
      </c>
      <c r="K2488" s="19">
        <f t="shared" si="323"/>
        <v>7.260406585953751</v>
      </c>
      <c r="L2488" s="19">
        <f t="shared" si="324"/>
        <v>0</v>
      </c>
      <c r="Q2488" s="11"/>
      <c r="R2488" s="11"/>
    </row>
    <row r="2489" spans="1:18" x14ac:dyDescent="0.35">
      <c r="A2489" s="1">
        <v>2487</v>
      </c>
      <c r="B2489" s="13">
        <v>44694</v>
      </c>
      <c r="C2489" s="5">
        <v>236.9</v>
      </c>
      <c r="D2489" s="1">
        <f t="shared" si="316"/>
        <v>5.091217649554591E-3</v>
      </c>
      <c r="E2489" s="1">
        <f t="shared" si="319"/>
        <v>3.1828921895339234E-4</v>
      </c>
      <c r="F2489" s="1">
        <f t="shared" si="317"/>
        <v>21.469172066092401</v>
      </c>
      <c r="G2489" s="1">
        <f t="shared" si="318"/>
        <v>3.066618048785354</v>
      </c>
      <c r="H2489" s="1">
        <f t="shared" si="320"/>
        <v>-9.9214322351981341</v>
      </c>
      <c r="I2489" s="22">
        <f t="shared" si="321"/>
        <v>1.2000000000000171</v>
      </c>
      <c r="J2489" s="19">
        <f t="shared" si="322"/>
        <v>0</v>
      </c>
      <c r="K2489" s="19">
        <f t="shared" si="323"/>
        <v>11.121432235198151</v>
      </c>
      <c r="L2489" s="19">
        <f t="shared" si="324"/>
        <v>0</v>
      </c>
      <c r="Q2489" s="11"/>
      <c r="R2489" s="11"/>
    </row>
    <row r="2490" spans="1:18" x14ac:dyDescent="0.35">
      <c r="A2490" s="1">
        <v>2488</v>
      </c>
      <c r="B2490" s="13">
        <v>44697</v>
      </c>
      <c r="C2490" s="5">
        <v>235.2</v>
      </c>
      <c r="D2490" s="1">
        <f t="shared" si="316"/>
        <v>-7.1760236386661756E-3</v>
      </c>
      <c r="E2490" s="1">
        <f t="shared" si="319"/>
        <v>2.7021230252927781E-4</v>
      </c>
      <c r="F2490" s="1">
        <f t="shared" si="317"/>
        <v>22.063529522867768</v>
      </c>
      <c r="G2490" s="1">
        <f t="shared" si="318"/>
        <v>3.093925997530806</v>
      </c>
      <c r="H2490" s="1">
        <f t="shared" si="320"/>
        <v>-9.0133617084952657</v>
      </c>
      <c r="I2490" s="22">
        <f t="shared" si="321"/>
        <v>-1.7000000000000171</v>
      </c>
      <c r="J2490" s="19">
        <f t="shared" si="322"/>
        <v>0</v>
      </c>
      <c r="K2490" s="19">
        <f t="shared" si="323"/>
        <v>7.3133617084952487</v>
      </c>
      <c r="L2490" s="19">
        <f t="shared" si="324"/>
        <v>0</v>
      </c>
      <c r="Q2490" s="11"/>
      <c r="R2490" s="11"/>
    </row>
    <row r="2491" spans="1:18" x14ac:dyDescent="0.35">
      <c r="A2491" s="1">
        <v>2489</v>
      </c>
      <c r="B2491" s="13">
        <v>44698</v>
      </c>
      <c r="C2491" s="5">
        <v>238.7</v>
      </c>
      <c r="D2491" s="1">
        <f t="shared" si="316"/>
        <v>1.4880952380952382E-2</v>
      </c>
      <c r="E2491" s="1">
        <f t="shared" si="319"/>
        <v>2.37043665609168E-4</v>
      </c>
      <c r="F2491" s="1">
        <f t="shared" si="317"/>
        <v>16.242022033667798</v>
      </c>
      <c r="G2491" s="1">
        <f t="shared" si="318"/>
        <v>2.7876018364451749</v>
      </c>
      <c r="H2491" s="1">
        <f t="shared" si="320"/>
        <v>-8.485040040364705</v>
      </c>
      <c r="I2491" s="22">
        <f t="shared" si="321"/>
        <v>3.5</v>
      </c>
      <c r="J2491" s="19">
        <f t="shared" si="322"/>
        <v>0</v>
      </c>
      <c r="K2491" s="19">
        <f t="shared" si="323"/>
        <v>11.985040040364705</v>
      </c>
      <c r="L2491" s="19">
        <f t="shared" si="324"/>
        <v>0</v>
      </c>
      <c r="Q2491" s="11"/>
      <c r="R2491" s="11"/>
    </row>
    <row r="2492" spans="1:18" x14ac:dyDescent="0.35">
      <c r="A2492" s="1">
        <v>2490</v>
      </c>
      <c r="B2492" s="13">
        <v>44699</v>
      </c>
      <c r="C2492" s="5">
        <v>227.85</v>
      </c>
      <c r="D2492" s="1">
        <f t="shared" si="316"/>
        <v>-4.5454545454545435E-2</v>
      </c>
      <c r="E2492" s="1">
        <f t="shared" si="319"/>
        <v>2.3564928330469692E-4</v>
      </c>
      <c r="F2492" s="1">
        <f t="shared" si="317"/>
        <v>0.32425203988960671</v>
      </c>
      <c r="G2492" s="1">
        <f t="shared" si="318"/>
        <v>-1.1262341647040413</v>
      </c>
      <c r="H2492" s="1">
        <f t="shared" si="320"/>
        <v>-8.3993375939607464</v>
      </c>
      <c r="I2492" s="22">
        <f t="shared" si="321"/>
        <v>-10.849999999999994</v>
      </c>
      <c r="J2492" s="19">
        <f t="shared" si="322"/>
        <v>1</v>
      </c>
      <c r="K2492" s="19">
        <f t="shared" si="323"/>
        <v>0</v>
      </c>
      <c r="L2492" s="19">
        <f t="shared" si="324"/>
        <v>-2.4506624060392479</v>
      </c>
      <c r="Q2492" s="11"/>
      <c r="R2492" s="11"/>
    </row>
    <row r="2493" spans="1:18" x14ac:dyDescent="0.35">
      <c r="A2493" s="1">
        <v>2491</v>
      </c>
      <c r="B2493" s="13">
        <v>44700</v>
      </c>
      <c r="C2493" s="5">
        <v>228.5</v>
      </c>
      <c r="D2493" s="1">
        <f t="shared" si="316"/>
        <v>2.8527540048277626E-3</v>
      </c>
      <c r="E2493" s="1">
        <f t="shared" si="319"/>
        <v>4.9485315771043603E-4</v>
      </c>
      <c r="F2493" s="1">
        <f t="shared" si="317"/>
        <v>17.786920133443932</v>
      </c>
      <c r="G2493" s="1">
        <f t="shared" si="318"/>
        <v>2.8784633632187537</v>
      </c>
      <c r="H2493" s="1">
        <f t="shared" si="320"/>
        <v>-12.352795452975316</v>
      </c>
      <c r="I2493" s="22">
        <f t="shared" si="321"/>
        <v>0.65000000000000568</v>
      </c>
      <c r="J2493" s="19">
        <f t="shared" si="322"/>
        <v>0</v>
      </c>
      <c r="K2493" s="19">
        <f t="shared" si="323"/>
        <v>13.002795452975322</v>
      </c>
      <c r="L2493" s="19">
        <f t="shared" si="324"/>
        <v>0</v>
      </c>
      <c r="Q2493" s="11"/>
      <c r="R2493" s="11"/>
    </row>
    <row r="2494" spans="1:18" x14ac:dyDescent="0.35">
      <c r="A2494" s="1">
        <v>2492</v>
      </c>
      <c r="B2494" s="13">
        <v>44701</v>
      </c>
      <c r="C2494" s="5">
        <v>229.05</v>
      </c>
      <c r="D2494" s="1">
        <f t="shared" si="316"/>
        <v>2.4070021881838571E-3</v>
      </c>
      <c r="E2494" s="1">
        <f t="shared" si="319"/>
        <v>4.0276823860370056E-4</v>
      </c>
      <c r="F2494" s="1">
        <f t="shared" si="317"/>
        <v>19.735988435349221</v>
      </c>
      <c r="G2494" s="1">
        <f t="shared" si="318"/>
        <v>2.9824437932595766</v>
      </c>
      <c r="H2494" s="1">
        <f t="shared" si="320"/>
        <v>-10.637787213841175</v>
      </c>
      <c r="I2494" s="22">
        <f t="shared" si="321"/>
        <v>0.55000000000001137</v>
      </c>
      <c r="J2494" s="19">
        <f t="shared" si="322"/>
        <v>0</v>
      </c>
      <c r="K2494" s="19">
        <f t="shared" si="323"/>
        <v>11.187787213841187</v>
      </c>
      <c r="L2494" s="19">
        <f t="shared" si="324"/>
        <v>0</v>
      </c>
      <c r="Q2494" s="11"/>
      <c r="R2494" s="11"/>
    </row>
    <row r="2495" spans="1:18" x14ac:dyDescent="0.35">
      <c r="A2495" s="1">
        <v>2493</v>
      </c>
      <c r="B2495" s="13">
        <v>44704</v>
      </c>
      <c r="C2495" s="5">
        <v>224.55</v>
      </c>
      <c r="D2495" s="1">
        <f t="shared" si="316"/>
        <v>-1.9646365422396856E-2</v>
      </c>
      <c r="E2495" s="1">
        <f t="shared" si="319"/>
        <v>3.3199587647772451E-4</v>
      </c>
      <c r="F2495" s="1">
        <f t="shared" si="317"/>
        <v>12.242990404548884</v>
      </c>
      <c r="G2495" s="1">
        <f t="shared" si="318"/>
        <v>2.5049535613414822</v>
      </c>
      <c r="H2495" s="1">
        <f t="shared" si="320"/>
        <v>-9.68561511988338</v>
      </c>
      <c r="I2495" s="22">
        <f t="shared" si="321"/>
        <v>-4.5</v>
      </c>
      <c r="J2495" s="19">
        <f t="shared" si="322"/>
        <v>0</v>
      </c>
      <c r="K2495" s="19">
        <f t="shared" si="323"/>
        <v>5.18561511988338</v>
      </c>
      <c r="L2495" s="19">
        <f t="shared" si="324"/>
        <v>0</v>
      </c>
      <c r="Q2495" s="11"/>
      <c r="R2495" s="11"/>
    </row>
    <row r="2496" spans="1:18" x14ac:dyDescent="0.35">
      <c r="A2496" s="1">
        <v>2494</v>
      </c>
      <c r="B2496" s="13">
        <v>44705</v>
      </c>
      <c r="C2496" s="5">
        <v>227</v>
      </c>
      <c r="D2496" s="1">
        <f t="shared" si="316"/>
        <v>1.0910710309507854E-2</v>
      </c>
      <c r="E2496" s="1">
        <f t="shared" si="319"/>
        <v>3.3149923523982319E-4</v>
      </c>
      <c r="F2496" s="1">
        <f t="shared" si="317"/>
        <v>18.310060078520351</v>
      </c>
      <c r="G2496" s="1">
        <f t="shared" si="318"/>
        <v>2.9074506398672924</v>
      </c>
      <c r="H2496" s="1">
        <f t="shared" si="320"/>
        <v>-9.7016637799636616</v>
      </c>
      <c r="I2496" s="22">
        <f t="shared" si="321"/>
        <v>2.4499999999999886</v>
      </c>
      <c r="J2496" s="19">
        <f t="shared" si="322"/>
        <v>0</v>
      </c>
      <c r="K2496" s="19">
        <f t="shared" si="323"/>
        <v>12.15166377996365</v>
      </c>
      <c r="L2496" s="19">
        <f t="shared" si="324"/>
        <v>0</v>
      </c>
      <c r="Q2496" s="11"/>
      <c r="R2496" s="11"/>
    </row>
    <row r="2497" spans="1:18" x14ac:dyDescent="0.35">
      <c r="A2497" s="1">
        <v>2495</v>
      </c>
      <c r="B2497" s="13">
        <v>44706</v>
      </c>
      <c r="C2497" s="5">
        <v>224.8</v>
      </c>
      <c r="D2497" s="1">
        <f t="shared" si="316"/>
        <v>-9.6916299559470873E-3</v>
      </c>
      <c r="E2497" s="1">
        <f t="shared" si="319"/>
        <v>2.93456499321267E-4</v>
      </c>
      <c r="F2497" s="1">
        <f t="shared" si="317"/>
        <v>19.844268328175112</v>
      </c>
      <c r="G2497" s="1">
        <f t="shared" si="318"/>
        <v>2.9879152162267979</v>
      </c>
      <c r="H2497" s="1">
        <f t="shared" si="320"/>
        <v>-8.9486924777773726</v>
      </c>
      <c r="I2497" s="22">
        <f t="shared" si="321"/>
        <v>-2.1999999999999886</v>
      </c>
      <c r="J2497" s="19">
        <f t="shared" si="322"/>
        <v>0</v>
      </c>
      <c r="K2497" s="19">
        <f t="shared" si="323"/>
        <v>6.748692477777384</v>
      </c>
      <c r="L2497" s="19">
        <f t="shared" si="324"/>
        <v>0</v>
      </c>
      <c r="Q2497" s="11"/>
      <c r="R2497" s="11"/>
    </row>
    <row r="2498" spans="1:18" x14ac:dyDescent="0.35">
      <c r="A2498" s="1">
        <v>2496</v>
      </c>
      <c r="B2498" s="13">
        <v>44707</v>
      </c>
      <c r="C2498" s="5">
        <v>227.05</v>
      </c>
      <c r="D2498" s="1">
        <f t="shared" si="316"/>
        <v>1.0008896797153024E-2</v>
      </c>
      <c r="E2498" s="1">
        <f t="shared" si="319"/>
        <v>2.60811531037162E-4</v>
      </c>
      <c r="F2498" s="1">
        <f t="shared" si="317"/>
        <v>20.38638217515593</v>
      </c>
      <c r="G2498" s="1">
        <f t="shared" si="318"/>
        <v>3.0148671375123186</v>
      </c>
      <c r="H2498" s="1">
        <f t="shared" si="320"/>
        <v>-8.5283282873608748</v>
      </c>
      <c r="I2498" s="22">
        <f t="shared" si="321"/>
        <v>2.25</v>
      </c>
      <c r="J2498" s="19">
        <f t="shared" si="322"/>
        <v>0</v>
      </c>
      <c r="K2498" s="19">
        <f t="shared" si="323"/>
        <v>10.778328287360875</v>
      </c>
      <c r="L2498" s="19">
        <f t="shared" si="324"/>
        <v>0</v>
      </c>
      <c r="Q2498" s="11"/>
      <c r="R2498" s="11"/>
    </row>
    <row r="2499" spans="1:18" x14ac:dyDescent="0.35">
      <c r="A2499" s="1">
        <v>2497</v>
      </c>
      <c r="B2499" s="13">
        <v>44708</v>
      </c>
      <c r="C2499" s="5">
        <v>224.85</v>
      </c>
      <c r="D2499" s="1">
        <f t="shared" si="316"/>
        <v>-9.6894957057917508E-3</v>
      </c>
      <c r="E2499" s="1">
        <f t="shared" si="319"/>
        <v>2.3672121290258696E-4</v>
      </c>
      <c r="F2499" s="1">
        <f t="shared" si="317"/>
        <v>21.265148024296888</v>
      </c>
      <c r="G2499" s="1">
        <f t="shared" si="318"/>
        <v>3.0570694896170334</v>
      </c>
      <c r="H2499" s="1">
        <f t="shared" si="320"/>
        <v>-8.0461764770479132</v>
      </c>
      <c r="I2499" s="22">
        <f t="shared" si="321"/>
        <v>-2.2000000000000171</v>
      </c>
      <c r="J2499" s="19">
        <f t="shared" si="322"/>
        <v>0</v>
      </c>
      <c r="K2499" s="19">
        <f t="shared" si="323"/>
        <v>5.8461764770478961</v>
      </c>
      <c r="L2499" s="19">
        <f t="shared" si="324"/>
        <v>0</v>
      </c>
      <c r="Q2499" s="11"/>
      <c r="R2499" s="11"/>
    </row>
    <row r="2500" spans="1:18" x14ac:dyDescent="0.35">
      <c r="A2500" s="1">
        <v>2498</v>
      </c>
      <c r="B2500" s="13">
        <v>44711</v>
      </c>
      <c r="C2500" s="5">
        <v>228.3</v>
      </c>
      <c r="D2500" s="1">
        <f t="shared" ref="D2500:D2563" si="325">(C2500-C2499)/C2499</f>
        <v>1.5343562374916688E-2</v>
      </c>
      <c r="E2500" s="1">
        <f t="shared" si="319"/>
        <v>2.1740529560223778E-4</v>
      </c>
      <c r="F2500" s="1">
        <f t="shared" ref="F2500:F2563" si="326">_xlfn.NORM.DIST(D2500,0,SQRT(E2500),FALSE)</f>
        <v>15.744524305554</v>
      </c>
      <c r="G2500" s="1">
        <f t="shared" ref="G2500:G2563" si="327">LN(F2500)</f>
        <v>2.7564926416833733</v>
      </c>
      <c r="H2500" s="1">
        <f t="shared" si="320"/>
        <v>-7.7880946985722534</v>
      </c>
      <c r="I2500" s="22">
        <f t="shared" si="321"/>
        <v>3.4500000000000171</v>
      </c>
      <c r="J2500" s="19">
        <f t="shared" si="322"/>
        <v>0</v>
      </c>
      <c r="K2500" s="19">
        <f t="shared" si="323"/>
        <v>11.238094698572271</v>
      </c>
      <c r="L2500" s="19">
        <f t="shared" si="324"/>
        <v>0</v>
      </c>
      <c r="Q2500" s="11"/>
      <c r="R2500" s="11"/>
    </row>
    <row r="2501" spans="1:18" x14ac:dyDescent="0.35">
      <c r="A2501" s="1">
        <v>2499</v>
      </c>
      <c r="B2501" s="13">
        <v>44712</v>
      </c>
      <c r="C2501" s="5">
        <v>233</v>
      </c>
      <c r="D2501" s="1">
        <f t="shared" si="325"/>
        <v>2.0586946999561928E-2</v>
      </c>
      <c r="E2501" s="1">
        <f t="shared" ref="E2501:E2564" si="328">$O$3+$O$4*D2500^2+$O$5*E2500</f>
        <v>2.2259944126905328E-4</v>
      </c>
      <c r="F2501" s="1">
        <f t="shared" si="326"/>
        <v>10.320636051511633</v>
      </c>
      <c r="G2501" s="1">
        <f t="shared" si="327"/>
        <v>2.3341453910526018</v>
      </c>
      <c r="H2501" s="1">
        <f t="shared" si="320"/>
        <v>-7.8042214628095445</v>
      </c>
      <c r="I2501" s="22">
        <f t="shared" si="321"/>
        <v>4.6999999999999886</v>
      </c>
      <c r="J2501" s="19">
        <f t="shared" si="322"/>
        <v>0</v>
      </c>
      <c r="K2501" s="19">
        <f t="shared" si="323"/>
        <v>12.504221462809532</v>
      </c>
      <c r="L2501" s="19">
        <f t="shared" si="324"/>
        <v>0</v>
      </c>
      <c r="Q2501" s="11"/>
      <c r="R2501" s="11"/>
    </row>
    <row r="2502" spans="1:18" x14ac:dyDescent="0.35">
      <c r="A2502" s="1">
        <v>2500</v>
      </c>
      <c r="B2502" s="13">
        <v>44713</v>
      </c>
      <c r="C2502" s="5">
        <v>229.05</v>
      </c>
      <c r="D2502" s="1">
        <f t="shared" si="325"/>
        <v>-1.6952789699570765E-2</v>
      </c>
      <c r="E2502" s="1">
        <f t="shared" si="328"/>
        <v>2.531543451610264E-4</v>
      </c>
      <c r="F2502" s="1">
        <f t="shared" si="326"/>
        <v>14.213396535596525</v>
      </c>
      <c r="G2502" s="1">
        <f t="shared" si="327"/>
        <v>2.6541849378679037</v>
      </c>
      <c r="H2502" s="1">
        <f t="shared" si="320"/>
        <v>-8.4503220891771562</v>
      </c>
      <c r="I2502" s="22">
        <f t="shared" si="321"/>
        <v>-3.9499999999999886</v>
      </c>
      <c r="J2502" s="19">
        <f t="shared" si="322"/>
        <v>0</v>
      </c>
      <c r="K2502" s="19">
        <f t="shared" si="323"/>
        <v>4.5003220891771676</v>
      </c>
      <c r="L2502" s="19">
        <f t="shared" si="324"/>
        <v>0</v>
      </c>
      <c r="Q2502" s="11"/>
      <c r="R2502" s="11"/>
    </row>
    <row r="2503" spans="1:18" x14ac:dyDescent="0.35">
      <c r="A2503" s="1">
        <v>2501</v>
      </c>
      <c r="B2503" s="13">
        <v>44714</v>
      </c>
      <c r="C2503" s="5">
        <v>225.6</v>
      </c>
      <c r="D2503" s="1">
        <f t="shared" si="325"/>
        <v>-1.5062213490504331E-2</v>
      </c>
      <c r="E2503" s="1">
        <f t="shared" si="328"/>
        <v>2.5727905625166371E-4</v>
      </c>
      <c r="F2503" s="1">
        <f t="shared" si="326"/>
        <v>16.003908453331714</v>
      </c>
      <c r="G2503" s="1">
        <f t="shared" si="327"/>
        <v>2.7728329707419195</v>
      </c>
      <c r="H2503" s="1">
        <f t="shared" si="320"/>
        <v>-8.6942634561130721</v>
      </c>
      <c r="I2503" s="22">
        <f t="shared" si="321"/>
        <v>-3.4500000000000171</v>
      </c>
      <c r="J2503" s="19">
        <f t="shared" si="322"/>
        <v>0</v>
      </c>
      <c r="K2503" s="19">
        <f t="shared" si="323"/>
        <v>5.244263456113055</v>
      </c>
      <c r="L2503" s="19">
        <f t="shared" si="324"/>
        <v>0</v>
      </c>
      <c r="Q2503" s="11"/>
      <c r="R2503" s="11"/>
    </row>
    <row r="2504" spans="1:18" x14ac:dyDescent="0.35">
      <c r="A2504" s="1">
        <v>2502</v>
      </c>
      <c r="B2504" s="13">
        <v>44715</v>
      </c>
      <c r="C2504" s="5">
        <v>225.7</v>
      </c>
      <c r="D2504" s="1">
        <f t="shared" si="325"/>
        <v>4.4326241134749257E-4</v>
      </c>
      <c r="E2504" s="1">
        <f t="shared" si="328"/>
        <v>2.5189439692597246E-4</v>
      </c>
      <c r="F2504" s="1">
        <f t="shared" si="326"/>
        <v>25.126467384408301</v>
      </c>
      <c r="G2504" s="1">
        <f t="shared" si="327"/>
        <v>3.2239217680333643</v>
      </c>
      <c r="H2504" s="1">
        <f t="shared" si="320"/>
        <v>-8.45695866493217</v>
      </c>
      <c r="I2504" s="22">
        <f t="shared" si="321"/>
        <v>9.9999999999994316E-2</v>
      </c>
      <c r="J2504" s="19">
        <f t="shared" si="322"/>
        <v>0</v>
      </c>
      <c r="K2504" s="19">
        <f t="shared" si="323"/>
        <v>8.5569586649321643</v>
      </c>
      <c r="L2504" s="19">
        <f t="shared" si="324"/>
        <v>0</v>
      </c>
      <c r="Q2504" s="11"/>
      <c r="R2504" s="11"/>
    </row>
    <row r="2505" spans="1:18" x14ac:dyDescent="0.35">
      <c r="A2505" s="1">
        <v>2503</v>
      </c>
      <c r="B2505" s="13">
        <v>44718</v>
      </c>
      <c r="C2505" s="5">
        <v>224.6</v>
      </c>
      <c r="D2505" s="1">
        <f t="shared" si="325"/>
        <v>-4.8737261852015703E-3</v>
      </c>
      <c r="E2505" s="1">
        <f t="shared" si="328"/>
        <v>2.157932355177801E-4</v>
      </c>
      <c r="F2505" s="1">
        <f t="shared" si="326"/>
        <v>25.703301163851055</v>
      </c>
      <c r="G2505" s="1">
        <f t="shared" si="327"/>
        <v>3.2466194336074792</v>
      </c>
      <c r="H2505" s="1">
        <f t="shared" si="320"/>
        <v>-7.7096145715284186</v>
      </c>
      <c r="I2505" s="22">
        <f t="shared" si="321"/>
        <v>-1.0999999999999943</v>
      </c>
      <c r="J2505" s="19">
        <f t="shared" si="322"/>
        <v>0</v>
      </c>
      <c r="K2505" s="19">
        <f t="shared" si="323"/>
        <v>6.6096145715284242</v>
      </c>
      <c r="L2505" s="19">
        <f t="shared" si="324"/>
        <v>0</v>
      </c>
      <c r="Q2505" s="11"/>
      <c r="R2505" s="11"/>
    </row>
    <row r="2506" spans="1:18" x14ac:dyDescent="0.35">
      <c r="A2506" s="1">
        <v>2504</v>
      </c>
      <c r="B2506" s="13">
        <v>44719</v>
      </c>
      <c r="C2506" s="5">
        <v>224.9</v>
      </c>
      <c r="D2506" s="1">
        <f t="shared" si="325"/>
        <v>1.3357079252004067E-3</v>
      </c>
      <c r="E2506" s="1">
        <f t="shared" si="328"/>
        <v>1.915008701455387E-4</v>
      </c>
      <c r="F2506" s="1">
        <f t="shared" si="326"/>
        <v>28.694696802289826</v>
      </c>
      <c r="G2506" s="1">
        <f t="shared" si="327"/>
        <v>3.3567123252835525</v>
      </c>
      <c r="H2506" s="1">
        <f t="shared" si="320"/>
        <v>-7.2659364162286897</v>
      </c>
      <c r="I2506" s="22">
        <f t="shared" si="321"/>
        <v>0.30000000000001137</v>
      </c>
      <c r="J2506" s="19">
        <f t="shared" si="322"/>
        <v>0</v>
      </c>
      <c r="K2506" s="19">
        <f t="shared" si="323"/>
        <v>7.5659364162287011</v>
      </c>
      <c r="L2506" s="19">
        <f t="shared" si="324"/>
        <v>0</v>
      </c>
      <c r="Q2506" s="11"/>
      <c r="R2506" s="11"/>
    </row>
    <row r="2507" spans="1:18" x14ac:dyDescent="0.35">
      <c r="A2507" s="1">
        <v>2505</v>
      </c>
      <c r="B2507" s="13">
        <v>44720</v>
      </c>
      <c r="C2507" s="5">
        <v>224.65</v>
      </c>
      <c r="D2507" s="1">
        <f t="shared" si="325"/>
        <v>-1.1116051578479323E-3</v>
      </c>
      <c r="E2507" s="1">
        <f t="shared" si="328"/>
        <v>1.6981842160786003E-4</v>
      </c>
      <c r="F2507" s="1">
        <f t="shared" si="326"/>
        <v>30.502653167579869</v>
      </c>
      <c r="G2507" s="1">
        <f t="shared" si="327"/>
        <v>3.417813668931013</v>
      </c>
      <c r="H2507" s="1">
        <f t="shared" si="320"/>
        <v>-6.8088977136930584</v>
      </c>
      <c r="I2507" s="22">
        <f t="shared" si="321"/>
        <v>-0.25</v>
      </c>
      <c r="J2507" s="19">
        <f t="shared" si="322"/>
        <v>0</v>
      </c>
      <c r="K2507" s="19">
        <f t="shared" si="323"/>
        <v>6.5588977136930584</v>
      </c>
      <c r="L2507" s="19">
        <f t="shared" si="324"/>
        <v>0</v>
      </c>
      <c r="Q2507" s="11"/>
      <c r="R2507" s="11"/>
    </row>
    <row r="2508" spans="1:18" x14ac:dyDescent="0.35">
      <c r="A2508" s="1">
        <v>2506</v>
      </c>
      <c r="B2508" s="13">
        <v>44721</v>
      </c>
      <c r="C2508" s="5">
        <v>224.8</v>
      </c>
      <c r="D2508" s="1">
        <f t="shared" si="325"/>
        <v>6.6770531938573638E-4</v>
      </c>
      <c r="E2508" s="1">
        <f t="shared" si="328"/>
        <v>1.5315476664188099E-4</v>
      </c>
      <c r="F2508" s="1">
        <f t="shared" si="326"/>
        <v>32.189386216293009</v>
      </c>
      <c r="G2508" s="1">
        <f t="shared" si="327"/>
        <v>3.4716367776015296</v>
      </c>
      <c r="H2508" s="1">
        <f t="shared" si="320"/>
        <v>-6.474844942632914</v>
      </c>
      <c r="I2508" s="22">
        <f t="shared" si="321"/>
        <v>0.15000000000000568</v>
      </c>
      <c r="J2508" s="19">
        <f t="shared" si="322"/>
        <v>0</v>
      </c>
      <c r="K2508" s="19">
        <f t="shared" si="323"/>
        <v>6.6248449426329197</v>
      </c>
      <c r="L2508" s="19">
        <f t="shared" si="324"/>
        <v>0</v>
      </c>
      <c r="Q2508" s="11"/>
      <c r="R2508" s="11"/>
    </row>
    <row r="2509" spans="1:18" x14ac:dyDescent="0.35">
      <c r="A2509" s="1">
        <v>2507</v>
      </c>
      <c r="B2509" s="13">
        <v>44722</v>
      </c>
      <c r="C2509" s="5">
        <v>224.5</v>
      </c>
      <c r="D2509" s="1">
        <f t="shared" si="325"/>
        <v>-1.3345195729537872E-3</v>
      </c>
      <c r="E2509" s="1">
        <f t="shared" si="328"/>
        <v>1.4029624556053776E-4</v>
      </c>
      <c r="F2509" s="1">
        <f t="shared" si="326"/>
        <v>33.468060101366696</v>
      </c>
      <c r="G2509" s="1">
        <f t="shared" si="327"/>
        <v>3.5105915542177653</v>
      </c>
      <c r="H2509" s="1">
        <f t="shared" si="320"/>
        <v>-6.1901918001367155</v>
      </c>
      <c r="I2509" s="22">
        <f t="shared" si="321"/>
        <v>-0.30000000000001137</v>
      </c>
      <c r="J2509" s="19">
        <f t="shared" si="322"/>
        <v>0</v>
      </c>
      <c r="K2509" s="19">
        <f t="shared" si="323"/>
        <v>5.8901918001367042</v>
      </c>
      <c r="L2509" s="19">
        <f t="shared" si="324"/>
        <v>0</v>
      </c>
      <c r="Q2509" s="11"/>
      <c r="R2509" s="11"/>
    </row>
    <row r="2510" spans="1:18" x14ac:dyDescent="0.35">
      <c r="A2510" s="1">
        <v>2508</v>
      </c>
      <c r="B2510" s="13">
        <v>44725</v>
      </c>
      <c r="C2510" s="5">
        <v>222.3</v>
      </c>
      <c r="D2510" s="1">
        <f t="shared" si="325"/>
        <v>-9.7995545657015085E-3</v>
      </c>
      <c r="E2510" s="1">
        <f t="shared" si="328"/>
        <v>1.3064832674808456E-4</v>
      </c>
      <c r="F2510" s="1">
        <f t="shared" si="326"/>
        <v>24.168351225417855</v>
      </c>
      <c r="G2510" s="1">
        <f t="shared" si="327"/>
        <v>3.1850439766425369</v>
      </c>
      <c r="H2510" s="1">
        <f t="shared" si="320"/>
        <v>-5.9775455062441871</v>
      </c>
      <c r="I2510" s="22">
        <f t="shared" si="321"/>
        <v>-2.1999999999999886</v>
      </c>
      <c r="J2510" s="19">
        <f t="shared" si="322"/>
        <v>0</v>
      </c>
      <c r="K2510" s="19">
        <f t="shared" si="323"/>
        <v>3.7775455062441985</v>
      </c>
      <c r="L2510" s="19">
        <f t="shared" si="324"/>
        <v>0</v>
      </c>
      <c r="Q2510" s="11"/>
      <c r="R2510" s="11"/>
    </row>
    <row r="2511" spans="1:18" x14ac:dyDescent="0.35">
      <c r="A2511" s="1">
        <v>2509</v>
      </c>
      <c r="B2511" s="13">
        <v>44726</v>
      </c>
      <c r="C2511" s="5">
        <v>224</v>
      </c>
      <c r="D2511" s="1">
        <f t="shared" si="325"/>
        <v>7.6473234367970691E-3</v>
      </c>
      <c r="E2511" s="1">
        <f t="shared" si="328"/>
        <v>1.3656609078001439E-4</v>
      </c>
      <c r="F2511" s="1">
        <f t="shared" si="326"/>
        <v>27.558139142712278</v>
      </c>
      <c r="G2511" s="1">
        <f t="shared" si="327"/>
        <v>3.3162979236449752</v>
      </c>
      <c r="H2511" s="1">
        <f t="shared" si="320"/>
        <v>-6.1032680249963542</v>
      </c>
      <c r="I2511" s="22">
        <f t="shared" si="321"/>
        <v>1.6999999999999886</v>
      </c>
      <c r="J2511" s="19">
        <f t="shared" si="322"/>
        <v>0</v>
      </c>
      <c r="K2511" s="19">
        <f t="shared" si="323"/>
        <v>7.8032680249963429</v>
      </c>
      <c r="L2511" s="19">
        <f t="shared" si="324"/>
        <v>0</v>
      </c>
      <c r="Q2511" s="11"/>
      <c r="R2511" s="11"/>
    </row>
    <row r="2512" spans="1:18" x14ac:dyDescent="0.35">
      <c r="A2512" s="1">
        <v>2510</v>
      </c>
      <c r="B2512" s="13">
        <v>44727</v>
      </c>
      <c r="C2512" s="5">
        <v>222.2</v>
      </c>
      <c r="D2512" s="1">
        <f t="shared" si="325"/>
        <v>-8.035714285714337E-3</v>
      </c>
      <c r="E2512" s="1">
        <f t="shared" si="328"/>
        <v>1.3579495826822324E-4</v>
      </c>
      <c r="F2512" s="1">
        <f t="shared" si="326"/>
        <v>26.990517373889432</v>
      </c>
      <c r="G2512" s="1">
        <f t="shared" si="327"/>
        <v>3.2954855959417584</v>
      </c>
      <c r="H2512" s="1">
        <f t="shared" si="320"/>
        <v>-6.0263721004223836</v>
      </c>
      <c r="I2512" s="22">
        <f t="shared" si="321"/>
        <v>-1.8000000000000114</v>
      </c>
      <c r="J2512" s="19">
        <f t="shared" si="322"/>
        <v>0</v>
      </c>
      <c r="K2512" s="19">
        <f t="shared" si="323"/>
        <v>4.2263721004223722</v>
      </c>
      <c r="L2512" s="19">
        <f t="shared" si="324"/>
        <v>0</v>
      </c>
      <c r="Q2512" s="11"/>
      <c r="R2512" s="11"/>
    </row>
    <row r="2513" spans="1:18" x14ac:dyDescent="0.35">
      <c r="A2513" s="1">
        <v>2511</v>
      </c>
      <c r="B2513" s="13">
        <v>44728</v>
      </c>
      <c r="C2513" s="5">
        <v>216.35</v>
      </c>
      <c r="D2513" s="1">
        <f t="shared" si="325"/>
        <v>-2.6327632763276303E-2</v>
      </c>
      <c r="E2513" s="1">
        <f t="shared" si="328"/>
        <v>1.3606448903779884E-4</v>
      </c>
      <c r="F2513" s="1">
        <f t="shared" si="326"/>
        <v>2.6781751062167696</v>
      </c>
      <c r="G2513" s="1">
        <f t="shared" si="327"/>
        <v>0.98513563206815535</v>
      </c>
      <c r="H2513" s="1">
        <f t="shared" si="320"/>
        <v>-6.0784811470367961</v>
      </c>
      <c r="I2513" s="22">
        <f t="shared" si="321"/>
        <v>-5.8499999999999943</v>
      </c>
      <c r="J2513" s="19">
        <f t="shared" si="322"/>
        <v>0</v>
      </c>
      <c r="K2513" s="19">
        <f t="shared" si="323"/>
        <v>0.22848114703680178</v>
      </c>
      <c r="L2513" s="19">
        <f t="shared" si="324"/>
        <v>0</v>
      </c>
      <c r="Q2513" s="11"/>
      <c r="R2513" s="11"/>
    </row>
    <row r="2514" spans="1:18" x14ac:dyDescent="0.35">
      <c r="A2514" s="1">
        <v>2512</v>
      </c>
      <c r="B2514" s="13">
        <v>44729</v>
      </c>
      <c r="C2514" s="5">
        <v>211.55</v>
      </c>
      <c r="D2514" s="1">
        <f t="shared" si="325"/>
        <v>-2.2186272244048916E-2</v>
      </c>
      <c r="E2514" s="1">
        <f t="shared" si="328"/>
        <v>2.2495774331102132E-4</v>
      </c>
      <c r="F2514" s="1">
        <f t="shared" si="326"/>
        <v>8.9067466428201758</v>
      </c>
      <c r="G2514" s="1">
        <f t="shared" si="327"/>
        <v>2.186809039318574</v>
      </c>
      <c r="H2514" s="1">
        <f t="shared" si="320"/>
        <v>-7.7529893268172962</v>
      </c>
      <c r="I2514" s="22">
        <f t="shared" si="321"/>
        <v>-4.7999999999999829</v>
      </c>
      <c r="J2514" s="19">
        <f t="shared" si="322"/>
        <v>0</v>
      </c>
      <c r="K2514" s="19">
        <f t="shared" si="323"/>
        <v>2.9529893268173133</v>
      </c>
      <c r="L2514" s="19">
        <f t="shared" si="324"/>
        <v>0</v>
      </c>
      <c r="Q2514" s="11"/>
      <c r="R2514" s="11"/>
    </row>
    <row r="2515" spans="1:18" x14ac:dyDescent="0.35">
      <c r="A2515" s="1">
        <v>2513</v>
      </c>
      <c r="B2515" s="13">
        <v>44732</v>
      </c>
      <c r="C2515" s="5">
        <v>208.25</v>
      </c>
      <c r="D2515" s="1">
        <f t="shared" si="325"/>
        <v>-1.5599149137319836E-2</v>
      </c>
      <c r="E2515" s="1">
        <f t="shared" si="328"/>
        <v>2.6461029301266267E-4</v>
      </c>
      <c r="F2515" s="1">
        <f t="shared" si="326"/>
        <v>15.485309087290821</v>
      </c>
      <c r="G2515" s="1">
        <f t="shared" si="327"/>
        <v>2.7398917736580435</v>
      </c>
      <c r="H2515" s="1">
        <f t="shared" si="320"/>
        <v>-8.187191043618375</v>
      </c>
      <c r="I2515" s="22">
        <f t="shared" si="321"/>
        <v>-3.3000000000000114</v>
      </c>
      <c r="J2515" s="19">
        <f t="shared" si="322"/>
        <v>0</v>
      </c>
      <c r="K2515" s="19">
        <f t="shared" si="323"/>
        <v>4.8871910436183637</v>
      </c>
      <c r="L2515" s="19">
        <f t="shared" si="324"/>
        <v>0</v>
      </c>
      <c r="Q2515" s="11"/>
      <c r="R2515" s="11"/>
    </row>
    <row r="2516" spans="1:18" x14ac:dyDescent="0.35">
      <c r="A2516" s="1">
        <v>2514</v>
      </c>
      <c r="B2516" s="13">
        <v>44733</v>
      </c>
      <c r="C2516" s="5">
        <v>210.4</v>
      </c>
      <c r="D2516" s="1">
        <f t="shared" si="325"/>
        <v>1.0324129651860772E-2</v>
      </c>
      <c r="E2516" s="1">
        <f t="shared" si="328"/>
        <v>2.5982536235327031E-4</v>
      </c>
      <c r="F2516" s="1">
        <f t="shared" si="326"/>
        <v>20.159947865826499</v>
      </c>
      <c r="G2516" s="1">
        <f t="shared" si="327"/>
        <v>3.0036978571793131</v>
      </c>
      <c r="H2516" s="1">
        <f t="shared" ref="H2516:H2579" si="329">_xlfn.NORM.S.INV(1%)*SQRT(E2516)*C2514</f>
        <v>-7.9328356833625149</v>
      </c>
      <c r="I2516" s="22">
        <f t="shared" ref="I2516:I2579" si="330">C2516-C2515</f>
        <v>2.1500000000000057</v>
      </c>
      <c r="J2516" s="19">
        <f t="shared" ref="J2516:J2579" si="331">IF(I2516&lt;=H2516,1,0)</f>
        <v>0</v>
      </c>
      <c r="K2516" s="19">
        <f t="shared" ref="K2516:K2579" si="332">IF(J2516=0,I2516-H2516,0)</f>
        <v>10.082835683362521</v>
      </c>
      <c r="L2516" s="19">
        <f t="shared" ref="L2516:L2579" si="333">IF(J2516=1,I2516-H2516,0)</f>
        <v>0</v>
      </c>
      <c r="Q2516" s="11"/>
      <c r="R2516" s="11"/>
    </row>
    <row r="2517" spans="1:18" x14ac:dyDescent="0.35">
      <c r="A2517" s="1">
        <v>2515</v>
      </c>
      <c r="B2517" s="13">
        <v>44734</v>
      </c>
      <c r="C2517" s="5">
        <v>210.5</v>
      </c>
      <c r="D2517" s="1">
        <f t="shared" si="325"/>
        <v>4.7528517110263454E-4</v>
      </c>
      <c r="E2517" s="1">
        <f t="shared" si="328"/>
        <v>2.368711856133119E-4</v>
      </c>
      <c r="F2517" s="1">
        <f t="shared" si="326"/>
        <v>25.908774015233934</v>
      </c>
      <c r="G2517" s="1">
        <f t="shared" si="327"/>
        <v>3.2545816764045097</v>
      </c>
      <c r="H2517" s="1">
        <f t="shared" si="329"/>
        <v>-7.4561697220379788</v>
      </c>
      <c r="I2517" s="22">
        <f t="shared" si="330"/>
        <v>9.9999999999994316E-2</v>
      </c>
      <c r="J2517" s="19">
        <f t="shared" si="331"/>
        <v>0</v>
      </c>
      <c r="K2517" s="19">
        <f t="shared" si="332"/>
        <v>7.5561697220379731</v>
      </c>
      <c r="L2517" s="19">
        <f t="shared" si="333"/>
        <v>0</v>
      </c>
      <c r="Q2517" s="11"/>
      <c r="R2517" s="11"/>
    </row>
    <row r="2518" spans="1:18" x14ac:dyDescent="0.35">
      <c r="A2518" s="1">
        <v>2516</v>
      </c>
      <c r="B2518" s="13">
        <v>44735</v>
      </c>
      <c r="C2518" s="5">
        <v>208.6</v>
      </c>
      <c r="D2518" s="1">
        <f t="shared" si="325"/>
        <v>-9.0261282660332818E-3</v>
      </c>
      <c r="E2518" s="1">
        <f t="shared" si="328"/>
        <v>2.0430518374623858E-4</v>
      </c>
      <c r="F2518" s="1">
        <f t="shared" si="326"/>
        <v>22.865375656093718</v>
      </c>
      <c r="G2518" s="1">
        <f t="shared" si="327"/>
        <v>3.1296237862815848</v>
      </c>
      <c r="H2518" s="1">
        <f t="shared" si="329"/>
        <v>-6.9961656945974173</v>
      </c>
      <c r="I2518" s="22">
        <f t="shared" si="330"/>
        <v>-1.9000000000000057</v>
      </c>
      <c r="J2518" s="19">
        <f t="shared" si="331"/>
        <v>0</v>
      </c>
      <c r="K2518" s="19">
        <f t="shared" si="332"/>
        <v>5.0961656945974116</v>
      </c>
      <c r="L2518" s="19">
        <f t="shared" si="333"/>
        <v>0</v>
      </c>
      <c r="Q2518" s="11"/>
      <c r="R2518" s="11"/>
    </row>
    <row r="2519" spans="1:18" x14ac:dyDescent="0.35">
      <c r="A2519" s="1">
        <v>2517</v>
      </c>
      <c r="B2519" s="13">
        <v>44736</v>
      </c>
      <c r="C2519" s="5">
        <v>208.95</v>
      </c>
      <c r="D2519" s="1">
        <f t="shared" si="325"/>
        <v>1.6778523489932614E-3</v>
      </c>
      <c r="E2519" s="1">
        <f t="shared" si="328"/>
        <v>1.9085651271214042E-4</v>
      </c>
      <c r="F2519" s="1">
        <f t="shared" si="326"/>
        <v>28.665108462587551</v>
      </c>
      <c r="G2519" s="1">
        <f t="shared" si="327"/>
        <v>3.3556806501518115</v>
      </c>
      <c r="H2519" s="1">
        <f t="shared" si="329"/>
        <v>-6.7651939285205316</v>
      </c>
      <c r="I2519" s="22">
        <f t="shared" si="330"/>
        <v>0.34999999999999432</v>
      </c>
      <c r="J2519" s="19">
        <f t="shared" si="331"/>
        <v>0</v>
      </c>
      <c r="K2519" s="19">
        <f t="shared" si="332"/>
        <v>7.1151939285205259</v>
      </c>
      <c r="L2519" s="19">
        <f t="shared" si="333"/>
        <v>0</v>
      </c>
      <c r="Q2519" s="11"/>
      <c r="R2519" s="11"/>
    </row>
    <row r="2520" spans="1:18" x14ac:dyDescent="0.35">
      <c r="A2520" s="1">
        <v>2518</v>
      </c>
      <c r="B2520" s="13">
        <v>44739</v>
      </c>
      <c r="C2520" s="5">
        <v>211.6</v>
      </c>
      <c r="D2520" s="1">
        <f t="shared" si="325"/>
        <v>1.2682459918640851E-2</v>
      </c>
      <c r="E2520" s="1">
        <f t="shared" si="328"/>
        <v>1.694709891707768E-4</v>
      </c>
      <c r="F2520" s="1">
        <f t="shared" si="326"/>
        <v>19.066373615717332</v>
      </c>
      <c r="G2520" s="1">
        <f t="shared" si="327"/>
        <v>2.9479262397944908</v>
      </c>
      <c r="H2520" s="1">
        <f t="shared" si="329"/>
        <v>-6.3173748108395582</v>
      </c>
      <c r="I2520" s="22">
        <f t="shared" si="330"/>
        <v>2.6500000000000057</v>
      </c>
      <c r="J2520" s="19">
        <f t="shared" si="331"/>
        <v>0</v>
      </c>
      <c r="K2520" s="19">
        <f t="shared" si="332"/>
        <v>8.9673748108395639</v>
      </c>
      <c r="L2520" s="19">
        <f t="shared" si="333"/>
        <v>0</v>
      </c>
      <c r="Q2520" s="11"/>
      <c r="R2520" s="11"/>
    </row>
    <row r="2521" spans="1:18" x14ac:dyDescent="0.35">
      <c r="A2521" s="1">
        <v>2519</v>
      </c>
      <c r="B2521" s="13">
        <v>44740</v>
      </c>
      <c r="C2521" s="5">
        <v>210.25</v>
      </c>
      <c r="D2521" s="1">
        <f t="shared" si="325"/>
        <v>-6.3799621928166085E-3</v>
      </c>
      <c r="E2521" s="1">
        <f t="shared" si="328"/>
        <v>1.7540873096164554E-4</v>
      </c>
      <c r="F2521" s="1">
        <f t="shared" si="326"/>
        <v>26.822240187118435</v>
      </c>
      <c r="G2521" s="1">
        <f t="shared" si="327"/>
        <v>3.2892314011035655</v>
      </c>
      <c r="H2521" s="1">
        <f t="shared" si="329"/>
        <v>-6.437876436211436</v>
      </c>
      <c r="I2521" s="22">
        <f t="shared" si="330"/>
        <v>-1.3499999999999943</v>
      </c>
      <c r="J2521" s="19">
        <f t="shared" si="331"/>
        <v>0</v>
      </c>
      <c r="K2521" s="19">
        <f t="shared" si="332"/>
        <v>5.0878764362114417</v>
      </c>
      <c r="L2521" s="19">
        <f t="shared" si="333"/>
        <v>0</v>
      </c>
      <c r="Q2521" s="11"/>
      <c r="R2521" s="11"/>
    </row>
    <row r="2522" spans="1:18" x14ac:dyDescent="0.35">
      <c r="A2522" s="1">
        <v>2520</v>
      </c>
      <c r="B2522" s="13">
        <v>44741</v>
      </c>
      <c r="C2522" s="5">
        <v>211.55</v>
      </c>
      <c r="D2522" s="1">
        <f t="shared" si="325"/>
        <v>6.1831153388823374E-3</v>
      </c>
      <c r="E2522" s="1">
        <f t="shared" si="328"/>
        <v>1.6299984268878921E-4</v>
      </c>
      <c r="F2522" s="1">
        <f t="shared" si="326"/>
        <v>27.78980615679124</v>
      </c>
      <c r="G2522" s="1">
        <f t="shared" si="327"/>
        <v>3.3246692684436954</v>
      </c>
      <c r="H2522" s="1">
        <f t="shared" si="329"/>
        <v>-6.2846907770836129</v>
      </c>
      <c r="I2522" s="22">
        <f t="shared" si="330"/>
        <v>1.3000000000000114</v>
      </c>
      <c r="J2522" s="19">
        <f t="shared" si="331"/>
        <v>0</v>
      </c>
      <c r="K2522" s="19">
        <f t="shared" si="332"/>
        <v>7.5846907770836243</v>
      </c>
      <c r="L2522" s="19">
        <f t="shared" si="333"/>
        <v>0</v>
      </c>
      <c r="Q2522" s="11"/>
      <c r="R2522" s="11"/>
    </row>
    <row r="2523" spans="1:18" x14ac:dyDescent="0.35">
      <c r="A2523" s="1">
        <v>2521</v>
      </c>
      <c r="B2523" s="13">
        <v>44742</v>
      </c>
      <c r="C2523" s="5">
        <v>211.85</v>
      </c>
      <c r="D2523" s="1">
        <f t="shared" si="325"/>
        <v>1.4181044670289905E-3</v>
      </c>
      <c r="E2523" s="1">
        <f t="shared" si="328"/>
        <v>1.5315857791722598E-4</v>
      </c>
      <c r="F2523" s="1">
        <f t="shared" si="326"/>
        <v>32.024930185309714</v>
      </c>
      <c r="G2523" s="1">
        <f t="shared" si="327"/>
        <v>3.4665146677744798</v>
      </c>
      <c r="H2523" s="1">
        <f t="shared" si="329"/>
        <v>-6.0531484552804304</v>
      </c>
      <c r="I2523" s="22">
        <f t="shared" si="330"/>
        <v>0.29999999999998295</v>
      </c>
      <c r="J2523" s="19">
        <f t="shared" si="331"/>
        <v>0</v>
      </c>
      <c r="K2523" s="19">
        <f t="shared" si="332"/>
        <v>6.3531484552804134</v>
      </c>
      <c r="L2523" s="19">
        <f t="shared" si="333"/>
        <v>0</v>
      </c>
      <c r="Q2523" s="11"/>
      <c r="R2523" s="11"/>
    </row>
    <row r="2524" spans="1:18" x14ac:dyDescent="0.35">
      <c r="A2524" s="1">
        <v>2522</v>
      </c>
      <c r="B2524" s="13">
        <v>44743</v>
      </c>
      <c r="C2524" s="5">
        <v>206.5</v>
      </c>
      <c r="D2524" s="1">
        <f t="shared" si="325"/>
        <v>-2.5253717252773162E-2</v>
      </c>
      <c r="E2524" s="1">
        <f t="shared" si="328"/>
        <v>1.4051999845296793E-4</v>
      </c>
      <c r="F2524" s="1">
        <f t="shared" si="326"/>
        <v>3.4795084969026515</v>
      </c>
      <c r="G2524" s="1">
        <f t="shared" si="327"/>
        <v>1.2468910472893395</v>
      </c>
      <c r="H2524" s="1">
        <f t="shared" si="329"/>
        <v>-5.8338701177221015</v>
      </c>
      <c r="I2524" s="22">
        <f t="shared" si="330"/>
        <v>-5.3499999999999943</v>
      </c>
      <c r="J2524" s="19">
        <f t="shared" si="331"/>
        <v>0</v>
      </c>
      <c r="K2524" s="19">
        <f t="shared" si="332"/>
        <v>0.4838701177221072</v>
      </c>
      <c r="L2524" s="19">
        <f t="shared" si="333"/>
        <v>0</v>
      </c>
      <c r="Q2524" s="11"/>
      <c r="R2524" s="11"/>
    </row>
    <row r="2525" spans="1:18" x14ac:dyDescent="0.35">
      <c r="A2525" s="1">
        <v>2523</v>
      </c>
      <c r="B2525" s="13">
        <v>44746</v>
      </c>
      <c r="C2525" s="5">
        <v>210.65</v>
      </c>
      <c r="D2525" s="1">
        <f t="shared" si="325"/>
        <v>2.0096852300242159E-2</v>
      </c>
      <c r="E2525" s="1">
        <f t="shared" si="328"/>
        <v>2.2055033367725447E-4</v>
      </c>
      <c r="F2525" s="1">
        <f t="shared" si="326"/>
        <v>10.752381322594296</v>
      </c>
      <c r="G2525" s="1">
        <f t="shared" si="327"/>
        <v>2.3751272484229626</v>
      </c>
      <c r="H2525" s="1">
        <f t="shared" si="329"/>
        <v>-7.3190882899448493</v>
      </c>
      <c r="I2525" s="22">
        <f t="shared" si="330"/>
        <v>4.1500000000000057</v>
      </c>
      <c r="J2525" s="19">
        <f t="shared" si="331"/>
        <v>0</v>
      </c>
      <c r="K2525" s="19">
        <f t="shared" si="332"/>
        <v>11.469088289944855</v>
      </c>
      <c r="L2525" s="19">
        <f t="shared" si="333"/>
        <v>0</v>
      </c>
      <c r="Q2525" s="11"/>
      <c r="R2525" s="11"/>
    </row>
    <row r="2526" spans="1:18" x14ac:dyDescent="0.35">
      <c r="A2526" s="1">
        <v>2524</v>
      </c>
      <c r="B2526" s="13">
        <v>44747</v>
      </c>
      <c r="C2526" s="5">
        <v>214.1</v>
      </c>
      <c r="D2526" s="1">
        <f t="shared" si="325"/>
        <v>1.6377877996676896E-2</v>
      </c>
      <c r="E2526" s="1">
        <f t="shared" si="328"/>
        <v>2.4877361136261286E-4</v>
      </c>
      <c r="F2526" s="1">
        <f t="shared" si="326"/>
        <v>14.752767161933887</v>
      </c>
      <c r="G2526" s="1">
        <f t="shared" si="327"/>
        <v>2.6914306693892693</v>
      </c>
      <c r="H2526" s="1">
        <f t="shared" si="329"/>
        <v>-7.5769927116320108</v>
      </c>
      <c r="I2526" s="22">
        <f t="shared" si="330"/>
        <v>3.4499999999999886</v>
      </c>
      <c r="J2526" s="19">
        <f t="shared" si="331"/>
        <v>0</v>
      </c>
      <c r="K2526" s="19">
        <f t="shared" si="332"/>
        <v>11.026992711631999</v>
      </c>
      <c r="L2526" s="19">
        <f t="shared" si="333"/>
        <v>0</v>
      </c>
      <c r="Q2526" s="11"/>
      <c r="R2526" s="11"/>
    </row>
    <row r="2527" spans="1:18" x14ac:dyDescent="0.35">
      <c r="A2527" s="1">
        <v>2525</v>
      </c>
      <c r="B2527" s="13">
        <v>44748</v>
      </c>
      <c r="C2527" s="5">
        <v>210.6</v>
      </c>
      <c r="D2527" s="1">
        <f t="shared" si="325"/>
        <v>-1.6347501167678656E-2</v>
      </c>
      <c r="E2527" s="1">
        <f t="shared" si="328"/>
        <v>2.5122430477578711E-4</v>
      </c>
      <c r="F2527" s="1">
        <f t="shared" si="326"/>
        <v>14.787271577711735</v>
      </c>
      <c r="G2527" s="1">
        <f t="shared" si="327"/>
        <v>2.6937667822003633</v>
      </c>
      <c r="H2527" s="1">
        <f t="shared" si="329"/>
        <v>-7.7672439974045142</v>
      </c>
      <c r="I2527" s="22">
        <f t="shared" si="330"/>
        <v>-3.5</v>
      </c>
      <c r="J2527" s="19">
        <f t="shared" si="331"/>
        <v>0</v>
      </c>
      <c r="K2527" s="19">
        <f t="shared" si="332"/>
        <v>4.2672439974045142</v>
      </c>
      <c r="L2527" s="19">
        <f t="shared" si="333"/>
        <v>0</v>
      </c>
      <c r="Q2527" s="11"/>
      <c r="R2527" s="11"/>
    </row>
    <row r="2528" spans="1:18" x14ac:dyDescent="0.35">
      <c r="A2528" s="1">
        <v>2526</v>
      </c>
      <c r="B2528" s="13">
        <v>44749</v>
      </c>
      <c r="C2528" s="5">
        <v>212.55</v>
      </c>
      <c r="D2528" s="1">
        <f t="shared" si="325"/>
        <v>9.2592592592593403E-3</v>
      </c>
      <c r="E2528" s="1">
        <f t="shared" si="328"/>
        <v>2.5295873510486371E-4</v>
      </c>
      <c r="F2528" s="1">
        <f t="shared" si="326"/>
        <v>21.173308810858099</v>
      </c>
      <c r="G2528" s="1">
        <f t="shared" si="327"/>
        <v>3.0527413700927433</v>
      </c>
      <c r="H2528" s="1">
        <f t="shared" si="329"/>
        <v>-7.9216594071162696</v>
      </c>
      <c r="I2528" s="22">
        <f t="shared" si="330"/>
        <v>1.9500000000000171</v>
      </c>
      <c r="J2528" s="19">
        <f t="shared" si="331"/>
        <v>0</v>
      </c>
      <c r="K2528" s="19">
        <f t="shared" si="332"/>
        <v>9.8716594071162866</v>
      </c>
      <c r="L2528" s="19">
        <f t="shared" si="333"/>
        <v>0</v>
      </c>
      <c r="Q2528" s="11"/>
      <c r="R2528" s="11"/>
    </row>
    <row r="2529" spans="1:18" x14ac:dyDescent="0.35">
      <c r="A2529" s="1">
        <v>2527</v>
      </c>
      <c r="B2529" s="13">
        <v>44750</v>
      </c>
      <c r="C2529" s="5">
        <v>218.8</v>
      </c>
      <c r="D2529" s="1">
        <f t="shared" si="325"/>
        <v>2.9404845918607384E-2</v>
      </c>
      <c r="E2529" s="1">
        <f t="shared" si="328"/>
        <v>2.2867614724661313E-4</v>
      </c>
      <c r="F2529" s="1">
        <f t="shared" si="326"/>
        <v>3.9833319044790176</v>
      </c>
      <c r="G2529" s="1">
        <f t="shared" si="327"/>
        <v>1.3821186310011493</v>
      </c>
      <c r="H2529" s="1">
        <f t="shared" si="329"/>
        <v>-7.4087247188593492</v>
      </c>
      <c r="I2529" s="22">
        <f t="shared" si="330"/>
        <v>6.25</v>
      </c>
      <c r="J2529" s="19">
        <f t="shared" si="331"/>
        <v>0</v>
      </c>
      <c r="K2529" s="19">
        <f t="shared" si="332"/>
        <v>13.65872471885935</v>
      </c>
      <c r="L2529" s="19">
        <f t="shared" si="333"/>
        <v>0</v>
      </c>
      <c r="Q2529" s="11"/>
      <c r="R2529" s="11"/>
    </row>
    <row r="2530" spans="1:18" x14ac:dyDescent="0.35">
      <c r="A2530" s="1">
        <v>2528</v>
      </c>
      <c r="B2530" s="13">
        <v>44753</v>
      </c>
      <c r="C2530" s="5">
        <v>217</v>
      </c>
      <c r="D2530" s="1">
        <f t="shared" si="325"/>
        <v>-8.2266910420475837E-3</v>
      </c>
      <c r="E2530" s="1">
        <f t="shared" si="328"/>
        <v>3.199998006615328E-4</v>
      </c>
      <c r="F2530" s="1">
        <f t="shared" si="326"/>
        <v>20.06363399438704</v>
      </c>
      <c r="G2530" s="1">
        <f t="shared" si="327"/>
        <v>2.9989089223775776</v>
      </c>
      <c r="H2530" s="1">
        <f t="shared" si="329"/>
        <v>-8.8452603694266188</v>
      </c>
      <c r="I2530" s="22">
        <f t="shared" si="330"/>
        <v>-1.8000000000000114</v>
      </c>
      <c r="J2530" s="19">
        <f t="shared" si="331"/>
        <v>0</v>
      </c>
      <c r="K2530" s="19">
        <f t="shared" si="332"/>
        <v>7.0452603694266074</v>
      </c>
      <c r="L2530" s="19">
        <f t="shared" si="333"/>
        <v>0</v>
      </c>
      <c r="Q2530" s="11"/>
      <c r="R2530" s="11"/>
    </row>
    <row r="2531" spans="1:18" x14ac:dyDescent="0.35">
      <c r="A2531" s="1">
        <v>2529</v>
      </c>
      <c r="B2531" s="13">
        <v>44754</v>
      </c>
      <c r="C2531" s="5">
        <v>213.4</v>
      </c>
      <c r="D2531" s="1">
        <f t="shared" si="325"/>
        <v>-1.6589861751152048E-2</v>
      </c>
      <c r="E2531" s="1">
        <f t="shared" si="328"/>
        <v>2.774125904740305E-4</v>
      </c>
      <c r="F2531" s="1">
        <f t="shared" si="326"/>
        <v>14.585229307044743</v>
      </c>
      <c r="G2531" s="1">
        <f t="shared" si="327"/>
        <v>2.6800093253109201</v>
      </c>
      <c r="H2531" s="1">
        <f t="shared" si="329"/>
        <v>-8.4778369493480401</v>
      </c>
      <c r="I2531" s="22">
        <f t="shared" si="330"/>
        <v>-3.5999999999999943</v>
      </c>
      <c r="J2531" s="19">
        <f t="shared" si="331"/>
        <v>0</v>
      </c>
      <c r="K2531" s="19">
        <f t="shared" si="332"/>
        <v>4.8778369493480458</v>
      </c>
      <c r="L2531" s="19">
        <f t="shared" si="333"/>
        <v>0</v>
      </c>
      <c r="Q2531" s="11"/>
      <c r="R2531" s="11"/>
    </row>
    <row r="2532" spans="1:18" x14ac:dyDescent="0.35">
      <c r="A2532" s="1">
        <v>2530</v>
      </c>
      <c r="B2532" s="13">
        <v>44755</v>
      </c>
      <c r="C2532" s="5">
        <v>214</v>
      </c>
      <c r="D2532" s="1">
        <f t="shared" si="325"/>
        <v>2.8116213683223724E-3</v>
      </c>
      <c r="E2532" s="1">
        <f t="shared" si="328"/>
        <v>2.7411811276019984E-4</v>
      </c>
      <c r="F2532" s="1">
        <f t="shared" si="326"/>
        <v>23.750838763562388</v>
      </c>
      <c r="G2532" s="1">
        <f t="shared" si="327"/>
        <v>3.1676178462175639</v>
      </c>
      <c r="H2532" s="1">
        <f t="shared" si="329"/>
        <v>-8.3580171619129455</v>
      </c>
      <c r="I2532" s="22">
        <f t="shared" si="330"/>
        <v>0.59999999999999432</v>
      </c>
      <c r="J2532" s="19">
        <f t="shared" si="331"/>
        <v>0</v>
      </c>
      <c r="K2532" s="19">
        <f t="shared" si="332"/>
        <v>8.9580171619129398</v>
      </c>
      <c r="L2532" s="19">
        <f t="shared" si="333"/>
        <v>0</v>
      </c>
      <c r="Q2532" s="11"/>
      <c r="R2532" s="11"/>
    </row>
    <row r="2533" spans="1:18" x14ac:dyDescent="0.35">
      <c r="A2533" s="1">
        <v>2531</v>
      </c>
      <c r="B2533" s="13">
        <v>44756</v>
      </c>
      <c r="C2533" s="5">
        <v>214.85</v>
      </c>
      <c r="D2533" s="1">
        <f t="shared" si="325"/>
        <v>3.9719626168224029E-3</v>
      </c>
      <c r="E2533" s="1">
        <f t="shared" si="328"/>
        <v>2.338812061871935E-4</v>
      </c>
      <c r="F2533" s="1">
        <f t="shared" si="326"/>
        <v>25.221139723710884</v>
      </c>
      <c r="G2533" s="1">
        <f t="shared" si="327"/>
        <v>3.2276825207809798</v>
      </c>
      <c r="H2533" s="1">
        <f t="shared" si="329"/>
        <v>-7.5921841894764883</v>
      </c>
      <c r="I2533" s="22">
        <f t="shared" si="330"/>
        <v>0.84999999999999432</v>
      </c>
      <c r="J2533" s="19">
        <f t="shared" si="331"/>
        <v>0</v>
      </c>
      <c r="K2533" s="19">
        <f t="shared" si="332"/>
        <v>8.4421841894764817</v>
      </c>
      <c r="L2533" s="19">
        <f t="shared" si="333"/>
        <v>0</v>
      </c>
      <c r="Q2533" s="11"/>
      <c r="R2533" s="11"/>
    </row>
    <row r="2534" spans="1:18" x14ac:dyDescent="0.35">
      <c r="A2534" s="1">
        <v>2532</v>
      </c>
      <c r="B2534" s="13">
        <v>44757</v>
      </c>
      <c r="C2534" s="5">
        <v>209.4</v>
      </c>
      <c r="D2534" s="1">
        <f t="shared" si="325"/>
        <v>-2.5366534791715099E-2</v>
      </c>
      <c r="E2534" s="1">
        <f t="shared" si="328"/>
        <v>2.0421204013201062E-4</v>
      </c>
      <c r="F2534" s="1">
        <f t="shared" si="326"/>
        <v>5.7763059565408161</v>
      </c>
      <c r="G2534" s="1">
        <f t="shared" si="327"/>
        <v>1.7537643705028858</v>
      </c>
      <c r="H2534" s="1">
        <f t="shared" si="329"/>
        <v>-7.1142496884559137</v>
      </c>
      <c r="I2534" s="22">
        <f t="shared" si="330"/>
        <v>-5.4499999999999886</v>
      </c>
      <c r="J2534" s="19">
        <f t="shared" si="331"/>
        <v>0</v>
      </c>
      <c r="K2534" s="19">
        <f t="shared" si="332"/>
        <v>1.664249688455925</v>
      </c>
      <c r="L2534" s="19">
        <f t="shared" si="333"/>
        <v>0</v>
      </c>
      <c r="Q2534" s="11"/>
      <c r="R2534" s="11"/>
    </row>
    <row r="2535" spans="1:18" x14ac:dyDescent="0.35">
      <c r="A2535" s="1">
        <v>2533</v>
      </c>
      <c r="B2535" s="13">
        <v>44760</v>
      </c>
      <c r="C2535" s="5">
        <v>210.25</v>
      </c>
      <c r="D2535" s="1">
        <f t="shared" si="325"/>
        <v>4.0592168099331154E-3</v>
      </c>
      <c r="E2535" s="1">
        <f t="shared" si="328"/>
        <v>2.7007815535726133E-4</v>
      </c>
      <c r="F2535" s="1">
        <f t="shared" si="326"/>
        <v>23.546012266193618</v>
      </c>
      <c r="G2535" s="1">
        <f t="shared" si="327"/>
        <v>3.1589564756018311</v>
      </c>
      <c r="H2535" s="1">
        <f t="shared" si="329"/>
        <v>-8.2140008890343026</v>
      </c>
      <c r="I2535" s="22">
        <f t="shared" si="330"/>
        <v>0.84999999999999432</v>
      </c>
      <c r="J2535" s="19">
        <f t="shared" si="331"/>
        <v>0</v>
      </c>
      <c r="K2535" s="19">
        <f t="shared" si="332"/>
        <v>9.0640008890342969</v>
      </c>
      <c r="L2535" s="19">
        <f t="shared" si="333"/>
        <v>0</v>
      </c>
      <c r="Q2535" s="11"/>
      <c r="R2535" s="11"/>
    </row>
    <row r="2536" spans="1:18" x14ac:dyDescent="0.35">
      <c r="A2536" s="1">
        <v>2534</v>
      </c>
      <c r="B2536" s="13">
        <v>44761</v>
      </c>
      <c r="C2536" s="5">
        <v>209.95</v>
      </c>
      <c r="D2536" s="1">
        <f t="shared" si="325"/>
        <v>-1.4268727705113501E-3</v>
      </c>
      <c r="E2536" s="1">
        <f t="shared" si="328"/>
        <v>2.3200024125198524E-4</v>
      </c>
      <c r="F2536" s="1">
        <f t="shared" si="326"/>
        <v>26.077156130003008</v>
      </c>
      <c r="G2536" s="1">
        <f t="shared" si="327"/>
        <v>3.261059687017736</v>
      </c>
      <c r="H2536" s="1">
        <f t="shared" si="329"/>
        <v>-7.4198573138676487</v>
      </c>
      <c r="I2536" s="22">
        <f t="shared" si="330"/>
        <v>-0.30000000000001137</v>
      </c>
      <c r="J2536" s="19">
        <f t="shared" si="331"/>
        <v>0</v>
      </c>
      <c r="K2536" s="19">
        <f t="shared" si="332"/>
        <v>7.1198573138676373</v>
      </c>
      <c r="L2536" s="19">
        <f t="shared" si="333"/>
        <v>0</v>
      </c>
      <c r="Q2536" s="11"/>
      <c r="R2536" s="11"/>
    </row>
    <row r="2537" spans="1:18" x14ac:dyDescent="0.35">
      <c r="A2537" s="1">
        <v>2535</v>
      </c>
      <c r="B2537" s="13">
        <v>44762</v>
      </c>
      <c r="C2537" s="5">
        <v>209.25</v>
      </c>
      <c r="D2537" s="1">
        <f t="shared" si="325"/>
        <v>-3.3341271731364072E-3</v>
      </c>
      <c r="E2537" s="1">
        <f t="shared" si="328"/>
        <v>2.0083447943849254E-4</v>
      </c>
      <c r="F2537" s="1">
        <f t="shared" si="326"/>
        <v>27.382405370695881</v>
      </c>
      <c r="G2537" s="1">
        <f t="shared" si="327"/>
        <v>3.3099006673783635</v>
      </c>
      <c r="H2537" s="1">
        <f t="shared" si="329"/>
        <v>-6.9315410583023755</v>
      </c>
      <c r="I2537" s="22">
        <f t="shared" si="330"/>
        <v>-0.69999999999998863</v>
      </c>
      <c r="J2537" s="19">
        <f t="shared" si="331"/>
        <v>0</v>
      </c>
      <c r="K2537" s="19">
        <f t="shared" si="332"/>
        <v>6.2315410583023869</v>
      </c>
      <c r="L2537" s="19">
        <f t="shared" si="333"/>
        <v>0</v>
      </c>
      <c r="Q2537" s="11"/>
      <c r="R2537" s="11"/>
    </row>
    <row r="2538" spans="1:18" x14ac:dyDescent="0.35">
      <c r="A2538" s="1">
        <v>2536</v>
      </c>
      <c r="B2538" s="13">
        <v>44763</v>
      </c>
      <c r="C2538" s="5">
        <v>212.1</v>
      </c>
      <c r="D2538" s="1">
        <f t="shared" si="325"/>
        <v>1.3620071684587787E-2</v>
      </c>
      <c r="E2538" s="1">
        <f t="shared" si="328"/>
        <v>1.782750090688515E-4</v>
      </c>
      <c r="F2538" s="1">
        <f t="shared" si="326"/>
        <v>17.758630819505129</v>
      </c>
      <c r="G2538" s="1">
        <f t="shared" si="327"/>
        <v>2.876871641095835</v>
      </c>
      <c r="H2538" s="1">
        <f t="shared" si="329"/>
        <v>-6.5213238928093276</v>
      </c>
      <c r="I2538" s="22">
        <f t="shared" si="330"/>
        <v>2.8499999999999943</v>
      </c>
      <c r="J2538" s="19">
        <f t="shared" si="331"/>
        <v>0</v>
      </c>
      <c r="K2538" s="19">
        <f t="shared" si="332"/>
        <v>9.3713238928093219</v>
      </c>
      <c r="L2538" s="19">
        <f t="shared" si="333"/>
        <v>0</v>
      </c>
      <c r="Q2538" s="11"/>
      <c r="R2538" s="11"/>
    </row>
    <row r="2539" spans="1:18" x14ac:dyDescent="0.35">
      <c r="A2539" s="1">
        <v>2537</v>
      </c>
      <c r="B2539" s="13">
        <v>44764</v>
      </c>
      <c r="C2539" s="5">
        <v>209.95</v>
      </c>
      <c r="D2539" s="1">
        <f t="shared" si="325"/>
        <v>-1.0136727958510163E-2</v>
      </c>
      <c r="E2539" s="1">
        <f t="shared" si="328"/>
        <v>1.8562305614852528E-4</v>
      </c>
      <c r="F2539" s="1">
        <f t="shared" si="326"/>
        <v>22.201911474377976</v>
      </c>
      <c r="G2539" s="1">
        <f t="shared" si="327"/>
        <v>3.1001783876210891</v>
      </c>
      <c r="H2539" s="1">
        <f t="shared" si="329"/>
        <v>-6.6321766335525734</v>
      </c>
      <c r="I2539" s="22">
        <f t="shared" si="330"/>
        <v>-2.1500000000000057</v>
      </c>
      <c r="J2539" s="19">
        <f t="shared" si="331"/>
        <v>0</v>
      </c>
      <c r="K2539" s="19">
        <f t="shared" si="332"/>
        <v>4.4821766335525677</v>
      </c>
      <c r="L2539" s="19">
        <f t="shared" si="333"/>
        <v>0</v>
      </c>
      <c r="Q2539" s="11"/>
      <c r="R2539" s="11"/>
    </row>
    <row r="2540" spans="1:18" x14ac:dyDescent="0.35">
      <c r="A2540" s="1">
        <v>2538</v>
      </c>
      <c r="B2540" s="13">
        <v>44767</v>
      </c>
      <c r="C2540" s="5">
        <v>207.95</v>
      </c>
      <c r="D2540" s="1">
        <f t="shared" si="325"/>
        <v>-9.5260776375327462E-3</v>
      </c>
      <c r="E2540" s="1">
        <f t="shared" si="328"/>
        <v>1.795681541012017E-4</v>
      </c>
      <c r="F2540" s="1">
        <f t="shared" si="326"/>
        <v>23.12375553815383</v>
      </c>
      <c r="G2540" s="1">
        <f t="shared" si="327"/>
        <v>3.1408604673841123</v>
      </c>
      <c r="H2540" s="1">
        <f t="shared" si="329"/>
        <v>-6.6119564712698153</v>
      </c>
      <c r="I2540" s="22">
        <f t="shared" si="330"/>
        <v>-2</v>
      </c>
      <c r="J2540" s="19">
        <f t="shared" si="331"/>
        <v>0</v>
      </c>
      <c r="K2540" s="19">
        <f t="shared" si="332"/>
        <v>4.6119564712698153</v>
      </c>
      <c r="L2540" s="19">
        <f t="shared" si="333"/>
        <v>0</v>
      </c>
      <c r="Q2540" s="11"/>
      <c r="R2540" s="11"/>
    </row>
    <row r="2541" spans="1:18" x14ac:dyDescent="0.35">
      <c r="A2541" s="1">
        <v>2539</v>
      </c>
      <c r="B2541" s="13">
        <v>44768</v>
      </c>
      <c r="C2541" s="5">
        <v>209.05</v>
      </c>
      <c r="D2541" s="1">
        <f t="shared" si="325"/>
        <v>5.2897331089205232E-3</v>
      </c>
      <c r="E2541" s="1">
        <f t="shared" si="328"/>
        <v>1.7324225950410917E-4</v>
      </c>
      <c r="F2541" s="1">
        <f t="shared" si="326"/>
        <v>27.95828600736133</v>
      </c>
      <c r="G2541" s="1">
        <f t="shared" si="327"/>
        <v>3.330713613890071</v>
      </c>
      <c r="H2541" s="1">
        <f t="shared" si="329"/>
        <v>-6.4286155846911468</v>
      </c>
      <c r="I2541" s="22">
        <f t="shared" si="330"/>
        <v>1.1000000000000227</v>
      </c>
      <c r="J2541" s="19">
        <f t="shared" si="331"/>
        <v>0</v>
      </c>
      <c r="K2541" s="19">
        <f t="shared" si="332"/>
        <v>7.5286155846911695</v>
      </c>
      <c r="L2541" s="19">
        <f t="shared" si="333"/>
        <v>0</v>
      </c>
      <c r="Q2541" s="11"/>
      <c r="R2541" s="11"/>
    </row>
    <row r="2542" spans="1:18" x14ac:dyDescent="0.35">
      <c r="A2542" s="1">
        <v>2540</v>
      </c>
      <c r="B2542" s="13">
        <v>44769</v>
      </c>
      <c r="C2542" s="5">
        <v>210.6</v>
      </c>
      <c r="D2542" s="1">
        <f t="shared" si="325"/>
        <v>7.4144941401577749E-3</v>
      </c>
      <c r="E2542" s="1">
        <f t="shared" si="328"/>
        <v>1.5954749582363119E-4</v>
      </c>
      <c r="F2542" s="1">
        <f t="shared" si="326"/>
        <v>26.585412511669862</v>
      </c>
      <c r="G2542" s="1">
        <f t="shared" si="327"/>
        <v>3.2803626635434555</v>
      </c>
      <c r="H2542" s="1">
        <f t="shared" si="329"/>
        <v>-6.1105257547083669</v>
      </c>
      <c r="I2542" s="22">
        <f t="shared" si="330"/>
        <v>1.5499999999999829</v>
      </c>
      <c r="J2542" s="19">
        <f t="shared" si="331"/>
        <v>0</v>
      </c>
      <c r="K2542" s="19">
        <f t="shared" si="332"/>
        <v>7.6605257547083498</v>
      </c>
      <c r="L2542" s="19">
        <f t="shared" si="333"/>
        <v>0</v>
      </c>
      <c r="Q2542" s="11"/>
      <c r="R2542" s="11"/>
    </row>
    <row r="2543" spans="1:18" x14ac:dyDescent="0.35">
      <c r="A2543" s="1">
        <v>2541</v>
      </c>
      <c r="B2543" s="13">
        <v>44770</v>
      </c>
      <c r="C2543" s="5">
        <v>213.4</v>
      </c>
      <c r="D2543" s="1">
        <f t="shared" si="325"/>
        <v>1.3295346628680016E-2</v>
      </c>
      <c r="E2543" s="1">
        <f t="shared" si="328"/>
        <v>1.5288009490820162E-4</v>
      </c>
      <c r="F2543" s="1">
        <f t="shared" si="326"/>
        <v>18.099227516651816</v>
      </c>
      <c r="G2543" s="1">
        <f t="shared" si="327"/>
        <v>2.8958692587229997</v>
      </c>
      <c r="H2543" s="1">
        <f t="shared" si="329"/>
        <v>-6.0131259674189286</v>
      </c>
      <c r="I2543" s="22">
        <f t="shared" si="330"/>
        <v>2.8000000000000114</v>
      </c>
      <c r="J2543" s="19">
        <f t="shared" si="331"/>
        <v>0</v>
      </c>
      <c r="K2543" s="19">
        <f t="shared" si="332"/>
        <v>8.8131259674189408</v>
      </c>
      <c r="L2543" s="19">
        <f t="shared" si="333"/>
        <v>0</v>
      </c>
      <c r="Q2543" s="11"/>
      <c r="R2543" s="11"/>
    </row>
    <row r="2544" spans="1:18" x14ac:dyDescent="0.35">
      <c r="A2544" s="1">
        <v>2542</v>
      </c>
      <c r="B2544" s="13">
        <v>44771</v>
      </c>
      <c r="C2544" s="5">
        <v>214</v>
      </c>
      <c r="D2544" s="1">
        <f t="shared" si="325"/>
        <v>2.8116213683223724E-3</v>
      </c>
      <c r="E2544" s="1">
        <f t="shared" si="328"/>
        <v>1.6496371565026218E-4</v>
      </c>
      <c r="F2544" s="1">
        <f t="shared" si="326"/>
        <v>30.325638454596181</v>
      </c>
      <c r="G2544" s="1">
        <f t="shared" si="327"/>
        <v>3.411993508346201</v>
      </c>
      <c r="H2544" s="1">
        <f t="shared" si="329"/>
        <v>-6.2925581857894741</v>
      </c>
      <c r="I2544" s="22">
        <f t="shared" si="330"/>
        <v>0.59999999999999432</v>
      </c>
      <c r="J2544" s="19">
        <f t="shared" si="331"/>
        <v>0</v>
      </c>
      <c r="K2544" s="19">
        <f t="shared" si="332"/>
        <v>6.8925581857894684</v>
      </c>
      <c r="L2544" s="19">
        <f t="shared" si="333"/>
        <v>0</v>
      </c>
      <c r="Q2544" s="11"/>
      <c r="R2544" s="11"/>
    </row>
    <row r="2545" spans="1:18" x14ac:dyDescent="0.35">
      <c r="A2545" s="1">
        <v>2543</v>
      </c>
      <c r="B2545" s="13">
        <v>44774</v>
      </c>
      <c r="C2545" s="5">
        <v>219.1</v>
      </c>
      <c r="D2545" s="1">
        <f t="shared" si="325"/>
        <v>2.3831775700934553E-2</v>
      </c>
      <c r="E2545" s="1">
        <f t="shared" si="328"/>
        <v>1.5038212277354568E-4</v>
      </c>
      <c r="F2545" s="1">
        <f t="shared" si="326"/>
        <v>4.9227096529403891</v>
      </c>
      <c r="G2545" s="1">
        <f t="shared" si="327"/>
        <v>1.5938591213688029</v>
      </c>
      <c r="H2545" s="1">
        <f t="shared" si="329"/>
        <v>-6.0878953549573716</v>
      </c>
      <c r="I2545" s="22">
        <f t="shared" si="330"/>
        <v>5.0999999999999943</v>
      </c>
      <c r="J2545" s="19">
        <f t="shared" si="331"/>
        <v>0</v>
      </c>
      <c r="K2545" s="19">
        <f t="shared" si="332"/>
        <v>11.187895354957366</v>
      </c>
      <c r="L2545" s="19">
        <f t="shared" si="333"/>
        <v>0</v>
      </c>
      <c r="Q2545" s="11"/>
      <c r="R2545" s="11"/>
    </row>
    <row r="2546" spans="1:18" x14ac:dyDescent="0.35">
      <c r="A2546" s="1">
        <v>2544</v>
      </c>
      <c r="B2546" s="13">
        <v>44775</v>
      </c>
      <c r="C2546" s="5">
        <v>222.55</v>
      </c>
      <c r="D2546" s="1">
        <f t="shared" si="325"/>
        <v>1.574623459607493E-2</v>
      </c>
      <c r="E2546" s="1">
        <f t="shared" si="328"/>
        <v>2.1824666539470202E-4</v>
      </c>
      <c r="F2546" s="1">
        <f t="shared" si="326"/>
        <v>15.301759741858634</v>
      </c>
      <c r="G2546" s="1">
        <f t="shared" si="327"/>
        <v>2.7279678375923329</v>
      </c>
      <c r="H2546" s="1">
        <f t="shared" si="329"/>
        <v>-7.3546538943613102</v>
      </c>
      <c r="I2546" s="22">
        <f t="shared" si="330"/>
        <v>3.4500000000000171</v>
      </c>
      <c r="J2546" s="19">
        <f t="shared" si="331"/>
        <v>0</v>
      </c>
      <c r="K2546" s="19">
        <f t="shared" si="332"/>
        <v>10.804653894361326</v>
      </c>
      <c r="L2546" s="19">
        <f t="shared" si="333"/>
        <v>0</v>
      </c>
      <c r="Q2546" s="11"/>
      <c r="R2546" s="11"/>
    </row>
    <row r="2547" spans="1:18" x14ac:dyDescent="0.35">
      <c r="A2547" s="1">
        <v>2545</v>
      </c>
      <c r="B2547" s="13">
        <v>44776</v>
      </c>
      <c r="C2547" s="5">
        <v>223.45</v>
      </c>
      <c r="D2547" s="1">
        <f t="shared" si="325"/>
        <v>4.0440350483036498E-3</v>
      </c>
      <c r="E2547" s="1">
        <f t="shared" si="328"/>
        <v>2.2500940158996839E-4</v>
      </c>
      <c r="F2547" s="1">
        <f t="shared" si="326"/>
        <v>25.646432067600401</v>
      </c>
      <c r="G2547" s="1">
        <f t="shared" si="327"/>
        <v>3.2444044612630352</v>
      </c>
      <c r="H2547" s="1">
        <f t="shared" si="329"/>
        <v>-7.6457020202637063</v>
      </c>
      <c r="I2547" s="22">
        <f t="shared" si="330"/>
        <v>0.89999999999997726</v>
      </c>
      <c r="J2547" s="19">
        <f t="shared" si="331"/>
        <v>0</v>
      </c>
      <c r="K2547" s="19">
        <f t="shared" si="332"/>
        <v>8.5457020202636826</v>
      </c>
      <c r="L2547" s="19">
        <f t="shared" si="333"/>
        <v>0</v>
      </c>
      <c r="Q2547" s="11"/>
      <c r="R2547" s="11"/>
    </row>
    <row r="2548" spans="1:18" x14ac:dyDescent="0.35">
      <c r="A2548" s="1">
        <v>2546</v>
      </c>
      <c r="B2548" s="13">
        <v>44777</v>
      </c>
      <c r="C2548" s="5">
        <v>220.85</v>
      </c>
      <c r="D2548" s="1">
        <f t="shared" si="325"/>
        <v>-1.1635712687402079E-2</v>
      </c>
      <c r="E2548" s="1">
        <f t="shared" si="328"/>
        <v>1.975069512239675E-4</v>
      </c>
      <c r="F2548" s="1">
        <f t="shared" si="326"/>
        <v>20.149569173925681</v>
      </c>
      <c r="G2548" s="1">
        <f t="shared" si="327"/>
        <v>3.0031829072175</v>
      </c>
      <c r="H2548" s="1">
        <f t="shared" si="329"/>
        <v>-7.2760127151901868</v>
      </c>
      <c r="I2548" s="22">
        <f t="shared" si="330"/>
        <v>-2.5999999999999943</v>
      </c>
      <c r="J2548" s="19">
        <f t="shared" si="331"/>
        <v>0</v>
      </c>
      <c r="K2548" s="19">
        <f t="shared" si="332"/>
        <v>4.6760127151901925</v>
      </c>
      <c r="L2548" s="19">
        <f t="shared" si="333"/>
        <v>0</v>
      </c>
      <c r="Q2548" s="11"/>
      <c r="R2548" s="11"/>
    </row>
    <row r="2549" spans="1:18" x14ac:dyDescent="0.35">
      <c r="A2549" s="1">
        <v>2547</v>
      </c>
      <c r="B2549" s="13">
        <v>44778</v>
      </c>
      <c r="C2549" s="5">
        <v>223.5</v>
      </c>
      <c r="D2549" s="1">
        <f t="shared" si="325"/>
        <v>1.1999094407969237E-2</v>
      </c>
      <c r="E2549" s="1">
        <f t="shared" si="328"/>
        <v>1.9326368611810737E-4</v>
      </c>
      <c r="F2549" s="1">
        <f t="shared" si="326"/>
        <v>19.772601540327596</v>
      </c>
      <c r="G2549" s="1">
        <f t="shared" si="327"/>
        <v>2.9842972188301666</v>
      </c>
      <c r="H2549" s="1">
        <f t="shared" si="329"/>
        <v>-7.2265355992520384</v>
      </c>
      <c r="I2549" s="22">
        <f t="shared" si="330"/>
        <v>2.6500000000000057</v>
      </c>
      <c r="J2549" s="19">
        <f t="shared" si="331"/>
        <v>0</v>
      </c>
      <c r="K2549" s="19">
        <f t="shared" si="332"/>
        <v>9.8765355992520441</v>
      </c>
      <c r="L2549" s="19">
        <f t="shared" si="333"/>
        <v>0</v>
      </c>
      <c r="Q2549" s="11"/>
      <c r="R2549" s="11"/>
    </row>
    <row r="2550" spans="1:18" x14ac:dyDescent="0.35">
      <c r="A2550" s="1">
        <v>2548</v>
      </c>
      <c r="B2550" s="13">
        <v>44781</v>
      </c>
      <c r="C2550" s="5">
        <v>221.7</v>
      </c>
      <c r="D2550" s="1">
        <f t="shared" si="325"/>
        <v>-8.0536912751678364E-3</v>
      </c>
      <c r="E2550" s="1">
        <f t="shared" si="328"/>
        <v>1.9122951652296511E-4</v>
      </c>
      <c r="F2550" s="1">
        <f t="shared" si="326"/>
        <v>24.348924798781159</v>
      </c>
      <c r="G2550" s="1">
        <f t="shared" si="327"/>
        <v>3.1924876924461394</v>
      </c>
      <c r="H2550" s="1">
        <f t="shared" si="329"/>
        <v>-7.104761853296214</v>
      </c>
      <c r="I2550" s="22">
        <f t="shared" si="330"/>
        <v>-1.8000000000000114</v>
      </c>
      <c r="J2550" s="19">
        <f t="shared" si="331"/>
        <v>0</v>
      </c>
      <c r="K2550" s="19">
        <f t="shared" si="332"/>
        <v>5.3047618532962026</v>
      </c>
      <c r="L2550" s="19">
        <f t="shared" si="333"/>
        <v>0</v>
      </c>
      <c r="Q2550" s="11"/>
      <c r="R2550" s="11"/>
    </row>
    <row r="2551" spans="1:18" x14ac:dyDescent="0.35">
      <c r="A2551" s="1">
        <v>2549</v>
      </c>
      <c r="B2551" s="13">
        <v>44783</v>
      </c>
      <c r="C2551" s="5">
        <v>223.35</v>
      </c>
      <c r="D2551" s="1">
        <f t="shared" si="325"/>
        <v>7.4424898511502293E-3</v>
      </c>
      <c r="E2551" s="1">
        <f t="shared" si="328"/>
        <v>1.7851068887991611E-4</v>
      </c>
      <c r="F2551" s="1">
        <f t="shared" si="326"/>
        <v>25.568110689334205</v>
      </c>
      <c r="G2551" s="1">
        <f t="shared" si="327"/>
        <v>3.2413458987881274</v>
      </c>
      <c r="H2551" s="1">
        <f t="shared" si="329"/>
        <v>-6.9467920498421272</v>
      </c>
      <c r="I2551" s="22">
        <f t="shared" si="330"/>
        <v>1.6500000000000057</v>
      </c>
      <c r="J2551" s="19">
        <f t="shared" si="331"/>
        <v>0</v>
      </c>
      <c r="K2551" s="19">
        <f t="shared" si="332"/>
        <v>8.5967920498421329</v>
      </c>
      <c r="L2551" s="19">
        <f t="shared" si="333"/>
        <v>0</v>
      </c>
      <c r="Q2551" s="11"/>
      <c r="R2551" s="11"/>
    </row>
    <row r="2552" spans="1:18" x14ac:dyDescent="0.35">
      <c r="A2552" s="1">
        <v>2550</v>
      </c>
      <c r="B2552" s="13">
        <v>44784</v>
      </c>
      <c r="C2552" s="5">
        <v>222.8</v>
      </c>
      <c r="D2552" s="1">
        <f t="shared" si="325"/>
        <v>-2.462502798298558E-3</v>
      </c>
      <c r="E2552" s="1">
        <f t="shared" si="328"/>
        <v>1.6744492249507972E-4</v>
      </c>
      <c r="F2552" s="1">
        <f t="shared" si="326"/>
        <v>30.276816867871247</v>
      </c>
      <c r="G2552" s="1">
        <f t="shared" si="327"/>
        <v>3.4103822997894895</v>
      </c>
      <c r="H2552" s="1">
        <f t="shared" si="329"/>
        <v>-6.6738484837328755</v>
      </c>
      <c r="I2552" s="22">
        <f t="shared" si="330"/>
        <v>-0.54999999999998295</v>
      </c>
      <c r="J2552" s="19">
        <f t="shared" si="331"/>
        <v>0</v>
      </c>
      <c r="K2552" s="19">
        <f t="shared" si="332"/>
        <v>6.1238484837328926</v>
      </c>
      <c r="L2552" s="19">
        <f t="shared" si="333"/>
        <v>0</v>
      </c>
      <c r="Q2552" s="11"/>
      <c r="R2552" s="11"/>
    </row>
    <row r="2553" spans="1:18" x14ac:dyDescent="0.35">
      <c r="A2553" s="1">
        <v>2551</v>
      </c>
      <c r="B2553" s="13">
        <v>44785</v>
      </c>
      <c r="C2553" s="5">
        <v>227.8</v>
      </c>
      <c r="D2553" s="1">
        <f t="shared" si="325"/>
        <v>2.244165170556553E-2</v>
      </c>
      <c r="E2553" s="1">
        <f t="shared" si="328"/>
        <v>1.5202036051992904E-4</v>
      </c>
      <c r="F2553" s="1">
        <f t="shared" si="326"/>
        <v>6.1740883027590598</v>
      </c>
      <c r="G2553" s="1">
        <f t="shared" si="327"/>
        <v>1.8203612283358142</v>
      </c>
      <c r="H2553" s="1">
        <f t="shared" si="329"/>
        <v>-6.4063622746167361</v>
      </c>
      <c r="I2553" s="22">
        <f t="shared" si="330"/>
        <v>5</v>
      </c>
      <c r="J2553" s="19">
        <f t="shared" si="331"/>
        <v>0</v>
      </c>
      <c r="K2553" s="19">
        <f t="shared" si="332"/>
        <v>11.406362274616736</v>
      </c>
      <c r="L2553" s="19">
        <f t="shared" si="333"/>
        <v>0</v>
      </c>
      <c r="Q2553" s="11"/>
      <c r="R2553" s="11"/>
    </row>
    <row r="2554" spans="1:18" x14ac:dyDescent="0.35">
      <c r="A2554" s="1">
        <v>2552</v>
      </c>
      <c r="B2554" s="13">
        <v>44789</v>
      </c>
      <c r="C2554" s="5">
        <v>228.75</v>
      </c>
      <c r="D2554" s="1">
        <f t="shared" si="325"/>
        <v>4.1703248463564029E-3</v>
      </c>
      <c r="E2554" s="1">
        <f t="shared" si="328"/>
        <v>2.1042393351377355E-4</v>
      </c>
      <c r="F2554" s="1">
        <f t="shared" si="326"/>
        <v>26.388530450859914</v>
      </c>
      <c r="G2554" s="1">
        <f t="shared" si="327"/>
        <v>3.2729294631314456</v>
      </c>
      <c r="H2554" s="1">
        <f t="shared" si="329"/>
        <v>-7.5186074727591032</v>
      </c>
      <c r="I2554" s="22">
        <f t="shared" si="330"/>
        <v>0.94999999999998863</v>
      </c>
      <c r="J2554" s="19">
        <f t="shared" si="331"/>
        <v>0</v>
      </c>
      <c r="K2554" s="19">
        <f t="shared" si="332"/>
        <v>8.4686074727590928</v>
      </c>
      <c r="L2554" s="19">
        <f t="shared" si="333"/>
        <v>0</v>
      </c>
      <c r="Q2554" s="11"/>
      <c r="R2554" s="11"/>
    </row>
    <row r="2555" spans="1:18" x14ac:dyDescent="0.35">
      <c r="A2555" s="1">
        <v>2553</v>
      </c>
      <c r="B2555" s="13">
        <v>44790</v>
      </c>
      <c r="C2555" s="5">
        <v>228.35</v>
      </c>
      <c r="D2555" s="1">
        <f t="shared" si="325"/>
        <v>-1.7486338797814457E-3</v>
      </c>
      <c r="E2555" s="1">
        <f t="shared" si="328"/>
        <v>1.8649597518740124E-4</v>
      </c>
      <c r="F2555" s="1">
        <f t="shared" si="326"/>
        <v>28.974441038471973</v>
      </c>
      <c r="G2555" s="1">
        <f t="shared" si="327"/>
        <v>3.3664140978739741</v>
      </c>
      <c r="H2555" s="1">
        <f t="shared" si="329"/>
        <v>-7.2370756054841809</v>
      </c>
      <c r="I2555" s="22">
        <f t="shared" si="330"/>
        <v>-0.40000000000000568</v>
      </c>
      <c r="J2555" s="19">
        <f t="shared" si="331"/>
        <v>0</v>
      </c>
      <c r="K2555" s="19">
        <f t="shared" si="332"/>
        <v>6.8370756054841753</v>
      </c>
      <c r="L2555" s="19">
        <f t="shared" si="333"/>
        <v>0</v>
      </c>
      <c r="Q2555" s="11"/>
      <c r="R2555" s="11"/>
    </row>
    <row r="2556" spans="1:18" x14ac:dyDescent="0.35">
      <c r="A2556" s="1">
        <v>2554</v>
      </c>
      <c r="B2556" s="13">
        <v>44791</v>
      </c>
      <c r="C2556" s="5">
        <v>231.2</v>
      </c>
      <c r="D2556" s="1">
        <f t="shared" si="325"/>
        <v>1.2480840814539059E-2</v>
      </c>
      <c r="E2556" s="1">
        <f t="shared" si="328"/>
        <v>1.6616955854125543E-4</v>
      </c>
      <c r="F2556" s="1">
        <f t="shared" si="326"/>
        <v>19.367574064607446</v>
      </c>
      <c r="G2556" s="1">
        <f t="shared" si="327"/>
        <v>2.9636002276863489</v>
      </c>
      <c r="H2556" s="1">
        <f t="shared" si="329"/>
        <v>-6.8598006326820338</v>
      </c>
      <c r="I2556" s="22">
        <f t="shared" si="330"/>
        <v>2.8499999999999943</v>
      </c>
      <c r="J2556" s="19">
        <f t="shared" si="331"/>
        <v>0</v>
      </c>
      <c r="K2556" s="19">
        <f t="shared" si="332"/>
        <v>9.709800632682029</v>
      </c>
      <c r="L2556" s="19">
        <f t="shared" si="333"/>
        <v>0</v>
      </c>
      <c r="Q2556" s="11"/>
      <c r="R2556" s="11"/>
    </row>
    <row r="2557" spans="1:18" x14ac:dyDescent="0.35">
      <c r="A2557" s="1">
        <v>2555</v>
      </c>
      <c r="B2557" s="13">
        <v>44792</v>
      </c>
      <c r="C2557" s="5">
        <v>228.05</v>
      </c>
      <c r="D2557" s="1">
        <f t="shared" si="325"/>
        <v>-1.3624567474048345E-2</v>
      </c>
      <c r="E2557" s="1">
        <f t="shared" si="328"/>
        <v>1.7216743667129416E-4</v>
      </c>
      <c r="F2557" s="1">
        <f t="shared" si="326"/>
        <v>17.734095449867169</v>
      </c>
      <c r="G2557" s="1">
        <f t="shared" si="327"/>
        <v>2.8754890832522948</v>
      </c>
      <c r="H2557" s="1">
        <f t="shared" si="329"/>
        <v>-6.9702953521071027</v>
      </c>
      <c r="I2557" s="22">
        <f t="shared" si="330"/>
        <v>-3.1499999999999773</v>
      </c>
      <c r="J2557" s="19">
        <f t="shared" si="331"/>
        <v>0</v>
      </c>
      <c r="K2557" s="19">
        <f t="shared" si="332"/>
        <v>3.8202953521071255</v>
      </c>
      <c r="L2557" s="19">
        <f t="shared" si="333"/>
        <v>0</v>
      </c>
      <c r="Q2557" s="11"/>
      <c r="R2557" s="11"/>
    </row>
    <row r="2558" spans="1:18" x14ac:dyDescent="0.35">
      <c r="A2558" s="1">
        <v>2556</v>
      </c>
      <c r="B2558" s="13">
        <v>44795</v>
      </c>
      <c r="C2558" s="5">
        <v>225.9</v>
      </c>
      <c r="D2558" s="1">
        <f t="shared" si="325"/>
        <v>-9.4277570708178274E-3</v>
      </c>
      <c r="E2558" s="1">
        <f t="shared" si="328"/>
        <v>1.8096827072362377E-4</v>
      </c>
      <c r="F2558" s="1">
        <f t="shared" si="326"/>
        <v>23.198341404371366</v>
      </c>
      <c r="G2558" s="1">
        <f t="shared" si="327"/>
        <v>3.1440807849257579</v>
      </c>
      <c r="H2558" s="1">
        <f t="shared" si="329"/>
        <v>-7.2354193352286149</v>
      </c>
      <c r="I2558" s="22">
        <f t="shared" si="330"/>
        <v>-2.1500000000000057</v>
      </c>
      <c r="J2558" s="19">
        <f t="shared" si="331"/>
        <v>0</v>
      </c>
      <c r="K2558" s="19">
        <f t="shared" si="332"/>
        <v>5.0854193352286092</v>
      </c>
      <c r="L2558" s="19">
        <f t="shared" si="333"/>
        <v>0</v>
      </c>
      <c r="Q2558" s="11"/>
      <c r="R2558" s="11"/>
    </row>
    <row r="2559" spans="1:18" x14ac:dyDescent="0.35">
      <c r="A2559" s="1">
        <v>2557</v>
      </c>
      <c r="B2559" s="13">
        <v>44796</v>
      </c>
      <c r="C2559" s="5">
        <v>227.25</v>
      </c>
      <c r="D2559" s="1">
        <f t="shared" si="325"/>
        <v>5.9760956175298552E-3</v>
      </c>
      <c r="E2559" s="1">
        <f t="shared" si="328"/>
        <v>1.7405036282853645E-4</v>
      </c>
      <c r="F2559" s="1">
        <f t="shared" si="326"/>
        <v>27.290767632708707</v>
      </c>
      <c r="G2559" s="1">
        <f t="shared" si="327"/>
        <v>3.3065484630424402</v>
      </c>
      <c r="H2559" s="1">
        <f t="shared" si="329"/>
        <v>-6.9991000425847236</v>
      </c>
      <c r="I2559" s="22">
        <f t="shared" si="330"/>
        <v>1.3499999999999943</v>
      </c>
      <c r="J2559" s="19">
        <f t="shared" si="331"/>
        <v>0</v>
      </c>
      <c r="K2559" s="19">
        <f t="shared" si="332"/>
        <v>8.3491000425847179</v>
      </c>
      <c r="L2559" s="19">
        <f t="shared" si="333"/>
        <v>0</v>
      </c>
      <c r="Q2559" s="11"/>
      <c r="R2559" s="11"/>
    </row>
    <row r="2560" spans="1:18" x14ac:dyDescent="0.35">
      <c r="A2560" s="1">
        <v>2558</v>
      </c>
      <c r="B2560" s="13">
        <v>44797</v>
      </c>
      <c r="C2560" s="5">
        <v>229.3</v>
      </c>
      <c r="D2560" s="1">
        <f t="shared" si="325"/>
        <v>9.0209020902090702E-3</v>
      </c>
      <c r="E2560" s="1">
        <f t="shared" si="328"/>
        <v>1.6125665888412031E-4</v>
      </c>
      <c r="F2560" s="1">
        <f t="shared" si="326"/>
        <v>24.410119175296391</v>
      </c>
      <c r="G2560" s="1">
        <f t="shared" si="327"/>
        <v>3.1949977666254945</v>
      </c>
      <c r="H2560" s="1">
        <f t="shared" si="329"/>
        <v>-6.6734393482021286</v>
      </c>
      <c r="I2560" s="22">
        <f t="shared" si="330"/>
        <v>2.0500000000000114</v>
      </c>
      <c r="J2560" s="19">
        <f t="shared" si="331"/>
        <v>0</v>
      </c>
      <c r="K2560" s="19">
        <f t="shared" si="332"/>
        <v>8.72343934820214</v>
      </c>
      <c r="L2560" s="19">
        <f t="shared" si="333"/>
        <v>0</v>
      </c>
      <c r="Q2560" s="11"/>
      <c r="R2560" s="11"/>
    </row>
    <row r="2561" spans="1:18" x14ac:dyDescent="0.35">
      <c r="A2561" s="1">
        <v>2559</v>
      </c>
      <c r="B2561" s="13">
        <v>44798</v>
      </c>
      <c r="C2561" s="5">
        <v>226.25</v>
      </c>
      <c r="D2561" s="1">
        <f t="shared" si="325"/>
        <v>-1.3301351940689102E-2</v>
      </c>
      <c r="E2561" s="1">
        <f t="shared" si="328"/>
        <v>1.57912673233753E-4</v>
      </c>
      <c r="F2561" s="1">
        <f t="shared" si="326"/>
        <v>18.13046627034489</v>
      </c>
      <c r="G2561" s="1">
        <f t="shared" si="327"/>
        <v>2.8975937426017948</v>
      </c>
      <c r="H2561" s="1">
        <f t="shared" si="329"/>
        <v>-6.6433486126129093</v>
      </c>
      <c r="I2561" s="22">
        <f t="shared" si="330"/>
        <v>-3.0500000000000114</v>
      </c>
      <c r="J2561" s="19">
        <f t="shared" si="331"/>
        <v>0</v>
      </c>
      <c r="K2561" s="19">
        <f t="shared" si="332"/>
        <v>3.593348612612898</v>
      </c>
      <c r="L2561" s="19">
        <f t="shared" si="333"/>
        <v>0</v>
      </c>
      <c r="Q2561" s="11"/>
      <c r="R2561" s="11"/>
    </row>
    <row r="2562" spans="1:18" x14ac:dyDescent="0.35">
      <c r="A2562" s="1">
        <v>2560</v>
      </c>
      <c r="B2562" s="13">
        <v>44799</v>
      </c>
      <c r="C2562" s="5">
        <v>230.6</v>
      </c>
      <c r="D2562" s="1">
        <f t="shared" si="325"/>
        <v>1.9226519337016551E-2</v>
      </c>
      <c r="E2562" s="1">
        <f t="shared" si="328"/>
        <v>1.6883598783737586E-4</v>
      </c>
      <c r="F2562" s="1">
        <f t="shared" si="326"/>
        <v>10.274084250558968</v>
      </c>
      <c r="G2562" s="1">
        <f t="shared" si="327"/>
        <v>2.3296246323773251</v>
      </c>
      <c r="H2562" s="1">
        <f t="shared" si="329"/>
        <v>-6.9312445891865213</v>
      </c>
      <c r="I2562" s="22">
        <f t="shared" si="330"/>
        <v>4.3499999999999943</v>
      </c>
      <c r="J2562" s="19">
        <f t="shared" si="331"/>
        <v>0</v>
      </c>
      <c r="K2562" s="19">
        <f t="shared" si="332"/>
        <v>11.281244589186516</v>
      </c>
      <c r="L2562" s="19">
        <f t="shared" si="333"/>
        <v>0</v>
      </c>
      <c r="Q2562" s="11"/>
      <c r="R2562" s="11"/>
    </row>
    <row r="2563" spans="1:18" x14ac:dyDescent="0.35">
      <c r="A2563" s="1">
        <v>2561</v>
      </c>
      <c r="B2563" s="13">
        <v>44802</v>
      </c>
      <c r="C2563" s="5">
        <v>226.95</v>
      </c>
      <c r="D2563" s="1">
        <f t="shared" si="325"/>
        <v>-1.5828274067649636E-2</v>
      </c>
      <c r="E2563" s="1">
        <f t="shared" si="328"/>
        <v>2.0438521770777267E-4</v>
      </c>
      <c r="F2563" s="1">
        <f t="shared" si="326"/>
        <v>15.118456266261273</v>
      </c>
      <c r="G2563" s="1">
        <f t="shared" si="327"/>
        <v>2.7159162667467065</v>
      </c>
      <c r="H2563" s="1">
        <f t="shared" si="329"/>
        <v>-7.5246791592362285</v>
      </c>
      <c r="I2563" s="22">
        <f t="shared" si="330"/>
        <v>-3.6500000000000057</v>
      </c>
      <c r="J2563" s="19">
        <f t="shared" si="331"/>
        <v>0</v>
      </c>
      <c r="K2563" s="19">
        <f t="shared" si="332"/>
        <v>3.8746791592362229</v>
      </c>
      <c r="L2563" s="19">
        <f t="shared" si="333"/>
        <v>0</v>
      </c>
      <c r="Q2563" s="11"/>
      <c r="R2563" s="11"/>
    </row>
    <row r="2564" spans="1:18" x14ac:dyDescent="0.35">
      <c r="A2564" s="1">
        <v>2562</v>
      </c>
      <c r="B2564" s="13">
        <v>44803</v>
      </c>
      <c r="C2564" s="5">
        <v>229.6</v>
      </c>
      <c r="D2564" s="1">
        <f t="shared" ref="D2564:D2602" si="334">(C2564-C2563)/C2563</f>
        <v>1.1676580744657439E-2</v>
      </c>
      <c r="E2564" s="1">
        <f t="shared" si="328"/>
        <v>2.1477138714166703E-4</v>
      </c>
      <c r="F2564" s="1">
        <f t="shared" ref="F2564:F2602" si="335">_xlfn.NORM.DIST(D2564,0,SQRT(E2564),FALSE)</f>
        <v>19.818512834084899</v>
      </c>
      <c r="G2564" s="1">
        <f t="shared" ref="G2564:G2602" si="336">LN(F2564)</f>
        <v>2.9866164924885426</v>
      </c>
      <c r="H2564" s="1">
        <f t="shared" si="329"/>
        <v>-7.8618032722404125</v>
      </c>
      <c r="I2564" s="22">
        <f t="shared" si="330"/>
        <v>2.6500000000000057</v>
      </c>
      <c r="J2564" s="19">
        <f t="shared" si="331"/>
        <v>0</v>
      </c>
      <c r="K2564" s="19">
        <f t="shared" si="332"/>
        <v>10.511803272240417</v>
      </c>
      <c r="L2564" s="19">
        <f t="shared" si="333"/>
        <v>0</v>
      </c>
      <c r="Q2564" s="11"/>
      <c r="R2564" s="11"/>
    </row>
    <row r="2565" spans="1:18" x14ac:dyDescent="0.35">
      <c r="A2565" s="1">
        <v>2563</v>
      </c>
      <c r="B2565" s="13">
        <v>44805</v>
      </c>
      <c r="C2565" s="5">
        <v>226.15</v>
      </c>
      <c r="D2565" s="1">
        <f t="shared" si="334"/>
        <v>-1.5026132404181136E-2</v>
      </c>
      <c r="E2565" s="1">
        <f t="shared" ref="E2565:E2603" si="337">$O$3+$O$4*D2564^2+$O$5*E2564</f>
        <v>2.0660476544471032E-4</v>
      </c>
      <c r="F2565" s="1">
        <f t="shared" si="335"/>
        <v>16.070673238691967</v>
      </c>
      <c r="G2565" s="1">
        <f t="shared" si="336"/>
        <v>2.7769960730033096</v>
      </c>
      <c r="H2565" s="1">
        <f t="shared" si="329"/>
        <v>-7.5888332909363676</v>
      </c>
      <c r="I2565" s="22">
        <f t="shared" si="330"/>
        <v>-3.4499999999999886</v>
      </c>
      <c r="J2565" s="19">
        <f t="shared" si="331"/>
        <v>0</v>
      </c>
      <c r="K2565" s="19">
        <f t="shared" si="332"/>
        <v>4.138833290936379</v>
      </c>
      <c r="L2565" s="19">
        <f t="shared" si="333"/>
        <v>0</v>
      </c>
      <c r="Q2565" s="11"/>
      <c r="R2565" s="11"/>
    </row>
    <row r="2566" spans="1:18" x14ac:dyDescent="0.35">
      <c r="A2566" s="1">
        <v>2564</v>
      </c>
      <c r="B2566" s="13">
        <v>44806</v>
      </c>
      <c r="C2566" s="5">
        <v>224.2</v>
      </c>
      <c r="D2566" s="1">
        <f t="shared" si="334"/>
        <v>-8.6225956223746052E-3</v>
      </c>
      <c r="E2566" s="1">
        <f t="shared" si="337"/>
        <v>2.1297726207602607E-4</v>
      </c>
      <c r="F2566" s="1">
        <f t="shared" si="335"/>
        <v>22.958239108672423</v>
      </c>
      <c r="G2566" s="1">
        <f t="shared" si="336"/>
        <v>3.133676874637088</v>
      </c>
      <c r="H2566" s="1">
        <f t="shared" si="329"/>
        <v>-7.7949469114082488</v>
      </c>
      <c r="I2566" s="22">
        <f t="shared" si="330"/>
        <v>-1.9500000000000171</v>
      </c>
      <c r="J2566" s="19">
        <f t="shared" si="331"/>
        <v>0</v>
      </c>
      <c r="K2566" s="19">
        <f t="shared" si="332"/>
        <v>5.8449469114082317</v>
      </c>
      <c r="L2566" s="19">
        <f t="shared" si="333"/>
        <v>0</v>
      </c>
      <c r="Q2566" s="11"/>
      <c r="R2566" s="11"/>
    </row>
    <row r="2567" spans="1:18" x14ac:dyDescent="0.35">
      <c r="A2567" s="1">
        <v>2565</v>
      </c>
      <c r="B2567" s="13">
        <v>44809</v>
      </c>
      <c r="C2567" s="5">
        <v>223.65</v>
      </c>
      <c r="D2567" s="1">
        <f t="shared" si="334"/>
        <v>-2.4531668153433676E-3</v>
      </c>
      <c r="E2567" s="1">
        <f t="shared" si="337"/>
        <v>1.9648549087099222E-4</v>
      </c>
      <c r="F2567" s="1">
        <f t="shared" si="335"/>
        <v>28.028119462190439</v>
      </c>
      <c r="G2567" s="1">
        <f t="shared" si="336"/>
        <v>3.3332082727437609</v>
      </c>
      <c r="H2567" s="1">
        <f t="shared" si="329"/>
        <v>-7.3745664507622877</v>
      </c>
      <c r="I2567" s="22">
        <f t="shared" si="330"/>
        <v>-0.54999999999998295</v>
      </c>
      <c r="J2567" s="19">
        <f t="shared" si="331"/>
        <v>0</v>
      </c>
      <c r="K2567" s="19">
        <f t="shared" si="332"/>
        <v>6.8245664507623047</v>
      </c>
      <c r="L2567" s="19">
        <f t="shared" si="333"/>
        <v>0</v>
      </c>
      <c r="Q2567" s="11"/>
      <c r="R2567" s="11"/>
    </row>
    <row r="2568" spans="1:18" x14ac:dyDescent="0.35">
      <c r="A2568" s="1">
        <v>2566</v>
      </c>
      <c r="B2568" s="13">
        <v>44810</v>
      </c>
      <c r="C2568" s="5">
        <v>225</v>
      </c>
      <c r="D2568" s="1">
        <f t="shared" si="334"/>
        <v>6.0362173038229121E-3</v>
      </c>
      <c r="E2568" s="1">
        <f t="shared" si="337"/>
        <v>1.7422884791681541E-4</v>
      </c>
      <c r="F2568" s="1">
        <f t="shared" si="335"/>
        <v>27.223172078861481</v>
      </c>
      <c r="G2568" s="1">
        <f t="shared" si="336"/>
        <v>3.3040685252926423</v>
      </c>
      <c r="H2568" s="1">
        <f t="shared" si="329"/>
        <v>-6.8844666245559445</v>
      </c>
      <c r="I2568" s="22">
        <f t="shared" si="330"/>
        <v>1.3499999999999943</v>
      </c>
      <c r="J2568" s="19">
        <f t="shared" si="331"/>
        <v>0</v>
      </c>
      <c r="K2568" s="19">
        <f t="shared" si="332"/>
        <v>8.2344666245559388</v>
      </c>
      <c r="L2568" s="19">
        <f t="shared" si="333"/>
        <v>0</v>
      </c>
      <c r="Q2568" s="11"/>
      <c r="R2568" s="11"/>
    </row>
    <row r="2569" spans="1:18" x14ac:dyDescent="0.35">
      <c r="A2569" s="1">
        <v>2567</v>
      </c>
      <c r="B2569" s="13">
        <v>44811</v>
      </c>
      <c r="C2569" s="5">
        <v>224.45</v>
      </c>
      <c r="D2569" s="1">
        <f t="shared" si="334"/>
        <v>-2.4444444444444951E-3</v>
      </c>
      <c r="E2569" s="1">
        <f t="shared" si="337"/>
        <v>1.6149509085550763E-4</v>
      </c>
      <c r="F2569" s="1">
        <f t="shared" si="335"/>
        <v>30.817398084111378</v>
      </c>
      <c r="G2569" s="1">
        <f t="shared" si="336"/>
        <v>3.4280794033596682</v>
      </c>
      <c r="H2569" s="1">
        <f t="shared" si="329"/>
        <v>-6.6118535146083897</v>
      </c>
      <c r="I2569" s="22">
        <f t="shared" si="330"/>
        <v>-0.55000000000001137</v>
      </c>
      <c r="J2569" s="19">
        <f t="shared" si="331"/>
        <v>0</v>
      </c>
      <c r="K2569" s="19">
        <f t="shared" si="332"/>
        <v>6.0618535146083783</v>
      </c>
      <c r="L2569" s="19">
        <f t="shared" si="333"/>
        <v>0</v>
      </c>
      <c r="Q2569" s="11"/>
      <c r="R2569" s="11"/>
    </row>
    <row r="2570" spans="1:18" x14ac:dyDescent="0.35">
      <c r="A2570" s="1">
        <v>2568</v>
      </c>
      <c r="B2570" s="13">
        <v>44812</v>
      </c>
      <c r="C2570" s="5">
        <v>224.25</v>
      </c>
      <c r="D2570" s="1">
        <f t="shared" si="334"/>
        <v>-8.9106705279567229E-4</v>
      </c>
      <c r="E2570" s="1">
        <f t="shared" si="337"/>
        <v>1.4745645655416049E-4</v>
      </c>
      <c r="F2570" s="1">
        <f t="shared" si="335"/>
        <v>32.76490466039148</v>
      </c>
      <c r="G2570" s="1">
        <f t="shared" si="336"/>
        <v>3.4893579626868751</v>
      </c>
      <c r="H2570" s="1">
        <f t="shared" si="329"/>
        <v>-6.3560758756841205</v>
      </c>
      <c r="I2570" s="22">
        <f t="shared" si="330"/>
        <v>-0.19999999999998863</v>
      </c>
      <c r="J2570" s="19">
        <f t="shared" si="331"/>
        <v>0</v>
      </c>
      <c r="K2570" s="19">
        <f t="shared" si="332"/>
        <v>6.1560758756841318</v>
      </c>
      <c r="L2570" s="19">
        <f t="shared" si="333"/>
        <v>0</v>
      </c>
      <c r="Q2570" s="11"/>
      <c r="R2570" s="11"/>
    </row>
    <row r="2571" spans="1:18" x14ac:dyDescent="0.35">
      <c r="A2571" s="1">
        <v>2569</v>
      </c>
      <c r="B2571" s="13">
        <v>44813</v>
      </c>
      <c r="C2571" s="5">
        <v>222.95</v>
      </c>
      <c r="D2571" s="1">
        <f t="shared" si="334"/>
        <v>-5.7971014492754127E-3</v>
      </c>
      <c r="E2571" s="1">
        <f t="shared" si="337"/>
        <v>1.3598637312523323E-4</v>
      </c>
      <c r="F2571" s="1">
        <f t="shared" si="335"/>
        <v>30.234212169040781</v>
      </c>
      <c r="G2571" s="1">
        <f t="shared" si="336"/>
        <v>3.4089741364662505</v>
      </c>
      <c r="H2571" s="1">
        <f t="shared" si="329"/>
        <v>-6.0889437683669048</v>
      </c>
      <c r="I2571" s="22">
        <f t="shared" si="330"/>
        <v>-1.3000000000000114</v>
      </c>
      <c r="J2571" s="19">
        <f t="shared" si="331"/>
        <v>0</v>
      </c>
      <c r="K2571" s="19">
        <f t="shared" si="332"/>
        <v>4.7889437683668934</v>
      </c>
      <c r="L2571" s="19">
        <f t="shared" si="333"/>
        <v>0</v>
      </c>
      <c r="Q2571" s="11"/>
      <c r="R2571" s="11"/>
    </row>
    <row r="2572" spans="1:18" x14ac:dyDescent="0.35">
      <c r="A2572" s="1">
        <v>2570</v>
      </c>
      <c r="B2572" s="13">
        <v>44816</v>
      </c>
      <c r="C2572" s="5">
        <v>224</v>
      </c>
      <c r="D2572" s="1">
        <f t="shared" si="334"/>
        <v>4.7095761381476184E-3</v>
      </c>
      <c r="E2572" s="1">
        <f t="shared" si="337"/>
        <v>1.3184178210387385E-4</v>
      </c>
      <c r="F2572" s="1">
        <f t="shared" si="335"/>
        <v>31.94127537111634</v>
      </c>
      <c r="G2572" s="1">
        <f t="shared" si="336"/>
        <v>3.463899072206218</v>
      </c>
      <c r="H2572" s="1">
        <f t="shared" si="329"/>
        <v>-5.9900940633893978</v>
      </c>
      <c r="I2572" s="22">
        <f t="shared" si="330"/>
        <v>1.0500000000000114</v>
      </c>
      <c r="J2572" s="19">
        <f t="shared" si="331"/>
        <v>0</v>
      </c>
      <c r="K2572" s="19">
        <f t="shared" si="332"/>
        <v>7.0400940633894091</v>
      </c>
      <c r="L2572" s="19">
        <f t="shared" si="333"/>
        <v>0</v>
      </c>
      <c r="Q2572" s="11"/>
      <c r="R2572" s="11"/>
    </row>
    <row r="2573" spans="1:18" x14ac:dyDescent="0.35">
      <c r="A2573" s="1">
        <v>2571</v>
      </c>
      <c r="B2573" s="13">
        <v>44817</v>
      </c>
      <c r="C2573" s="5">
        <v>226.65</v>
      </c>
      <c r="D2573" s="1">
        <f t="shared" si="334"/>
        <v>1.1830357142857168E-2</v>
      </c>
      <c r="E2573" s="1">
        <f t="shared" si="337"/>
        <v>1.2705915467252956E-4</v>
      </c>
      <c r="F2573" s="1">
        <f t="shared" si="335"/>
        <v>20.404056088851558</v>
      </c>
      <c r="G2573" s="1">
        <f t="shared" si="336"/>
        <v>3.0157337089714069</v>
      </c>
      <c r="H2573" s="1">
        <f t="shared" si="329"/>
        <v>-5.8463540950612263</v>
      </c>
      <c r="I2573" s="22">
        <f t="shared" si="330"/>
        <v>2.6500000000000057</v>
      </c>
      <c r="J2573" s="19">
        <f t="shared" si="331"/>
        <v>0</v>
      </c>
      <c r="K2573" s="19">
        <f t="shared" si="332"/>
        <v>8.496354095061232</v>
      </c>
      <c r="L2573" s="19">
        <f t="shared" si="333"/>
        <v>0</v>
      </c>
      <c r="Q2573" s="11"/>
      <c r="R2573" s="11"/>
    </row>
    <row r="2574" spans="1:18" x14ac:dyDescent="0.35">
      <c r="A2574" s="1">
        <v>2572</v>
      </c>
      <c r="B2574" s="13">
        <v>44818</v>
      </c>
      <c r="C2574" s="5">
        <v>232.5</v>
      </c>
      <c r="D2574" s="1">
        <f t="shared" si="334"/>
        <v>2.5810721376571782E-2</v>
      </c>
      <c r="E2574" s="1">
        <f t="shared" si="337"/>
        <v>1.4001817112632595E-4</v>
      </c>
      <c r="F2574" s="1">
        <f t="shared" si="335"/>
        <v>3.1235728588982186</v>
      </c>
      <c r="G2574" s="1">
        <f t="shared" si="336"/>
        <v>1.1389774937233705</v>
      </c>
      <c r="H2574" s="1">
        <f t="shared" si="329"/>
        <v>-6.1661612381536273</v>
      </c>
      <c r="I2574" s="22">
        <f t="shared" si="330"/>
        <v>5.8499999999999943</v>
      </c>
      <c r="J2574" s="19">
        <f t="shared" si="331"/>
        <v>0</v>
      </c>
      <c r="K2574" s="19">
        <f t="shared" si="332"/>
        <v>12.016161238153622</v>
      </c>
      <c r="L2574" s="19">
        <f t="shared" si="333"/>
        <v>0</v>
      </c>
      <c r="Q2574" s="11"/>
      <c r="R2574" s="11"/>
    </row>
    <row r="2575" spans="1:18" x14ac:dyDescent="0.35">
      <c r="A2575" s="1">
        <v>2573</v>
      </c>
      <c r="B2575" s="13">
        <v>44819</v>
      </c>
      <c r="C2575" s="5">
        <v>237.7</v>
      </c>
      <c r="D2575" s="1">
        <f t="shared" si="334"/>
        <v>2.2365591397849414E-2</v>
      </c>
      <c r="E2575" s="1">
        <f t="shared" si="337"/>
        <v>2.2417957830788676E-4</v>
      </c>
      <c r="F2575" s="1">
        <f t="shared" si="335"/>
        <v>8.7313995462799543</v>
      </c>
      <c r="G2575" s="1">
        <f t="shared" si="336"/>
        <v>2.1669256715821072</v>
      </c>
      <c r="H2575" s="1">
        <f t="shared" si="329"/>
        <v>-7.8945686471588763</v>
      </c>
      <c r="I2575" s="22">
        <f t="shared" si="330"/>
        <v>5.1999999999999886</v>
      </c>
      <c r="J2575" s="19">
        <f t="shared" si="331"/>
        <v>0</v>
      </c>
      <c r="K2575" s="19">
        <f t="shared" si="332"/>
        <v>13.094568647158866</v>
      </c>
      <c r="L2575" s="19">
        <f t="shared" si="333"/>
        <v>0</v>
      </c>
      <c r="Q2575" s="11"/>
      <c r="R2575" s="11"/>
    </row>
    <row r="2576" spans="1:18" x14ac:dyDescent="0.35">
      <c r="A2576" s="1">
        <v>2574</v>
      </c>
      <c r="B2576" s="13">
        <v>44820</v>
      </c>
      <c r="C2576" s="5">
        <v>235.65</v>
      </c>
      <c r="D2576" s="1">
        <f t="shared" si="334"/>
        <v>-8.6243163651661039E-3</v>
      </c>
      <c r="E2576" s="1">
        <f t="shared" si="337"/>
        <v>2.6514221820818487E-4</v>
      </c>
      <c r="F2576" s="1">
        <f t="shared" si="335"/>
        <v>21.293916530846946</v>
      </c>
      <c r="G2576" s="1">
        <f t="shared" si="336"/>
        <v>3.0584214230409703</v>
      </c>
      <c r="H2576" s="1">
        <f t="shared" si="329"/>
        <v>-8.8071837626929881</v>
      </c>
      <c r="I2576" s="22">
        <f t="shared" si="330"/>
        <v>-2.0499999999999829</v>
      </c>
      <c r="J2576" s="19">
        <f t="shared" si="331"/>
        <v>0</v>
      </c>
      <c r="K2576" s="19">
        <f t="shared" si="332"/>
        <v>6.7571837626930051</v>
      </c>
      <c r="L2576" s="19">
        <f t="shared" si="333"/>
        <v>0</v>
      </c>
      <c r="Q2576" s="11"/>
      <c r="R2576" s="11"/>
    </row>
    <row r="2577" spans="1:18" x14ac:dyDescent="0.35">
      <c r="A2577" s="1">
        <v>2575</v>
      </c>
      <c r="B2577" s="13">
        <v>44823</v>
      </c>
      <c r="C2577" s="5">
        <v>233</v>
      </c>
      <c r="D2577" s="1">
        <f t="shared" si="334"/>
        <v>-1.124549119456824E-2</v>
      </c>
      <c r="E2577" s="1">
        <f t="shared" si="337"/>
        <v>2.3639394348186761E-4</v>
      </c>
      <c r="F2577" s="1">
        <f t="shared" si="335"/>
        <v>19.857611873973521</v>
      </c>
      <c r="G2577" s="1">
        <f t="shared" si="336"/>
        <v>2.9885874033490647</v>
      </c>
      <c r="H2577" s="1">
        <f t="shared" si="329"/>
        <v>-8.5020178540943654</v>
      </c>
      <c r="I2577" s="22">
        <f t="shared" si="330"/>
        <v>-2.6500000000000057</v>
      </c>
      <c r="J2577" s="19">
        <f t="shared" si="331"/>
        <v>0</v>
      </c>
      <c r="K2577" s="19">
        <f t="shared" si="332"/>
        <v>5.8520178540943597</v>
      </c>
      <c r="L2577" s="19">
        <f t="shared" si="333"/>
        <v>0</v>
      </c>
      <c r="Q2577" s="11"/>
      <c r="R2577" s="11"/>
    </row>
    <row r="2578" spans="1:18" x14ac:dyDescent="0.35">
      <c r="A2578" s="1">
        <v>2576</v>
      </c>
      <c r="B2578" s="13">
        <v>44824</v>
      </c>
      <c r="C2578" s="5">
        <v>232.55</v>
      </c>
      <c r="D2578" s="1">
        <f t="shared" si="334"/>
        <v>-1.9313304721029555E-3</v>
      </c>
      <c r="E2578" s="1">
        <f t="shared" si="337"/>
        <v>2.2175101657688571E-4</v>
      </c>
      <c r="F2578" s="1">
        <f t="shared" si="335"/>
        <v>26.565907617216844</v>
      </c>
      <c r="G2578" s="1">
        <f t="shared" si="336"/>
        <v>3.2796287252224028</v>
      </c>
      <c r="H2578" s="1">
        <f t="shared" si="329"/>
        <v>-8.1634720840824944</v>
      </c>
      <c r="I2578" s="22">
        <f t="shared" si="330"/>
        <v>-0.44999999999998863</v>
      </c>
      <c r="J2578" s="19">
        <f t="shared" si="331"/>
        <v>0</v>
      </c>
      <c r="K2578" s="19">
        <f t="shared" si="332"/>
        <v>7.7134720840825057</v>
      </c>
      <c r="L2578" s="19">
        <f t="shared" si="333"/>
        <v>0</v>
      </c>
      <c r="Q2578" s="11"/>
      <c r="R2578" s="11"/>
    </row>
    <row r="2579" spans="1:18" x14ac:dyDescent="0.35">
      <c r="A2579" s="1">
        <v>2577</v>
      </c>
      <c r="B2579" s="13">
        <v>44825</v>
      </c>
      <c r="C2579" s="5">
        <v>226.4</v>
      </c>
      <c r="D2579" s="1">
        <f t="shared" si="334"/>
        <v>-2.6445925607396281E-2</v>
      </c>
      <c r="E2579" s="1">
        <f t="shared" si="337"/>
        <v>1.932332227059407E-4</v>
      </c>
      <c r="F2579" s="1">
        <f t="shared" si="335"/>
        <v>4.6981616434997093</v>
      </c>
      <c r="G2579" s="1">
        <f t="shared" si="336"/>
        <v>1.5471712925200223</v>
      </c>
      <c r="H2579" s="1">
        <f t="shared" si="329"/>
        <v>-7.5347956379063579</v>
      </c>
      <c r="I2579" s="22">
        <f t="shared" si="330"/>
        <v>-6.1500000000000057</v>
      </c>
      <c r="J2579" s="19">
        <f t="shared" si="331"/>
        <v>0</v>
      </c>
      <c r="K2579" s="19">
        <f t="shared" si="332"/>
        <v>1.3847956379063522</v>
      </c>
      <c r="L2579" s="19">
        <f t="shared" si="333"/>
        <v>0</v>
      </c>
      <c r="Q2579" s="11"/>
      <c r="R2579" s="11"/>
    </row>
    <row r="2580" spans="1:18" x14ac:dyDescent="0.35">
      <c r="A2580" s="1">
        <v>2578</v>
      </c>
      <c r="B2580" s="13">
        <v>44826</v>
      </c>
      <c r="C2580" s="5">
        <v>220.05</v>
      </c>
      <c r="D2580" s="1">
        <f t="shared" si="334"/>
        <v>-2.8047703180211988E-2</v>
      </c>
      <c r="E2580" s="1">
        <f t="shared" si="337"/>
        <v>2.6957052008611362E-4</v>
      </c>
      <c r="F2580" s="1">
        <f t="shared" si="335"/>
        <v>5.6478655260922581</v>
      </c>
      <c r="G2580" s="1">
        <f t="shared" si="336"/>
        <v>1.7312776907878566</v>
      </c>
      <c r="H2580" s="1">
        <f t="shared" ref="H2580:H2602" si="338">_xlfn.NORM.S.INV(1%)*SQRT(E2580)*C2578</f>
        <v>-8.882336054584913</v>
      </c>
      <c r="I2580" s="22">
        <f t="shared" ref="I2580:I2602" si="339">C2580-C2579</f>
        <v>-6.3499999999999943</v>
      </c>
      <c r="J2580" s="19">
        <f t="shared" ref="J2580:J2602" si="340">IF(I2580&lt;=H2580,1,0)</f>
        <v>0</v>
      </c>
      <c r="K2580" s="19">
        <f t="shared" ref="K2580:K2602" si="341">IF(J2580=0,I2580-H2580,0)</f>
        <v>2.5323360545849187</v>
      </c>
      <c r="L2580" s="19">
        <f t="shared" ref="L2580:L2602" si="342">IF(J2580=1,I2580-H2580,0)</f>
        <v>0</v>
      </c>
      <c r="Q2580" s="11"/>
      <c r="R2580" s="11"/>
    </row>
    <row r="2581" spans="1:18" x14ac:dyDescent="0.35">
      <c r="A2581" s="1">
        <v>2579</v>
      </c>
      <c r="B2581" s="13">
        <v>44827</v>
      </c>
      <c r="C2581" s="5">
        <v>202.6</v>
      </c>
      <c r="D2581" s="1">
        <f t="shared" si="334"/>
        <v>-7.9300159054760358E-2</v>
      </c>
      <c r="E2581" s="1">
        <f t="shared" si="337"/>
        <v>3.4028127636576654E-4</v>
      </c>
      <c r="F2581" s="1">
        <f t="shared" si="335"/>
        <v>2.0991100677638657E-3</v>
      </c>
      <c r="G2581" s="1">
        <f t="shared" si="336"/>
        <v>-6.1662418013270193</v>
      </c>
      <c r="H2581" s="1">
        <f t="shared" si="338"/>
        <v>-9.7156107610510407</v>
      </c>
      <c r="I2581" s="22">
        <f t="shared" si="339"/>
        <v>-17.450000000000017</v>
      </c>
      <c r="J2581" s="19">
        <f t="shared" si="340"/>
        <v>1</v>
      </c>
      <c r="K2581" s="19">
        <f t="shared" si="341"/>
        <v>0</v>
      </c>
      <c r="L2581" s="19">
        <f t="shared" si="342"/>
        <v>-7.7343892389489763</v>
      </c>
      <c r="Q2581" s="11"/>
      <c r="R2581" s="11"/>
    </row>
    <row r="2582" spans="1:18" x14ac:dyDescent="0.35">
      <c r="A2582" s="1">
        <v>2580</v>
      </c>
      <c r="B2582" s="13">
        <v>44830</v>
      </c>
      <c r="C2582" s="5">
        <v>201.25</v>
      </c>
      <c r="D2582" s="1">
        <f t="shared" si="334"/>
        <v>-6.6633761105626575E-3</v>
      </c>
      <c r="E2582" s="1">
        <f t="shared" si="337"/>
        <v>1.170643976399245E-3</v>
      </c>
      <c r="F2582" s="1">
        <f t="shared" si="335"/>
        <v>11.440937531750043</v>
      </c>
      <c r="G2582" s="1">
        <f t="shared" si="336"/>
        <v>2.4371979346698165</v>
      </c>
      <c r="H2582" s="1">
        <f t="shared" si="338"/>
        <v>-17.514931713215244</v>
      </c>
      <c r="I2582" s="22">
        <f t="shared" si="339"/>
        <v>-1.3499999999999943</v>
      </c>
      <c r="J2582" s="19">
        <f t="shared" si="340"/>
        <v>0</v>
      </c>
      <c r="K2582" s="19">
        <f t="shared" si="341"/>
        <v>16.16493171321525</v>
      </c>
      <c r="L2582" s="19">
        <f t="shared" si="342"/>
        <v>0</v>
      </c>
      <c r="Q2582" s="11"/>
      <c r="R2582" s="11"/>
    </row>
    <row r="2583" spans="1:18" x14ac:dyDescent="0.35">
      <c r="A2583" s="1">
        <v>2581</v>
      </c>
      <c r="B2583" s="13">
        <v>44831</v>
      </c>
      <c r="C2583" s="5">
        <v>204.9</v>
      </c>
      <c r="D2583" s="1">
        <f t="shared" si="334"/>
        <v>1.8136645962732949E-2</v>
      </c>
      <c r="E2583" s="1">
        <f t="shared" si="337"/>
        <v>9.2483963128693538E-4</v>
      </c>
      <c r="F2583" s="1">
        <f t="shared" si="335"/>
        <v>10.981054327663577</v>
      </c>
      <c r="G2583" s="1">
        <f t="shared" si="336"/>
        <v>2.3961714540273955</v>
      </c>
      <c r="H2583" s="1">
        <f t="shared" si="338"/>
        <v>-14.333337104257163</v>
      </c>
      <c r="I2583" s="22">
        <f t="shared" si="339"/>
        <v>3.6500000000000057</v>
      </c>
      <c r="J2583" s="19">
        <f t="shared" si="340"/>
        <v>0</v>
      </c>
      <c r="K2583" s="19">
        <f t="shared" si="341"/>
        <v>17.983337104257167</v>
      </c>
      <c r="L2583" s="19">
        <f t="shared" si="342"/>
        <v>0</v>
      </c>
      <c r="Q2583" s="11"/>
      <c r="R2583" s="11"/>
    </row>
    <row r="2584" spans="1:18" x14ac:dyDescent="0.35">
      <c r="A2584" s="1">
        <v>2582</v>
      </c>
      <c r="B2584" s="13">
        <v>44832</v>
      </c>
      <c r="C2584" s="5">
        <v>207.8</v>
      </c>
      <c r="D2584" s="1">
        <f t="shared" si="334"/>
        <v>1.4153245485602761E-2</v>
      </c>
      <c r="E2584" s="1">
        <f t="shared" si="337"/>
        <v>7.7695462386113501E-4</v>
      </c>
      <c r="F2584" s="1">
        <f t="shared" si="335"/>
        <v>12.581353345989974</v>
      </c>
      <c r="G2584" s="1">
        <f t="shared" si="336"/>
        <v>2.5322158246585644</v>
      </c>
      <c r="H2584" s="1">
        <f t="shared" si="338"/>
        <v>-13.049935795920453</v>
      </c>
      <c r="I2584" s="22">
        <f t="shared" si="339"/>
        <v>2.9000000000000057</v>
      </c>
      <c r="J2584" s="19">
        <f t="shared" si="340"/>
        <v>0</v>
      </c>
      <c r="K2584" s="19">
        <f t="shared" si="341"/>
        <v>15.949935795920458</v>
      </c>
      <c r="L2584" s="19">
        <f t="shared" si="342"/>
        <v>0</v>
      </c>
      <c r="Q2584" s="11"/>
      <c r="R2584" s="11"/>
    </row>
    <row r="2585" spans="1:18" x14ac:dyDescent="0.35">
      <c r="A2585" s="1">
        <v>2583</v>
      </c>
      <c r="B2585" s="13">
        <v>44833</v>
      </c>
      <c r="C2585" s="5">
        <v>208.5</v>
      </c>
      <c r="D2585" s="1">
        <f t="shared" si="334"/>
        <v>3.3686236766120722E-3</v>
      </c>
      <c r="E2585" s="1">
        <f t="shared" si="337"/>
        <v>6.4568016257850636E-4</v>
      </c>
      <c r="F2585" s="1">
        <f t="shared" si="335"/>
        <v>15.56270372445408</v>
      </c>
      <c r="G2585" s="1">
        <f t="shared" si="336"/>
        <v>2.7448772648672164</v>
      </c>
      <c r="H2585" s="1">
        <f t="shared" si="338"/>
        <v>-12.112264284342052</v>
      </c>
      <c r="I2585" s="22">
        <f t="shared" si="339"/>
        <v>0.69999999999998863</v>
      </c>
      <c r="J2585" s="19">
        <f t="shared" si="340"/>
        <v>0</v>
      </c>
      <c r="K2585" s="19">
        <f t="shared" si="341"/>
        <v>12.81226428434204</v>
      </c>
      <c r="L2585" s="19">
        <f t="shared" si="342"/>
        <v>0</v>
      </c>
      <c r="Q2585" s="11"/>
      <c r="R2585" s="11"/>
    </row>
    <row r="2586" spans="1:18" x14ac:dyDescent="0.35">
      <c r="A2586" s="1">
        <v>2584</v>
      </c>
      <c r="B2586" s="13">
        <v>44834</v>
      </c>
      <c r="C2586" s="5">
        <v>212.15</v>
      </c>
      <c r="D2586" s="1">
        <f t="shared" si="334"/>
        <v>1.7505995203836958E-2</v>
      </c>
      <c r="E2586" s="1">
        <f t="shared" si="337"/>
        <v>5.1859815509916766E-4</v>
      </c>
      <c r="F2586" s="1">
        <f t="shared" si="335"/>
        <v>13.03688431179828</v>
      </c>
      <c r="G2586" s="1">
        <f t="shared" si="336"/>
        <v>2.567782594805132</v>
      </c>
      <c r="H2586" s="1">
        <f t="shared" si="338"/>
        <v>-11.008691083454362</v>
      </c>
      <c r="I2586" s="22">
        <f t="shared" si="339"/>
        <v>3.6500000000000057</v>
      </c>
      <c r="J2586" s="19">
        <f t="shared" si="340"/>
        <v>0</v>
      </c>
      <c r="K2586" s="19">
        <f t="shared" si="341"/>
        <v>14.658691083454368</v>
      </c>
      <c r="L2586" s="19">
        <f t="shared" si="342"/>
        <v>0</v>
      </c>
      <c r="Q2586" s="11"/>
      <c r="R2586" s="11"/>
    </row>
    <row r="2587" spans="1:18" x14ac:dyDescent="0.35">
      <c r="A2587" s="1">
        <v>2585</v>
      </c>
      <c r="B2587" s="13">
        <v>44837</v>
      </c>
      <c r="C2587" s="5">
        <v>210.75</v>
      </c>
      <c r="D2587" s="1">
        <f t="shared" si="334"/>
        <v>-6.5991044072590413E-3</v>
      </c>
      <c r="E2587" s="1">
        <f t="shared" si="337"/>
        <v>4.6302339672809603E-4</v>
      </c>
      <c r="F2587" s="1">
        <f t="shared" si="335"/>
        <v>17.688276194836504</v>
      </c>
      <c r="G2587" s="1">
        <f t="shared" si="336"/>
        <v>2.8729020582476013</v>
      </c>
      <c r="H2587" s="1">
        <f t="shared" si="338"/>
        <v>-10.437156264969021</v>
      </c>
      <c r="I2587" s="22">
        <f t="shared" si="339"/>
        <v>-1.4000000000000057</v>
      </c>
      <c r="J2587" s="19">
        <f t="shared" si="340"/>
        <v>0</v>
      </c>
      <c r="K2587" s="19">
        <f t="shared" si="341"/>
        <v>9.0371562649690151</v>
      </c>
      <c r="L2587" s="19">
        <f t="shared" si="342"/>
        <v>0</v>
      </c>
      <c r="Q2587" s="11"/>
      <c r="R2587" s="11"/>
    </row>
    <row r="2588" spans="1:18" x14ac:dyDescent="0.35">
      <c r="A2588" s="1">
        <v>2586</v>
      </c>
      <c r="B2588" s="13">
        <v>44838</v>
      </c>
      <c r="C2588" s="5">
        <v>208.5</v>
      </c>
      <c r="D2588" s="1">
        <f t="shared" si="334"/>
        <v>-1.0676156583629894E-2</v>
      </c>
      <c r="E2588" s="1">
        <f t="shared" si="337"/>
        <v>3.8341574772766192E-4</v>
      </c>
      <c r="F2588" s="1">
        <f t="shared" si="335"/>
        <v>17.559915364769619</v>
      </c>
      <c r="G2588" s="1">
        <f t="shared" si="336"/>
        <v>2.8656187684214158</v>
      </c>
      <c r="H2588" s="1">
        <f t="shared" si="338"/>
        <v>-9.6639053428501818</v>
      </c>
      <c r="I2588" s="22">
        <f t="shared" si="339"/>
        <v>-2.25</v>
      </c>
      <c r="J2588" s="19">
        <f t="shared" si="340"/>
        <v>0</v>
      </c>
      <c r="K2588" s="19">
        <f t="shared" si="341"/>
        <v>7.4139053428501818</v>
      </c>
      <c r="L2588" s="19">
        <f t="shared" si="342"/>
        <v>0</v>
      </c>
      <c r="Q2588" s="11"/>
      <c r="R2588" s="11"/>
    </row>
    <row r="2589" spans="1:18" x14ac:dyDescent="0.35">
      <c r="A2589" s="1">
        <v>2587</v>
      </c>
      <c r="B2589" s="13">
        <v>44840</v>
      </c>
      <c r="C2589" s="5">
        <v>206.3</v>
      </c>
      <c r="D2589" s="1">
        <f t="shared" si="334"/>
        <v>-1.0551558752997547E-2</v>
      </c>
      <c r="E2589" s="1">
        <f t="shared" si="337"/>
        <v>3.324563208258988E-4</v>
      </c>
      <c r="F2589" s="1">
        <f t="shared" si="335"/>
        <v>18.506441567916319</v>
      </c>
      <c r="G2589" s="1">
        <f t="shared" si="336"/>
        <v>2.9181188643395544</v>
      </c>
      <c r="H2589" s="1">
        <f t="shared" si="338"/>
        <v>-8.9394240439429726</v>
      </c>
      <c r="I2589" s="22">
        <f t="shared" si="339"/>
        <v>-2.1999999999999886</v>
      </c>
      <c r="J2589" s="19">
        <f t="shared" si="340"/>
        <v>0</v>
      </c>
      <c r="K2589" s="19">
        <f t="shared" si="341"/>
        <v>6.739424043942984</v>
      </c>
      <c r="L2589" s="19">
        <f t="shared" si="342"/>
        <v>0</v>
      </c>
      <c r="Q2589" s="11"/>
      <c r="R2589" s="11"/>
    </row>
    <row r="2590" spans="1:18" x14ac:dyDescent="0.35">
      <c r="A2590" s="1">
        <v>2588</v>
      </c>
      <c r="B2590" s="13">
        <v>44841</v>
      </c>
      <c r="C2590" s="5">
        <v>209.3</v>
      </c>
      <c r="D2590" s="1">
        <f t="shared" si="334"/>
        <v>1.454192922927775E-2</v>
      </c>
      <c r="E2590" s="1">
        <f t="shared" si="337"/>
        <v>2.9310106000790905E-4</v>
      </c>
      <c r="F2590" s="1">
        <f t="shared" si="335"/>
        <v>16.245501616695709</v>
      </c>
      <c r="G2590" s="1">
        <f t="shared" si="336"/>
        <v>2.7878160468650681</v>
      </c>
      <c r="H2590" s="1">
        <f t="shared" si="338"/>
        <v>-8.3040396084223911</v>
      </c>
      <c r="I2590" s="22">
        <f t="shared" si="339"/>
        <v>3</v>
      </c>
      <c r="J2590" s="19">
        <f t="shared" si="340"/>
        <v>0</v>
      </c>
      <c r="K2590" s="19">
        <f t="shared" si="341"/>
        <v>11.304039608422391</v>
      </c>
      <c r="L2590" s="19">
        <f t="shared" si="342"/>
        <v>0</v>
      </c>
      <c r="Q2590" s="11"/>
      <c r="R2590" s="11"/>
    </row>
    <row r="2591" spans="1:18" x14ac:dyDescent="0.35">
      <c r="A2591" s="1">
        <v>2589</v>
      </c>
      <c r="B2591" s="13">
        <v>44844</v>
      </c>
      <c r="C2591" s="5">
        <v>208.95</v>
      </c>
      <c r="D2591" s="1">
        <f t="shared" si="334"/>
        <v>-1.6722408026756939E-3</v>
      </c>
      <c r="E2591" s="1">
        <f t="shared" si="337"/>
        <v>2.771237116813767E-4</v>
      </c>
      <c r="F2591" s="1">
        <f t="shared" si="335"/>
        <v>23.844160759269535</v>
      </c>
      <c r="G2591" s="1">
        <f t="shared" si="336"/>
        <v>3.1715393554616731</v>
      </c>
      <c r="H2591" s="1">
        <f t="shared" si="338"/>
        <v>-7.9893367989939756</v>
      </c>
      <c r="I2591" s="22">
        <f t="shared" si="339"/>
        <v>-0.35000000000002274</v>
      </c>
      <c r="J2591" s="19">
        <f t="shared" si="340"/>
        <v>0</v>
      </c>
      <c r="K2591" s="19">
        <f t="shared" si="341"/>
        <v>7.6393367989939529</v>
      </c>
      <c r="L2591" s="19">
        <f t="shared" si="342"/>
        <v>0</v>
      </c>
      <c r="Q2591" s="11"/>
      <c r="R2591" s="11"/>
    </row>
    <row r="2592" spans="1:18" x14ac:dyDescent="0.35">
      <c r="A2592" s="1">
        <v>2590</v>
      </c>
      <c r="B2592" s="13">
        <v>44845</v>
      </c>
      <c r="C2592" s="5">
        <v>208.3</v>
      </c>
      <c r="D2592" s="1">
        <f t="shared" si="334"/>
        <v>-3.110792055515565E-3</v>
      </c>
      <c r="E2592" s="1">
        <f t="shared" si="337"/>
        <v>2.3545955864820434E-4</v>
      </c>
      <c r="F2592" s="1">
        <f t="shared" si="335"/>
        <v>25.469914319365721</v>
      </c>
      <c r="G2592" s="1">
        <f t="shared" si="336"/>
        <v>3.2374979250032072</v>
      </c>
      <c r="H2592" s="1">
        <f t="shared" si="338"/>
        <v>-7.4714010534395916</v>
      </c>
      <c r="I2592" s="22">
        <f t="shared" si="339"/>
        <v>-0.64999999999997726</v>
      </c>
      <c r="J2592" s="19">
        <f t="shared" si="340"/>
        <v>0</v>
      </c>
      <c r="K2592" s="19">
        <f t="shared" si="341"/>
        <v>6.8214010534396143</v>
      </c>
      <c r="L2592" s="19">
        <f t="shared" si="342"/>
        <v>0</v>
      </c>
      <c r="Q2592" s="11"/>
      <c r="R2592" s="11"/>
    </row>
    <row r="2593" spans="1:18" x14ac:dyDescent="0.35">
      <c r="A2593" s="1">
        <v>2591</v>
      </c>
      <c r="B2593" s="13">
        <v>44846</v>
      </c>
      <c r="C2593" s="5">
        <v>215.6</v>
      </c>
      <c r="D2593" s="1">
        <f t="shared" si="334"/>
        <v>3.5045607297167464E-2</v>
      </c>
      <c r="E2593" s="1">
        <f t="shared" si="337"/>
        <v>2.0455883012578092E-4</v>
      </c>
      <c r="F2593" s="1">
        <f t="shared" si="335"/>
        <v>1.3858751332189501</v>
      </c>
      <c r="G2593" s="1">
        <f t="shared" si="336"/>
        <v>0.32633180523661198</v>
      </c>
      <c r="H2593" s="1">
        <f t="shared" si="338"/>
        <v>-6.9522623023329535</v>
      </c>
      <c r="I2593" s="22">
        <f t="shared" si="339"/>
        <v>7.2999999999999829</v>
      </c>
      <c r="J2593" s="19">
        <f t="shared" si="340"/>
        <v>0</v>
      </c>
      <c r="K2593" s="19">
        <f t="shared" si="341"/>
        <v>14.252262302332937</v>
      </c>
      <c r="L2593" s="19">
        <f t="shared" si="342"/>
        <v>0</v>
      </c>
      <c r="Q2593" s="11"/>
      <c r="R2593" s="11"/>
    </row>
    <row r="2594" spans="1:18" x14ac:dyDescent="0.35">
      <c r="A2594" s="1">
        <v>2592</v>
      </c>
      <c r="B2594" s="13">
        <v>44847</v>
      </c>
      <c r="C2594" s="5">
        <v>213.75</v>
      </c>
      <c r="D2594" s="1">
        <f t="shared" si="334"/>
        <v>-8.5807050092764122E-3</v>
      </c>
      <c r="E2594" s="1">
        <f t="shared" si="337"/>
        <v>3.528452676113516E-4</v>
      </c>
      <c r="F2594" s="1">
        <f t="shared" si="335"/>
        <v>19.133993954215839</v>
      </c>
      <c r="G2594" s="1">
        <f t="shared" si="336"/>
        <v>2.9514665412851846</v>
      </c>
      <c r="H2594" s="1">
        <f t="shared" si="338"/>
        <v>-9.1024033572386287</v>
      </c>
      <c r="I2594" s="22">
        <f t="shared" si="339"/>
        <v>-1.8499999999999943</v>
      </c>
      <c r="J2594" s="19">
        <f t="shared" si="340"/>
        <v>0</v>
      </c>
      <c r="K2594" s="19">
        <f t="shared" si="341"/>
        <v>7.2524033572386344</v>
      </c>
      <c r="L2594" s="19">
        <f t="shared" si="342"/>
        <v>0</v>
      </c>
      <c r="Q2594" s="11"/>
      <c r="R2594" s="11"/>
    </row>
    <row r="2595" spans="1:18" x14ac:dyDescent="0.35">
      <c r="A2595" s="1">
        <v>2593</v>
      </c>
      <c r="B2595" s="13">
        <v>44848</v>
      </c>
      <c r="C2595" s="5">
        <v>212.55</v>
      </c>
      <c r="D2595" s="1">
        <f t="shared" si="334"/>
        <v>-5.6140350877192449E-3</v>
      </c>
      <c r="E2595" s="1">
        <f t="shared" si="337"/>
        <v>3.0337767100839302E-4</v>
      </c>
      <c r="F2595" s="1">
        <f t="shared" si="335"/>
        <v>21.744989485114417</v>
      </c>
      <c r="G2595" s="1">
        <f t="shared" si="336"/>
        <v>3.0793833624953075</v>
      </c>
      <c r="H2595" s="1">
        <f t="shared" si="338"/>
        <v>-8.7360522155876605</v>
      </c>
      <c r="I2595" s="22">
        <f t="shared" si="339"/>
        <v>-1.1999999999999886</v>
      </c>
      <c r="J2595" s="19">
        <f t="shared" si="340"/>
        <v>0</v>
      </c>
      <c r="K2595" s="19">
        <f t="shared" si="341"/>
        <v>7.5360522155876719</v>
      </c>
      <c r="L2595" s="19">
        <f t="shared" si="342"/>
        <v>0</v>
      </c>
      <c r="Q2595" s="11"/>
      <c r="R2595" s="11"/>
    </row>
    <row r="2596" spans="1:18" x14ac:dyDescent="0.35">
      <c r="A2596" s="1">
        <v>2594</v>
      </c>
      <c r="B2596" s="13">
        <v>44851</v>
      </c>
      <c r="C2596" s="5">
        <v>211.9</v>
      </c>
      <c r="D2596" s="1">
        <f t="shared" si="334"/>
        <v>-3.0581039755351947E-3</v>
      </c>
      <c r="E2596" s="1">
        <f t="shared" si="337"/>
        <v>2.5959520159077028E-4</v>
      </c>
      <c r="F2596" s="1">
        <f t="shared" si="335"/>
        <v>24.318620580088112</v>
      </c>
      <c r="G2596" s="1">
        <f t="shared" si="336"/>
        <v>3.1912423359206055</v>
      </c>
      <c r="H2596" s="1">
        <f t="shared" si="338"/>
        <v>-8.011781782234257</v>
      </c>
      <c r="I2596" s="22">
        <f t="shared" si="339"/>
        <v>-0.65000000000000568</v>
      </c>
      <c r="J2596" s="19">
        <f t="shared" si="340"/>
        <v>0</v>
      </c>
      <c r="K2596" s="19">
        <f t="shared" si="341"/>
        <v>7.3617817822342513</v>
      </c>
      <c r="L2596" s="19">
        <f t="shared" si="342"/>
        <v>0</v>
      </c>
      <c r="Q2596" s="11"/>
      <c r="R2596" s="11"/>
    </row>
    <row r="2597" spans="1:18" x14ac:dyDescent="0.35">
      <c r="A2597" s="1">
        <v>2595</v>
      </c>
      <c r="B2597" s="13">
        <v>44852</v>
      </c>
      <c r="C2597" s="5">
        <v>212.4</v>
      </c>
      <c r="D2597" s="1">
        <f t="shared" si="334"/>
        <v>2.3596035865974517E-3</v>
      </c>
      <c r="E2597" s="1">
        <f t="shared" si="337"/>
        <v>2.2297584671173595E-4</v>
      </c>
      <c r="F2597" s="1">
        <f t="shared" si="335"/>
        <v>26.385113500890398</v>
      </c>
      <c r="G2597" s="1">
        <f t="shared" si="336"/>
        <v>3.2727999685686897</v>
      </c>
      <c r="H2597" s="1">
        <f t="shared" si="338"/>
        <v>-7.3835407877758756</v>
      </c>
      <c r="I2597" s="22">
        <f t="shared" si="339"/>
        <v>0.5</v>
      </c>
      <c r="J2597" s="19">
        <f t="shared" si="340"/>
        <v>0</v>
      </c>
      <c r="K2597" s="19">
        <f t="shared" si="341"/>
        <v>7.8835407877758756</v>
      </c>
      <c r="L2597" s="19">
        <f t="shared" si="342"/>
        <v>0</v>
      </c>
      <c r="Q2597" s="11"/>
      <c r="R2597" s="11"/>
    </row>
    <row r="2598" spans="1:18" x14ac:dyDescent="0.35">
      <c r="A2598" s="1">
        <v>2596</v>
      </c>
      <c r="B2598" s="13">
        <v>44853</v>
      </c>
      <c r="C2598" s="5">
        <v>213.85</v>
      </c>
      <c r="D2598" s="1">
        <f t="shared" si="334"/>
        <v>6.826741996233468E-3</v>
      </c>
      <c r="E2598" s="1">
        <f t="shared" si="337"/>
        <v>1.9442945805133981E-4</v>
      </c>
      <c r="F2598" s="1">
        <f t="shared" si="335"/>
        <v>25.379275097554345</v>
      </c>
      <c r="G2598" s="1">
        <f t="shared" si="336"/>
        <v>3.2339328999222476</v>
      </c>
      <c r="H2598" s="1">
        <f t="shared" si="338"/>
        <v>-6.8736378635811262</v>
      </c>
      <c r="I2598" s="22">
        <f t="shared" si="339"/>
        <v>1.4499999999999886</v>
      </c>
      <c r="J2598" s="19">
        <f t="shared" si="340"/>
        <v>0</v>
      </c>
      <c r="K2598" s="19">
        <f t="shared" si="341"/>
        <v>8.3236378635811157</v>
      </c>
      <c r="L2598" s="19">
        <f t="shared" si="342"/>
        <v>0</v>
      </c>
      <c r="Q2598" s="11"/>
      <c r="R2598" s="11"/>
    </row>
    <row r="2599" spans="1:18" x14ac:dyDescent="0.35">
      <c r="A2599" s="1">
        <v>2597</v>
      </c>
      <c r="B2599" s="13">
        <v>44854</v>
      </c>
      <c r="C2599" s="5">
        <v>217.55</v>
      </c>
      <c r="D2599" s="1">
        <f t="shared" si="334"/>
        <v>1.7301847089081213E-2</v>
      </c>
      <c r="E2599" s="1">
        <f t="shared" si="337"/>
        <v>1.7838251451812194E-4</v>
      </c>
      <c r="F2599" s="1">
        <f t="shared" si="335"/>
        <v>12.907041459037785</v>
      </c>
      <c r="G2599" s="1">
        <f t="shared" si="336"/>
        <v>2.5577730119837705</v>
      </c>
      <c r="H2599" s="1">
        <f t="shared" si="338"/>
        <v>-6.5994130515343592</v>
      </c>
      <c r="I2599" s="22">
        <f t="shared" si="339"/>
        <v>3.7000000000000171</v>
      </c>
      <c r="J2599" s="19">
        <f t="shared" si="340"/>
        <v>0</v>
      </c>
      <c r="K2599" s="19">
        <f t="shared" si="341"/>
        <v>10.299413051534376</v>
      </c>
      <c r="L2599" s="19">
        <f t="shared" si="342"/>
        <v>0</v>
      </c>
      <c r="Q2599" s="11"/>
      <c r="R2599" s="11"/>
    </row>
    <row r="2600" spans="1:18" x14ac:dyDescent="0.35">
      <c r="A2600" s="1">
        <v>2598</v>
      </c>
      <c r="B2600" s="13">
        <v>44855</v>
      </c>
      <c r="C2600" s="5">
        <v>216.95</v>
      </c>
      <c r="D2600" s="1">
        <f t="shared" si="334"/>
        <v>-2.7579866697312007E-3</v>
      </c>
      <c r="E2600" s="1">
        <f t="shared" si="337"/>
        <v>2.0176839279160635E-4</v>
      </c>
      <c r="F2600" s="1">
        <f t="shared" si="335"/>
        <v>27.56114392782537</v>
      </c>
      <c r="G2600" s="1">
        <f t="shared" si="336"/>
        <v>3.3164069520992179</v>
      </c>
      <c r="H2600" s="1">
        <f t="shared" si="338"/>
        <v>-7.0665995275433122</v>
      </c>
      <c r="I2600" s="22">
        <f t="shared" si="339"/>
        <v>-0.60000000000002274</v>
      </c>
      <c r="J2600" s="19">
        <f t="shared" si="340"/>
        <v>0</v>
      </c>
      <c r="K2600" s="19">
        <f t="shared" si="341"/>
        <v>6.4665995275432895</v>
      </c>
      <c r="L2600" s="19">
        <f t="shared" si="342"/>
        <v>0</v>
      </c>
      <c r="Q2600" s="11"/>
      <c r="R2600" s="11"/>
    </row>
    <row r="2601" spans="1:18" x14ac:dyDescent="0.35">
      <c r="A2601" s="1">
        <v>2599</v>
      </c>
      <c r="B2601" s="13">
        <v>44858</v>
      </c>
      <c r="C2601" s="5">
        <v>218.7</v>
      </c>
      <c r="D2601" s="1">
        <f t="shared" si="334"/>
        <v>8.0663747407236693E-3</v>
      </c>
      <c r="E2601" s="1">
        <f t="shared" si="337"/>
        <v>1.7849419391085012E-4</v>
      </c>
      <c r="F2601" s="1">
        <f t="shared" si="335"/>
        <v>24.885217508741498</v>
      </c>
      <c r="G2601" s="1">
        <f t="shared" si="336"/>
        <v>3.2142739528285378</v>
      </c>
      <c r="H2601" s="1">
        <f t="shared" si="338"/>
        <v>-6.7615426643488732</v>
      </c>
      <c r="I2601" s="22">
        <f t="shared" si="339"/>
        <v>1.75</v>
      </c>
      <c r="J2601" s="19">
        <f t="shared" si="340"/>
        <v>0</v>
      </c>
      <c r="K2601" s="19">
        <f t="shared" si="341"/>
        <v>8.5115426643488732</v>
      </c>
      <c r="L2601" s="19">
        <f t="shared" si="342"/>
        <v>0</v>
      </c>
      <c r="Q2601" s="11"/>
      <c r="R2601" s="11"/>
    </row>
    <row r="2602" spans="1:18" x14ac:dyDescent="0.35">
      <c r="A2602" s="1">
        <v>2600</v>
      </c>
      <c r="B2602" s="13">
        <v>44859</v>
      </c>
      <c r="C2602" s="5">
        <v>218.45</v>
      </c>
      <c r="D2602" s="1">
        <f t="shared" si="334"/>
        <v>-1.1431184270690445E-3</v>
      </c>
      <c r="E2602" s="1">
        <f t="shared" si="337"/>
        <v>1.6879748496033994E-4</v>
      </c>
      <c r="F2602" s="1">
        <f t="shared" si="335"/>
        <v>30.587646904025043</v>
      </c>
      <c r="G2602" s="1">
        <f t="shared" si="336"/>
        <v>3.4205962315042955</v>
      </c>
      <c r="H2602" s="1">
        <f t="shared" si="338"/>
        <v>-6.55718291055629</v>
      </c>
      <c r="I2602" s="22">
        <f t="shared" si="339"/>
        <v>-0.25</v>
      </c>
      <c r="J2602" s="19">
        <f t="shared" si="340"/>
        <v>0</v>
      </c>
      <c r="K2602" s="19">
        <f t="shared" si="341"/>
        <v>6.30718291055629</v>
      </c>
      <c r="L2602" s="19">
        <f t="shared" si="342"/>
        <v>0</v>
      </c>
      <c r="Q2602" s="11"/>
      <c r="R2602" s="11"/>
    </row>
    <row r="2603" spans="1:18" x14ac:dyDescent="0.35">
      <c r="D2603" s="1" t="s">
        <v>39</v>
      </c>
      <c r="E2603" s="14">
        <f t="shared" si="337"/>
        <v>1.5238381298772119E-4</v>
      </c>
      <c r="F2603" s="1"/>
      <c r="G2603" s="1"/>
      <c r="H2603" s="1"/>
      <c r="I2603" s="22"/>
      <c r="J2603" s="19"/>
      <c r="K2603" s="19"/>
      <c r="L2603" s="19"/>
      <c r="Q2603" s="11"/>
      <c r="R2603" s="11"/>
    </row>
    <row r="2604" spans="1:18" x14ac:dyDescent="0.35">
      <c r="E2604" s="1"/>
      <c r="F2604" s="1"/>
      <c r="G2604" s="1"/>
      <c r="H2604" s="1"/>
      <c r="I2604" s="24" t="s">
        <v>9</v>
      </c>
      <c r="J2604" s="23">
        <f>SUM(J403:J2602)</f>
        <v>21</v>
      </c>
      <c r="K2604" s="19"/>
      <c r="L2604" s="19"/>
      <c r="Q2604" s="11"/>
      <c r="R2604" s="11"/>
    </row>
    <row r="2605" spans="1:18" x14ac:dyDescent="0.35">
      <c r="E2605" s="1"/>
      <c r="F2605" s="1"/>
      <c r="G2605" s="1"/>
      <c r="H2605" s="1"/>
      <c r="I2605" s="24" t="s">
        <v>10</v>
      </c>
      <c r="J2605" s="23">
        <f>COUNT(J403:J2602)</f>
        <v>2200</v>
      </c>
      <c r="K2605" s="19"/>
      <c r="L2605" s="19"/>
      <c r="Q2605" s="11"/>
      <c r="R2605" s="11"/>
    </row>
    <row r="2606" spans="1:18" x14ac:dyDescent="0.35">
      <c r="E2606" s="1"/>
      <c r="F2606" s="1"/>
      <c r="G2606" s="1"/>
      <c r="H2606" s="1"/>
      <c r="I2606" s="24" t="s">
        <v>11</v>
      </c>
      <c r="J2606" s="25">
        <f>J2604/J2605</f>
        <v>9.5454545454545462E-3</v>
      </c>
      <c r="K2606" s="19"/>
      <c r="L2606" s="19"/>
      <c r="Q2606" s="11"/>
      <c r="R2606" s="11"/>
    </row>
    <row r="2607" spans="1:18" x14ac:dyDescent="0.35">
      <c r="E2607" s="1"/>
      <c r="F2607" s="1"/>
      <c r="G2607" s="1"/>
      <c r="H2607" s="1"/>
      <c r="I2607" s="22"/>
      <c r="J2607" s="19"/>
      <c r="K2607" s="23" t="s">
        <v>40</v>
      </c>
      <c r="L2607" s="23" t="s">
        <v>41</v>
      </c>
      <c r="Q2607" s="11"/>
      <c r="R2607" s="11"/>
    </row>
    <row r="2608" spans="1:18" x14ac:dyDescent="0.35">
      <c r="E2608" s="1"/>
      <c r="F2608" s="1"/>
      <c r="G2608" s="1"/>
      <c r="H2608" s="1"/>
      <c r="I2608" s="22"/>
      <c r="K2608" s="23">
        <f>SUM(K403:K2602)</f>
        <v>11113.243730827222</v>
      </c>
      <c r="L2608" s="23">
        <f>SUM(L403:L2602)</f>
        <v>-34.019638765322782</v>
      </c>
      <c r="Q2608" s="11"/>
      <c r="R2608" s="11"/>
    </row>
    <row r="2609" spans="5:18" x14ac:dyDescent="0.35">
      <c r="E2609" s="1"/>
      <c r="F2609" s="1"/>
      <c r="G2609" s="1"/>
      <c r="H2609" s="1"/>
      <c r="I2609" s="22"/>
      <c r="J2609" s="19"/>
      <c r="K2609" s="19"/>
      <c r="L2609" s="19"/>
      <c r="Q2609" s="11"/>
      <c r="R2609" s="11"/>
    </row>
    <row r="2610" spans="5:18" x14ac:dyDescent="0.35">
      <c r="E2610" s="1"/>
      <c r="F2610" s="1"/>
      <c r="G2610" s="1"/>
      <c r="H2610" s="1"/>
      <c r="I2610" s="22"/>
      <c r="J2610" s="19"/>
      <c r="K2610" s="19"/>
      <c r="L2610" s="19"/>
      <c r="Q2610" s="11"/>
      <c r="R2610" s="11"/>
    </row>
    <row r="2611" spans="5:18" x14ac:dyDescent="0.35">
      <c r="E2611" s="1"/>
      <c r="F2611" s="1"/>
      <c r="G2611" s="1"/>
      <c r="H2611" s="1"/>
      <c r="I2611" s="22"/>
      <c r="J2611" s="19"/>
      <c r="K2611" s="19"/>
      <c r="L2611" s="19"/>
      <c r="Q2611" s="11"/>
      <c r="R2611" s="11"/>
    </row>
    <row r="2612" spans="5:18" x14ac:dyDescent="0.35">
      <c r="E2612" s="1"/>
      <c r="F2612" s="1"/>
      <c r="G2612" s="1"/>
      <c r="H2612" s="1"/>
      <c r="I2612" s="22"/>
      <c r="J2612" s="19"/>
      <c r="K2612" s="19"/>
      <c r="L2612" s="19"/>
      <c r="Q2612" s="11"/>
      <c r="R2612" s="11"/>
    </row>
    <row r="2613" spans="5:18" x14ac:dyDescent="0.35">
      <c r="E2613" s="1"/>
      <c r="F2613" s="1"/>
      <c r="G2613" s="1"/>
      <c r="H2613" s="1"/>
      <c r="I2613" s="22"/>
      <c r="J2613" s="19"/>
      <c r="K2613" s="19"/>
      <c r="L2613" s="19"/>
      <c r="Q2613" s="11"/>
      <c r="R2613" s="11"/>
    </row>
    <row r="2614" spans="5:18" x14ac:dyDescent="0.35">
      <c r="E2614" s="1"/>
      <c r="F2614" s="1"/>
      <c r="G2614" s="1"/>
      <c r="H2614" s="1"/>
      <c r="I2614" s="22"/>
      <c r="J2614" s="19"/>
      <c r="K2614" s="19"/>
      <c r="L2614" s="19"/>
      <c r="Q2614" s="11"/>
      <c r="R2614" s="11"/>
    </row>
    <row r="2615" spans="5:18" x14ac:dyDescent="0.35">
      <c r="E2615" s="1"/>
      <c r="F2615" s="1"/>
      <c r="G2615" s="1"/>
      <c r="H2615" s="1"/>
      <c r="I2615" s="22"/>
      <c r="J2615" s="19"/>
      <c r="K2615" s="19"/>
      <c r="L2615" s="19"/>
      <c r="Q2615" s="11"/>
      <c r="R2615" s="11"/>
    </row>
    <row r="2616" spans="5:18" x14ac:dyDescent="0.35">
      <c r="E2616" s="1"/>
      <c r="F2616" s="1"/>
      <c r="G2616" s="1"/>
      <c r="H2616" s="1"/>
      <c r="I2616" s="22"/>
      <c r="J2616" s="19"/>
      <c r="K2616" s="19"/>
      <c r="L2616" s="19"/>
      <c r="Q2616" s="11"/>
      <c r="R2616" s="11"/>
    </row>
    <row r="2617" spans="5:18" x14ac:dyDescent="0.35">
      <c r="E2617" s="1"/>
      <c r="F2617" s="1"/>
      <c r="G2617" s="1"/>
      <c r="H2617" s="1"/>
      <c r="I2617" s="22"/>
      <c r="J2617" s="19"/>
      <c r="K2617" s="19"/>
      <c r="L2617" s="19"/>
      <c r="Q2617" s="11"/>
      <c r="R2617" s="11"/>
    </row>
    <row r="2618" spans="5:18" x14ac:dyDescent="0.35">
      <c r="E2618" s="1"/>
      <c r="F2618" s="1"/>
      <c r="G2618" s="1"/>
      <c r="H2618" s="1"/>
      <c r="I2618" s="22"/>
      <c r="J2618" s="19"/>
      <c r="K2618" s="19"/>
      <c r="L2618" s="19"/>
      <c r="Q2618" s="11"/>
      <c r="R2618" s="11"/>
    </row>
    <row r="2619" spans="5:18" x14ac:dyDescent="0.35">
      <c r="E2619" s="1"/>
      <c r="F2619" s="1"/>
      <c r="G2619" s="1"/>
      <c r="H2619" s="1"/>
      <c r="I2619" s="22"/>
      <c r="J2619" s="19"/>
      <c r="K2619" s="19"/>
      <c r="L2619" s="19"/>
      <c r="Q2619" s="11"/>
      <c r="R2619" s="11"/>
    </row>
    <row r="2620" spans="5:18" x14ac:dyDescent="0.35">
      <c r="E2620" s="1"/>
      <c r="F2620" s="1"/>
      <c r="G2620" s="1"/>
      <c r="H2620" s="1"/>
      <c r="I2620" s="22"/>
      <c r="J2620" s="19"/>
      <c r="K2620" s="19"/>
      <c r="L2620" s="19"/>
      <c r="Q2620" s="11"/>
      <c r="R2620" s="11"/>
    </row>
    <row r="2621" spans="5:18" x14ac:dyDescent="0.35">
      <c r="E2621" s="1"/>
      <c r="F2621" s="1"/>
      <c r="G2621" s="1"/>
      <c r="H2621" s="1"/>
      <c r="I2621" s="22"/>
      <c r="J2621" s="19"/>
      <c r="K2621" s="19"/>
      <c r="L2621" s="19"/>
      <c r="Q2621" s="11"/>
      <c r="R2621" s="11"/>
    </row>
    <row r="2622" spans="5:18" x14ac:dyDescent="0.35">
      <c r="E2622" s="1"/>
      <c r="F2622" s="1"/>
      <c r="G2622" s="1"/>
      <c r="H2622" s="1"/>
      <c r="I2622" s="22"/>
      <c r="J2622" s="19"/>
      <c r="K2622" s="19"/>
      <c r="L2622" s="19"/>
      <c r="Q2622" s="11"/>
      <c r="R2622" s="11"/>
    </row>
    <row r="2623" spans="5:18" x14ac:dyDescent="0.35">
      <c r="E2623" s="1"/>
      <c r="F2623" s="1"/>
      <c r="G2623" s="1"/>
      <c r="H2623" s="1"/>
      <c r="I2623" s="22"/>
      <c r="J2623" s="19"/>
      <c r="K2623" s="19"/>
      <c r="L2623" s="19"/>
      <c r="Q2623" s="11"/>
      <c r="R2623" s="11"/>
    </row>
    <row r="2624" spans="5:18" x14ac:dyDescent="0.35">
      <c r="E2624" s="1"/>
      <c r="F2624" s="1"/>
      <c r="G2624" s="1"/>
      <c r="H2624" s="1"/>
      <c r="I2624" s="22"/>
      <c r="J2624" s="19"/>
      <c r="K2624" s="19"/>
      <c r="L2624" s="19"/>
      <c r="Q2624" s="11"/>
      <c r="R2624" s="11"/>
    </row>
    <row r="2625" spans="5:18" x14ac:dyDescent="0.35">
      <c r="E2625" s="1"/>
      <c r="F2625" s="1"/>
      <c r="G2625" s="1"/>
      <c r="H2625" s="1"/>
      <c r="I2625" s="22"/>
      <c r="J2625" s="19"/>
      <c r="K2625" s="19"/>
      <c r="L2625" s="19"/>
      <c r="Q2625" s="11"/>
      <c r="R2625" s="11"/>
    </row>
    <row r="2626" spans="5:18" x14ac:dyDescent="0.35">
      <c r="E2626" s="1"/>
      <c r="F2626" s="1"/>
      <c r="G2626" s="1"/>
      <c r="H2626" s="1"/>
      <c r="I2626" s="22"/>
      <c r="J2626" s="19"/>
      <c r="K2626" s="19"/>
      <c r="L2626" s="19"/>
      <c r="Q2626" s="11"/>
      <c r="R2626" s="11"/>
    </row>
    <row r="2627" spans="5:18" x14ac:dyDescent="0.35">
      <c r="E2627" s="1"/>
      <c r="F2627" s="1"/>
      <c r="G2627" s="1"/>
      <c r="H2627" s="1"/>
      <c r="I2627" s="22"/>
      <c r="J2627" s="19"/>
      <c r="K2627" s="19"/>
      <c r="L2627" s="19"/>
      <c r="Q2627" s="11"/>
      <c r="R2627" s="11"/>
    </row>
    <row r="2628" spans="5:18" x14ac:dyDescent="0.35">
      <c r="E2628" s="1"/>
      <c r="F2628" s="1"/>
      <c r="G2628" s="1"/>
      <c r="H2628" s="1"/>
      <c r="I2628" s="22"/>
      <c r="J2628" s="19"/>
      <c r="K2628" s="19"/>
      <c r="L2628" s="19"/>
      <c r="Q2628" s="11"/>
      <c r="R2628" s="11"/>
    </row>
    <row r="2629" spans="5:18" x14ac:dyDescent="0.35">
      <c r="E2629" s="1"/>
      <c r="F2629" s="1"/>
      <c r="G2629" s="1"/>
      <c r="H2629" s="1"/>
      <c r="I2629" s="22"/>
      <c r="J2629" s="19"/>
      <c r="K2629" s="19"/>
      <c r="L2629" s="19"/>
      <c r="Q2629" s="11"/>
      <c r="R2629" s="11"/>
    </row>
    <row r="2630" spans="5:18" x14ac:dyDescent="0.35">
      <c r="E2630" s="1"/>
      <c r="F2630" s="1"/>
      <c r="G2630" s="1"/>
      <c r="H2630" s="1"/>
      <c r="I2630" s="22"/>
      <c r="J2630" s="19"/>
      <c r="K2630" s="19"/>
      <c r="L2630" s="19"/>
      <c r="Q2630" s="11"/>
      <c r="R2630" s="11"/>
    </row>
    <row r="2631" spans="5:18" x14ac:dyDescent="0.35">
      <c r="E2631" s="1"/>
      <c r="F2631" s="1"/>
      <c r="G2631" s="1"/>
      <c r="H2631" s="1"/>
      <c r="I2631" s="22"/>
      <c r="J2631" s="19"/>
      <c r="K2631" s="19"/>
      <c r="L2631" s="19"/>
      <c r="Q2631" s="11"/>
      <c r="R2631" s="11"/>
    </row>
    <row r="2632" spans="5:18" x14ac:dyDescent="0.35">
      <c r="E2632" s="1"/>
      <c r="F2632" s="1"/>
      <c r="G2632" s="1"/>
      <c r="H2632" s="1"/>
      <c r="I2632" s="22"/>
      <c r="J2632" s="19"/>
      <c r="K2632" s="19"/>
      <c r="L2632" s="19"/>
      <c r="Q2632" s="11"/>
      <c r="R2632" s="11"/>
    </row>
    <row r="2633" spans="5:18" x14ac:dyDescent="0.35">
      <c r="E2633" s="1"/>
      <c r="F2633" s="1"/>
      <c r="G2633" s="1"/>
      <c r="H2633" s="1"/>
      <c r="I2633" s="22"/>
      <c r="J2633" s="19"/>
      <c r="K2633" s="19"/>
      <c r="L2633" s="19"/>
      <c r="Q2633" s="11"/>
      <c r="R2633" s="11"/>
    </row>
    <row r="2634" spans="5:18" x14ac:dyDescent="0.35">
      <c r="E2634" s="1"/>
      <c r="F2634" s="1"/>
      <c r="G2634" s="1"/>
      <c r="H2634" s="1"/>
      <c r="I2634" s="22"/>
      <c r="J2634" s="19"/>
      <c r="K2634" s="19"/>
      <c r="L2634" s="19"/>
      <c r="Q2634" s="11"/>
      <c r="R2634" s="11"/>
    </row>
    <row r="2635" spans="5:18" x14ac:dyDescent="0.35">
      <c r="E2635" s="1"/>
      <c r="F2635" s="1"/>
      <c r="G2635" s="1"/>
      <c r="H2635" s="1"/>
      <c r="I2635" s="22"/>
      <c r="J2635" s="19"/>
      <c r="K2635" s="19"/>
      <c r="L2635" s="19"/>
      <c r="Q2635" s="11"/>
      <c r="R2635" s="11"/>
    </row>
    <row r="2636" spans="5:18" x14ac:dyDescent="0.35">
      <c r="E2636" s="1"/>
      <c r="F2636" s="1"/>
      <c r="G2636" s="1"/>
      <c r="H2636" s="1"/>
      <c r="I2636" s="22"/>
      <c r="J2636" s="19"/>
      <c r="K2636" s="19"/>
      <c r="L2636" s="19"/>
      <c r="Q2636" s="11"/>
      <c r="R2636" s="11"/>
    </row>
    <row r="2637" spans="5:18" x14ac:dyDescent="0.35">
      <c r="E2637" s="1"/>
      <c r="F2637" s="1"/>
      <c r="G2637" s="1"/>
      <c r="H2637" s="1"/>
      <c r="I2637" s="22"/>
      <c r="J2637" s="19"/>
      <c r="K2637" s="19"/>
      <c r="L2637" s="19"/>
      <c r="Q2637" s="11"/>
      <c r="R2637" s="11"/>
    </row>
    <row r="2638" spans="5:18" x14ac:dyDescent="0.35">
      <c r="E2638" s="1"/>
      <c r="F2638" s="1"/>
      <c r="G2638" s="1"/>
      <c r="H2638" s="1"/>
      <c r="I2638" s="22"/>
      <c r="J2638" s="19"/>
      <c r="K2638" s="19"/>
      <c r="L2638" s="19"/>
      <c r="Q2638" s="11"/>
      <c r="R2638" s="11"/>
    </row>
    <row r="2639" spans="5:18" x14ac:dyDescent="0.35">
      <c r="E2639" s="1"/>
      <c r="F2639" s="1"/>
      <c r="G2639" s="1"/>
      <c r="H2639" s="1"/>
      <c r="I2639" s="22"/>
      <c r="J2639" s="19"/>
      <c r="K2639" s="19"/>
      <c r="L2639" s="19"/>
      <c r="Q2639" s="11"/>
      <c r="R2639" s="11"/>
    </row>
    <row r="2640" spans="5:18" x14ac:dyDescent="0.35">
      <c r="E2640" s="1"/>
      <c r="F2640" s="1"/>
      <c r="G2640" s="1"/>
      <c r="H2640" s="1"/>
      <c r="I2640" s="22"/>
      <c r="J2640" s="19"/>
      <c r="K2640" s="19"/>
      <c r="L2640" s="19"/>
      <c r="Q2640" s="11"/>
      <c r="R2640" s="11"/>
    </row>
    <row r="2641" spans="5:18" x14ac:dyDescent="0.35">
      <c r="E2641" s="1"/>
      <c r="F2641" s="1"/>
      <c r="G2641" s="1"/>
      <c r="H2641" s="1"/>
      <c r="I2641" s="22"/>
      <c r="J2641" s="19"/>
      <c r="K2641" s="19"/>
      <c r="L2641" s="19"/>
      <c r="Q2641" s="11"/>
      <c r="R2641" s="11"/>
    </row>
    <row r="2642" spans="5:18" x14ac:dyDescent="0.35">
      <c r="E2642" s="1"/>
      <c r="F2642" s="1"/>
      <c r="G2642" s="1"/>
      <c r="H2642" s="1"/>
      <c r="I2642" s="22"/>
      <c r="J2642" s="19"/>
      <c r="K2642" s="19"/>
      <c r="L2642" s="19"/>
      <c r="Q2642" s="11"/>
      <c r="R2642" s="11"/>
    </row>
    <row r="2643" spans="5:18" x14ac:dyDescent="0.35">
      <c r="E2643" s="1"/>
      <c r="F2643" s="1"/>
      <c r="G2643" s="1"/>
      <c r="H2643" s="1"/>
      <c r="I2643" s="22"/>
      <c r="J2643" s="19"/>
      <c r="K2643" s="19"/>
      <c r="L2643" s="19"/>
      <c r="Q2643" s="11"/>
      <c r="R2643" s="11"/>
    </row>
    <row r="2644" spans="5:18" x14ac:dyDescent="0.35">
      <c r="E2644" s="1"/>
      <c r="F2644" s="1"/>
      <c r="G2644" s="1"/>
      <c r="H2644" s="1"/>
      <c r="I2644" s="22"/>
      <c r="J2644" s="19"/>
      <c r="K2644" s="19"/>
      <c r="L2644" s="19"/>
      <c r="Q2644" s="11"/>
      <c r="R2644" s="11"/>
    </row>
    <row r="2645" spans="5:18" x14ac:dyDescent="0.35">
      <c r="E2645" s="1"/>
      <c r="F2645" s="1"/>
      <c r="G2645" s="1"/>
      <c r="H2645" s="1"/>
      <c r="I2645" s="22"/>
      <c r="J2645" s="19"/>
      <c r="K2645" s="19"/>
      <c r="L2645" s="19"/>
      <c r="Q2645" s="11"/>
      <c r="R2645" s="11"/>
    </row>
    <row r="2646" spans="5:18" x14ac:dyDescent="0.35">
      <c r="E2646" s="1"/>
      <c r="F2646" s="1"/>
      <c r="G2646" s="1"/>
      <c r="H2646" s="1"/>
      <c r="I2646" s="22"/>
      <c r="J2646" s="19"/>
      <c r="K2646" s="19"/>
      <c r="L2646" s="19"/>
      <c r="Q2646" s="11"/>
      <c r="R2646" s="11"/>
    </row>
    <row r="2647" spans="5:18" x14ac:dyDescent="0.35">
      <c r="E2647" s="1"/>
      <c r="F2647" s="1"/>
      <c r="G2647" s="1"/>
      <c r="H2647" s="1"/>
      <c r="I2647" s="22"/>
      <c r="J2647" s="19"/>
      <c r="K2647" s="19"/>
      <c r="L2647" s="19"/>
      <c r="Q2647" s="11"/>
      <c r="R2647" s="11"/>
    </row>
    <row r="2648" spans="5:18" x14ac:dyDescent="0.35">
      <c r="E2648" s="1"/>
      <c r="F2648" s="1"/>
      <c r="G2648" s="1"/>
      <c r="H2648" s="1"/>
      <c r="I2648" s="22"/>
      <c r="J2648" s="19"/>
      <c r="K2648" s="19"/>
      <c r="L2648" s="19"/>
      <c r="Q2648" s="11"/>
      <c r="R2648" s="11"/>
    </row>
    <row r="2649" spans="5:18" x14ac:dyDescent="0.35">
      <c r="E2649" s="1"/>
      <c r="F2649" s="1"/>
      <c r="G2649" s="1"/>
      <c r="H2649" s="1"/>
      <c r="I2649" s="22"/>
      <c r="J2649" s="19"/>
      <c r="K2649" s="19"/>
      <c r="L2649" s="19"/>
      <c r="Q2649" s="11"/>
      <c r="R2649" s="11"/>
    </row>
    <row r="2650" spans="5:18" x14ac:dyDescent="0.35">
      <c r="E2650" s="1"/>
      <c r="F2650" s="1"/>
      <c r="G2650" s="1"/>
      <c r="H2650" s="1"/>
      <c r="I2650" s="22"/>
      <c r="J2650" s="19"/>
      <c r="K2650" s="19"/>
      <c r="L2650" s="19"/>
      <c r="Q2650" s="11"/>
      <c r="R2650" s="11"/>
    </row>
    <row r="2651" spans="5:18" x14ac:dyDescent="0.35">
      <c r="E2651" s="1"/>
      <c r="F2651" s="1"/>
      <c r="G2651" s="1"/>
      <c r="H2651" s="1"/>
      <c r="I2651" s="22"/>
      <c r="J2651" s="19"/>
      <c r="K2651" s="19"/>
      <c r="L2651" s="19"/>
      <c r="Q2651" s="11"/>
      <c r="R2651" s="11"/>
    </row>
    <row r="2652" spans="5:18" x14ac:dyDescent="0.35">
      <c r="E2652" s="1"/>
      <c r="F2652" s="1"/>
      <c r="G2652" s="1"/>
      <c r="H2652" s="1"/>
      <c r="I2652" s="22"/>
      <c r="J2652" s="19"/>
      <c r="K2652" s="19"/>
      <c r="L2652" s="19"/>
      <c r="Q2652" s="11"/>
      <c r="R2652" s="11"/>
    </row>
    <row r="2653" spans="5:18" x14ac:dyDescent="0.35">
      <c r="E2653" s="1"/>
      <c r="F2653" s="1"/>
      <c r="G2653" s="1"/>
      <c r="H2653" s="1"/>
      <c r="I2653" s="22"/>
      <c r="J2653" s="19"/>
      <c r="K2653" s="19"/>
      <c r="L2653" s="19"/>
      <c r="Q2653" s="11"/>
      <c r="R2653" s="11"/>
    </row>
    <row r="2654" spans="5:18" x14ac:dyDescent="0.35">
      <c r="E2654" s="1"/>
      <c r="F2654" s="1"/>
      <c r="G2654" s="1"/>
      <c r="H2654" s="1"/>
      <c r="I2654" s="22"/>
      <c r="J2654" s="19"/>
      <c r="K2654" s="19"/>
      <c r="L2654" s="19"/>
      <c r="Q2654" s="11"/>
      <c r="R2654" s="11"/>
    </row>
    <row r="2655" spans="5:18" x14ac:dyDescent="0.35">
      <c r="E2655" s="1"/>
      <c r="F2655" s="1"/>
      <c r="G2655" s="1"/>
      <c r="H2655" s="1"/>
      <c r="I2655" s="22"/>
      <c r="J2655" s="19"/>
      <c r="K2655" s="19"/>
      <c r="L2655" s="19"/>
      <c r="Q2655" s="11"/>
      <c r="R2655" s="11"/>
    </row>
    <row r="2656" spans="5:18" x14ac:dyDescent="0.35">
      <c r="E2656" s="1"/>
      <c r="F2656" s="1"/>
      <c r="G2656" s="1"/>
      <c r="H2656" s="1"/>
      <c r="I2656" s="22"/>
      <c r="J2656" s="19"/>
      <c r="K2656" s="19"/>
      <c r="L2656" s="19"/>
      <c r="Q2656" s="11"/>
      <c r="R2656" s="11"/>
    </row>
    <row r="2657" spans="5:18" x14ac:dyDescent="0.35">
      <c r="E2657" s="1"/>
      <c r="F2657" s="1"/>
      <c r="G2657" s="1"/>
      <c r="H2657" s="1"/>
      <c r="I2657" s="22"/>
      <c r="J2657" s="19"/>
      <c r="K2657" s="19"/>
      <c r="L2657" s="19"/>
      <c r="Q2657" s="11"/>
      <c r="R2657" s="11"/>
    </row>
    <row r="2658" spans="5:18" x14ac:dyDescent="0.35">
      <c r="E2658" s="1"/>
      <c r="F2658" s="1"/>
      <c r="G2658" s="1"/>
      <c r="H2658" s="1"/>
      <c r="I2658" s="22"/>
      <c r="J2658" s="19"/>
      <c r="K2658" s="19"/>
      <c r="L2658" s="19"/>
      <c r="Q2658" s="11"/>
      <c r="R2658" s="11"/>
    </row>
    <row r="2659" spans="5:18" x14ac:dyDescent="0.35">
      <c r="E2659" s="1"/>
      <c r="F2659" s="1"/>
      <c r="G2659" s="1"/>
      <c r="H2659" s="1"/>
      <c r="I2659" s="22"/>
      <c r="J2659" s="19"/>
      <c r="K2659" s="19"/>
      <c r="L2659" s="19"/>
      <c r="Q2659" s="11"/>
      <c r="R2659" s="11"/>
    </row>
    <row r="2660" spans="5:18" x14ac:dyDescent="0.35">
      <c r="E2660" s="1"/>
      <c r="F2660" s="1"/>
      <c r="G2660" s="1"/>
      <c r="H2660" s="1"/>
      <c r="I2660" s="22"/>
      <c r="J2660" s="19"/>
      <c r="K2660" s="19"/>
      <c r="L2660" s="19"/>
      <c r="Q2660" s="11"/>
      <c r="R2660" s="11"/>
    </row>
    <row r="2661" spans="5:18" x14ac:dyDescent="0.35">
      <c r="E2661" s="1"/>
      <c r="F2661" s="1"/>
      <c r="G2661" s="1"/>
      <c r="H2661" s="1"/>
      <c r="I2661" s="22"/>
      <c r="J2661" s="19"/>
      <c r="K2661" s="19"/>
      <c r="L2661" s="19"/>
      <c r="Q2661" s="11"/>
      <c r="R2661" s="11"/>
    </row>
    <row r="2662" spans="5:18" x14ac:dyDescent="0.35">
      <c r="E2662" s="1"/>
      <c r="F2662" s="1"/>
      <c r="G2662" s="1"/>
      <c r="H2662" s="1"/>
      <c r="I2662" s="22"/>
      <c r="J2662" s="19"/>
      <c r="K2662" s="19"/>
      <c r="L2662" s="19"/>
      <c r="Q2662" s="11"/>
      <c r="R2662" s="11"/>
    </row>
    <row r="2663" spans="5:18" x14ac:dyDescent="0.35">
      <c r="E2663" s="1"/>
      <c r="F2663" s="1"/>
      <c r="G2663" s="1"/>
      <c r="H2663" s="1"/>
      <c r="I2663" s="22"/>
      <c r="J2663" s="19"/>
      <c r="K2663" s="19"/>
      <c r="L2663" s="19"/>
      <c r="Q2663" s="11"/>
      <c r="R2663" s="11"/>
    </row>
    <row r="2664" spans="5:18" x14ac:dyDescent="0.35">
      <c r="E2664" s="1"/>
      <c r="F2664" s="1"/>
      <c r="G2664" s="1"/>
      <c r="H2664" s="1"/>
      <c r="I2664" s="22"/>
      <c r="J2664" s="19"/>
      <c r="K2664" s="19"/>
      <c r="L2664" s="19"/>
      <c r="Q2664" s="11"/>
      <c r="R2664" s="11"/>
    </row>
    <row r="2665" spans="5:18" x14ac:dyDescent="0.35">
      <c r="E2665" s="1"/>
      <c r="F2665" s="1"/>
      <c r="G2665" s="1"/>
      <c r="H2665" s="1"/>
      <c r="I2665" s="22"/>
      <c r="J2665" s="19"/>
      <c r="K2665" s="19"/>
      <c r="L2665" s="19"/>
      <c r="Q2665" s="11"/>
      <c r="R2665" s="11"/>
    </row>
    <row r="2666" spans="5:18" x14ac:dyDescent="0.35">
      <c r="E2666" s="1"/>
      <c r="F2666" s="1"/>
      <c r="G2666" s="1"/>
      <c r="H2666" s="1"/>
      <c r="I2666" s="22"/>
      <c r="J2666" s="19"/>
      <c r="K2666" s="19"/>
      <c r="L2666" s="19"/>
      <c r="Q2666" s="11"/>
      <c r="R2666" s="11"/>
    </row>
    <row r="2667" spans="5:18" x14ac:dyDescent="0.35">
      <c r="E2667" s="1"/>
      <c r="F2667" s="1"/>
      <c r="G2667" s="1"/>
      <c r="H2667" s="1"/>
      <c r="I2667" s="22"/>
      <c r="J2667" s="19"/>
      <c r="K2667" s="19"/>
      <c r="L2667" s="19"/>
      <c r="Q2667" s="11"/>
      <c r="R2667" s="11"/>
    </row>
    <row r="2668" spans="5:18" x14ac:dyDescent="0.35">
      <c r="E2668" s="1"/>
      <c r="F2668" s="1"/>
      <c r="G2668" s="1"/>
      <c r="H2668" s="1"/>
      <c r="I2668" s="22"/>
      <c r="J2668" s="19"/>
      <c r="K2668" s="19"/>
      <c r="L2668" s="19"/>
      <c r="Q2668" s="11"/>
      <c r="R2668" s="11"/>
    </row>
    <row r="2669" spans="5:18" x14ac:dyDescent="0.35">
      <c r="E2669" s="1"/>
      <c r="F2669" s="1"/>
      <c r="G2669" s="1"/>
      <c r="H2669" s="1"/>
      <c r="I2669" s="22"/>
      <c r="J2669" s="19"/>
      <c r="K2669" s="19"/>
      <c r="L2669" s="19"/>
      <c r="Q2669" s="11"/>
      <c r="R2669" s="11"/>
    </row>
    <row r="2670" spans="5:18" x14ac:dyDescent="0.35">
      <c r="E2670" s="1"/>
      <c r="F2670" s="1"/>
      <c r="G2670" s="1"/>
      <c r="H2670" s="1"/>
      <c r="I2670" s="22"/>
      <c r="J2670" s="19"/>
      <c r="K2670" s="19"/>
      <c r="L2670" s="19"/>
      <c r="Q2670" s="11"/>
      <c r="R2670" s="11"/>
    </row>
    <row r="2671" spans="5:18" x14ac:dyDescent="0.35">
      <c r="E2671" s="1"/>
      <c r="F2671" s="1"/>
      <c r="G2671" s="1"/>
      <c r="H2671" s="1"/>
      <c r="I2671" s="22"/>
      <c r="J2671" s="19"/>
      <c r="K2671" s="19"/>
      <c r="L2671" s="19"/>
      <c r="Q2671" s="11"/>
      <c r="R2671" s="11"/>
    </row>
    <row r="2672" spans="5:18" x14ac:dyDescent="0.35">
      <c r="E2672" s="1"/>
      <c r="F2672" s="1"/>
      <c r="G2672" s="1"/>
      <c r="H2672" s="1"/>
      <c r="I2672" s="22"/>
      <c r="J2672" s="19"/>
      <c r="K2672" s="19"/>
      <c r="L2672" s="19"/>
      <c r="Q2672" s="11"/>
      <c r="R2672" s="11"/>
    </row>
    <row r="2673" spans="5:18" x14ac:dyDescent="0.35">
      <c r="E2673" s="1"/>
      <c r="F2673" s="1"/>
      <c r="G2673" s="1"/>
      <c r="H2673" s="1"/>
      <c r="I2673" s="22"/>
      <c r="J2673" s="19"/>
      <c r="K2673" s="19"/>
      <c r="L2673" s="19"/>
      <c r="Q2673" s="11"/>
      <c r="R2673" s="11"/>
    </row>
    <row r="2674" spans="5:18" x14ac:dyDescent="0.35">
      <c r="E2674" s="1"/>
      <c r="F2674" s="1"/>
      <c r="G2674" s="1"/>
      <c r="H2674" s="1"/>
      <c r="I2674" s="22"/>
      <c r="J2674" s="19"/>
      <c r="K2674" s="19"/>
      <c r="L2674" s="19"/>
      <c r="Q2674" s="11"/>
      <c r="R2674" s="11"/>
    </row>
    <row r="2675" spans="5:18" x14ac:dyDescent="0.35">
      <c r="E2675" s="1"/>
      <c r="F2675" s="1"/>
      <c r="G2675" s="1"/>
      <c r="H2675" s="1"/>
      <c r="I2675" s="22"/>
      <c r="J2675" s="19"/>
      <c r="K2675" s="19"/>
      <c r="L2675" s="19"/>
      <c r="Q2675" s="11"/>
      <c r="R2675" s="11"/>
    </row>
    <row r="2676" spans="5:18" x14ac:dyDescent="0.35">
      <c r="E2676" s="1"/>
      <c r="F2676" s="1"/>
      <c r="G2676" s="1"/>
      <c r="H2676" s="1"/>
      <c r="I2676" s="22"/>
      <c r="J2676" s="19"/>
      <c r="K2676" s="19"/>
      <c r="L2676" s="19"/>
      <c r="Q2676" s="11"/>
      <c r="R2676" s="11"/>
    </row>
    <row r="2677" spans="5:18" x14ac:dyDescent="0.35">
      <c r="E2677" s="1"/>
      <c r="F2677" s="1"/>
      <c r="G2677" s="1"/>
      <c r="H2677" s="1"/>
      <c r="I2677" s="22"/>
      <c r="J2677" s="19"/>
      <c r="K2677" s="19"/>
      <c r="L2677" s="19"/>
      <c r="Q2677" s="11"/>
      <c r="R2677" s="11"/>
    </row>
    <row r="2678" spans="5:18" x14ac:dyDescent="0.35">
      <c r="E2678" s="1"/>
      <c r="F2678" s="1"/>
      <c r="G2678" s="1"/>
      <c r="H2678" s="1"/>
      <c r="I2678" s="22"/>
      <c r="J2678" s="19"/>
      <c r="K2678" s="19"/>
      <c r="L2678" s="19"/>
      <c r="Q2678" s="11"/>
      <c r="R2678" s="11"/>
    </row>
    <row r="2679" spans="5:18" x14ac:dyDescent="0.35">
      <c r="E2679" s="1"/>
      <c r="F2679" s="1"/>
      <c r="G2679" s="1"/>
      <c r="H2679" s="1"/>
      <c r="I2679" s="22"/>
      <c r="J2679" s="19"/>
      <c r="K2679" s="19"/>
      <c r="L2679" s="19"/>
      <c r="Q2679" s="11"/>
      <c r="R2679" s="11"/>
    </row>
    <row r="2680" spans="5:18" x14ac:dyDescent="0.35">
      <c r="E2680" s="1"/>
      <c r="F2680" s="1"/>
      <c r="G2680" s="1"/>
      <c r="H2680" s="1"/>
      <c r="I2680" s="22"/>
      <c r="J2680" s="19"/>
      <c r="K2680" s="19"/>
      <c r="L2680" s="19"/>
      <c r="Q2680" s="11"/>
      <c r="R2680" s="11"/>
    </row>
    <row r="2681" spans="5:18" x14ac:dyDescent="0.35">
      <c r="E2681" s="1"/>
      <c r="F2681" s="1"/>
      <c r="G2681" s="1"/>
      <c r="H2681" s="1"/>
      <c r="I2681" s="22"/>
      <c r="J2681" s="19"/>
      <c r="K2681" s="19"/>
      <c r="L2681" s="19"/>
      <c r="Q2681" s="11"/>
      <c r="R2681" s="11"/>
    </row>
    <row r="2682" spans="5:18" x14ac:dyDescent="0.35">
      <c r="E2682" s="1"/>
      <c r="F2682" s="1"/>
      <c r="G2682" s="1"/>
      <c r="H2682" s="1"/>
      <c r="I2682" s="22"/>
      <c r="J2682" s="19"/>
      <c r="K2682" s="19"/>
      <c r="L2682" s="19"/>
      <c r="Q2682" s="11"/>
      <c r="R2682" s="11"/>
    </row>
    <row r="2683" spans="5:18" x14ac:dyDescent="0.35">
      <c r="E2683" s="1"/>
      <c r="F2683" s="1"/>
      <c r="G2683" s="1"/>
      <c r="H2683" s="1"/>
      <c r="I2683" s="22"/>
      <c r="J2683" s="19"/>
      <c r="K2683" s="19"/>
      <c r="L2683" s="19"/>
      <c r="Q2683" s="11"/>
      <c r="R2683" s="11"/>
    </row>
    <row r="2684" spans="5:18" x14ac:dyDescent="0.35">
      <c r="E2684" s="1"/>
      <c r="F2684" s="1"/>
      <c r="G2684" s="1"/>
      <c r="H2684" s="1"/>
      <c r="I2684" s="22"/>
      <c r="J2684" s="19"/>
      <c r="K2684" s="19"/>
      <c r="L2684" s="19"/>
      <c r="Q2684" s="11"/>
      <c r="R2684" s="11"/>
    </row>
    <row r="2685" spans="5:18" x14ac:dyDescent="0.35">
      <c r="E2685" s="1"/>
      <c r="F2685" s="1"/>
      <c r="G2685" s="1"/>
      <c r="H2685" s="1"/>
      <c r="I2685" s="22"/>
      <c r="J2685" s="19"/>
      <c r="K2685" s="19"/>
      <c r="L2685" s="19"/>
      <c r="Q2685" s="11"/>
      <c r="R2685" s="11"/>
    </row>
    <row r="2686" spans="5:18" x14ac:dyDescent="0.35">
      <c r="E2686" s="1"/>
      <c r="F2686" s="1"/>
      <c r="G2686" s="1"/>
      <c r="H2686" s="1"/>
      <c r="I2686" s="22"/>
      <c r="J2686" s="19"/>
      <c r="K2686" s="19"/>
      <c r="L2686" s="19"/>
      <c r="Q2686" s="11"/>
      <c r="R2686" s="11"/>
    </row>
    <row r="2687" spans="5:18" x14ac:dyDescent="0.35">
      <c r="E2687" s="1"/>
      <c r="F2687" s="1"/>
      <c r="G2687" s="1"/>
      <c r="H2687" s="1"/>
      <c r="I2687" s="22"/>
      <c r="J2687" s="19"/>
      <c r="K2687" s="19"/>
      <c r="L2687" s="19"/>
      <c r="Q2687" s="11"/>
      <c r="R2687" s="11"/>
    </row>
    <row r="2688" spans="5:18" x14ac:dyDescent="0.35">
      <c r="E2688" s="1"/>
      <c r="F2688" s="1"/>
      <c r="G2688" s="1"/>
      <c r="H2688" s="1"/>
      <c r="I2688" s="22"/>
      <c r="J2688" s="19"/>
      <c r="K2688" s="19"/>
      <c r="L2688" s="19"/>
      <c r="Q2688" s="11"/>
      <c r="R2688" s="11"/>
    </row>
    <row r="2689" spans="5:18" x14ac:dyDescent="0.35">
      <c r="E2689" s="1"/>
      <c r="F2689" s="1"/>
      <c r="G2689" s="1"/>
      <c r="H2689" s="1"/>
      <c r="I2689" s="22"/>
      <c r="J2689" s="19"/>
      <c r="K2689" s="19"/>
      <c r="L2689" s="19"/>
      <c r="Q2689" s="11"/>
      <c r="R2689" s="11"/>
    </row>
    <row r="2690" spans="5:18" x14ac:dyDescent="0.35">
      <c r="E2690" s="1"/>
      <c r="F2690" s="1"/>
      <c r="G2690" s="1"/>
      <c r="H2690" s="1"/>
      <c r="I2690" s="22"/>
      <c r="J2690" s="19"/>
      <c r="K2690" s="19"/>
      <c r="L2690" s="19"/>
      <c r="Q2690" s="11"/>
      <c r="R2690" s="11"/>
    </row>
    <row r="2691" spans="5:18" x14ac:dyDescent="0.35">
      <c r="E2691" s="1"/>
      <c r="F2691" s="1"/>
      <c r="G2691" s="1"/>
      <c r="H2691" s="1"/>
      <c r="I2691" s="22"/>
      <c r="J2691" s="19"/>
      <c r="K2691" s="19"/>
      <c r="L2691" s="19"/>
      <c r="Q2691" s="11"/>
      <c r="R2691" s="11"/>
    </row>
    <row r="2692" spans="5:18" x14ac:dyDescent="0.35">
      <c r="E2692" s="1"/>
      <c r="F2692" s="1"/>
      <c r="G2692" s="1"/>
      <c r="H2692" s="1"/>
      <c r="I2692" s="22"/>
      <c r="J2692" s="19"/>
      <c r="K2692" s="19"/>
      <c r="L2692" s="19"/>
      <c r="Q2692" s="11"/>
      <c r="R2692" s="11"/>
    </row>
    <row r="2693" spans="5:18" x14ac:dyDescent="0.35">
      <c r="E2693" s="1"/>
      <c r="F2693" s="1"/>
      <c r="G2693" s="1"/>
      <c r="H2693" s="1"/>
      <c r="I2693" s="22"/>
      <c r="J2693" s="19"/>
      <c r="K2693" s="19"/>
      <c r="L2693" s="19"/>
      <c r="Q2693" s="11"/>
      <c r="R2693" s="11"/>
    </row>
    <row r="2694" spans="5:18" x14ac:dyDescent="0.35">
      <c r="E2694" s="1"/>
      <c r="F2694" s="1"/>
      <c r="G2694" s="1"/>
      <c r="H2694" s="1"/>
      <c r="I2694" s="22"/>
      <c r="J2694" s="19"/>
      <c r="K2694" s="19"/>
      <c r="L2694" s="19"/>
      <c r="Q2694" s="11"/>
      <c r="R2694" s="11"/>
    </row>
    <row r="2695" spans="5:18" x14ac:dyDescent="0.35">
      <c r="E2695" s="1"/>
      <c r="F2695" s="1"/>
      <c r="G2695" s="1"/>
      <c r="H2695" s="1"/>
      <c r="I2695" s="22"/>
      <c r="J2695" s="19"/>
      <c r="K2695" s="19"/>
      <c r="L2695" s="19"/>
      <c r="Q2695" s="11"/>
      <c r="R2695" s="11"/>
    </row>
    <row r="2696" spans="5:18" x14ac:dyDescent="0.35">
      <c r="E2696" s="1"/>
      <c r="F2696" s="1"/>
      <c r="G2696" s="1"/>
      <c r="H2696" s="1"/>
      <c r="I2696" s="22"/>
      <c r="J2696" s="19"/>
      <c r="K2696" s="19"/>
      <c r="L2696" s="19"/>
      <c r="Q2696" s="11"/>
      <c r="R2696" s="11"/>
    </row>
    <row r="2697" spans="5:18" x14ac:dyDescent="0.35">
      <c r="E2697" s="1"/>
      <c r="F2697" s="1"/>
      <c r="G2697" s="1"/>
      <c r="H2697" s="1"/>
      <c r="I2697" s="22"/>
      <c r="J2697" s="19"/>
      <c r="K2697" s="19"/>
      <c r="L2697" s="19"/>
      <c r="Q2697" s="11"/>
      <c r="R2697" s="11"/>
    </row>
    <row r="2698" spans="5:18" x14ac:dyDescent="0.35">
      <c r="E2698" s="1"/>
      <c r="F2698" s="1"/>
      <c r="G2698" s="1"/>
      <c r="H2698" s="1"/>
      <c r="I2698" s="22"/>
      <c r="J2698" s="19"/>
      <c r="K2698" s="19"/>
      <c r="L2698" s="19"/>
      <c r="Q2698" s="11"/>
      <c r="R2698" s="11"/>
    </row>
    <row r="2699" spans="5:18" x14ac:dyDescent="0.35">
      <c r="E2699" s="1"/>
      <c r="F2699" s="1"/>
      <c r="G2699" s="1"/>
      <c r="H2699" s="1"/>
      <c r="I2699" s="22"/>
      <c r="J2699" s="19"/>
      <c r="K2699" s="19"/>
      <c r="L2699" s="19"/>
      <c r="Q2699" s="11"/>
      <c r="R2699" s="11"/>
    </row>
    <row r="2700" spans="5:18" x14ac:dyDescent="0.35">
      <c r="E2700" s="1"/>
      <c r="F2700" s="1"/>
      <c r="G2700" s="1"/>
      <c r="H2700" s="1"/>
      <c r="I2700" s="22"/>
      <c r="J2700" s="19"/>
      <c r="K2700" s="19"/>
      <c r="L2700" s="19"/>
      <c r="Q2700" s="11"/>
      <c r="R2700" s="11"/>
    </row>
    <row r="2701" spans="5:18" x14ac:dyDescent="0.35">
      <c r="E2701" s="1"/>
      <c r="F2701" s="1"/>
      <c r="G2701" s="1"/>
      <c r="H2701" s="1"/>
      <c r="I2701" s="22"/>
      <c r="J2701" s="19"/>
      <c r="K2701" s="19"/>
      <c r="L2701" s="19"/>
      <c r="Q2701" s="11"/>
      <c r="R2701" s="11"/>
    </row>
    <row r="2702" spans="5:18" x14ac:dyDescent="0.35">
      <c r="E2702" s="1"/>
      <c r="F2702" s="1"/>
      <c r="G2702" s="1"/>
      <c r="H2702" s="1"/>
      <c r="I2702" s="22"/>
      <c r="J2702" s="19"/>
      <c r="K2702" s="19"/>
      <c r="L2702" s="19"/>
      <c r="Q2702" s="11"/>
      <c r="R2702" s="11"/>
    </row>
    <row r="2703" spans="5:18" x14ac:dyDescent="0.35">
      <c r="E2703" s="1"/>
      <c r="F2703" s="1"/>
      <c r="G2703" s="1"/>
      <c r="H2703" s="1"/>
      <c r="I2703" s="22"/>
      <c r="J2703" s="19"/>
      <c r="K2703" s="19"/>
      <c r="L2703" s="19"/>
      <c r="Q2703" s="11"/>
      <c r="R2703" s="11"/>
    </row>
    <row r="2704" spans="5:18" x14ac:dyDescent="0.35">
      <c r="E2704" s="1"/>
      <c r="F2704" s="1"/>
      <c r="G2704" s="1"/>
      <c r="H2704" s="1"/>
      <c r="I2704" s="22"/>
      <c r="J2704" s="19"/>
      <c r="K2704" s="19"/>
      <c r="L2704" s="19"/>
      <c r="Q2704" s="11"/>
      <c r="R2704" s="11"/>
    </row>
    <row r="2705" spans="5:18" x14ac:dyDescent="0.35">
      <c r="E2705" s="1"/>
      <c r="F2705" s="1"/>
      <c r="G2705" s="1"/>
      <c r="H2705" s="1"/>
      <c r="I2705" s="22"/>
      <c r="J2705" s="19"/>
      <c r="K2705" s="19"/>
      <c r="L2705" s="19"/>
      <c r="Q2705" s="11"/>
      <c r="R2705" s="11"/>
    </row>
    <row r="2706" spans="5:18" x14ac:dyDescent="0.35">
      <c r="E2706" s="1"/>
      <c r="F2706" s="1"/>
      <c r="G2706" s="1"/>
      <c r="H2706" s="1"/>
      <c r="I2706" s="22"/>
      <c r="J2706" s="19"/>
      <c r="K2706" s="19"/>
      <c r="L2706" s="19"/>
      <c r="Q2706" s="11"/>
      <c r="R2706" s="11"/>
    </row>
    <row r="2707" spans="5:18" x14ac:dyDescent="0.35">
      <c r="E2707" s="1"/>
      <c r="F2707" s="1"/>
      <c r="G2707" s="1"/>
      <c r="H2707" s="1"/>
      <c r="I2707" s="22"/>
      <c r="J2707" s="19"/>
      <c r="K2707" s="19"/>
      <c r="L2707" s="19"/>
      <c r="Q2707" s="11"/>
      <c r="R2707" s="11"/>
    </row>
    <row r="2708" spans="5:18" x14ac:dyDescent="0.35">
      <c r="E2708" s="1"/>
      <c r="F2708" s="1"/>
      <c r="G2708" s="1"/>
      <c r="H2708" s="1"/>
      <c r="I2708" s="22"/>
      <c r="J2708" s="19"/>
      <c r="K2708" s="19"/>
      <c r="L2708" s="19"/>
      <c r="Q2708" s="11"/>
      <c r="R2708" s="11"/>
    </row>
    <row r="2709" spans="5:18" x14ac:dyDescent="0.35">
      <c r="E2709" s="1"/>
      <c r="F2709" s="1"/>
      <c r="G2709" s="1"/>
      <c r="H2709" s="1"/>
      <c r="I2709" s="22"/>
      <c r="J2709" s="19"/>
      <c r="K2709" s="19"/>
      <c r="L2709" s="19"/>
      <c r="Q2709" s="11"/>
      <c r="R2709" s="11"/>
    </row>
    <row r="2710" spans="5:18" x14ac:dyDescent="0.35">
      <c r="E2710" s="1"/>
      <c r="F2710" s="1"/>
      <c r="G2710" s="1"/>
      <c r="H2710" s="1"/>
      <c r="I2710" s="22"/>
      <c r="J2710" s="19"/>
      <c r="K2710" s="19"/>
      <c r="L2710" s="19"/>
      <c r="Q2710" s="11"/>
      <c r="R2710" s="11"/>
    </row>
    <row r="2711" spans="5:18" x14ac:dyDescent="0.35">
      <c r="E2711" s="1"/>
      <c r="F2711" s="1"/>
      <c r="G2711" s="1"/>
      <c r="H2711" s="1"/>
      <c r="I2711" s="22"/>
      <c r="J2711" s="19"/>
      <c r="K2711" s="19"/>
      <c r="L2711" s="19"/>
      <c r="Q2711" s="11"/>
      <c r="R2711" s="11"/>
    </row>
    <row r="2712" spans="5:18" x14ac:dyDescent="0.35">
      <c r="E2712" s="1"/>
      <c r="F2712" s="1"/>
      <c r="G2712" s="1"/>
      <c r="H2712" s="1"/>
      <c r="I2712" s="22"/>
      <c r="J2712" s="19"/>
      <c r="K2712" s="19"/>
      <c r="L2712" s="19"/>
      <c r="Q2712" s="11"/>
      <c r="R2712" s="11"/>
    </row>
    <row r="2713" spans="5:18" x14ac:dyDescent="0.35">
      <c r="E2713" s="1"/>
      <c r="F2713" s="1"/>
      <c r="G2713" s="1"/>
      <c r="H2713" s="1"/>
      <c r="I2713" s="22"/>
      <c r="J2713" s="19"/>
      <c r="K2713" s="19"/>
      <c r="L2713" s="19"/>
      <c r="Q2713" s="11"/>
      <c r="R2713" s="11"/>
    </row>
    <row r="2714" spans="5:18" x14ac:dyDescent="0.35">
      <c r="E2714" s="1"/>
      <c r="F2714" s="1"/>
      <c r="G2714" s="1"/>
      <c r="H2714" s="1"/>
      <c r="I2714" s="22"/>
      <c r="J2714" s="19"/>
      <c r="K2714" s="19"/>
      <c r="L2714" s="19"/>
      <c r="Q2714" s="11"/>
      <c r="R2714" s="11"/>
    </row>
    <row r="2715" spans="5:18" x14ac:dyDescent="0.35">
      <c r="E2715" s="1"/>
      <c r="F2715" s="1"/>
      <c r="G2715" s="1"/>
      <c r="H2715" s="1"/>
      <c r="I2715" s="22"/>
      <c r="J2715" s="19"/>
      <c r="K2715" s="19"/>
      <c r="L2715" s="19"/>
      <c r="Q2715" s="11"/>
      <c r="R2715" s="11"/>
    </row>
    <row r="2716" spans="5:18" x14ac:dyDescent="0.35">
      <c r="E2716" s="1"/>
      <c r="F2716" s="1"/>
      <c r="G2716" s="1"/>
      <c r="H2716" s="1"/>
      <c r="I2716" s="22"/>
      <c r="J2716" s="19"/>
      <c r="K2716" s="19"/>
      <c r="L2716" s="19"/>
      <c r="Q2716" s="11"/>
      <c r="R2716" s="11"/>
    </row>
    <row r="2717" spans="5:18" x14ac:dyDescent="0.35">
      <c r="E2717" s="1"/>
      <c r="F2717" s="1"/>
      <c r="G2717" s="1"/>
      <c r="H2717" s="1"/>
      <c r="I2717" s="22"/>
      <c r="J2717" s="19"/>
      <c r="K2717" s="19"/>
      <c r="L2717" s="19"/>
      <c r="Q2717" s="11"/>
      <c r="R2717" s="11"/>
    </row>
    <row r="2718" spans="5:18" x14ac:dyDescent="0.35">
      <c r="E2718" s="1"/>
      <c r="F2718" s="1"/>
      <c r="G2718" s="1"/>
      <c r="H2718" s="1"/>
      <c r="I2718" s="22"/>
      <c r="J2718" s="19"/>
      <c r="K2718" s="19"/>
      <c r="L2718" s="19"/>
      <c r="Q2718" s="11"/>
      <c r="R2718" s="11"/>
    </row>
    <row r="2719" spans="5:18" x14ac:dyDescent="0.35">
      <c r="E2719" s="1"/>
      <c r="F2719" s="1"/>
      <c r="G2719" s="1"/>
      <c r="H2719" s="1"/>
      <c r="I2719" s="22"/>
      <c r="J2719" s="19"/>
      <c r="K2719" s="19"/>
      <c r="L2719" s="19"/>
      <c r="Q2719" s="11"/>
      <c r="R2719" s="11"/>
    </row>
    <row r="2720" spans="5:18" x14ac:dyDescent="0.35">
      <c r="E2720" s="1"/>
      <c r="F2720" s="1"/>
      <c r="G2720" s="1"/>
      <c r="H2720" s="1"/>
      <c r="I2720" s="22"/>
      <c r="J2720" s="19"/>
      <c r="K2720" s="19"/>
      <c r="L2720" s="19"/>
      <c r="Q2720" s="11"/>
      <c r="R2720" s="11"/>
    </row>
    <row r="2721" spans="5:18" x14ac:dyDescent="0.35">
      <c r="E2721" s="1"/>
      <c r="F2721" s="1"/>
      <c r="G2721" s="1"/>
      <c r="H2721" s="1"/>
      <c r="I2721" s="22"/>
      <c r="J2721" s="19"/>
      <c r="K2721" s="19"/>
      <c r="L2721" s="19"/>
      <c r="Q2721" s="11"/>
      <c r="R2721" s="11"/>
    </row>
    <row r="2722" spans="5:18" x14ac:dyDescent="0.35">
      <c r="E2722" s="1"/>
      <c r="F2722" s="1"/>
      <c r="G2722" s="1"/>
      <c r="H2722" s="1"/>
      <c r="I2722" s="22"/>
      <c r="J2722" s="19"/>
      <c r="K2722" s="19"/>
      <c r="L2722" s="19"/>
      <c r="Q2722" s="11"/>
      <c r="R2722" s="11"/>
    </row>
    <row r="2723" spans="5:18" x14ac:dyDescent="0.35">
      <c r="E2723" s="1"/>
      <c r="F2723" s="1"/>
      <c r="G2723" s="1"/>
      <c r="H2723" s="1"/>
      <c r="I2723" s="22"/>
      <c r="J2723" s="19"/>
      <c r="K2723" s="19"/>
      <c r="L2723" s="19"/>
      <c r="Q2723" s="11"/>
      <c r="R2723" s="11"/>
    </row>
    <row r="2724" spans="5:18" x14ac:dyDescent="0.35">
      <c r="E2724" s="1"/>
      <c r="F2724" s="1"/>
      <c r="G2724" s="1"/>
      <c r="H2724" s="1"/>
      <c r="I2724" s="22"/>
      <c r="J2724" s="19"/>
      <c r="K2724" s="19"/>
      <c r="L2724" s="19"/>
      <c r="Q2724" s="11"/>
      <c r="R2724" s="11"/>
    </row>
    <row r="2725" spans="5:18" x14ac:dyDescent="0.35">
      <c r="E2725" s="1"/>
      <c r="F2725" s="1"/>
      <c r="G2725" s="1"/>
      <c r="H2725" s="1"/>
      <c r="I2725" s="22"/>
      <c r="J2725" s="19"/>
      <c r="K2725" s="19"/>
      <c r="L2725" s="19"/>
      <c r="Q2725" s="11"/>
      <c r="R2725" s="11"/>
    </row>
    <row r="2726" spans="5:18" x14ac:dyDescent="0.35">
      <c r="E2726" s="1"/>
      <c r="F2726" s="1"/>
      <c r="G2726" s="1"/>
      <c r="H2726" s="1"/>
      <c r="I2726" s="22"/>
      <c r="J2726" s="19"/>
      <c r="K2726" s="19"/>
      <c r="L2726" s="19"/>
      <c r="Q2726" s="11"/>
      <c r="R2726" s="11"/>
    </row>
    <row r="2727" spans="5:18" x14ac:dyDescent="0.35">
      <c r="E2727" s="1"/>
      <c r="F2727" s="1"/>
      <c r="G2727" s="1"/>
      <c r="H2727" s="1"/>
      <c r="I2727" s="22"/>
      <c r="J2727" s="19"/>
      <c r="K2727" s="19"/>
      <c r="L2727" s="19"/>
      <c r="Q2727" s="11"/>
      <c r="R2727" s="11"/>
    </row>
    <row r="2728" spans="5:18" x14ac:dyDescent="0.35">
      <c r="E2728" s="1"/>
      <c r="F2728" s="1"/>
      <c r="G2728" s="1"/>
      <c r="H2728" s="1"/>
      <c r="I2728" s="22"/>
      <c r="J2728" s="19"/>
      <c r="K2728" s="19"/>
      <c r="L2728" s="19"/>
      <c r="Q2728" s="11"/>
      <c r="R2728" s="11"/>
    </row>
    <row r="2729" spans="5:18" x14ac:dyDescent="0.35">
      <c r="E2729" s="1"/>
      <c r="F2729" s="1"/>
      <c r="G2729" s="1"/>
      <c r="H2729" s="1"/>
      <c r="I2729" s="22"/>
      <c r="J2729" s="19"/>
      <c r="K2729" s="19"/>
      <c r="L2729" s="19"/>
      <c r="Q2729" s="11"/>
      <c r="R2729" s="11"/>
    </row>
    <row r="2730" spans="5:18" x14ac:dyDescent="0.35">
      <c r="E2730" s="1"/>
      <c r="F2730" s="1"/>
      <c r="G2730" s="1"/>
      <c r="H2730" s="1"/>
      <c r="I2730" s="22"/>
      <c r="J2730" s="19"/>
      <c r="K2730" s="19"/>
      <c r="L2730" s="19"/>
      <c r="Q2730" s="11"/>
      <c r="R2730" s="11"/>
    </row>
    <row r="2731" spans="5:18" x14ac:dyDescent="0.35">
      <c r="E2731" s="1"/>
      <c r="F2731" s="1"/>
      <c r="G2731" s="1"/>
      <c r="H2731" s="1"/>
      <c r="I2731" s="22"/>
      <c r="J2731" s="19"/>
      <c r="K2731" s="19"/>
      <c r="L2731" s="19"/>
      <c r="Q2731" s="11"/>
      <c r="R2731" s="11"/>
    </row>
    <row r="2732" spans="5:18" x14ac:dyDescent="0.35">
      <c r="E2732" s="1"/>
      <c r="F2732" s="1"/>
      <c r="G2732" s="1"/>
      <c r="H2732" s="1"/>
      <c r="I2732" s="22"/>
      <c r="J2732" s="19"/>
      <c r="K2732" s="19"/>
      <c r="L2732" s="19"/>
      <c r="Q2732" s="11"/>
      <c r="R2732" s="11"/>
    </row>
    <row r="2733" spans="5:18" x14ac:dyDescent="0.35">
      <c r="E2733" s="1"/>
      <c r="F2733" s="1"/>
      <c r="G2733" s="1"/>
      <c r="H2733" s="1"/>
      <c r="I2733" s="22"/>
      <c r="J2733" s="19"/>
      <c r="K2733" s="19"/>
      <c r="L2733" s="19"/>
      <c r="Q2733" s="11"/>
      <c r="R2733" s="11"/>
    </row>
    <row r="2734" spans="5:18" x14ac:dyDescent="0.35">
      <c r="E2734" s="1"/>
      <c r="F2734" s="1"/>
      <c r="G2734" s="1"/>
      <c r="H2734" s="1"/>
      <c r="I2734" s="22"/>
      <c r="J2734" s="19"/>
      <c r="K2734" s="19"/>
      <c r="L2734" s="19"/>
      <c r="Q2734" s="11"/>
      <c r="R2734" s="11"/>
    </row>
    <row r="2735" spans="5:18" x14ac:dyDescent="0.35">
      <c r="E2735" s="1"/>
      <c r="F2735" s="1"/>
      <c r="G2735" s="1"/>
      <c r="H2735" s="1"/>
      <c r="I2735" s="22"/>
      <c r="J2735" s="19"/>
      <c r="K2735" s="19"/>
      <c r="L2735" s="19"/>
      <c r="Q2735" s="11"/>
      <c r="R2735" s="11"/>
    </row>
    <row r="2736" spans="5:18" x14ac:dyDescent="0.35">
      <c r="E2736" s="1"/>
      <c r="F2736" s="1"/>
      <c r="G2736" s="1"/>
      <c r="H2736" s="1"/>
      <c r="I2736" s="22"/>
      <c r="J2736" s="19"/>
      <c r="K2736" s="19"/>
      <c r="L2736" s="19"/>
      <c r="Q2736" s="11"/>
      <c r="R2736" s="11"/>
    </row>
    <row r="2737" spans="5:18" x14ac:dyDescent="0.35">
      <c r="E2737" s="1"/>
      <c r="F2737" s="1"/>
      <c r="G2737" s="1"/>
      <c r="H2737" s="1"/>
      <c r="I2737" s="22"/>
      <c r="J2737" s="19"/>
      <c r="K2737" s="19"/>
      <c r="L2737" s="19"/>
      <c r="Q2737" s="11"/>
      <c r="R2737" s="11"/>
    </row>
    <row r="2738" spans="5:18" x14ac:dyDescent="0.35">
      <c r="E2738" s="1"/>
      <c r="F2738" s="1"/>
      <c r="G2738" s="1"/>
      <c r="H2738" s="1"/>
      <c r="I2738" s="22"/>
      <c r="J2738" s="19"/>
      <c r="K2738" s="19"/>
      <c r="L2738" s="19"/>
      <c r="Q2738" s="11"/>
      <c r="R2738" s="11"/>
    </row>
    <row r="2739" spans="5:18" x14ac:dyDescent="0.35">
      <c r="E2739" s="1"/>
      <c r="F2739" s="1"/>
      <c r="G2739" s="1"/>
      <c r="H2739" s="1"/>
      <c r="I2739" s="22"/>
      <c r="J2739" s="19"/>
      <c r="K2739" s="19"/>
      <c r="L2739" s="19"/>
      <c r="Q2739" s="11"/>
      <c r="R2739" s="11"/>
    </row>
    <row r="2740" spans="5:18" x14ac:dyDescent="0.35">
      <c r="E2740" s="1"/>
      <c r="F2740" s="1"/>
      <c r="G2740" s="1"/>
      <c r="H2740" s="1"/>
      <c r="I2740" s="22"/>
      <c r="J2740" s="19"/>
      <c r="K2740" s="19"/>
      <c r="L2740" s="19"/>
      <c r="Q2740" s="11"/>
      <c r="R2740" s="11"/>
    </row>
    <row r="2741" spans="5:18" x14ac:dyDescent="0.35">
      <c r="E2741" s="1"/>
      <c r="F2741" s="1"/>
      <c r="G2741" s="1"/>
      <c r="H2741" s="1"/>
      <c r="I2741" s="22"/>
      <c r="J2741" s="19"/>
      <c r="K2741" s="19"/>
      <c r="L2741" s="19"/>
      <c r="Q2741" s="11"/>
      <c r="R2741" s="11"/>
    </row>
    <row r="2742" spans="5:18" x14ac:dyDescent="0.35">
      <c r="E2742" s="1"/>
      <c r="F2742" s="1"/>
      <c r="G2742" s="1"/>
      <c r="H2742" s="1"/>
      <c r="I2742" s="22"/>
      <c r="J2742" s="19"/>
      <c r="K2742" s="19"/>
      <c r="L2742" s="19"/>
      <c r="Q2742" s="11"/>
      <c r="R2742" s="11"/>
    </row>
    <row r="2743" spans="5:18" x14ac:dyDescent="0.35">
      <c r="E2743" s="1"/>
      <c r="F2743" s="1"/>
      <c r="G2743" s="1"/>
      <c r="H2743" s="1"/>
      <c r="I2743" s="22"/>
      <c r="J2743" s="19"/>
      <c r="K2743" s="19"/>
      <c r="L2743" s="19"/>
      <c r="Q2743" s="11"/>
      <c r="R2743" s="11"/>
    </row>
    <row r="2744" spans="5:18" x14ac:dyDescent="0.35">
      <c r="E2744" s="1"/>
      <c r="F2744" s="1"/>
      <c r="G2744" s="1"/>
      <c r="H2744" s="1"/>
      <c r="I2744" s="22"/>
      <c r="J2744" s="19"/>
      <c r="K2744" s="19"/>
      <c r="L2744" s="19"/>
      <c r="Q2744" s="11"/>
      <c r="R2744" s="11"/>
    </row>
    <row r="2745" spans="5:18" x14ac:dyDescent="0.35">
      <c r="E2745" s="1"/>
      <c r="F2745" s="1"/>
      <c r="G2745" s="1"/>
      <c r="H2745" s="1"/>
      <c r="I2745" s="22"/>
      <c r="J2745" s="19"/>
      <c r="K2745" s="19"/>
      <c r="L2745" s="19"/>
      <c r="Q2745" s="11"/>
      <c r="R2745" s="11"/>
    </row>
    <row r="2746" spans="5:18" x14ac:dyDescent="0.35">
      <c r="E2746" s="1"/>
      <c r="F2746" s="1"/>
      <c r="G2746" s="1"/>
      <c r="H2746" s="1"/>
      <c r="I2746" s="22"/>
      <c r="J2746" s="19"/>
      <c r="K2746" s="19"/>
      <c r="L2746" s="19"/>
      <c r="Q2746" s="11"/>
      <c r="R2746" s="11"/>
    </row>
    <row r="2747" spans="5:18" x14ac:dyDescent="0.35">
      <c r="E2747" s="1"/>
      <c r="F2747" s="1"/>
      <c r="G2747" s="1"/>
      <c r="H2747" s="1"/>
      <c r="I2747" s="22"/>
      <c r="J2747" s="19"/>
      <c r="K2747" s="19"/>
      <c r="L2747" s="19"/>
      <c r="Q2747" s="11"/>
      <c r="R2747" s="11"/>
    </row>
    <row r="2748" spans="5:18" x14ac:dyDescent="0.35">
      <c r="E2748" s="1"/>
      <c r="F2748" s="1"/>
      <c r="G2748" s="1"/>
      <c r="H2748" s="1"/>
      <c r="I2748" s="22"/>
      <c r="J2748" s="19"/>
      <c r="K2748" s="19"/>
      <c r="L2748" s="19"/>
      <c r="Q2748" s="11"/>
      <c r="R2748" s="11"/>
    </row>
    <row r="2749" spans="5:18" x14ac:dyDescent="0.35">
      <c r="E2749" s="1"/>
      <c r="F2749" s="1"/>
      <c r="G2749" s="1"/>
      <c r="H2749" s="1"/>
      <c r="I2749" s="22"/>
      <c r="J2749" s="19"/>
      <c r="K2749" s="19"/>
      <c r="L2749" s="19"/>
      <c r="Q2749" s="11"/>
      <c r="R2749" s="11"/>
    </row>
    <row r="2750" spans="5:18" x14ac:dyDescent="0.35">
      <c r="E2750" s="1"/>
      <c r="F2750" s="1"/>
      <c r="G2750" s="1"/>
      <c r="H2750" s="1"/>
      <c r="I2750" s="22"/>
      <c r="J2750" s="19"/>
      <c r="K2750" s="19"/>
      <c r="L2750" s="19"/>
      <c r="Q2750" s="11"/>
      <c r="R2750" s="11"/>
    </row>
    <row r="2751" spans="5:18" x14ac:dyDescent="0.35">
      <c r="E2751" s="1"/>
      <c r="F2751" s="1"/>
      <c r="G2751" s="1"/>
      <c r="H2751" s="1"/>
      <c r="I2751" s="22"/>
      <c r="J2751" s="19"/>
      <c r="K2751" s="19"/>
      <c r="L2751" s="19"/>
      <c r="Q2751" s="11"/>
      <c r="R2751" s="11"/>
    </row>
    <row r="2752" spans="5:18" x14ac:dyDescent="0.35">
      <c r="E2752" s="1"/>
      <c r="F2752" s="1"/>
      <c r="G2752" s="1"/>
      <c r="H2752" s="1"/>
      <c r="I2752" s="22"/>
      <c r="J2752" s="19"/>
      <c r="K2752" s="19"/>
      <c r="L2752" s="19"/>
      <c r="Q2752" s="11"/>
      <c r="R2752" s="11"/>
    </row>
    <row r="2753" spans="5:18" x14ac:dyDescent="0.35">
      <c r="E2753" s="1"/>
      <c r="F2753" s="1"/>
      <c r="G2753" s="1"/>
      <c r="H2753" s="1"/>
      <c r="I2753" s="22"/>
      <c r="J2753" s="19"/>
      <c r="K2753" s="19"/>
      <c r="L2753" s="19"/>
      <c r="Q2753" s="11"/>
      <c r="R2753" s="11"/>
    </row>
    <row r="2754" spans="5:18" x14ac:dyDescent="0.35">
      <c r="E2754" s="1"/>
      <c r="F2754" s="1"/>
      <c r="G2754" s="1"/>
      <c r="H2754" s="1"/>
      <c r="I2754" s="22"/>
      <c r="J2754" s="19"/>
      <c r="K2754" s="19"/>
      <c r="L2754" s="19"/>
      <c r="Q2754" s="11"/>
      <c r="R2754" s="11"/>
    </row>
    <row r="2755" spans="5:18" x14ac:dyDescent="0.35">
      <c r="E2755" s="1"/>
      <c r="F2755" s="1"/>
      <c r="G2755" s="1"/>
      <c r="H2755" s="1"/>
      <c r="I2755" s="22"/>
      <c r="J2755" s="19"/>
      <c r="K2755" s="19"/>
      <c r="L2755" s="19"/>
      <c r="Q2755" s="11"/>
      <c r="R2755" s="11"/>
    </row>
    <row r="2756" spans="5:18" x14ac:dyDescent="0.35">
      <c r="E2756" s="1"/>
      <c r="F2756" s="1"/>
      <c r="G2756" s="1"/>
      <c r="H2756" s="1"/>
      <c r="I2756" s="22"/>
      <c r="J2756" s="19"/>
      <c r="K2756" s="19"/>
      <c r="L2756" s="19"/>
      <c r="Q2756" s="11"/>
      <c r="R2756" s="11"/>
    </row>
    <row r="2757" spans="5:18" x14ac:dyDescent="0.35">
      <c r="E2757" s="1"/>
      <c r="F2757" s="1"/>
      <c r="G2757" s="1"/>
      <c r="H2757" s="1"/>
      <c r="I2757" s="22"/>
      <c r="J2757" s="19"/>
      <c r="K2757" s="19"/>
      <c r="L2757" s="19"/>
      <c r="Q2757" s="11"/>
      <c r="R2757" s="11"/>
    </row>
    <row r="2758" spans="5:18" x14ac:dyDescent="0.35">
      <c r="E2758" s="1"/>
      <c r="F2758" s="1"/>
      <c r="G2758" s="1"/>
      <c r="H2758" s="1"/>
      <c r="I2758" s="22"/>
      <c r="J2758" s="19"/>
      <c r="K2758" s="19"/>
      <c r="L2758" s="19"/>
      <c r="Q2758" s="11"/>
      <c r="R2758" s="11"/>
    </row>
    <row r="2759" spans="5:18" x14ac:dyDescent="0.35">
      <c r="E2759" s="1"/>
      <c r="F2759" s="1"/>
      <c r="G2759" s="1"/>
      <c r="H2759" s="1"/>
      <c r="I2759" s="22"/>
      <c r="J2759" s="19"/>
      <c r="K2759" s="19"/>
      <c r="L2759" s="19"/>
      <c r="Q2759" s="11"/>
      <c r="R2759" s="11"/>
    </row>
    <row r="2760" spans="5:18" x14ac:dyDescent="0.35">
      <c r="E2760" s="1"/>
      <c r="F2760" s="1"/>
      <c r="G2760" s="1"/>
      <c r="H2760" s="1"/>
      <c r="I2760" s="22"/>
      <c r="J2760" s="19"/>
      <c r="K2760" s="19"/>
      <c r="L2760" s="19"/>
      <c r="Q2760" s="11"/>
      <c r="R2760" s="11"/>
    </row>
    <row r="2761" spans="5:18" x14ac:dyDescent="0.35">
      <c r="E2761" s="1"/>
      <c r="F2761" s="1"/>
      <c r="G2761" s="1"/>
      <c r="H2761" s="1"/>
      <c r="I2761" s="22"/>
      <c r="J2761" s="19"/>
      <c r="K2761" s="19"/>
      <c r="L2761" s="19"/>
      <c r="Q2761" s="11"/>
      <c r="R2761" s="11"/>
    </row>
    <row r="2762" spans="5:18" x14ac:dyDescent="0.35">
      <c r="E2762" s="1"/>
      <c r="F2762" s="1"/>
      <c r="G2762" s="1"/>
      <c r="H2762" s="1"/>
      <c r="I2762" s="22"/>
      <c r="J2762" s="19"/>
      <c r="K2762" s="19"/>
      <c r="L2762" s="19"/>
      <c r="Q2762" s="11"/>
      <c r="R2762" s="11"/>
    </row>
    <row r="2763" spans="5:18" x14ac:dyDescent="0.35">
      <c r="E2763" s="1"/>
      <c r="F2763" s="1"/>
      <c r="G2763" s="1"/>
      <c r="H2763" s="1"/>
      <c r="I2763" s="22"/>
      <c r="J2763" s="19"/>
      <c r="K2763" s="19"/>
      <c r="L2763" s="19"/>
      <c r="Q2763" s="11"/>
      <c r="R2763" s="11"/>
    </row>
    <row r="2764" spans="5:18" x14ac:dyDescent="0.35">
      <c r="E2764" s="1"/>
      <c r="F2764" s="1"/>
      <c r="G2764" s="1"/>
      <c r="H2764" s="1"/>
      <c r="I2764" s="22"/>
      <c r="J2764" s="19"/>
      <c r="K2764" s="19"/>
      <c r="L2764" s="19"/>
      <c r="Q2764" s="11"/>
      <c r="R2764" s="11"/>
    </row>
    <row r="2765" spans="5:18" x14ac:dyDescent="0.35">
      <c r="E2765" s="1"/>
      <c r="F2765" s="1"/>
      <c r="G2765" s="1"/>
      <c r="H2765" s="1"/>
      <c r="I2765" s="22"/>
      <c r="J2765" s="19"/>
      <c r="K2765" s="19"/>
      <c r="L2765" s="19"/>
      <c r="Q2765" s="11"/>
      <c r="R2765" s="11"/>
    </row>
    <row r="2766" spans="5:18" x14ac:dyDescent="0.35">
      <c r="E2766" s="1"/>
      <c r="F2766" s="1"/>
      <c r="G2766" s="1"/>
      <c r="H2766" s="1"/>
      <c r="I2766" s="22"/>
      <c r="J2766" s="19"/>
      <c r="K2766" s="19"/>
      <c r="L2766" s="19"/>
      <c r="Q2766" s="11"/>
      <c r="R2766" s="11"/>
    </row>
    <row r="2767" spans="5:18" x14ac:dyDescent="0.35">
      <c r="E2767" s="1"/>
      <c r="F2767" s="1"/>
      <c r="G2767" s="1"/>
      <c r="H2767" s="1"/>
      <c r="I2767" s="22"/>
      <c r="J2767" s="19"/>
      <c r="K2767" s="19"/>
      <c r="L2767" s="19"/>
      <c r="Q2767" s="11"/>
      <c r="R2767" s="11"/>
    </row>
    <row r="2768" spans="5:18" x14ac:dyDescent="0.35">
      <c r="E2768" s="1"/>
      <c r="F2768" s="1"/>
      <c r="G2768" s="1"/>
      <c r="H2768" s="1"/>
      <c r="I2768" s="22"/>
      <c r="J2768" s="19"/>
      <c r="K2768" s="19"/>
      <c r="L2768" s="19"/>
      <c r="Q2768" s="11"/>
      <c r="R2768" s="11"/>
    </row>
    <row r="2769" spans="5:18" x14ac:dyDescent="0.35">
      <c r="E2769" s="1"/>
      <c r="F2769" s="1"/>
      <c r="G2769" s="1"/>
      <c r="H2769" s="1"/>
      <c r="I2769" s="22"/>
      <c r="J2769" s="19"/>
      <c r="K2769" s="19"/>
      <c r="L2769" s="19"/>
      <c r="Q2769" s="11"/>
      <c r="R2769" s="11"/>
    </row>
    <row r="2770" spans="5:18" x14ac:dyDescent="0.35">
      <c r="E2770" s="1"/>
      <c r="F2770" s="1"/>
      <c r="G2770" s="1"/>
      <c r="H2770" s="1"/>
      <c r="I2770" s="22"/>
      <c r="J2770" s="19"/>
      <c r="K2770" s="19"/>
      <c r="L2770" s="19"/>
      <c r="Q2770" s="11"/>
      <c r="R2770" s="11"/>
    </row>
    <row r="2771" spans="5:18" x14ac:dyDescent="0.35">
      <c r="E2771" s="1"/>
      <c r="F2771" s="1"/>
      <c r="G2771" s="1"/>
      <c r="H2771" s="1"/>
      <c r="I2771" s="22"/>
      <c r="J2771" s="19"/>
      <c r="K2771" s="19"/>
      <c r="L2771" s="19"/>
      <c r="Q2771" s="11"/>
      <c r="R2771" s="11"/>
    </row>
    <row r="2772" spans="5:18" x14ac:dyDescent="0.35">
      <c r="E2772" s="1"/>
      <c r="F2772" s="1"/>
      <c r="G2772" s="1"/>
      <c r="H2772" s="1"/>
      <c r="I2772" s="22"/>
      <c r="J2772" s="19"/>
      <c r="K2772" s="19"/>
      <c r="L2772" s="19"/>
      <c r="Q2772" s="11"/>
      <c r="R2772" s="11"/>
    </row>
    <row r="2773" spans="5:18" x14ac:dyDescent="0.35">
      <c r="E2773" s="1"/>
      <c r="F2773" s="1"/>
      <c r="G2773" s="1"/>
      <c r="H2773" s="1"/>
      <c r="I2773" s="22"/>
      <c r="J2773" s="19"/>
      <c r="K2773" s="19"/>
      <c r="L2773" s="19"/>
      <c r="Q2773" s="11"/>
      <c r="R2773" s="11"/>
    </row>
    <row r="2774" spans="5:18" x14ac:dyDescent="0.35">
      <c r="E2774" s="1"/>
      <c r="F2774" s="1"/>
      <c r="G2774" s="1"/>
      <c r="H2774" s="1"/>
      <c r="I2774" s="22"/>
      <c r="J2774" s="19"/>
      <c r="K2774" s="19"/>
      <c r="L2774" s="19"/>
      <c r="Q2774" s="11"/>
      <c r="R2774" s="11"/>
    </row>
    <row r="2775" spans="5:18" x14ac:dyDescent="0.35">
      <c r="E2775" s="1"/>
      <c r="F2775" s="1"/>
      <c r="G2775" s="1"/>
      <c r="H2775" s="1"/>
      <c r="I2775" s="22"/>
      <c r="J2775" s="19"/>
      <c r="K2775" s="19"/>
      <c r="L2775" s="19"/>
      <c r="Q2775" s="11"/>
      <c r="R2775" s="11"/>
    </row>
    <row r="2776" spans="5:18" x14ac:dyDescent="0.35">
      <c r="E2776" s="1"/>
      <c r="F2776" s="1"/>
      <c r="G2776" s="1"/>
      <c r="H2776" s="1"/>
      <c r="I2776" s="22"/>
      <c r="J2776" s="19"/>
      <c r="K2776" s="19"/>
      <c r="L2776" s="19"/>
      <c r="Q2776" s="11"/>
      <c r="R2776" s="11"/>
    </row>
    <row r="2777" spans="5:18" x14ac:dyDescent="0.35">
      <c r="E2777" s="1"/>
      <c r="F2777" s="1"/>
      <c r="G2777" s="1"/>
      <c r="H2777" s="1"/>
      <c r="I2777" s="22"/>
      <c r="J2777" s="19"/>
      <c r="K2777" s="19"/>
      <c r="L2777" s="19"/>
      <c r="Q2777" s="11"/>
      <c r="R2777" s="11"/>
    </row>
    <row r="2778" spans="5:18" x14ac:dyDescent="0.35">
      <c r="E2778" s="1"/>
      <c r="F2778" s="1"/>
      <c r="G2778" s="1"/>
      <c r="H2778" s="1"/>
      <c r="I2778" s="22"/>
      <c r="J2778" s="19"/>
      <c r="K2778" s="19"/>
      <c r="L2778" s="19"/>
      <c r="Q2778" s="11"/>
      <c r="R2778" s="11"/>
    </row>
    <row r="2779" spans="5:18" x14ac:dyDescent="0.35">
      <c r="E2779" s="1"/>
      <c r="F2779" s="1"/>
      <c r="G2779" s="1"/>
      <c r="H2779" s="1"/>
      <c r="I2779" s="22"/>
      <c r="J2779" s="19"/>
      <c r="K2779" s="19"/>
      <c r="L2779" s="19"/>
      <c r="Q2779" s="11"/>
      <c r="R2779" s="11"/>
    </row>
    <row r="2780" spans="5:18" x14ac:dyDescent="0.35">
      <c r="E2780" s="1"/>
      <c r="F2780" s="1"/>
      <c r="G2780" s="1"/>
      <c r="H2780" s="1"/>
      <c r="I2780" s="22"/>
      <c r="J2780" s="19"/>
      <c r="K2780" s="19"/>
      <c r="L2780" s="19"/>
      <c r="Q2780" s="11"/>
      <c r="R2780" s="11"/>
    </row>
    <row r="2781" spans="5:18" x14ac:dyDescent="0.35">
      <c r="E2781" s="1"/>
      <c r="F2781" s="1"/>
      <c r="G2781" s="1"/>
      <c r="H2781" s="1"/>
      <c r="I2781" s="22"/>
      <c r="J2781" s="19"/>
      <c r="K2781" s="19"/>
      <c r="L2781" s="19"/>
      <c r="Q2781" s="11"/>
      <c r="R2781" s="11"/>
    </row>
    <row r="2782" spans="5:18" x14ac:dyDescent="0.35">
      <c r="E2782" s="1"/>
      <c r="F2782" s="1"/>
      <c r="G2782" s="1"/>
      <c r="H2782" s="1"/>
      <c r="I2782" s="22"/>
      <c r="J2782" s="19"/>
      <c r="K2782" s="19"/>
      <c r="L2782" s="19"/>
      <c r="Q2782" s="11"/>
      <c r="R2782" s="11"/>
    </row>
    <row r="2783" spans="5:18" x14ac:dyDescent="0.35">
      <c r="E2783" s="1"/>
      <c r="F2783" s="1"/>
      <c r="G2783" s="1"/>
      <c r="H2783" s="1"/>
      <c r="I2783" s="22"/>
      <c r="J2783" s="19"/>
      <c r="K2783" s="19"/>
      <c r="L2783" s="19"/>
      <c r="Q2783" s="11"/>
      <c r="R2783" s="11"/>
    </row>
    <row r="2784" spans="5:18" x14ac:dyDescent="0.35">
      <c r="E2784" s="1"/>
      <c r="F2784" s="1"/>
      <c r="G2784" s="1"/>
      <c r="H2784" s="1"/>
      <c r="I2784" s="22"/>
      <c r="J2784" s="19"/>
      <c r="K2784" s="19"/>
      <c r="L2784" s="19"/>
      <c r="Q2784" s="11"/>
      <c r="R2784" s="11"/>
    </row>
    <row r="2785" spans="5:18" x14ac:dyDescent="0.35">
      <c r="E2785" s="1"/>
      <c r="F2785" s="1"/>
      <c r="G2785" s="1"/>
      <c r="H2785" s="1"/>
      <c r="I2785" s="22"/>
      <c r="J2785" s="19"/>
      <c r="K2785" s="19"/>
      <c r="L2785" s="19"/>
      <c r="Q2785" s="11"/>
      <c r="R2785" s="11"/>
    </row>
    <row r="2786" spans="5:18" x14ac:dyDescent="0.35">
      <c r="E2786" s="1"/>
      <c r="F2786" s="1"/>
      <c r="G2786" s="1"/>
      <c r="H2786" s="1"/>
      <c r="I2786" s="22"/>
      <c r="J2786" s="19"/>
      <c r="K2786" s="19"/>
      <c r="L2786" s="19"/>
      <c r="Q2786" s="11"/>
      <c r="R2786" s="11"/>
    </row>
    <row r="2787" spans="5:18" x14ac:dyDescent="0.35">
      <c r="E2787" s="1"/>
      <c r="F2787" s="1"/>
      <c r="G2787" s="1"/>
      <c r="H2787" s="1"/>
      <c r="I2787" s="22"/>
      <c r="J2787" s="19"/>
      <c r="K2787" s="19"/>
      <c r="L2787" s="19"/>
      <c r="Q2787" s="11"/>
      <c r="R2787" s="11"/>
    </row>
    <row r="2788" spans="5:18" x14ac:dyDescent="0.35">
      <c r="E2788" s="1"/>
      <c r="F2788" s="1"/>
      <c r="G2788" s="1"/>
      <c r="H2788" s="1"/>
      <c r="I2788" s="22"/>
      <c r="J2788" s="19"/>
      <c r="K2788" s="19"/>
      <c r="L2788" s="19"/>
      <c r="Q2788" s="11"/>
      <c r="R2788" s="11"/>
    </row>
    <row r="2789" spans="5:18" x14ac:dyDescent="0.35">
      <c r="E2789" s="1"/>
      <c r="F2789" s="1"/>
      <c r="G2789" s="1"/>
      <c r="H2789" s="1"/>
      <c r="I2789" s="22"/>
      <c r="J2789" s="19"/>
      <c r="K2789" s="19"/>
      <c r="L2789" s="19"/>
      <c r="Q2789" s="11"/>
      <c r="R2789" s="11"/>
    </row>
    <row r="2790" spans="5:18" x14ac:dyDescent="0.35">
      <c r="E2790" s="1"/>
      <c r="F2790" s="1"/>
      <c r="G2790" s="1"/>
      <c r="H2790" s="1"/>
      <c r="I2790" s="22"/>
      <c r="J2790" s="19"/>
      <c r="K2790" s="19"/>
      <c r="L2790" s="19"/>
      <c r="Q2790" s="11"/>
      <c r="R2790" s="11"/>
    </row>
    <row r="2791" spans="5:18" x14ac:dyDescent="0.35">
      <c r="E2791" s="1"/>
      <c r="F2791" s="1"/>
      <c r="G2791" s="1"/>
      <c r="H2791" s="1"/>
      <c r="I2791" s="22"/>
      <c r="J2791" s="19"/>
      <c r="K2791" s="19"/>
      <c r="L2791" s="19"/>
      <c r="Q2791" s="11"/>
      <c r="R2791" s="11"/>
    </row>
    <row r="2792" spans="5:18" x14ac:dyDescent="0.35">
      <c r="E2792" s="1"/>
      <c r="F2792" s="1"/>
      <c r="G2792" s="1"/>
      <c r="H2792" s="1"/>
      <c r="I2792" s="22"/>
      <c r="J2792" s="19"/>
      <c r="K2792" s="19"/>
      <c r="L2792" s="19"/>
      <c r="Q2792" s="11"/>
      <c r="R2792" s="11"/>
    </row>
    <row r="2793" spans="5:18" x14ac:dyDescent="0.35">
      <c r="E2793" s="1"/>
      <c r="F2793" s="1"/>
      <c r="G2793" s="1"/>
      <c r="H2793" s="1"/>
      <c r="I2793" s="22"/>
      <c r="J2793" s="19"/>
      <c r="K2793" s="19"/>
      <c r="L2793" s="19"/>
      <c r="Q2793" s="11"/>
      <c r="R2793" s="11"/>
    </row>
    <row r="2794" spans="5:18" x14ac:dyDescent="0.35">
      <c r="E2794" s="1"/>
      <c r="F2794" s="1"/>
      <c r="G2794" s="1"/>
      <c r="H2794" s="1"/>
      <c r="I2794" s="22"/>
      <c r="J2794" s="19"/>
      <c r="K2794" s="19"/>
      <c r="L2794" s="19"/>
      <c r="Q2794" s="11"/>
      <c r="R2794" s="11"/>
    </row>
    <row r="2795" spans="5:18" x14ac:dyDescent="0.35">
      <c r="E2795" s="1"/>
      <c r="F2795" s="1"/>
      <c r="G2795" s="1"/>
      <c r="H2795" s="1"/>
      <c r="I2795" s="22"/>
      <c r="J2795" s="19"/>
      <c r="K2795" s="19"/>
      <c r="L2795" s="19"/>
      <c r="Q2795" s="11"/>
      <c r="R2795" s="11"/>
    </row>
    <row r="2796" spans="5:18" x14ac:dyDescent="0.35">
      <c r="E2796" s="1"/>
      <c r="F2796" s="1"/>
      <c r="G2796" s="1"/>
      <c r="H2796" s="1"/>
      <c r="I2796" s="22"/>
      <c r="J2796" s="19"/>
      <c r="K2796" s="19"/>
      <c r="L2796" s="19"/>
      <c r="Q2796" s="11"/>
      <c r="R2796" s="11"/>
    </row>
    <row r="2797" spans="5:18" x14ac:dyDescent="0.35">
      <c r="E2797" s="1"/>
      <c r="F2797" s="1"/>
      <c r="G2797" s="1"/>
      <c r="H2797" s="1"/>
      <c r="I2797" s="22"/>
      <c r="J2797" s="19"/>
      <c r="K2797" s="19"/>
      <c r="L2797" s="19"/>
      <c r="Q2797" s="11"/>
      <c r="R2797" s="11"/>
    </row>
    <row r="2798" spans="5:18" x14ac:dyDescent="0.35">
      <c r="E2798" s="1"/>
      <c r="F2798" s="1"/>
      <c r="G2798" s="1"/>
      <c r="H2798" s="1"/>
      <c r="I2798" s="22"/>
      <c r="J2798" s="19"/>
      <c r="K2798" s="19"/>
      <c r="L2798" s="19"/>
      <c r="Q2798" s="11"/>
      <c r="R2798" s="11"/>
    </row>
    <row r="2799" spans="5:18" x14ac:dyDescent="0.35">
      <c r="E2799" s="1"/>
      <c r="F2799" s="1"/>
      <c r="G2799" s="1"/>
      <c r="H2799" s="1"/>
      <c r="I2799" s="22"/>
      <c r="J2799" s="19"/>
      <c r="K2799" s="19"/>
      <c r="L2799" s="19"/>
      <c r="Q2799" s="11"/>
      <c r="R2799" s="11"/>
    </row>
    <row r="2800" spans="5:18" x14ac:dyDescent="0.35">
      <c r="E2800" s="1"/>
      <c r="F2800" s="1"/>
      <c r="G2800" s="1"/>
      <c r="H2800" s="1"/>
      <c r="I2800" s="22"/>
      <c r="J2800" s="19"/>
      <c r="K2800" s="19"/>
      <c r="L2800" s="19"/>
      <c r="Q2800" s="11"/>
      <c r="R2800" s="11"/>
    </row>
    <row r="2801" spans="5:18" x14ac:dyDescent="0.35">
      <c r="E2801" s="1"/>
      <c r="F2801" s="1"/>
      <c r="G2801" s="1"/>
      <c r="H2801" s="1"/>
      <c r="I2801" s="22"/>
      <c r="J2801" s="19"/>
      <c r="K2801" s="19"/>
      <c r="L2801" s="19"/>
      <c r="Q2801" s="11"/>
      <c r="R2801" s="11"/>
    </row>
    <row r="2802" spans="5:18" x14ac:dyDescent="0.35">
      <c r="E2802" s="1"/>
      <c r="F2802" s="1"/>
      <c r="G2802" s="1"/>
      <c r="H2802" s="1"/>
      <c r="I2802" s="22"/>
      <c r="J2802" s="19"/>
      <c r="K2802" s="19"/>
      <c r="L2802" s="19"/>
      <c r="Q2802" s="11"/>
      <c r="R2802" s="11"/>
    </row>
    <row r="2803" spans="5:18" x14ac:dyDescent="0.35">
      <c r="E2803" s="1"/>
      <c r="F2803" s="1"/>
      <c r="G2803" s="1"/>
      <c r="H2803" s="1"/>
      <c r="I2803" s="22"/>
      <c r="J2803" s="19"/>
      <c r="K2803" s="19"/>
      <c r="L2803" s="19"/>
      <c r="Q2803" s="11"/>
      <c r="R2803" s="11"/>
    </row>
    <row r="2804" spans="5:18" x14ac:dyDescent="0.35">
      <c r="E2804" s="1"/>
      <c r="F2804" s="1"/>
      <c r="G2804" s="1"/>
      <c r="H2804" s="1"/>
      <c r="I2804" s="22"/>
      <c r="J2804" s="19"/>
      <c r="K2804" s="19"/>
      <c r="L2804" s="19"/>
      <c r="Q2804" s="11"/>
      <c r="R2804" s="11"/>
    </row>
    <row r="2805" spans="5:18" x14ac:dyDescent="0.35">
      <c r="E2805" s="1"/>
      <c r="F2805" s="1"/>
      <c r="G2805" s="1"/>
      <c r="H2805" s="1"/>
      <c r="I2805" s="22"/>
      <c r="J2805" s="19"/>
      <c r="K2805" s="19"/>
      <c r="L2805" s="19"/>
      <c r="Q2805" s="11"/>
      <c r="R2805" s="11"/>
    </row>
    <row r="2806" spans="5:18" x14ac:dyDescent="0.35">
      <c r="E2806" s="1"/>
      <c r="F2806" s="1"/>
      <c r="G2806" s="1"/>
      <c r="H2806" s="1"/>
      <c r="I2806" s="22"/>
      <c r="J2806" s="19"/>
      <c r="K2806" s="19"/>
      <c r="L2806" s="19"/>
      <c r="Q2806" s="11"/>
      <c r="R2806" s="11"/>
    </row>
    <row r="2807" spans="5:18" x14ac:dyDescent="0.35">
      <c r="E2807" s="1"/>
      <c r="F2807" s="1"/>
      <c r="G2807" s="1"/>
      <c r="H2807" s="1"/>
      <c r="I2807" s="22"/>
      <c r="J2807" s="19"/>
      <c r="K2807" s="19"/>
      <c r="L2807" s="19"/>
      <c r="Q2807" s="11"/>
      <c r="R2807" s="11"/>
    </row>
    <row r="2808" spans="5:18" x14ac:dyDescent="0.35">
      <c r="E2808" s="1"/>
      <c r="F2808" s="1"/>
      <c r="G2808" s="1"/>
      <c r="H2808" s="1"/>
      <c r="I2808" s="22"/>
      <c r="J2808" s="19"/>
      <c r="K2808" s="19"/>
      <c r="L2808" s="19"/>
      <c r="Q2808" s="11"/>
      <c r="R2808" s="11"/>
    </row>
    <row r="2809" spans="5:18" x14ac:dyDescent="0.35">
      <c r="E2809" s="1"/>
      <c r="F2809" s="1"/>
      <c r="G2809" s="1"/>
      <c r="H2809" s="1"/>
      <c r="I2809" s="22"/>
      <c r="J2809" s="19"/>
      <c r="K2809" s="19"/>
      <c r="L2809" s="19"/>
      <c r="Q2809" s="11"/>
      <c r="R2809" s="11"/>
    </row>
    <row r="2810" spans="5:18" x14ac:dyDescent="0.35">
      <c r="E2810" s="1"/>
      <c r="F2810" s="1"/>
      <c r="G2810" s="1"/>
      <c r="H2810" s="1"/>
      <c r="I2810" s="22"/>
      <c r="J2810" s="19"/>
      <c r="K2810" s="19"/>
      <c r="L2810" s="19"/>
      <c r="Q2810" s="11"/>
      <c r="R2810" s="11"/>
    </row>
    <row r="2811" spans="5:18" x14ac:dyDescent="0.35">
      <c r="E2811" s="1"/>
      <c r="F2811" s="1"/>
      <c r="G2811" s="1"/>
      <c r="H2811" s="1"/>
      <c r="I2811" s="22"/>
      <c r="J2811" s="19"/>
      <c r="K2811" s="19"/>
      <c r="L2811" s="19"/>
      <c r="Q2811" s="11"/>
      <c r="R2811" s="11"/>
    </row>
    <row r="2812" spans="5:18" x14ac:dyDescent="0.35">
      <c r="E2812" s="1"/>
      <c r="F2812" s="1"/>
      <c r="G2812" s="1"/>
      <c r="H2812" s="1"/>
      <c r="I2812" s="22"/>
      <c r="J2812" s="19"/>
      <c r="K2812" s="19"/>
      <c r="L2812" s="19"/>
      <c r="Q2812" s="11"/>
      <c r="R2812" s="11"/>
    </row>
    <row r="2813" spans="5:18" x14ac:dyDescent="0.35">
      <c r="E2813" s="1"/>
      <c r="F2813" s="1"/>
      <c r="G2813" s="1"/>
      <c r="H2813" s="1"/>
      <c r="I2813" s="22"/>
      <c r="J2813" s="19"/>
      <c r="K2813" s="19"/>
      <c r="L2813" s="19"/>
      <c r="Q2813" s="11"/>
      <c r="R2813" s="11"/>
    </row>
    <row r="2814" spans="5:18" x14ac:dyDescent="0.35">
      <c r="E2814" s="1"/>
      <c r="F2814" s="1"/>
      <c r="G2814" s="1"/>
      <c r="H2814" s="1"/>
      <c r="I2814" s="22"/>
      <c r="J2814" s="19"/>
      <c r="K2814" s="19"/>
      <c r="L2814" s="19"/>
      <c r="Q2814" s="11"/>
      <c r="R2814" s="11"/>
    </row>
    <row r="2815" spans="5:18" x14ac:dyDescent="0.35">
      <c r="E2815" s="1"/>
      <c r="F2815" s="1"/>
      <c r="G2815" s="1"/>
      <c r="H2815" s="1"/>
      <c r="I2815" s="22"/>
      <c r="J2815" s="19"/>
      <c r="K2815" s="19"/>
      <c r="L2815" s="19"/>
      <c r="Q2815" s="11"/>
      <c r="R2815" s="11"/>
    </row>
    <row r="2816" spans="5:18" x14ac:dyDescent="0.35">
      <c r="E2816" s="1"/>
      <c r="F2816" s="1"/>
      <c r="G2816" s="1"/>
      <c r="H2816" s="1"/>
      <c r="I2816" s="22"/>
      <c r="J2816" s="19"/>
      <c r="K2816" s="19"/>
      <c r="L2816" s="19"/>
      <c r="Q2816" s="11"/>
      <c r="R2816" s="11"/>
    </row>
    <row r="2817" spans="5:18" x14ac:dyDescent="0.35">
      <c r="E2817" s="1"/>
      <c r="F2817" s="1"/>
      <c r="G2817" s="1"/>
      <c r="H2817" s="1"/>
      <c r="I2817" s="22"/>
      <c r="J2817" s="19"/>
      <c r="K2817" s="19"/>
      <c r="L2817" s="19"/>
      <c r="Q2817" s="11"/>
      <c r="R2817" s="11"/>
    </row>
    <row r="2818" spans="5:18" x14ac:dyDescent="0.35">
      <c r="E2818" s="1"/>
      <c r="F2818" s="1"/>
      <c r="G2818" s="1"/>
      <c r="H2818" s="1"/>
      <c r="I2818" s="22"/>
      <c r="J2818" s="19"/>
      <c r="K2818" s="19"/>
      <c r="L2818" s="19"/>
      <c r="Q2818" s="11"/>
      <c r="R2818" s="11"/>
    </row>
    <row r="2819" spans="5:18" x14ac:dyDescent="0.35">
      <c r="E2819" s="1"/>
      <c r="F2819" s="1"/>
      <c r="G2819" s="1"/>
      <c r="H2819" s="1"/>
      <c r="I2819" s="22"/>
      <c r="J2819" s="19"/>
      <c r="K2819" s="19"/>
      <c r="L2819" s="19"/>
      <c r="Q2819" s="11"/>
      <c r="R2819" s="11"/>
    </row>
    <row r="2820" spans="5:18" x14ac:dyDescent="0.35">
      <c r="E2820" s="1"/>
      <c r="F2820" s="1"/>
      <c r="G2820" s="1"/>
      <c r="H2820" s="1"/>
      <c r="I2820" s="22"/>
      <c r="J2820" s="19"/>
      <c r="K2820" s="19"/>
      <c r="L2820" s="19"/>
      <c r="Q2820" s="11"/>
      <c r="R2820" s="11"/>
    </row>
    <row r="2821" spans="5:18" x14ac:dyDescent="0.35">
      <c r="E2821" s="1"/>
      <c r="F2821" s="1"/>
      <c r="G2821" s="1"/>
      <c r="H2821" s="1"/>
      <c r="I2821" s="22"/>
      <c r="J2821" s="19"/>
      <c r="K2821" s="19"/>
      <c r="L2821" s="19"/>
      <c r="Q2821" s="11"/>
      <c r="R2821" s="11"/>
    </row>
    <row r="2822" spans="5:18" x14ac:dyDescent="0.35">
      <c r="E2822" s="1"/>
      <c r="F2822" s="1"/>
      <c r="G2822" s="1"/>
      <c r="H2822" s="1"/>
      <c r="I2822" s="22"/>
      <c r="J2822" s="19"/>
      <c r="K2822" s="19"/>
      <c r="L2822" s="19"/>
      <c r="Q2822" s="11"/>
      <c r="R2822" s="11"/>
    </row>
    <row r="2823" spans="5:18" x14ac:dyDescent="0.35">
      <c r="E2823" s="1"/>
      <c r="F2823" s="1"/>
      <c r="G2823" s="1"/>
      <c r="H2823" s="1"/>
      <c r="I2823" s="22"/>
      <c r="J2823" s="19"/>
      <c r="K2823" s="19"/>
      <c r="L2823" s="19"/>
      <c r="Q2823" s="11"/>
      <c r="R2823" s="11"/>
    </row>
    <row r="2824" spans="5:18" x14ac:dyDescent="0.35">
      <c r="E2824" s="1"/>
      <c r="F2824" s="1"/>
      <c r="G2824" s="1"/>
      <c r="H2824" s="1"/>
      <c r="I2824" s="22"/>
      <c r="J2824" s="19"/>
      <c r="K2824" s="19"/>
      <c r="L2824" s="19"/>
      <c r="Q2824" s="11"/>
      <c r="R2824" s="11"/>
    </row>
    <row r="2825" spans="5:18" x14ac:dyDescent="0.35">
      <c r="E2825" s="1"/>
      <c r="F2825" s="1"/>
      <c r="G2825" s="1"/>
      <c r="H2825" s="1"/>
      <c r="I2825" s="22"/>
      <c r="J2825" s="19"/>
      <c r="K2825" s="19"/>
      <c r="L2825" s="19"/>
      <c r="Q2825" s="11"/>
      <c r="R2825" s="11"/>
    </row>
    <row r="2826" spans="5:18" x14ac:dyDescent="0.35">
      <c r="E2826" s="1"/>
      <c r="F2826" s="1"/>
      <c r="G2826" s="1"/>
      <c r="H2826" s="1"/>
      <c r="I2826" s="22"/>
      <c r="J2826" s="19"/>
      <c r="K2826" s="19"/>
      <c r="L2826" s="19"/>
      <c r="Q2826" s="11"/>
      <c r="R2826" s="11"/>
    </row>
    <row r="2827" spans="5:18" x14ac:dyDescent="0.35">
      <c r="E2827" s="1"/>
      <c r="F2827" s="1"/>
      <c r="G2827" s="1"/>
      <c r="H2827" s="1"/>
      <c r="I2827" s="22"/>
      <c r="J2827" s="19"/>
      <c r="K2827" s="19"/>
      <c r="L2827" s="19"/>
      <c r="Q2827" s="11"/>
      <c r="R2827" s="11"/>
    </row>
    <row r="2828" spans="5:18" x14ac:dyDescent="0.35">
      <c r="E2828" s="1"/>
      <c r="F2828" s="1"/>
      <c r="G2828" s="1"/>
      <c r="H2828" s="1"/>
      <c r="I2828" s="22"/>
      <c r="J2828" s="19"/>
      <c r="K2828" s="19"/>
      <c r="L2828" s="19"/>
      <c r="Q2828" s="11"/>
      <c r="R2828" s="11"/>
    </row>
    <row r="2829" spans="5:18" x14ac:dyDescent="0.35">
      <c r="E2829" s="1"/>
      <c r="F2829" s="1"/>
      <c r="G2829" s="1"/>
      <c r="H2829" s="1"/>
      <c r="I2829" s="22"/>
      <c r="J2829" s="19"/>
      <c r="K2829" s="19"/>
      <c r="L2829" s="19"/>
      <c r="Q2829" s="11"/>
      <c r="R2829" s="11"/>
    </row>
    <row r="2830" spans="5:18" x14ac:dyDescent="0.35">
      <c r="E2830" s="1"/>
      <c r="F2830" s="1"/>
      <c r="G2830" s="1"/>
      <c r="H2830" s="1"/>
      <c r="I2830" s="22"/>
      <c r="J2830" s="19"/>
      <c r="K2830" s="19"/>
      <c r="L2830" s="19"/>
      <c r="Q2830" s="11"/>
      <c r="R2830" s="11"/>
    </row>
    <row r="2831" spans="5:18" x14ac:dyDescent="0.35">
      <c r="E2831" s="1"/>
      <c r="F2831" s="1"/>
      <c r="G2831" s="1"/>
      <c r="H2831" s="1"/>
      <c r="I2831" s="22"/>
      <c r="J2831" s="19"/>
      <c r="K2831" s="19"/>
      <c r="L2831" s="19"/>
      <c r="Q2831" s="11"/>
      <c r="R2831" s="11"/>
    </row>
    <row r="2832" spans="5:18" x14ac:dyDescent="0.35">
      <c r="E2832" s="1"/>
      <c r="F2832" s="1"/>
      <c r="G2832" s="1"/>
      <c r="H2832" s="1"/>
      <c r="I2832" s="22"/>
      <c r="J2832" s="19"/>
      <c r="K2832" s="19"/>
      <c r="L2832" s="19"/>
      <c r="Q2832" s="11"/>
      <c r="R2832" s="11"/>
    </row>
    <row r="2833" spans="5:18" x14ac:dyDescent="0.35">
      <c r="E2833" s="1"/>
      <c r="F2833" s="1"/>
      <c r="G2833" s="1"/>
      <c r="H2833" s="1"/>
      <c r="I2833" s="22"/>
      <c r="J2833" s="19"/>
      <c r="K2833" s="19"/>
      <c r="L2833" s="19"/>
      <c r="Q2833" s="11"/>
      <c r="R2833" s="11"/>
    </row>
    <row r="2834" spans="5:18" x14ac:dyDescent="0.35">
      <c r="E2834" s="1"/>
      <c r="F2834" s="1"/>
      <c r="G2834" s="1"/>
      <c r="H2834" s="1"/>
      <c r="I2834" s="22"/>
      <c r="J2834" s="19"/>
      <c r="K2834" s="19"/>
      <c r="L2834" s="19"/>
      <c r="Q2834" s="11"/>
      <c r="R2834" s="11"/>
    </row>
    <row r="2835" spans="5:18" x14ac:dyDescent="0.35">
      <c r="E2835" s="1"/>
      <c r="F2835" s="1"/>
      <c r="G2835" s="1"/>
      <c r="H2835" s="1"/>
      <c r="I2835" s="22"/>
      <c r="J2835" s="19"/>
      <c r="K2835" s="19"/>
      <c r="L2835" s="19"/>
      <c r="Q2835" s="11"/>
      <c r="R2835" s="11"/>
    </row>
    <row r="2836" spans="5:18" x14ac:dyDescent="0.35">
      <c r="E2836" s="1"/>
      <c r="F2836" s="1"/>
      <c r="G2836" s="1"/>
      <c r="H2836" s="1"/>
      <c r="I2836" s="22"/>
      <c r="J2836" s="19"/>
      <c r="K2836" s="19"/>
      <c r="L2836" s="19"/>
      <c r="Q2836" s="11"/>
      <c r="R2836" s="11"/>
    </row>
    <row r="2837" spans="5:18" x14ac:dyDescent="0.35">
      <c r="E2837" s="1"/>
      <c r="F2837" s="1"/>
      <c r="G2837" s="1"/>
      <c r="H2837" s="1"/>
      <c r="I2837" s="22"/>
      <c r="J2837" s="19"/>
      <c r="K2837" s="19"/>
      <c r="L2837" s="19"/>
      <c r="Q2837" s="11"/>
      <c r="R2837" s="11"/>
    </row>
    <row r="2838" spans="5:18" x14ac:dyDescent="0.35">
      <c r="E2838" s="1"/>
      <c r="F2838" s="1"/>
      <c r="G2838" s="1"/>
      <c r="H2838" s="1"/>
      <c r="I2838" s="22"/>
      <c r="J2838" s="19"/>
      <c r="K2838" s="19"/>
      <c r="L2838" s="19"/>
      <c r="Q2838" s="11"/>
      <c r="R2838" s="11"/>
    </row>
    <row r="2839" spans="5:18" x14ac:dyDescent="0.35">
      <c r="E2839" s="1"/>
      <c r="F2839" s="1"/>
      <c r="G2839" s="1"/>
      <c r="H2839" s="1"/>
      <c r="I2839" s="22"/>
      <c r="J2839" s="19"/>
      <c r="K2839" s="19"/>
      <c r="L2839" s="19"/>
      <c r="Q2839" s="11"/>
      <c r="R2839" s="11"/>
    </row>
    <row r="2840" spans="5:18" x14ac:dyDescent="0.35">
      <c r="E2840" s="1"/>
      <c r="F2840" s="1"/>
      <c r="G2840" s="1"/>
      <c r="H2840" s="1"/>
      <c r="I2840" s="22"/>
      <c r="J2840" s="19"/>
      <c r="K2840" s="19"/>
      <c r="L2840" s="19"/>
      <c r="Q2840" s="11"/>
      <c r="R2840" s="11"/>
    </row>
    <row r="2841" spans="5:18" x14ac:dyDescent="0.35">
      <c r="E2841" s="1"/>
      <c r="F2841" s="1"/>
      <c r="G2841" s="1"/>
      <c r="H2841" s="1"/>
      <c r="I2841" s="22"/>
      <c r="J2841" s="19"/>
      <c r="K2841" s="19"/>
      <c r="L2841" s="19"/>
      <c r="Q2841" s="11"/>
      <c r="R2841" s="11"/>
    </row>
    <row r="2842" spans="5:18" x14ac:dyDescent="0.35">
      <c r="E2842" s="1"/>
      <c r="F2842" s="1"/>
      <c r="G2842" s="1"/>
      <c r="H2842" s="1"/>
      <c r="I2842" s="22"/>
      <c r="J2842" s="19"/>
      <c r="K2842" s="19"/>
      <c r="L2842" s="19"/>
      <c r="Q2842" s="11"/>
      <c r="R2842" s="11"/>
    </row>
    <row r="2843" spans="5:18" x14ac:dyDescent="0.35">
      <c r="E2843" s="1"/>
      <c r="F2843" s="1"/>
      <c r="G2843" s="1"/>
      <c r="H2843" s="1"/>
      <c r="I2843" s="22"/>
      <c r="J2843" s="19"/>
      <c r="K2843" s="19"/>
      <c r="L2843" s="19"/>
      <c r="Q2843" s="11"/>
      <c r="R2843" s="11"/>
    </row>
    <row r="2844" spans="5:18" x14ac:dyDescent="0.35">
      <c r="E2844" s="1"/>
      <c r="F2844" s="1"/>
      <c r="G2844" s="1"/>
      <c r="H2844" s="1"/>
      <c r="I2844" s="22"/>
      <c r="J2844" s="19"/>
      <c r="K2844" s="19"/>
      <c r="L2844" s="19"/>
      <c r="Q2844" s="11"/>
      <c r="R2844" s="11"/>
    </row>
    <row r="2845" spans="5:18" x14ac:dyDescent="0.35">
      <c r="E2845" s="1"/>
      <c r="F2845" s="1"/>
      <c r="G2845" s="1"/>
      <c r="H2845" s="1"/>
      <c r="I2845" s="22"/>
      <c r="J2845" s="19"/>
      <c r="K2845" s="19"/>
      <c r="L2845" s="19"/>
      <c r="Q2845" s="11"/>
      <c r="R2845" s="11"/>
    </row>
    <row r="2846" spans="5:18" x14ac:dyDescent="0.35">
      <c r="E2846" s="1"/>
      <c r="F2846" s="1"/>
      <c r="G2846" s="1"/>
      <c r="H2846" s="1"/>
      <c r="I2846" s="22"/>
      <c r="J2846" s="19"/>
      <c r="K2846" s="19"/>
      <c r="L2846" s="19"/>
      <c r="Q2846" s="11"/>
      <c r="R2846" s="11"/>
    </row>
    <row r="2847" spans="5:18" x14ac:dyDescent="0.35">
      <c r="E2847" s="1"/>
      <c r="F2847" s="1"/>
      <c r="G2847" s="1"/>
      <c r="H2847" s="1"/>
      <c r="I2847" s="22"/>
      <c r="J2847" s="19"/>
      <c r="K2847" s="19"/>
      <c r="L2847" s="19"/>
      <c r="Q2847" s="11"/>
      <c r="R2847" s="11"/>
    </row>
    <row r="2848" spans="5:18" x14ac:dyDescent="0.35">
      <c r="E2848" s="1"/>
      <c r="F2848" s="1"/>
      <c r="G2848" s="1"/>
      <c r="H2848" s="1"/>
      <c r="I2848" s="22"/>
      <c r="J2848" s="19"/>
      <c r="K2848" s="19"/>
      <c r="L2848" s="19"/>
      <c r="Q2848" s="11"/>
      <c r="R2848" s="11"/>
    </row>
    <row r="2849" spans="5:18" x14ac:dyDescent="0.35">
      <c r="E2849" s="1"/>
      <c r="F2849" s="1"/>
      <c r="G2849" s="1"/>
      <c r="H2849" s="1"/>
      <c r="I2849" s="22"/>
      <c r="J2849" s="19"/>
      <c r="K2849" s="19"/>
      <c r="L2849" s="19"/>
      <c r="Q2849" s="11"/>
      <c r="R2849" s="11"/>
    </row>
    <row r="2850" spans="5:18" x14ac:dyDescent="0.35">
      <c r="E2850" s="1"/>
      <c r="F2850" s="1"/>
      <c r="G2850" s="1"/>
      <c r="H2850" s="1"/>
      <c r="I2850" s="22"/>
      <c r="J2850" s="19"/>
      <c r="K2850" s="19"/>
      <c r="L2850" s="19"/>
      <c r="Q2850" s="11"/>
      <c r="R2850" s="11"/>
    </row>
    <row r="2851" spans="5:18" x14ac:dyDescent="0.35">
      <c r="E2851" s="1"/>
      <c r="F2851" s="1"/>
      <c r="G2851" s="1"/>
      <c r="H2851" s="1"/>
      <c r="I2851" s="22"/>
      <c r="J2851" s="19"/>
      <c r="K2851" s="19"/>
      <c r="L2851" s="19"/>
      <c r="Q2851" s="11"/>
      <c r="R2851" s="11"/>
    </row>
    <row r="2852" spans="5:18" x14ac:dyDescent="0.35">
      <c r="E2852" s="1"/>
      <c r="F2852" s="1"/>
      <c r="G2852" s="1"/>
      <c r="H2852" s="1"/>
      <c r="I2852" s="22"/>
      <c r="J2852" s="19"/>
      <c r="K2852" s="19"/>
      <c r="L2852" s="19"/>
      <c r="Q2852" s="11"/>
      <c r="R2852" s="11"/>
    </row>
    <row r="2853" spans="5:18" x14ac:dyDescent="0.35">
      <c r="E2853" s="1"/>
      <c r="F2853" s="1"/>
      <c r="G2853" s="1"/>
      <c r="H2853" s="1"/>
      <c r="I2853" s="22"/>
      <c r="J2853" s="19"/>
      <c r="K2853" s="19"/>
      <c r="L2853" s="19"/>
      <c r="Q2853" s="11"/>
      <c r="R2853" s="11"/>
    </row>
    <row r="2854" spans="5:18" x14ac:dyDescent="0.35">
      <c r="E2854" s="1"/>
      <c r="F2854" s="1"/>
      <c r="G2854" s="1"/>
      <c r="H2854" s="1"/>
      <c r="I2854" s="22"/>
      <c r="J2854" s="19"/>
      <c r="K2854" s="19"/>
      <c r="L2854" s="19"/>
      <c r="Q2854" s="11"/>
      <c r="R2854" s="11"/>
    </row>
    <row r="2855" spans="5:18" x14ac:dyDescent="0.35">
      <c r="E2855" s="1"/>
      <c r="F2855" s="1"/>
      <c r="G2855" s="1"/>
      <c r="H2855" s="1"/>
      <c r="I2855" s="22"/>
      <c r="J2855" s="19"/>
      <c r="K2855" s="19"/>
      <c r="L2855" s="19"/>
      <c r="Q2855" s="11"/>
      <c r="R2855" s="11"/>
    </row>
    <row r="2856" spans="5:18" x14ac:dyDescent="0.35">
      <c r="E2856" s="1"/>
      <c r="F2856" s="1"/>
      <c r="G2856" s="1"/>
      <c r="H2856" s="1"/>
      <c r="I2856" s="22"/>
      <c r="J2856" s="19"/>
      <c r="K2856" s="19"/>
      <c r="L2856" s="19"/>
      <c r="Q2856" s="11"/>
      <c r="R2856" s="11"/>
    </row>
    <row r="2857" spans="5:18" x14ac:dyDescent="0.35">
      <c r="E2857" s="1"/>
      <c r="F2857" s="1"/>
      <c r="G2857" s="1"/>
      <c r="H2857" s="1"/>
      <c r="I2857" s="22"/>
      <c r="J2857" s="19"/>
      <c r="K2857" s="19"/>
      <c r="L2857" s="19"/>
      <c r="Q2857" s="11"/>
      <c r="R2857" s="11"/>
    </row>
    <row r="2858" spans="5:18" x14ac:dyDescent="0.35">
      <c r="E2858" s="1"/>
      <c r="F2858" s="1"/>
      <c r="G2858" s="1"/>
      <c r="H2858" s="1"/>
      <c r="I2858" s="22"/>
      <c r="J2858" s="19"/>
      <c r="K2858" s="19"/>
      <c r="L2858" s="19"/>
      <c r="Q2858" s="11"/>
      <c r="R2858" s="11"/>
    </row>
    <row r="2859" spans="5:18" x14ac:dyDescent="0.35">
      <c r="E2859" s="1"/>
      <c r="F2859" s="1"/>
      <c r="G2859" s="1"/>
      <c r="H2859" s="1"/>
      <c r="I2859" s="22"/>
      <c r="J2859" s="19"/>
      <c r="K2859" s="19"/>
      <c r="L2859" s="19"/>
      <c r="Q2859" s="11"/>
      <c r="R2859" s="11"/>
    </row>
    <row r="2860" spans="5:18" x14ac:dyDescent="0.35">
      <c r="E2860" s="1"/>
      <c r="F2860" s="1"/>
      <c r="G2860" s="1"/>
      <c r="H2860" s="1"/>
      <c r="I2860" s="22"/>
      <c r="J2860" s="19"/>
      <c r="K2860" s="19"/>
      <c r="L2860" s="19"/>
      <c r="Q2860" s="11"/>
      <c r="R2860" s="11"/>
    </row>
    <row r="2861" spans="5:18" x14ac:dyDescent="0.35">
      <c r="E2861" s="1"/>
      <c r="F2861" s="1"/>
      <c r="G2861" s="1"/>
      <c r="H2861" s="1"/>
      <c r="I2861" s="22"/>
      <c r="J2861" s="19"/>
      <c r="K2861" s="19"/>
      <c r="L2861" s="19"/>
      <c r="Q2861" s="11"/>
      <c r="R2861" s="11"/>
    </row>
    <row r="2862" spans="5:18" x14ac:dyDescent="0.35">
      <c r="E2862" s="1"/>
      <c r="F2862" s="1"/>
      <c r="G2862" s="1"/>
      <c r="H2862" s="1"/>
      <c r="I2862" s="22"/>
      <c r="J2862" s="19"/>
      <c r="K2862" s="19"/>
      <c r="L2862" s="19"/>
      <c r="Q2862" s="11"/>
      <c r="R2862" s="11"/>
    </row>
    <row r="2863" spans="5:18" x14ac:dyDescent="0.35">
      <c r="E2863" s="1"/>
      <c r="F2863" s="1"/>
      <c r="G2863" s="1"/>
      <c r="H2863" s="1"/>
      <c r="I2863" s="22"/>
      <c r="J2863" s="19"/>
      <c r="K2863" s="19"/>
      <c r="L2863" s="19"/>
      <c r="Q2863" s="11"/>
      <c r="R2863" s="11"/>
    </row>
    <row r="2864" spans="5:18" x14ac:dyDescent="0.35">
      <c r="E2864" s="1"/>
      <c r="F2864" s="1"/>
      <c r="G2864" s="1"/>
      <c r="H2864" s="1"/>
      <c r="I2864" s="22"/>
      <c r="J2864" s="19"/>
      <c r="K2864" s="19"/>
      <c r="L2864" s="19"/>
      <c r="Q2864" s="11"/>
      <c r="R2864" s="11"/>
    </row>
    <row r="2865" spans="5:18" x14ac:dyDescent="0.35">
      <c r="E2865" s="1"/>
      <c r="F2865" s="1"/>
      <c r="G2865" s="1"/>
      <c r="H2865" s="1"/>
      <c r="I2865" s="22"/>
      <c r="J2865" s="19"/>
      <c r="K2865" s="19"/>
      <c r="L2865" s="19"/>
      <c r="Q2865" s="11"/>
      <c r="R2865" s="11"/>
    </row>
    <row r="2866" spans="5:18" x14ac:dyDescent="0.35">
      <c r="E2866" s="1"/>
      <c r="F2866" s="1"/>
      <c r="G2866" s="1"/>
      <c r="H2866" s="1"/>
      <c r="I2866" s="22"/>
      <c r="J2866" s="19"/>
      <c r="K2866" s="19"/>
      <c r="L2866" s="19"/>
      <c r="Q2866" s="11"/>
      <c r="R2866" s="11"/>
    </row>
    <row r="2867" spans="5:18" x14ac:dyDescent="0.35">
      <c r="E2867" s="1"/>
      <c r="F2867" s="1"/>
      <c r="G2867" s="1"/>
      <c r="H2867" s="1"/>
      <c r="I2867" s="22"/>
      <c r="J2867" s="19"/>
      <c r="K2867" s="19"/>
      <c r="L2867" s="19"/>
      <c r="Q2867" s="11"/>
      <c r="R2867" s="11"/>
    </row>
    <row r="2868" spans="5:18" x14ac:dyDescent="0.35">
      <c r="E2868" s="1"/>
      <c r="F2868" s="1"/>
      <c r="G2868" s="1"/>
      <c r="H2868" s="1"/>
      <c r="I2868" s="22"/>
      <c r="J2868" s="19"/>
      <c r="K2868" s="19"/>
      <c r="L2868" s="19"/>
      <c r="Q2868" s="11"/>
      <c r="R2868" s="11"/>
    </row>
    <row r="2869" spans="5:18" x14ac:dyDescent="0.35">
      <c r="E2869" s="1"/>
      <c r="F2869" s="1"/>
      <c r="G2869" s="1"/>
      <c r="H2869" s="1"/>
      <c r="I2869" s="22"/>
      <c r="J2869" s="19"/>
      <c r="K2869" s="19"/>
      <c r="L2869" s="19"/>
      <c r="Q2869" s="11"/>
      <c r="R2869" s="11"/>
    </row>
    <row r="2870" spans="5:18" x14ac:dyDescent="0.35">
      <c r="E2870" s="1"/>
      <c r="F2870" s="1"/>
      <c r="G2870" s="1"/>
      <c r="H2870" s="1"/>
      <c r="I2870" s="22"/>
      <c r="J2870" s="19"/>
      <c r="K2870" s="19"/>
      <c r="L2870" s="19"/>
      <c r="Q2870" s="11"/>
      <c r="R2870" s="11"/>
    </row>
    <row r="2871" spans="5:18" x14ac:dyDescent="0.35">
      <c r="E2871" s="1"/>
      <c r="F2871" s="1"/>
      <c r="G2871" s="1"/>
      <c r="H2871" s="1"/>
      <c r="I2871" s="22"/>
      <c r="J2871" s="19"/>
      <c r="K2871" s="19"/>
      <c r="L2871" s="19"/>
      <c r="Q2871" s="11"/>
      <c r="R2871" s="11"/>
    </row>
    <row r="2872" spans="5:18" x14ac:dyDescent="0.35">
      <c r="E2872" s="1"/>
      <c r="F2872" s="1"/>
      <c r="G2872" s="1"/>
      <c r="H2872" s="1"/>
      <c r="I2872" s="22"/>
      <c r="J2872" s="19"/>
      <c r="K2872" s="19"/>
      <c r="L2872" s="19"/>
      <c r="Q2872" s="11"/>
      <c r="R2872" s="11"/>
    </row>
    <row r="2873" spans="5:18" x14ac:dyDescent="0.35">
      <c r="E2873" s="1"/>
      <c r="F2873" s="1"/>
      <c r="G2873" s="1"/>
      <c r="H2873" s="1"/>
      <c r="I2873" s="22"/>
      <c r="J2873" s="19"/>
      <c r="K2873" s="19"/>
      <c r="L2873" s="19"/>
      <c r="Q2873" s="11"/>
      <c r="R2873" s="11"/>
    </row>
    <row r="2874" spans="5:18" x14ac:dyDescent="0.35">
      <c r="E2874" s="1"/>
      <c r="F2874" s="1"/>
      <c r="G2874" s="1"/>
      <c r="H2874" s="1"/>
      <c r="I2874" s="22"/>
      <c r="J2874" s="19"/>
      <c r="K2874" s="19"/>
      <c r="L2874" s="19"/>
      <c r="Q2874" s="11"/>
      <c r="R2874" s="11"/>
    </row>
    <row r="2875" spans="5:18" x14ac:dyDescent="0.35">
      <c r="E2875" s="1"/>
      <c r="F2875" s="1"/>
      <c r="G2875" s="1"/>
      <c r="H2875" s="1"/>
      <c r="I2875" s="22"/>
      <c r="J2875" s="19"/>
      <c r="K2875" s="19"/>
      <c r="L2875" s="19"/>
      <c r="Q2875" s="11"/>
      <c r="R2875" s="11"/>
    </row>
    <row r="2876" spans="5:18" x14ac:dyDescent="0.35">
      <c r="E2876" s="1"/>
      <c r="F2876" s="1"/>
      <c r="G2876" s="1"/>
      <c r="H2876" s="1"/>
      <c r="I2876" s="22"/>
      <c r="J2876" s="19"/>
      <c r="K2876" s="19"/>
      <c r="L2876" s="19"/>
      <c r="Q2876" s="11"/>
      <c r="R2876" s="11"/>
    </row>
    <row r="2877" spans="5:18" x14ac:dyDescent="0.35">
      <c r="E2877" s="1"/>
      <c r="F2877" s="1"/>
      <c r="G2877" s="1"/>
      <c r="H2877" s="1"/>
      <c r="I2877" s="22"/>
      <c r="J2877" s="19"/>
      <c r="K2877" s="19"/>
      <c r="L2877" s="19"/>
      <c r="Q2877" s="11"/>
      <c r="R2877" s="11"/>
    </row>
    <row r="2878" spans="5:18" x14ac:dyDescent="0.35">
      <c r="E2878" s="1"/>
      <c r="F2878" s="1"/>
      <c r="G2878" s="1"/>
      <c r="H2878" s="1"/>
      <c r="I2878" s="22"/>
      <c r="J2878" s="19"/>
      <c r="K2878" s="19"/>
      <c r="L2878" s="19"/>
      <c r="Q2878" s="11"/>
      <c r="R2878" s="11"/>
    </row>
    <row r="2879" spans="5:18" x14ac:dyDescent="0.35">
      <c r="E2879" s="1"/>
      <c r="F2879" s="1"/>
      <c r="G2879" s="1"/>
      <c r="H2879" s="1"/>
      <c r="I2879" s="22"/>
      <c r="J2879" s="19"/>
      <c r="K2879" s="19"/>
      <c r="L2879" s="19"/>
      <c r="Q2879" s="11"/>
      <c r="R2879" s="11"/>
    </row>
    <row r="2880" spans="5:18" x14ac:dyDescent="0.35">
      <c r="E2880" s="1"/>
      <c r="F2880" s="1"/>
      <c r="G2880" s="1"/>
      <c r="H2880" s="1"/>
      <c r="I2880" s="22"/>
      <c r="J2880" s="19"/>
      <c r="K2880" s="19"/>
      <c r="L2880" s="19"/>
      <c r="Q2880" s="11"/>
      <c r="R2880" s="11"/>
    </row>
    <row r="2881" spans="5:18" x14ac:dyDescent="0.35">
      <c r="E2881" s="1"/>
      <c r="F2881" s="1"/>
      <c r="G2881" s="1"/>
      <c r="H2881" s="1"/>
      <c r="I2881" s="22"/>
      <c r="J2881" s="19"/>
      <c r="K2881" s="19"/>
      <c r="L2881" s="19"/>
      <c r="Q2881" s="11"/>
      <c r="R2881" s="11"/>
    </row>
    <row r="2882" spans="5:18" x14ac:dyDescent="0.35">
      <c r="E2882" s="1"/>
      <c r="F2882" s="1"/>
      <c r="G2882" s="1"/>
      <c r="H2882" s="1"/>
      <c r="I2882" s="22"/>
      <c r="J2882" s="19"/>
      <c r="K2882" s="19"/>
      <c r="L2882" s="19"/>
      <c r="Q2882" s="11"/>
      <c r="R2882" s="11"/>
    </row>
    <row r="2883" spans="5:18" x14ac:dyDescent="0.35">
      <c r="E2883" s="1"/>
      <c r="F2883" s="1"/>
      <c r="G2883" s="1"/>
      <c r="H2883" s="1"/>
      <c r="I2883" s="22"/>
      <c r="J2883" s="19"/>
      <c r="K2883" s="19"/>
      <c r="L2883" s="19"/>
      <c r="Q2883" s="11"/>
      <c r="R2883" s="11"/>
    </row>
    <row r="2884" spans="5:18" x14ac:dyDescent="0.35">
      <c r="E2884" s="1"/>
      <c r="F2884" s="1"/>
      <c r="G2884" s="1"/>
      <c r="H2884" s="1"/>
      <c r="I2884" s="22"/>
      <c r="J2884" s="19"/>
      <c r="K2884" s="19"/>
      <c r="L2884" s="19"/>
      <c r="Q2884" s="11"/>
      <c r="R2884" s="11"/>
    </row>
    <row r="2885" spans="5:18" x14ac:dyDescent="0.35">
      <c r="E2885" s="1"/>
      <c r="F2885" s="1"/>
      <c r="G2885" s="1"/>
      <c r="H2885" s="1"/>
      <c r="I2885" s="22"/>
      <c r="J2885" s="19"/>
      <c r="K2885" s="19"/>
      <c r="L2885" s="19"/>
      <c r="Q2885" s="11"/>
      <c r="R2885" s="11"/>
    </row>
    <row r="2886" spans="5:18" x14ac:dyDescent="0.35">
      <c r="E2886" s="1"/>
      <c r="F2886" s="1"/>
      <c r="G2886" s="1"/>
      <c r="H2886" s="1"/>
      <c r="I2886" s="22"/>
      <c r="J2886" s="19"/>
      <c r="K2886" s="19"/>
      <c r="L2886" s="19"/>
      <c r="Q2886" s="11"/>
      <c r="R2886" s="11"/>
    </row>
    <row r="2887" spans="5:18" x14ac:dyDescent="0.35">
      <c r="E2887" s="1"/>
      <c r="F2887" s="1"/>
      <c r="G2887" s="1"/>
      <c r="H2887" s="1"/>
      <c r="I2887" s="22"/>
      <c r="J2887" s="19"/>
      <c r="K2887" s="19"/>
      <c r="L2887" s="19"/>
      <c r="Q2887" s="11"/>
      <c r="R2887" s="11"/>
    </row>
    <row r="2888" spans="5:18" x14ac:dyDescent="0.35">
      <c r="E2888" s="1"/>
      <c r="F2888" s="1"/>
      <c r="G2888" s="1"/>
      <c r="H2888" s="1"/>
      <c r="I2888" s="22"/>
      <c r="J2888" s="19"/>
      <c r="K2888" s="19"/>
      <c r="L2888" s="19"/>
      <c r="Q2888" s="11"/>
      <c r="R2888" s="11"/>
    </row>
    <row r="2889" spans="5:18" x14ac:dyDescent="0.35">
      <c r="E2889" s="1"/>
      <c r="F2889" s="1"/>
      <c r="G2889" s="1"/>
      <c r="H2889" s="1"/>
      <c r="I2889" s="22"/>
      <c r="J2889" s="19"/>
      <c r="K2889" s="19"/>
      <c r="L2889" s="19"/>
      <c r="Q2889" s="11"/>
      <c r="R2889" s="11"/>
    </row>
    <row r="2890" spans="5:18" x14ac:dyDescent="0.35">
      <c r="E2890" s="1"/>
      <c r="F2890" s="1"/>
      <c r="G2890" s="1"/>
      <c r="H2890" s="1"/>
      <c r="I2890" s="22"/>
      <c r="J2890" s="19"/>
      <c r="K2890" s="19"/>
      <c r="L2890" s="19"/>
      <c r="Q2890" s="11"/>
      <c r="R2890" s="11"/>
    </row>
    <row r="2891" spans="5:18" x14ac:dyDescent="0.35">
      <c r="E2891" s="1"/>
      <c r="F2891" s="1"/>
      <c r="G2891" s="1"/>
      <c r="H2891" s="1"/>
      <c r="I2891" s="22"/>
      <c r="J2891" s="19"/>
      <c r="K2891" s="19"/>
      <c r="L2891" s="19"/>
      <c r="Q2891" s="11"/>
      <c r="R2891" s="11"/>
    </row>
    <row r="2892" spans="5:18" x14ac:dyDescent="0.35">
      <c r="E2892" s="1"/>
      <c r="F2892" s="1"/>
      <c r="G2892" s="1"/>
      <c r="H2892" s="1"/>
      <c r="I2892" s="22"/>
      <c r="J2892" s="19"/>
      <c r="K2892" s="19"/>
      <c r="L2892" s="19"/>
      <c r="Q2892" s="11"/>
      <c r="R2892" s="11"/>
    </row>
    <row r="2893" spans="5:18" x14ac:dyDescent="0.35">
      <c r="E2893" s="1"/>
      <c r="F2893" s="1"/>
      <c r="G2893" s="1"/>
      <c r="H2893" s="1"/>
      <c r="I2893" s="22"/>
      <c r="J2893" s="19"/>
      <c r="K2893" s="19"/>
      <c r="L2893" s="19"/>
      <c r="Q2893" s="11"/>
      <c r="R2893" s="11"/>
    </row>
    <row r="2894" spans="5:18" x14ac:dyDescent="0.35">
      <c r="E2894" s="1"/>
      <c r="F2894" s="1"/>
      <c r="G2894" s="1"/>
      <c r="H2894" s="1"/>
      <c r="I2894" s="22"/>
      <c r="J2894" s="19"/>
      <c r="K2894" s="19"/>
      <c r="L2894" s="19"/>
      <c r="Q2894" s="11"/>
      <c r="R2894" s="11"/>
    </row>
    <row r="2895" spans="5:18" x14ac:dyDescent="0.35">
      <c r="E2895" s="1"/>
      <c r="F2895" s="1"/>
      <c r="G2895" s="1"/>
      <c r="H2895" s="1"/>
      <c r="I2895" s="22"/>
      <c r="J2895" s="19"/>
      <c r="K2895" s="19"/>
      <c r="L2895" s="19"/>
      <c r="Q2895" s="11"/>
      <c r="R2895" s="11"/>
    </row>
    <row r="2896" spans="5:18" x14ac:dyDescent="0.35">
      <c r="E2896" s="1"/>
      <c r="F2896" s="1"/>
      <c r="G2896" s="1"/>
      <c r="H2896" s="1"/>
      <c r="I2896" s="22"/>
      <c r="J2896" s="19"/>
      <c r="K2896" s="19"/>
      <c r="L2896" s="19"/>
      <c r="Q2896" s="11"/>
      <c r="R2896" s="11"/>
    </row>
    <row r="2897" spans="5:18" x14ac:dyDescent="0.35">
      <c r="E2897" s="1"/>
      <c r="F2897" s="1"/>
      <c r="G2897" s="1"/>
      <c r="H2897" s="1"/>
      <c r="I2897" s="22"/>
      <c r="J2897" s="19"/>
      <c r="K2897" s="19"/>
      <c r="L2897" s="19"/>
      <c r="Q2897" s="11"/>
      <c r="R2897" s="11"/>
    </row>
    <row r="2898" spans="5:18" x14ac:dyDescent="0.35">
      <c r="E2898" s="1"/>
      <c r="F2898" s="1"/>
      <c r="G2898" s="1"/>
      <c r="H2898" s="1"/>
      <c r="I2898" s="22"/>
      <c r="J2898" s="19"/>
      <c r="K2898" s="19"/>
      <c r="L2898" s="19"/>
      <c r="Q2898" s="11"/>
      <c r="R2898" s="11"/>
    </row>
    <row r="2899" spans="5:18" x14ac:dyDescent="0.35">
      <c r="E2899" s="1"/>
      <c r="F2899" s="1"/>
      <c r="G2899" s="1"/>
      <c r="H2899" s="1"/>
      <c r="I2899" s="22"/>
      <c r="J2899" s="19"/>
      <c r="K2899" s="19"/>
      <c r="L2899" s="19"/>
      <c r="Q2899" s="11"/>
      <c r="R2899" s="11"/>
    </row>
    <row r="2900" spans="5:18" x14ac:dyDescent="0.35">
      <c r="E2900" s="1"/>
      <c r="F2900" s="1"/>
      <c r="G2900" s="1"/>
      <c r="H2900" s="1"/>
      <c r="I2900" s="22"/>
      <c r="J2900" s="19"/>
      <c r="K2900" s="19"/>
      <c r="L2900" s="19"/>
      <c r="Q2900" s="11"/>
      <c r="R2900" s="11"/>
    </row>
    <row r="2901" spans="5:18" x14ac:dyDescent="0.35">
      <c r="E2901" s="1"/>
      <c r="F2901" s="1"/>
      <c r="G2901" s="1"/>
      <c r="H2901" s="1"/>
      <c r="I2901" s="22"/>
      <c r="J2901" s="19"/>
      <c r="K2901" s="19"/>
      <c r="L2901" s="19"/>
      <c r="Q2901" s="11"/>
      <c r="R2901" s="11"/>
    </row>
    <row r="2902" spans="5:18" x14ac:dyDescent="0.35">
      <c r="E2902" s="1"/>
      <c r="F2902" s="1"/>
      <c r="G2902" s="1"/>
      <c r="H2902" s="1"/>
      <c r="I2902" s="22"/>
      <c r="J2902" s="19"/>
      <c r="K2902" s="19"/>
      <c r="L2902" s="19"/>
      <c r="Q2902" s="11"/>
      <c r="R2902" s="11"/>
    </row>
    <row r="2903" spans="5:18" x14ac:dyDescent="0.35">
      <c r="E2903" s="1"/>
      <c r="F2903" s="1"/>
      <c r="G2903" s="1"/>
      <c r="H2903" s="1"/>
      <c r="I2903" s="22"/>
      <c r="J2903" s="19"/>
      <c r="K2903" s="19"/>
      <c r="L2903" s="19"/>
      <c r="Q2903" s="11"/>
      <c r="R2903" s="11"/>
    </row>
    <row r="2904" spans="5:18" x14ac:dyDescent="0.35">
      <c r="E2904" s="1"/>
      <c r="F2904" s="1"/>
      <c r="G2904" s="1"/>
      <c r="H2904" s="1"/>
      <c r="I2904" s="22"/>
      <c r="J2904" s="19"/>
      <c r="K2904" s="19"/>
      <c r="L2904" s="19"/>
      <c r="Q2904" s="11"/>
      <c r="R2904" s="11"/>
    </row>
    <row r="2905" spans="5:18" x14ac:dyDescent="0.35">
      <c r="E2905" s="1"/>
      <c r="F2905" s="1"/>
      <c r="G2905" s="1"/>
      <c r="H2905" s="1"/>
      <c r="I2905" s="22"/>
      <c r="J2905" s="19"/>
      <c r="K2905" s="19"/>
      <c r="L2905" s="19"/>
      <c r="Q2905" s="11"/>
      <c r="R2905" s="11"/>
    </row>
    <row r="2906" spans="5:18" x14ac:dyDescent="0.35">
      <c r="E2906" s="1"/>
      <c r="F2906" s="1"/>
      <c r="G2906" s="1"/>
      <c r="H2906" s="1"/>
      <c r="I2906" s="22"/>
      <c r="J2906" s="19"/>
      <c r="K2906" s="19"/>
      <c r="L2906" s="19"/>
      <c r="Q2906" s="11"/>
      <c r="R2906" s="11"/>
    </row>
    <row r="2907" spans="5:18" x14ac:dyDescent="0.35">
      <c r="E2907" s="1"/>
      <c r="F2907" s="1"/>
      <c r="G2907" s="1"/>
      <c r="H2907" s="1"/>
      <c r="I2907" s="22"/>
      <c r="J2907" s="19"/>
      <c r="K2907" s="19"/>
      <c r="L2907" s="19"/>
      <c r="Q2907" s="11"/>
      <c r="R2907" s="11"/>
    </row>
    <row r="2908" spans="5:18" x14ac:dyDescent="0.35">
      <c r="E2908" s="1"/>
      <c r="F2908" s="1"/>
      <c r="G2908" s="1"/>
      <c r="H2908" s="1"/>
      <c r="I2908" s="22"/>
      <c r="J2908" s="19"/>
      <c r="K2908" s="19"/>
      <c r="L2908" s="19"/>
      <c r="Q2908" s="11"/>
      <c r="R2908" s="11"/>
    </row>
    <row r="2909" spans="5:18" x14ac:dyDescent="0.35">
      <c r="E2909" s="1"/>
      <c r="F2909" s="1"/>
      <c r="G2909" s="1"/>
      <c r="H2909" s="1"/>
      <c r="I2909" s="22"/>
      <c r="J2909" s="19"/>
      <c r="K2909" s="19"/>
      <c r="L2909" s="19"/>
      <c r="Q2909" s="11"/>
      <c r="R2909" s="11"/>
    </row>
    <row r="2910" spans="5:18" x14ac:dyDescent="0.35">
      <c r="E2910" s="1"/>
      <c r="F2910" s="1"/>
      <c r="G2910" s="1"/>
      <c r="H2910" s="1"/>
      <c r="I2910" s="22"/>
      <c r="J2910" s="19"/>
      <c r="K2910" s="19"/>
      <c r="L2910" s="19"/>
      <c r="Q2910" s="11"/>
      <c r="R2910" s="11"/>
    </row>
    <row r="2911" spans="5:18" x14ac:dyDescent="0.35">
      <c r="E2911" s="1"/>
      <c r="F2911" s="1"/>
      <c r="G2911" s="1"/>
      <c r="H2911" s="1"/>
      <c r="I2911" s="22"/>
      <c r="J2911" s="19"/>
      <c r="K2911" s="19"/>
      <c r="L2911" s="19"/>
      <c r="Q2911" s="11"/>
      <c r="R2911" s="11"/>
    </row>
    <row r="2912" spans="5:18" x14ac:dyDescent="0.35">
      <c r="E2912" s="1"/>
      <c r="F2912" s="1"/>
      <c r="G2912" s="1"/>
      <c r="H2912" s="1"/>
      <c r="I2912" s="22"/>
      <c r="J2912" s="19"/>
      <c r="K2912" s="19"/>
      <c r="L2912" s="19"/>
      <c r="Q2912" s="11"/>
      <c r="R2912" s="11"/>
    </row>
    <row r="2913" spans="5:18" x14ac:dyDescent="0.35">
      <c r="E2913" s="1"/>
      <c r="F2913" s="1"/>
      <c r="G2913" s="1"/>
      <c r="H2913" s="1"/>
      <c r="I2913" s="22"/>
      <c r="J2913" s="19"/>
      <c r="K2913" s="19"/>
      <c r="L2913" s="19"/>
      <c r="Q2913" s="11"/>
      <c r="R2913" s="11"/>
    </row>
    <row r="2914" spans="5:18" x14ac:dyDescent="0.35">
      <c r="E2914" s="1"/>
      <c r="F2914" s="1"/>
      <c r="G2914" s="1"/>
      <c r="H2914" s="1"/>
      <c r="I2914" s="22"/>
      <c r="J2914" s="19"/>
      <c r="K2914" s="19"/>
      <c r="L2914" s="19"/>
      <c r="Q2914" s="11"/>
      <c r="R2914" s="11"/>
    </row>
    <row r="2915" spans="5:18" x14ac:dyDescent="0.35">
      <c r="E2915" s="1"/>
      <c r="F2915" s="1"/>
      <c r="G2915" s="1"/>
      <c r="H2915" s="1"/>
      <c r="I2915" s="22"/>
      <c r="J2915" s="19"/>
      <c r="K2915" s="19"/>
      <c r="L2915" s="19"/>
      <c r="Q2915" s="11"/>
      <c r="R2915" s="11"/>
    </row>
    <row r="2916" spans="5:18" x14ac:dyDescent="0.35">
      <c r="E2916" s="1"/>
      <c r="F2916" s="1"/>
      <c r="G2916" s="1"/>
      <c r="H2916" s="1"/>
      <c r="I2916" s="22"/>
      <c r="J2916" s="19"/>
      <c r="K2916" s="19"/>
      <c r="L2916" s="19"/>
      <c r="Q2916" s="11"/>
      <c r="R2916" s="11"/>
    </row>
    <row r="2917" spans="5:18" x14ac:dyDescent="0.35">
      <c r="E2917" s="1"/>
      <c r="F2917" s="1"/>
      <c r="G2917" s="1"/>
      <c r="H2917" s="1"/>
      <c r="I2917" s="22"/>
      <c r="J2917" s="19"/>
      <c r="K2917" s="19"/>
      <c r="L2917" s="19"/>
      <c r="Q2917" s="11"/>
      <c r="R2917" s="11"/>
    </row>
    <row r="2918" spans="5:18" x14ac:dyDescent="0.35">
      <c r="E2918" s="1"/>
      <c r="F2918" s="1"/>
      <c r="G2918" s="1"/>
      <c r="H2918" s="1"/>
      <c r="I2918" s="22"/>
      <c r="J2918" s="19"/>
      <c r="K2918" s="19"/>
      <c r="L2918" s="19"/>
      <c r="Q2918" s="11"/>
      <c r="R2918" s="11"/>
    </row>
    <row r="2919" spans="5:18" x14ac:dyDescent="0.35">
      <c r="E2919" s="1"/>
      <c r="F2919" s="1"/>
      <c r="G2919" s="1"/>
      <c r="H2919" s="1"/>
      <c r="I2919" s="22"/>
      <c r="J2919" s="19"/>
      <c r="K2919" s="19"/>
      <c r="L2919" s="19"/>
      <c r="Q2919" s="11"/>
      <c r="R2919" s="11"/>
    </row>
    <row r="2920" spans="5:18" x14ac:dyDescent="0.35">
      <c r="E2920" s="1"/>
      <c r="F2920" s="1"/>
      <c r="G2920" s="1"/>
      <c r="H2920" s="1"/>
      <c r="I2920" s="22"/>
      <c r="J2920" s="19"/>
      <c r="K2920" s="19"/>
      <c r="L2920" s="19"/>
      <c r="Q2920" s="11"/>
      <c r="R2920" s="11"/>
    </row>
    <row r="2921" spans="5:18" x14ac:dyDescent="0.35">
      <c r="E2921" s="1"/>
      <c r="F2921" s="1"/>
      <c r="G2921" s="1"/>
      <c r="H2921" s="1"/>
      <c r="I2921" s="22"/>
      <c r="J2921" s="19"/>
      <c r="K2921" s="19"/>
      <c r="L2921" s="19"/>
      <c r="Q2921" s="11"/>
      <c r="R2921" s="11"/>
    </row>
    <row r="2922" spans="5:18" x14ac:dyDescent="0.35">
      <c r="E2922" s="1"/>
      <c r="F2922" s="1"/>
      <c r="G2922" s="1"/>
      <c r="H2922" s="1"/>
      <c r="I2922" s="22"/>
      <c r="J2922" s="19"/>
      <c r="K2922" s="19"/>
      <c r="L2922" s="19"/>
      <c r="Q2922" s="11"/>
      <c r="R2922" s="11"/>
    </row>
    <row r="2923" spans="5:18" x14ac:dyDescent="0.35">
      <c r="E2923" s="1"/>
      <c r="F2923" s="1"/>
      <c r="G2923" s="1"/>
      <c r="H2923" s="1"/>
      <c r="I2923" s="22"/>
      <c r="J2923" s="19"/>
      <c r="K2923" s="19"/>
      <c r="L2923" s="19"/>
      <c r="Q2923" s="11"/>
      <c r="R2923" s="11"/>
    </row>
    <row r="2924" spans="5:18" x14ac:dyDescent="0.35">
      <c r="E2924" s="1"/>
      <c r="F2924" s="1"/>
      <c r="G2924" s="1"/>
      <c r="H2924" s="1"/>
      <c r="I2924" s="22"/>
      <c r="J2924" s="19"/>
      <c r="K2924" s="19"/>
      <c r="L2924" s="19"/>
      <c r="Q2924" s="11"/>
      <c r="R2924" s="11"/>
    </row>
    <row r="2925" spans="5:18" x14ac:dyDescent="0.35">
      <c r="E2925" s="1"/>
      <c r="F2925" s="1"/>
      <c r="G2925" s="1"/>
      <c r="H2925" s="1"/>
      <c r="I2925" s="22"/>
      <c r="J2925" s="19"/>
      <c r="K2925" s="19"/>
      <c r="L2925" s="19"/>
      <c r="Q2925" s="11"/>
      <c r="R2925" s="11"/>
    </row>
    <row r="2926" spans="5:18" x14ac:dyDescent="0.35">
      <c r="E2926" s="1"/>
      <c r="F2926" s="1"/>
      <c r="G2926" s="1"/>
      <c r="H2926" s="1"/>
      <c r="I2926" s="22"/>
      <c r="J2926" s="19"/>
      <c r="K2926" s="19"/>
      <c r="L2926" s="19"/>
      <c r="Q2926" s="11"/>
      <c r="R2926" s="11"/>
    </row>
    <row r="2927" spans="5:18" x14ac:dyDescent="0.35">
      <c r="E2927" s="1"/>
      <c r="F2927" s="1"/>
      <c r="G2927" s="1"/>
      <c r="H2927" s="1"/>
      <c r="I2927" s="22"/>
      <c r="J2927" s="19"/>
      <c r="K2927" s="19"/>
      <c r="L2927" s="19"/>
      <c r="Q2927" s="11"/>
      <c r="R2927" s="11"/>
    </row>
    <row r="2928" spans="5:18" x14ac:dyDescent="0.35">
      <c r="E2928" s="1"/>
      <c r="F2928" s="1"/>
      <c r="G2928" s="1"/>
      <c r="H2928" s="1"/>
      <c r="I2928" s="22"/>
      <c r="J2928" s="19"/>
      <c r="K2928" s="19"/>
      <c r="L2928" s="19"/>
      <c r="Q2928" s="11"/>
      <c r="R2928" s="11"/>
    </row>
    <row r="2929" spans="5:18" x14ac:dyDescent="0.35">
      <c r="E2929" s="1"/>
      <c r="F2929" s="1"/>
      <c r="G2929" s="1"/>
      <c r="H2929" s="1"/>
      <c r="I2929" s="22"/>
      <c r="J2929" s="19"/>
      <c r="K2929" s="19"/>
      <c r="L2929" s="19"/>
      <c r="Q2929" s="11"/>
      <c r="R2929" s="11"/>
    </row>
    <row r="2930" spans="5:18" x14ac:dyDescent="0.35">
      <c r="E2930" s="1"/>
      <c r="F2930" s="1"/>
      <c r="G2930" s="1"/>
      <c r="H2930" s="1"/>
      <c r="I2930" s="22"/>
      <c r="J2930" s="19"/>
      <c r="K2930" s="19"/>
      <c r="L2930" s="19"/>
      <c r="Q2930" s="11"/>
      <c r="R2930" s="11"/>
    </row>
    <row r="2931" spans="5:18" x14ac:dyDescent="0.35">
      <c r="E2931" s="1"/>
      <c r="F2931" s="1"/>
      <c r="G2931" s="1"/>
      <c r="H2931" s="1"/>
      <c r="I2931" s="22"/>
      <c r="J2931" s="19"/>
      <c r="K2931" s="19"/>
      <c r="L2931" s="19"/>
      <c r="Q2931" s="11"/>
      <c r="R2931" s="11"/>
    </row>
    <row r="2932" spans="5:18" x14ac:dyDescent="0.35">
      <c r="E2932" s="1"/>
      <c r="F2932" s="1"/>
      <c r="G2932" s="1"/>
      <c r="H2932" s="1"/>
      <c r="I2932" s="22"/>
      <c r="J2932" s="19"/>
      <c r="K2932" s="19"/>
      <c r="L2932" s="19"/>
      <c r="Q2932" s="11"/>
      <c r="R2932" s="11"/>
    </row>
    <row r="2933" spans="5:18" x14ac:dyDescent="0.35">
      <c r="E2933" s="1"/>
      <c r="F2933" s="1"/>
      <c r="G2933" s="1"/>
      <c r="H2933" s="1"/>
      <c r="I2933" s="22"/>
      <c r="J2933" s="19"/>
      <c r="K2933" s="19"/>
      <c r="L2933" s="19"/>
      <c r="Q2933" s="11"/>
      <c r="R2933" s="11"/>
    </row>
    <row r="2934" spans="5:18" x14ac:dyDescent="0.35">
      <c r="E2934" s="1"/>
      <c r="F2934" s="1"/>
      <c r="G2934" s="1"/>
      <c r="H2934" s="1"/>
      <c r="I2934" s="22"/>
      <c r="J2934" s="19"/>
      <c r="K2934" s="19"/>
      <c r="L2934" s="19"/>
      <c r="Q2934" s="11"/>
      <c r="R2934" s="11"/>
    </row>
    <row r="2935" spans="5:18" x14ac:dyDescent="0.35">
      <c r="E2935" s="1"/>
      <c r="F2935" s="1"/>
      <c r="G2935" s="1"/>
      <c r="H2935" s="1"/>
      <c r="I2935" s="22"/>
      <c r="J2935" s="19"/>
      <c r="K2935" s="19"/>
      <c r="L2935" s="19"/>
      <c r="Q2935" s="11"/>
      <c r="R2935" s="11"/>
    </row>
    <row r="2936" spans="5:18" x14ac:dyDescent="0.35">
      <c r="E2936" s="1"/>
      <c r="F2936" s="1"/>
      <c r="G2936" s="1"/>
      <c r="H2936" s="1"/>
      <c r="I2936" s="22"/>
      <c r="J2936" s="19"/>
      <c r="K2936" s="19"/>
      <c r="L2936" s="19"/>
      <c r="Q2936" s="11"/>
      <c r="R2936" s="11"/>
    </row>
    <row r="2937" spans="5:18" x14ac:dyDescent="0.35">
      <c r="E2937" s="1"/>
      <c r="F2937" s="1"/>
      <c r="G2937" s="1"/>
      <c r="H2937" s="1"/>
      <c r="I2937" s="22"/>
      <c r="J2937" s="19"/>
      <c r="K2937" s="19"/>
      <c r="L2937" s="19"/>
      <c r="Q2937" s="11"/>
      <c r="R2937" s="11"/>
    </row>
    <row r="2938" spans="5:18" x14ac:dyDescent="0.35">
      <c r="E2938" s="1"/>
      <c r="F2938" s="1"/>
      <c r="G2938" s="1"/>
      <c r="H2938" s="1"/>
      <c r="I2938" s="22"/>
      <c r="J2938" s="19"/>
      <c r="K2938" s="19"/>
      <c r="L2938" s="19"/>
      <c r="Q2938" s="11"/>
      <c r="R2938" s="11"/>
    </row>
    <row r="2939" spans="5:18" x14ac:dyDescent="0.35">
      <c r="E2939" s="1"/>
      <c r="F2939" s="1"/>
      <c r="G2939" s="1"/>
      <c r="H2939" s="1"/>
      <c r="I2939" s="22"/>
      <c r="J2939" s="19"/>
      <c r="K2939" s="19"/>
      <c r="L2939" s="19"/>
      <c r="Q2939" s="11"/>
      <c r="R2939" s="11"/>
    </row>
    <row r="2940" spans="5:18" x14ac:dyDescent="0.35">
      <c r="E2940" s="1"/>
      <c r="F2940" s="1"/>
      <c r="G2940" s="1"/>
      <c r="H2940" s="1"/>
      <c r="I2940" s="22"/>
      <c r="J2940" s="19"/>
      <c r="K2940" s="19"/>
      <c r="L2940" s="19"/>
      <c r="Q2940" s="11"/>
      <c r="R2940" s="11"/>
    </row>
    <row r="2941" spans="5:18" x14ac:dyDescent="0.35">
      <c r="E2941" s="1"/>
      <c r="F2941" s="1"/>
      <c r="G2941" s="1"/>
      <c r="H2941" s="1"/>
      <c r="I2941" s="22"/>
      <c r="J2941" s="19"/>
      <c r="K2941" s="19"/>
      <c r="L2941" s="19"/>
      <c r="Q2941" s="11"/>
      <c r="R2941" s="11"/>
    </row>
    <row r="2942" spans="5:18" x14ac:dyDescent="0.35">
      <c r="E2942" s="1"/>
      <c r="F2942" s="1"/>
      <c r="G2942" s="1"/>
      <c r="H2942" s="1"/>
      <c r="I2942" s="22"/>
      <c r="J2942" s="19"/>
      <c r="K2942" s="19"/>
      <c r="L2942" s="19"/>
      <c r="Q2942" s="11"/>
      <c r="R2942" s="11"/>
    </row>
    <row r="2943" spans="5:18" x14ac:dyDescent="0.35">
      <c r="E2943" s="1"/>
      <c r="F2943" s="1"/>
      <c r="G2943" s="1"/>
      <c r="H2943" s="1"/>
      <c r="I2943" s="22"/>
      <c r="J2943" s="19"/>
      <c r="K2943" s="19"/>
      <c r="L2943" s="19"/>
      <c r="Q2943" s="11"/>
      <c r="R2943" s="11"/>
    </row>
    <row r="2944" spans="5:18" x14ac:dyDescent="0.35">
      <c r="E2944" s="1"/>
      <c r="F2944" s="1"/>
      <c r="G2944" s="1"/>
      <c r="H2944" s="1"/>
      <c r="I2944" s="22"/>
      <c r="J2944" s="19"/>
      <c r="K2944" s="19"/>
      <c r="L2944" s="19"/>
      <c r="Q2944" s="11"/>
      <c r="R2944" s="11"/>
    </row>
    <row r="2945" spans="5:18" x14ac:dyDescent="0.35">
      <c r="E2945" s="1"/>
      <c r="F2945" s="1"/>
      <c r="G2945" s="1"/>
      <c r="H2945" s="1"/>
      <c r="I2945" s="22"/>
      <c r="J2945" s="19"/>
      <c r="K2945" s="19"/>
      <c r="L2945" s="19"/>
      <c r="Q2945" s="11"/>
      <c r="R2945" s="11"/>
    </row>
    <row r="2946" spans="5:18" x14ac:dyDescent="0.35">
      <c r="E2946" s="1"/>
      <c r="F2946" s="1"/>
      <c r="G2946" s="1"/>
      <c r="H2946" s="1"/>
      <c r="I2946" s="22"/>
      <c r="J2946" s="19"/>
      <c r="K2946" s="19"/>
      <c r="L2946" s="19"/>
      <c r="Q2946" s="11"/>
      <c r="R2946" s="11"/>
    </row>
    <row r="2947" spans="5:18" x14ac:dyDescent="0.35">
      <c r="E2947" s="1"/>
      <c r="F2947" s="1"/>
      <c r="G2947" s="1"/>
      <c r="H2947" s="1"/>
      <c r="I2947" s="22"/>
      <c r="J2947" s="19"/>
      <c r="K2947" s="19"/>
      <c r="L2947" s="19"/>
      <c r="Q2947" s="11"/>
      <c r="R2947" s="11"/>
    </row>
    <row r="2948" spans="5:18" x14ac:dyDescent="0.35">
      <c r="E2948" s="1"/>
      <c r="F2948" s="1"/>
      <c r="G2948" s="1"/>
      <c r="H2948" s="1"/>
      <c r="I2948" s="22"/>
      <c r="J2948" s="19"/>
      <c r="K2948" s="19"/>
      <c r="L2948" s="19"/>
      <c r="Q2948" s="11"/>
      <c r="R2948" s="11"/>
    </row>
    <row r="2949" spans="5:18" x14ac:dyDescent="0.35">
      <c r="E2949" s="1"/>
      <c r="F2949" s="1"/>
      <c r="G2949" s="1"/>
      <c r="H2949" s="1"/>
      <c r="I2949" s="22"/>
      <c r="J2949" s="19"/>
      <c r="K2949" s="19"/>
      <c r="L2949" s="19"/>
      <c r="Q2949" s="11"/>
      <c r="R2949" s="11"/>
    </row>
    <row r="2950" spans="5:18" x14ac:dyDescent="0.35">
      <c r="E2950" s="1"/>
      <c r="F2950" s="1"/>
      <c r="G2950" s="1"/>
      <c r="H2950" s="1"/>
      <c r="I2950" s="22"/>
      <c r="J2950" s="19"/>
      <c r="K2950" s="19"/>
      <c r="L2950" s="19"/>
      <c r="Q2950" s="11"/>
      <c r="R2950" s="11"/>
    </row>
    <row r="2951" spans="5:18" x14ac:dyDescent="0.35">
      <c r="E2951" s="1"/>
      <c r="F2951" s="1"/>
      <c r="G2951" s="1"/>
      <c r="H2951" s="1"/>
      <c r="I2951" s="22"/>
      <c r="J2951" s="19"/>
      <c r="K2951" s="19"/>
      <c r="L2951" s="19"/>
      <c r="Q2951" s="11"/>
      <c r="R2951" s="11"/>
    </row>
    <row r="2952" spans="5:18" x14ac:dyDescent="0.35">
      <c r="E2952" s="1"/>
      <c r="F2952" s="1"/>
      <c r="G2952" s="1"/>
      <c r="H2952" s="1"/>
      <c r="I2952" s="22"/>
      <c r="J2952" s="19"/>
      <c r="K2952" s="19"/>
      <c r="L2952" s="19"/>
      <c r="Q2952" s="11"/>
      <c r="R2952" s="11"/>
    </row>
    <row r="2953" spans="5:18" x14ac:dyDescent="0.35">
      <c r="E2953" s="1"/>
      <c r="F2953" s="1"/>
      <c r="G2953" s="1"/>
      <c r="H2953" s="1"/>
      <c r="I2953" s="22"/>
      <c r="J2953" s="19"/>
      <c r="K2953" s="19"/>
      <c r="L2953" s="19"/>
      <c r="Q2953" s="11"/>
      <c r="R2953" s="11"/>
    </row>
    <row r="2954" spans="5:18" x14ac:dyDescent="0.35">
      <c r="E2954" s="1"/>
      <c r="F2954" s="1"/>
      <c r="G2954" s="1"/>
      <c r="H2954" s="1"/>
      <c r="I2954" s="22"/>
      <c r="J2954" s="19"/>
      <c r="K2954" s="19"/>
      <c r="L2954" s="19"/>
      <c r="Q2954" s="11"/>
      <c r="R2954" s="11"/>
    </row>
    <row r="2955" spans="5:18" x14ac:dyDescent="0.35">
      <c r="E2955" s="1"/>
      <c r="F2955" s="1"/>
      <c r="G2955" s="1"/>
      <c r="H2955" s="1"/>
      <c r="I2955" s="22"/>
      <c r="J2955" s="19"/>
      <c r="K2955" s="19"/>
      <c r="L2955" s="19"/>
      <c r="Q2955" s="11"/>
      <c r="R2955" s="11"/>
    </row>
    <row r="2956" spans="5:18" x14ac:dyDescent="0.35">
      <c r="E2956" s="1"/>
      <c r="F2956" s="1"/>
      <c r="G2956" s="1"/>
      <c r="H2956" s="1"/>
      <c r="I2956" s="22"/>
      <c r="J2956" s="19"/>
      <c r="K2956" s="19"/>
      <c r="L2956" s="19"/>
      <c r="Q2956" s="11"/>
      <c r="R2956" s="11"/>
    </row>
    <row r="2957" spans="5:18" x14ac:dyDescent="0.35">
      <c r="E2957" s="1"/>
      <c r="F2957" s="1"/>
      <c r="G2957" s="1"/>
      <c r="H2957" s="1"/>
      <c r="I2957" s="22"/>
      <c r="J2957" s="19"/>
      <c r="K2957" s="19"/>
      <c r="L2957" s="19"/>
      <c r="Q2957" s="11"/>
      <c r="R2957" s="11"/>
    </row>
    <row r="2958" spans="5:18" x14ac:dyDescent="0.35">
      <c r="E2958" s="1"/>
      <c r="F2958" s="1"/>
      <c r="G2958" s="1"/>
      <c r="H2958" s="1"/>
      <c r="I2958" s="22"/>
      <c r="J2958" s="19"/>
      <c r="K2958" s="19"/>
      <c r="L2958" s="19"/>
      <c r="Q2958" s="11"/>
      <c r="R2958" s="11"/>
    </row>
    <row r="2959" spans="5:18" x14ac:dyDescent="0.35">
      <c r="E2959" s="1"/>
      <c r="F2959" s="1"/>
      <c r="G2959" s="1"/>
      <c r="H2959" s="1"/>
      <c r="I2959" s="22"/>
      <c r="J2959" s="19"/>
      <c r="K2959" s="19"/>
      <c r="L2959" s="19"/>
      <c r="Q2959" s="11"/>
      <c r="R2959" s="11"/>
    </row>
    <row r="2960" spans="5:18" x14ac:dyDescent="0.35">
      <c r="E2960" s="1"/>
      <c r="F2960" s="1"/>
      <c r="G2960" s="1"/>
      <c r="H2960" s="1"/>
      <c r="I2960" s="22"/>
      <c r="J2960" s="19"/>
      <c r="K2960" s="19"/>
      <c r="L2960" s="19"/>
      <c r="Q2960" s="11"/>
      <c r="R2960" s="11"/>
    </row>
    <row r="2961" spans="5:18" x14ac:dyDescent="0.35">
      <c r="E2961" s="1"/>
      <c r="F2961" s="1"/>
      <c r="G2961" s="1"/>
      <c r="H2961" s="1"/>
      <c r="I2961" s="22"/>
      <c r="J2961" s="19"/>
      <c r="K2961" s="19"/>
      <c r="L2961" s="19"/>
      <c r="Q2961" s="11"/>
      <c r="R2961" s="11"/>
    </row>
    <row r="2962" spans="5:18" x14ac:dyDescent="0.35">
      <c r="E2962" s="1"/>
      <c r="F2962" s="1"/>
      <c r="G2962" s="1"/>
      <c r="H2962" s="1"/>
      <c r="I2962" s="22"/>
      <c r="J2962" s="19"/>
      <c r="K2962" s="19"/>
      <c r="L2962" s="19"/>
      <c r="Q2962" s="11"/>
      <c r="R2962" s="11"/>
    </row>
    <row r="2963" spans="5:18" x14ac:dyDescent="0.35">
      <c r="E2963" s="1"/>
      <c r="F2963" s="1"/>
      <c r="G2963" s="1"/>
      <c r="H2963" s="1"/>
      <c r="I2963" s="22"/>
      <c r="J2963" s="19"/>
      <c r="K2963" s="19"/>
      <c r="L2963" s="19"/>
      <c r="Q2963" s="11"/>
      <c r="R2963" s="11"/>
    </row>
    <row r="2964" spans="5:18" x14ac:dyDescent="0.35">
      <c r="E2964" s="1"/>
      <c r="F2964" s="1"/>
      <c r="G2964" s="1"/>
      <c r="H2964" s="1"/>
      <c r="I2964" s="22"/>
      <c r="J2964" s="19"/>
      <c r="K2964" s="19"/>
      <c r="L2964" s="19"/>
      <c r="Q2964" s="11"/>
      <c r="R2964" s="11"/>
    </row>
    <row r="2965" spans="5:18" x14ac:dyDescent="0.35">
      <c r="E2965" s="1"/>
      <c r="F2965" s="1"/>
      <c r="G2965" s="1"/>
      <c r="H2965" s="1"/>
      <c r="I2965" s="22"/>
      <c r="J2965" s="19"/>
      <c r="K2965" s="19"/>
      <c r="L2965" s="19"/>
      <c r="Q2965" s="11"/>
      <c r="R2965" s="11"/>
    </row>
    <row r="2966" spans="5:18" x14ac:dyDescent="0.35">
      <c r="E2966" s="1"/>
      <c r="F2966" s="1"/>
      <c r="G2966" s="1"/>
      <c r="H2966" s="1"/>
      <c r="I2966" s="22"/>
      <c r="J2966" s="19"/>
      <c r="K2966" s="19"/>
      <c r="L2966" s="19"/>
      <c r="Q2966" s="11"/>
      <c r="R2966" s="11"/>
    </row>
    <row r="2967" spans="5:18" x14ac:dyDescent="0.35">
      <c r="E2967" s="1"/>
      <c r="F2967" s="1"/>
      <c r="G2967" s="1"/>
      <c r="H2967" s="1"/>
      <c r="I2967" s="22"/>
      <c r="J2967" s="19"/>
      <c r="K2967" s="19"/>
      <c r="L2967" s="19"/>
      <c r="Q2967" s="11"/>
      <c r="R2967" s="11"/>
    </row>
    <row r="2968" spans="5:18" x14ac:dyDescent="0.35">
      <c r="E2968" s="1"/>
      <c r="F2968" s="1"/>
      <c r="G2968" s="1"/>
      <c r="H2968" s="1"/>
      <c r="I2968" s="22"/>
      <c r="J2968" s="19"/>
      <c r="K2968" s="19"/>
      <c r="L2968" s="19"/>
      <c r="Q2968" s="11"/>
      <c r="R2968" s="11"/>
    </row>
    <row r="2969" spans="5:18" x14ac:dyDescent="0.35">
      <c r="E2969" s="1"/>
      <c r="F2969" s="1"/>
      <c r="G2969" s="1"/>
      <c r="H2969" s="1"/>
      <c r="I2969" s="22"/>
      <c r="J2969" s="19"/>
      <c r="K2969" s="19"/>
      <c r="L2969" s="19"/>
      <c r="Q2969" s="11"/>
      <c r="R2969" s="11"/>
    </row>
    <row r="2970" spans="5:18" x14ac:dyDescent="0.35">
      <c r="E2970" s="1"/>
      <c r="F2970" s="1"/>
      <c r="G2970" s="1"/>
      <c r="H2970" s="1"/>
      <c r="I2970" s="22"/>
      <c r="J2970" s="19"/>
      <c r="K2970" s="19"/>
      <c r="L2970" s="19"/>
      <c r="Q2970" s="11"/>
      <c r="R2970" s="11"/>
    </row>
    <row r="2971" spans="5:18" x14ac:dyDescent="0.35">
      <c r="E2971" s="1"/>
      <c r="F2971" s="1"/>
      <c r="G2971" s="1"/>
      <c r="H2971" s="1"/>
      <c r="I2971" s="22"/>
      <c r="J2971" s="19"/>
      <c r="K2971" s="19"/>
      <c r="L2971" s="19"/>
      <c r="Q2971" s="11"/>
      <c r="R2971" s="11"/>
    </row>
    <row r="2972" spans="5:18" x14ac:dyDescent="0.35">
      <c r="E2972" s="1"/>
      <c r="F2972" s="1"/>
      <c r="G2972" s="1"/>
      <c r="H2972" s="1"/>
      <c r="I2972" s="22"/>
      <c r="J2972" s="19"/>
      <c r="K2972" s="19"/>
      <c r="L2972" s="19"/>
      <c r="Q2972" s="11"/>
      <c r="R2972" s="11"/>
    </row>
    <row r="2973" spans="5:18" x14ac:dyDescent="0.35">
      <c r="E2973" s="1"/>
      <c r="F2973" s="1"/>
      <c r="G2973" s="1"/>
      <c r="H2973" s="1"/>
      <c r="I2973" s="22"/>
      <c r="J2973" s="19"/>
      <c r="K2973" s="19"/>
      <c r="L2973" s="19"/>
      <c r="Q2973" s="11"/>
      <c r="R2973" s="11"/>
    </row>
    <row r="2974" spans="5:18" x14ac:dyDescent="0.35">
      <c r="E2974" s="1"/>
      <c r="F2974" s="1"/>
      <c r="G2974" s="1"/>
      <c r="H2974" s="1"/>
      <c r="I2974" s="22"/>
      <c r="J2974" s="19"/>
      <c r="K2974" s="19"/>
      <c r="L2974" s="19"/>
      <c r="Q2974" s="11"/>
      <c r="R2974" s="11"/>
    </row>
    <row r="2975" spans="5:18" x14ac:dyDescent="0.35">
      <c r="E2975" s="1"/>
      <c r="F2975" s="1"/>
      <c r="G2975" s="1"/>
      <c r="H2975" s="1"/>
      <c r="I2975" s="22"/>
      <c r="J2975" s="19"/>
      <c r="K2975" s="19"/>
      <c r="L2975" s="19"/>
      <c r="Q2975" s="11"/>
      <c r="R2975" s="11"/>
    </row>
    <row r="2976" spans="5:18" x14ac:dyDescent="0.35">
      <c r="E2976" s="1"/>
      <c r="F2976" s="1"/>
      <c r="G2976" s="1"/>
      <c r="H2976" s="1"/>
      <c r="I2976" s="22"/>
      <c r="J2976" s="19"/>
      <c r="K2976" s="19"/>
      <c r="L2976" s="19"/>
      <c r="Q2976" s="11"/>
      <c r="R2976" s="11"/>
    </row>
    <row r="2977" spans="5:18" x14ac:dyDescent="0.35">
      <c r="E2977" s="1"/>
      <c r="F2977" s="1"/>
      <c r="G2977" s="1"/>
      <c r="H2977" s="1"/>
      <c r="I2977" s="22"/>
      <c r="J2977" s="19"/>
      <c r="K2977" s="19"/>
      <c r="L2977" s="19"/>
      <c r="Q2977" s="11"/>
      <c r="R2977" s="11"/>
    </row>
    <row r="2978" spans="5:18" x14ac:dyDescent="0.35">
      <c r="E2978" s="1"/>
      <c r="F2978" s="1"/>
      <c r="G2978" s="1"/>
      <c r="H2978" s="1"/>
      <c r="I2978" s="22"/>
      <c r="J2978" s="19"/>
      <c r="K2978" s="19"/>
      <c r="L2978" s="19"/>
      <c r="Q2978" s="11"/>
      <c r="R2978" s="11"/>
    </row>
    <row r="2979" spans="5:18" x14ac:dyDescent="0.35">
      <c r="E2979" s="1"/>
      <c r="F2979" s="1"/>
      <c r="G2979" s="1"/>
      <c r="H2979" s="1"/>
      <c r="I2979" s="22"/>
      <c r="J2979" s="19"/>
      <c r="K2979" s="19"/>
      <c r="L2979" s="19"/>
      <c r="Q2979" s="11"/>
      <c r="R2979" s="11"/>
    </row>
    <row r="2980" spans="5:18" x14ac:dyDescent="0.35">
      <c r="E2980" s="1"/>
      <c r="F2980" s="1"/>
      <c r="G2980" s="1"/>
      <c r="H2980" s="1"/>
      <c r="I2980" s="22"/>
      <c r="J2980" s="19"/>
      <c r="K2980" s="19"/>
      <c r="L2980" s="19"/>
      <c r="Q2980" s="11"/>
      <c r="R2980" s="11"/>
    </row>
    <row r="2981" spans="5:18" x14ac:dyDescent="0.35">
      <c r="E2981" s="1"/>
      <c r="F2981" s="1"/>
      <c r="G2981" s="1"/>
      <c r="H2981" s="1"/>
      <c r="I2981" s="22"/>
      <c r="J2981" s="19"/>
      <c r="K2981" s="19"/>
      <c r="L2981" s="19"/>
      <c r="Q2981" s="11"/>
      <c r="R2981" s="11"/>
    </row>
    <row r="2982" spans="5:18" x14ac:dyDescent="0.35">
      <c r="E2982" s="1"/>
      <c r="F2982" s="1"/>
      <c r="G2982" s="1"/>
      <c r="H2982" s="1"/>
      <c r="I2982" s="22"/>
      <c r="J2982" s="19"/>
      <c r="K2982" s="19"/>
      <c r="L2982" s="19"/>
      <c r="Q2982" s="11"/>
      <c r="R2982" s="11"/>
    </row>
    <row r="2983" spans="5:18" x14ac:dyDescent="0.35">
      <c r="E2983" s="1"/>
      <c r="F2983" s="1"/>
      <c r="G2983" s="1"/>
      <c r="H2983" s="1"/>
      <c r="I2983" s="22"/>
      <c r="J2983" s="19"/>
      <c r="K2983" s="19"/>
      <c r="L2983" s="19"/>
      <c r="Q2983" s="11"/>
      <c r="R2983" s="11"/>
    </row>
    <row r="2984" spans="5:18" x14ac:dyDescent="0.35">
      <c r="E2984" s="1"/>
      <c r="F2984" s="1"/>
      <c r="G2984" s="1"/>
      <c r="H2984" s="1"/>
      <c r="I2984" s="22"/>
      <c r="J2984" s="19"/>
      <c r="K2984" s="19"/>
      <c r="L2984" s="19"/>
      <c r="Q2984" s="11"/>
      <c r="R2984" s="11"/>
    </row>
    <row r="2985" spans="5:18" x14ac:dyDescent="0.35">
      <c r="E2985" s="1"/>
      <c r="F2985" s="1"/>
      <c r="G2985" s="1"/>
      <c r="H2985" s="1"/>
      <c r="I2985" s="22"/>
      <c r="J2985" s="19"/>
      <c r="K2985" s="19"/>
      <c r="L2985" s="19"/>
      <c r="Q2985" s="11"/>
      <c r="R2985" s="11"/>
    </row>
    <row r="2986" spans="5:18" x14ac:dyDescent="0.35">
      <c r="E2986" s="1"/>
      <c r="F2986" s="1"/>
      <c r="G2986" s="1"/>
      <c r="H2986" s="1"/>
      <c r="I2986" s="22"/>
      <c r="J2986" s="19"/>
      <c r="K2986" s="19"/>
      <c r="L2986" s="19"/>
      <c r="Q2986" s="11"/>
      <c r="R2986" s="11"/>
    </row>
    <row r="2987" spans="5:18" x14ac:dyDescent="0.35">
      <c r="E2987" s="1"/>
      <c r="F2987" s="1"/>
      <c r="G2987" s="1"/>
      <c r="H2987" s="1"/>
      <c r="I2987" s="22"/>
      <c r="J2987" s="19"/>
      <c r="K2987" s="19"/>
      <c r="L2987" s="19"/>
      <c r="Q2987" s="11"/>
      <c r="R2987" s="11"/>
    </row>
    <row r="2988" spans="5:18" x14ac:dyDescent="0.35">
      <c r="E2988" s="1"/>
      <c r="F2988" s="1"/>
      <c r="G2988" s="1"/>
      <c r="H2988" s="1"/>
      <c r="I2988" s="22"/>
      <c r="J2988" s="19"/>
      <c r="K2988" s="19"/>
      <c r="L2988" s="19"/>
      <c r="Q2988" s="11"/>
      <c r="R2988" s="11"/>
    </row>
    <row r="2989" spans="5:18" x14ac:dyDescent="0.35">
      <c r="E2989" s="1"/>
      <c r="F2989" s="1"/>
      <c r="G2989" s="1"/>
      <c r="H2989" s="1"/>
      <c r="I2989" s="22"/>
      <c r="J2989" s="19"/>
      <c r="K2989" s="19"/>
      <c r="L2989" s="19"/>
      <c r="Q2989" s="11"/>
      <c r="R2989" s="11"/>
    </row>
    <row r="2990" spans="5:18" x14ac:dyDescent="0.35">
      <c r="E2990" s="1"/>
      <c r="F2990" s="1"/>
      <c r="G2990" s="1"/>
      <c r="H2990" s="1"/>
      <c r="I2990" s="22"/>
      <c r="J2990" s="19"/>
      <c r="K2990" s="19"/>
      <c r="L2990" s="19"/>
      <c r="Q2990" s="11"/>
      <c r="R2990" s="11"/>
    </row>
    <row r="2991" spans="5:18" x14ac:dyDescent="0.35">
      <c r="E2991" s="1"/>
      <c r="F2991" s="1"/>
      <c r="G2991" s="1"/>
      <c r="H2991" s="1"/>
      <c r="I2991" s="22"/>
      <c r="J2991" s="19"/>
      <c r="K2991" s="19"/>
      <c r="L2991" s="19"/>
      <c r="Q2991" s="11"/>
      <c r="R2991" s="11"/>
    </row>
    <row r="2992" spans="5:18" x14ac:dyDescent="0.35">
      <c r="E2992" s="1"/>
      <c r="F2992" s="1"/>
      <c r="G2992" s="1"/>
      <c r="H2992" s="1"/>
      <c r="I2992" s="22"/>
      <c r="J2992" s="19"/>
      <c r="K2992" s="19"/>
      <c r="L2992" s="19"/>
      <c r="Q2992" s="11"/>
      <c r="R2992" s="11"/>
    </row>
    <row r="2993" spans="5:18" x14ac:dyDescent="0.35">
      <c r="E2993" s="1"/>
      <c r="F2993" s="1"/>
      <c r="G2993" s="1"/>
      <c r="H2993" s="1"/>
      <c r="I2993" s="22"/>
      <c r="J2993" s="19"/>
      <c r="K2993" s="19"/>
      <c r="L2993" s="19"/>
      <c r="Q2993" s="11"/>
      <c r="R2993" s="11"/>
    </row>
    <row r="2994" spans="5:18" x14ac:dyDescent="0.35">
      <c r="E2994" s="1"/>
      <c r="F2994" s="1"/>
      <c r="G2994" s="1"/>
      <c r="H2994" s="1"/>
      <c r="I2994" s="22"/>
      <c r="J2994" s="19"/>
      <c r="K2994" s="19"/>
      <c r="L2994" s="19"/>
      <c r="Q2994" s="11"/>
      <c r="R2994" s="11"/>
    </row>
    <row r="2995" spans="5:18" x14ac:dyDescent="0.35">
      <c r="E2995" s="1"/>
      <c r="F2995" s="1"/>
      <c r="G2995" s="1"/>
      <c r="H2995" s="1"/>
      <c r="I2995" s="22"/>
      <c r="J2995" s="19"/>
      <c r="K2995" s="19"/>
      <c r="L2995" s="19"/>
      <c r="Q2995" s="11"/>
      <c r="R2995" s="11"/>
    </row>
    <row r="2996" spans="5:18" x14ac:dyDescent="0.35">
      <c r="E2996" s="1"/>
      <c r="F2996" s="1"/>
      <c r="G2996" s="1"/>
      <c r="H2996" s="1"/>
      <c r="I2996" s="22"/>
      <c r="J2996" s="19"/>
      <c r="K2996" s="19"/>
      <c r="L2996" s="19"/>
      <c r="Q2996" s="11"/>
      <c r="R2996" s="11"/>
    </row>
    <row r="2997" spans="5:18" x14ac:dyDescent="0.35">
      <c r="E2997" s="1"/>
      <c r="F2997" s="1"/>
      <c r="G2997" s="1"/>
      <c r="H2997" s="1"/>
      <c r="I2997" s="22"/>
      <c r="J2997" s="19"/>
      <c r="K2997" s="19"/>
      <c r="L2997" s="19"/>
      <c r="Q2997" s="11"/>
      <c r="R2997" s="11"/>
    </row>
    <row r="2998" spans="5:18" x14ac:dyDescent="0.35">
      <c r="E2998" s="1"/>
      <c r="F2998" s="1"/>
      <c r="G2998" s="1"/>
      <c r="H2998" s="1"/>
      <c r="I2998" s="22"/>
      <c r="J2998" s="19"/>
      <c r="K2998" s="19"/>
      <c r="L2998" s="19"/>
      <c r="Q2998" s="11"/>
      <c r="R2998" s="11"/>
    </row>
    <row r="2999" spans="5:18" x14ac:dyDescent="0.35">
      <c r="E2999" s="1"/>
      <c r="F2999" s="1"/>
      <c r="G2999" s="1"/>
      <c r="H2999" s="1"/>
      <c r="I2999" s="22"/>
      <c r="J2999" s="19"/>
      <c r="K2999" s="19"/>
      <c r="L2999" s="19"/>
      <c r="Q2999" s="11"/>
      <c r="R2999" s="11"/>
    </row>
    <row r="3000" spans="5:18" x14ac:dyDescent="0.35">
      <c r="E3000" s="1"/>
      <c r="F3000" s="1"/>
      <c r="G3000" s="1"/>
      <c r="H3000" s="1"/>
      <c r="I3000" s="22"/>
      <c r="J3000" s="19"/>
      <c r="K3000" s="19"/>
      <c r="L3000" s="19"/>
      <c r="Q3000" s="11"/>
      <c r="R3000" s="11"/>
    </row>
    <row r="3001" spans="5:18" x14ac:dyDescent="0.35">
      <c r="E3001" s="1"/>
      <c r="F3001" s="1"/>
      <c r="G3001" s="1"/>
      <c r="H3001" s="1"/>
      <c r="I3001" s="22"/>
      <c r="J3001" s="19"/>
      <c r="K3001" s="19"/>
      <c r="L3001" s="19"/>
      <c r="Q3001" s="11"/>
      <c r="R3001" s="11"/>
    </row>
    <row r="3002" spans="5:18" x14ac:dyDescent="0.35">
      <c r="E3002" s="1"/>
      <c r="F3002" s="1"/>
      <c r="G3002" s="1"/>
      <c r="H3002" s="1"/>
      <c r="I3002" s="22"/>
      <c r="J3002" s="19"/>
      <c r="K3002" s="19"/>
      <c r="L3002" s="19"/>
      <c r="Q3002" s="11"/>
      <c r="R3002" s="11"/>
    </row>
    <row r="3003" spans="5:18" x14ac:dyDescent="0.35">
      <c r="E3003" s="1"/>
      <c r="F3003" s="1"/>
      <c r="G3003" s="1"/>
      <c r="H3003" s="1"/>
      <c r="I3003" s="22"/>
      <c r="J3003" s="19"/>
      <c r="K3003" s="19"/>
      <c r="L3003" s="19"/>
      <c r="Q3003" s="11"/>
      <c r="R3003" s="11"/>
    </row>
    <row r="3004" spans="5:18" x14ac:dyDescent="0.35">
      <c r="E3004" s="1"/>
      <c r="F3004" s="1"/>
      <c r="G3004" s="1"/>
      <c r="H3004" s="1"/>
      <c r="I3004" s="22"/>
      <c r="J3004" s="19"/>
      <c r="K3004" s="19"/>
      <c r="L3004" s="19"/>
      <c r="Q3004" s="11"/>
      <c r="R3004" s="11"/>
    </row>
    <row r="3005" spans="5:18" x14ac:dyDescent="0.35">
      <c r="E3005" s="1"/>
      <c r="F3005" s="1"/>
      <c r="G3005" s="1"/>
      <c r="H3005" s="1"/>
      <c r="I3005" s="22"/>
      <c r="J3005" s="19"/>
      <c r="K3005" s="19"/>
      <c r="L3005" s="19"/>
      <c r="Q3005" s="11"/>
      <c r="R3005" s="11"/>
    </row>
    <row r="3006" spans="5:18" x14ac:dyDescent="0.35">
      <c r="E3006" s="1"/>
      <c r="F3006" s="1"/>
      <c r="G3006" s="1"/>
      <c r="H3006" s="1"/>
      <c r="I3006" s="22"/>
      <c r="J3006" s="19"/>
      <c r="K3006" s="19"/>
      <c r="L3006" s="19"/>
      <c r="Q3006" s="11"/>
      <c r="R3006" s="11"/>
    </row>
    <row r="3007" spans="5:18" x14ac:dyDescent="0.35">
      <c r="E3007" s="1"/>
      <c r="F3007" s="1"/>
      <c r="G3007" s="1"/>
      <c r="H3007" s="1"/>
      <c r="I3007" s="22"/>
      <c r="J3007" s="19"/>
      <c r="K3007" s="19"/>
      <c r="L3007" s="19"/>
      <c r="Q3007" s="11"/>
      <c r="R3007" s="11"/>
    </row>
    <row r="3008" spans="5:18" x14ac:dyDescent="0.35">
      <c r="E3008" s="1"/>
      <c r="F3008" s="1"/>
      <c r="G3008" s="1"/>
      <c r="H3008" s="1"/>
      <c r="I3008" s="22"/>
      <c r="J3008" s="19"/>
      <c r="K3008" s="19"/>
      <c r="L3008" s="19"/>
      <c r="Q3008" s="11"/>
      <c r="R3008" s="11"/>
    </row>
    <row r="3009" spans="5:18" x14ac:dyDescent="0.35">
      <c r="E3009" s="1"/>
      <c r="F3009" s="1"/>
      <c r="G3009" s="1"/>
      <c r="H3009" s="1"/>
      <c r="I3009" s="22"/>
      <c r="J3009" s="19"/>
      <c r="K3009" s="19"/>
      <c r="L3009" s="19"/>
      <c r="Q3009" s="11"/>
      <c r="R3009" s="11"/>
    </row>
    <row r="3010" spans="5:18" x14ac:dyDescent="0.35">
      <c r="E3010" s="1"/>
      <c r="F3010" s="1"/>
      <c r="G3010" s="1"/>
      <c r="H3010" s="1"/>
      <c r="I3010" s="22"/>
      <c r="J3010" s="19"/>
      <c r="K3010" s="19"/>
      <c r="L3010" s="19"/>
      <c r="Q3010" s="11"/>
      <c r="R3010" s="11"/>
    </row>
    <row r="3011" spans="5:18" x14ac:dyDescent="0.35">
      <c r="E3011" s="1"/>
      <c r="F3011" s="1"/>
      <c r="G3011" s="1"/>
      <c r="H3011" s="1"/>
      <c r="I3011" s="22"/>
      <c r="J3011" s="19"/>
      <c r="K3011" s="19"/>
      <c r="L3011" s="19"/>
      <c r="Q3011" s="11"/>
      <c r="R3011" s="11"/>
    </row>
    <row r="3012" spans="5:18" x14ac:dyDescent="0.35">
      <c r="E3012" s="1"/>
      <c r="F3012" s="1"/>
      <c r="G3012" s="1"/>
      <c r="H3012" s="1"/>
      <c r="I3012" s="22"/>
      <c r="J3012" s="19"/>
      <c r="K3012" s="19"/>
      <c r="L3012" s="19"/>
      <c r="Q3012" s="11"/>
      <c r="R3012" s="11"/>
    </row>
    <row r="3013" spans="5:18" x14ac:dyDescent="0.35">
      <c r="E3013" s="1"/>
      <c r="F3013" s="1"/>
      <c r="G3013" s="1"/>
      <c r="H3013" s="1"/>
      <c r="I3013" s="22"/>
      <c r="J3013" s="19"/>
      <c r="K3013" s="19"/>
      <c r="L3013" s="19"/>
      <c r="Q3013" s="11"/>
      <c r="R3013" s="11"/>
    </row>
    <row r="3014" spans="5:18" x14ac:dyDescent="0.35">
      <c r="E3014" s="1"/>
      <c r="F3014" s="1"/>
      <c r="G3014" s="1"/>
      <c r="H3014" s="1"/>
      <c r="I3014" s="22"/>
      <c r="J3014" s="19"/>
      <c r="K3014" s="19"/>
      <c r="L3014" s="19"/>
      <c r="Q3014" s="11"/>
      <c r="R3014" s="11"/>
    </row>
    <row r="3015" spans="5:18" x14ac:dyDescent="0.35">
      <c r="E3015" s="1"/>
      <c r="F3015" s="1"/>
      <c r="G3015" s="1"/>
      <c r="H3015" s="1"/>
      <c r="I3015" s="22"/>
      <c r="J3015" s="19"/>
      <c r="K3015" s="19"/>
      <c r="L3015" s="19"/>
      <c r="Q3015" s="11"/>
      <c r="R3015" s="11"/>
    </row>
    <row r="3016" spans="5:18" x14ac:dyDescent="0.35">
      <c r="E3016" s="1"/>
      <c r="F3016" s="1"/>
      <c r="G3016" s="1"/>
      <c r="H3016" s="1"/>
      <c r="I3016" s="22"/>
      <c r="J3016" s="19"/>
      <c r="K3016" s="19"/>
      <c r="L3016" s="19"/>
      <c r="Q3016" s="11"/>
      <c r="R3016" s="11"/>
    </row>
    <row r="3017" spans="5:18" x14ac:dyDescent="0.35">
      <c r="E3017" s="1"/>
      <c r="F3017" s="1"/>
      <c r="G3017" s="1"/>
      <c r="H3017" s="1"/>
      <c r="I3017" s="22"/>
      <c r="J3017" s="19"/>
      <c r="K3017" s="19"/>
      <c r="L3017" s="19"/>
      <c r="Q3017" s="11"/>
      <c r="R3017" s="11"/>
    </row>
    <row r="3018" spans="5:18" x14ac:dyDescent="0.35">
      <c r="E3018" s="1"/>
      <c r="F3018" s="1"/>
      <c r="G3018" s="1"/>
      <c r="H3018" s="1"/>
      <c r="I3018" s="22"/>
      <c r="J3018" s="19"/>
      <c r="K3018" s="19"/>
      <c r="L3018" s="19"/>
      <c r="Q3018" s="11"/>
      <c r="R3018" s="11"/>
    </row>
    <row r="3019" spans="5:18" x14ac:dyDescent="0.35">
      <c r="E3019" s="1"/>
      <c r="F3019" s="1"/>
      <c r="G3019" s="1"/>
      <c r="H3019" s="1"/>
      <c r="I3019" s="22"/>
      <c r="J3019" s="19"/>
      <c r="K3019" s="19"/>
      <c r="L3019" s="19"/>
      <c r="Q3019" s="11"/>
      <c r="R3019" s="11"/>
    </row>
    <row r="3020" spans="5:18" x14ac:dyDescent="0.35">
      <c r="E3020" s="1"/>
      <c r="F3020" s="1"/>
      <c r="G3020" s="1"/>
      <c r="H3020" s="1"/>
      <c r="I3020" s="22"/>
      <c r="J3020" s="19"/>
      <c r="K3020" s="19"/>
      <c r="L3020" s="19"/>
      <c r="Q3020" s="11"/>
      <c r="R3020" s="11"/>
    </row>
    <row r="3021" spans="5:18" x14ac:dyDescent="0.35">
      <c r="E3021" s="1"/>
      <c r="F3021" s="1"/>
      <c r="G3021" s="1"/>
      <c r="H3021" s="1"/>
      <c r="I3021" s="22"/>
      <c r="J3021" s="19"/>
      <c r="K3021" s="19"/>
      <c r="L3021" s="19"/>
      <c r="Q3021" s="11"/>
      <c r="R3021" s="11"/>
    </row>
    <row r="3022" spans="5:18" x14ac:dyDescent="0.35">
      <c r="E3022" s="1"/>
      <c r="F3022" s="1"/>
      <c r="G3022" s="1"/>
      <c r="H3022" s="1"/>
      <c r="I3022" s="22"/>
      <c r="J3022" s="19"/>
      <c r="K3022" s="19"/>
      <c r="L3022" s="19"/>
      <c r="Q3022" s="11"/>
      <c r="R3022" s="11"/>
    </row>
    <row r="3023" spans="5:18" x14ac:dyDescent="0.35">
      <c r="E3023" s="1"/>
      <c r="F3023" s="1"/>
      <c r="G3023" s="1"/>
      <c r="H3023" s="1"/>
      <c r="I3023" s="22"/>
      <c r="J3023" s="19"/>
      <c r="K3023" s="19"/>
      <c r="L3023" s="19"/>
      <c r="Q3023" s="11"/>
      <c r="R3023" s="11"/>
    </row>
    <row r="3024" spans="5:18" x14ac:dyDescent="0.35">
      <c r="E3024" s="1"/>
      <c r="F3024" s="1"/>
      <c r="G3024" s="1"/>
      <c r="H3024" s="1"/>
      <c r="I3024" s="22"/>
      <c r="J3024" s="19"/>
      <c r="K3024" s="19"/>
      <c r="L3024" s="19"/>
      <c r="Q3024" s="11"/>
      <c r="R3024" s="11"/>
    </row>
    <row r="3025" spans="5:18" x14ac:dyDescent="0.35">
      <c r="E3025" s="1"/>
      <c r="F3025" s="1"/>
      <c r="G3025" s="1"/>
      <c r="H3025" s="1"/>
      <c r="I3025" s="22"/>
      <c r="J3025" s="19"/>
      <c r="K3025" s="19"/>
      <c r="L3025" s="19"/>
      <c r="Q3025" s="11"/>
      <c r="R3025" s="11"/>
    </row>
    <row r="3026" spans="5:18" x14ac:dyDescent="0.35">
      <c r="E3026" s="1"/>
      <c r="F3026" s="1"/>
      <c r="G3026" s="1"/>
      <c r="H3026" s="1"/>
      <c r="I3026" s="22"/>
      <c r="J3026" s="19"/>
      <c r="K3026" s="19"/>
      <c r="L3026" s="19"/>
      <c r="Q3026" s="11"/>
      <c r="R3026" s="11"/>
    </row>
    <row r="3027" spans="5:18" x14ac:dyDescent="0.35">
      <c r="E3027" s="1"/>
      <c r="F3027" s="1"/>
      <c r="G3027" s="1"/>
      <c r="H3027" s="1"/>
      <c r="I3027" s="22"/>
      <c r="J3027" s="19"/>
      <c r="K3027" s="19"/>
      <c r="L3027" s="19"/>
      <c r="Q3027" s="11"/>
      <c r="R3027" s="11"/>
    </row>
    <row r="3028" spans="5:18" x14ac:dyDescent="0.35">
      <c r="E3028" s="1"/>
      <c r="F3028" s="1"/>
      <c r="G3028" s="1"/>
      <c r="H3028" s="1"/>
      <c r="I3028" s="22"/>
      <c r="J3028" s="19"/>
      <c r="K3028" s="19"/>
      <c r="L3028" s="19"/>
      <c r="Q3028" s="11"/>
      <c r="R3028" s="11"/>
    </row>
    <row r="3029" spans="5:18" x14ac:dyDescent="0.35">
      <c r="E3029" s="1"/>
      <c r="F3029" s="1"/>
      <c r="G3029" s="1"/>
      <c r="H3029" s="1"/>
      <c r="I3029" s="22"/>
      <c r="J3029" s="19"/>
      <c r="K3029" s="19"/>
      <c r="L3029" s="19"/>
      <c r="Q3029" s="11"/>
      <c r="R3029" s="11"/>
    </row>
    <row r="3030" spans="5:18" x14ac:dyDescent="0.35">
      <c r="E3030" s="1"/>
      <c r="F3030" s="1"/>
      <c r="G3030" s="1"/>
      <c r="H3030" s="1"/>
      <c r="I3030" s="22"/>
      <c r="J3030" s="19"/>
      <c r="K3030" s="19"/>
      <c r="L3030" s="19"/>
      <c r="Q3030" s="11"/>
      <c r="R3030" s="11"/>
    </row>
    <row r="3031" spans="5:18" x14ac:dyDescent="0.35">
      <c r="E3031" s="1"/>
      <c r="F3031" s="1"/>
      <c r="G3031" s="1"/>
      <c r="H3031" s="1"/>
      <c r="I3031" s="22"/>
      <c r="J3031" s="19"/>
      <c r="K3031" s="19"/>
      <c r="L3031" s="19"/>
      <c r="Q3031" s="11"/>
      <c r="R3031" s="11"/>
    </row>
    <row r="3032" spans="5:18" x14ac:dyDescent="0.35">
      <c r="E3032" s="1"/>
      <c r="F3032" s="1"/>
      <c r="G3032" s="1"/>
      <c r="H3032" s="1"/>
      <c r="I3032" s="22"/>
      <c r="J3032" s="19"/>
      <c r="K3032" s="19"/>
      <c r="L3032" s="19"/>
      <c r="Q3032" s="11"/>
      <c r="R3032" s="11"/>
    </row>
    <row r="3033" spans="5:18" x14ac:dyDescent="0.35">
      <c r="E3033" s="1"/>
      <c r="F3033" s="1"/>
      <c r="G3033" s="1"/>
      <c r="H3033" s="1"/>
      <c r="I3033" s="22"/>
      <c r="J3033" s="19"/>
      <c r="K3033" s="19"/>
      <c r="L3033" s="19"/>
      <c r="Q3033" s="11"/>
      <c r="R3033" s="11"/>
    </row>
    <row r="3034" spans="5:18" x14ac:dyDescent="0.35">
      <c r="E3034" s="1"/>
      <c r="F3034" s="1"/>
      <c r="G3034" s="1"/>
      <c r="H3034" s="1"/>
      <c r="I3034" s="22"/>
      <c r="J3034" s="19"/>
      <c r="K3034" s="19"/>
      <c r="L3034" s="19"/>
      <c r="Q3034" s="11"/>
      <c r="R3034" s="11"/>
    </row>
    <row r="3035" spans="5:18" x14ac:dyDescent="0.35">
      <c r="E3035" s="1"/>
      <c r="F3035" s="1"/>
      <c r="G3035" s="1"/>
      <c r="H3035" s="1"/>
      <c r="I3035" s="22"/>
      <c r="J3035" s="19"/>
      <c r="K3035" s="19"/>
      <c r="L3035" s="19"/>
      <c r="Q3035" s="11"/>
      <c r="R3035" s="11"/>
    </row>
    <row r="3036" spans="5:18" x14ac:dyDescent="0.35">
      <c r="E3036" s="1"/>
      <c r="F3036" s="1"/>
      <c r="G3036" s="1"/>
      <c r="H3036" s="1"/>
      <c r="I3036" s="22"/>
      <c r="J3036" s="19"/>
      <c r="K3036" s="19"/>
      <c r="L3036" s="19"/>
      <c r="Q3036" s="11"/>
      <c r="R3036" s="11"/>
    </row>
    <row r="3037" spans="5:18" x14ac:dyDescent="0.35">
      <c r="E3037" s="1"/>
      <c r="F3037" s="1"/>
      <c r="G3037" s="1"/>
      <c r="H3037" s="1"/>
      <c r="I3037" s="22"/>
      <c r="J3037" s="19"/>
      <c r="K3037" s="19"/>
      <c r="L3037" s="19"/>
      <c r="Q3037" s="11"/>
      <c r="R3037" s="11"/>
    </row>
    <row r="3038" spans="5:18" x14ac:dyDescent="0.35">
      <c r="E3038" s="1"/>
      <c r="F3038" s="1"/>
      <c r="G3038" s="1"/>
      <c r="H3038" s="1"/>
      <c r="I3038" s="22"/>
      <c r="J3038" s="19"/>
      <c r="K3038" s="19"/>
      <c r="L3038" s="19"/>
      <c r="Q3038" s="11"/>
      <c r="R3038" s="11"/>
    </row>
    <row r="3039" spans="5:18" x14ac:dyDescent="0.35">
      <c r="E3039" s="1"/>
      <c r="F3039" s="1"/>
      <c r="G3039" s="1"/>
      <c r="H3039" s="1"/>
      <c r="I3039" s="22"/>
      <c r="J3039" s="19"/>
      <c r="K3039" s="19"/>
      <c r="L3039" s="19"/>
      <c r="Q3039" s="11"/>
      <c r="R3039" s="11"/>
    </row>
    <row r="3040" spans="5:18" x14ac:dyDescent="0.35">
      <c r="E3040" s="1"/>
      <c r="F3040" s="1"/>
      <c r="G3040" s="1"/>
      <c r="H3040" s="1"/>
      <c r="I3040" s="22"/>
      <c r="J3040" s="19"/>
      <c r="K3040" s="19"/>
      <c r="L3040" s="19"/>
      <c r="Q3040" s="11"/>
      <c r="R3040" s="11"/>
    </row>
    <row r="3041" spans="5:18" x14ac:dyDescent="0.35">
      <c r="E3041" s="1"/>
      <c r="F3041" s="1"/>
      <c r="G3041" s="1"/>
      <c r="H3041" s="1"/>
      <c r="I3041" s="22"/>
      <c r="J3041" s="19"/>
      <c r="K3041" s="19"/>
      <c r="L3041" s="19"/>
      <c r="Q3041" s="11"/>
      <c r="R3041" s="11"/>
    </row>
    <row r="3042" spans="5:18" x14ac:dyDescent="0.35">
      <c r="E3042" s="1"/>
      <c r="F3042" s="1"/>
      <c r="G3042" s="1"/>
      <c r="H3042" s="1"/>
      <c r="I3042" s="22"/>
      <c r="J3042" s="19"/>
      <c r="K3042" s="19"/>
      <c r="L3042" s="19"/>
      <c r="Q3042" s="11"/>
      <c r="R3042" s="11"/>
    </row>
    <row r="3043" spans="5:18" x14ac:dyDescent="0.35">
      <c r="E3043" s="1"/>
      <c r="F3043" s="1"/>
      <c r="G3043" s="1"/>
      <c r="H3043" s="1"/>
      <c r="I3043" s="22"/>
      <c r="J3043" s="19"/>
      <c r="K3043" s="19"/>
      <c r="L3043" s="19"/>
      <c r="Q3043" s="11"/>
      <c r="R3043" s="11"/>
    </row>
    <row r="3044" spans="5:18" x14ac:dyDescent="0.35">
      <c r="E3044" s="1"/>
      <c r="F3044" s="1"/>
      <c r="G3044" s="1"/>
      <c r="H3044" s="1"/>
      <c r="I3044" s="22"/>
      <c r="J3044" s="19"/>
      <c r="K3044" s="19"/>
      <c r="L3044" s="19"/>
      <c r="Q3044" s="11"/>
      <c r="R3044" s="11"/>
    </row>
    <row r="3045" spans="5:18" x14ac:dyDescent="0.35">
      <c r="E3045" s="1"/>
      <c r="F3045" s="1"/>
      <c r="G3045" s="1"/>
      <c r="H3045" s="1"/>
      <c r="I3045" s="22"/>
      <c r="J3045" s="19"/>
      <c r="K3045" s="19"/>
      <c r="L3045" s="19"/>
      <c r="Q3045" s="11"/>
      <c r="R3045" s="11"/>
    </row>
    <row r="3046" spans="5:18" x14ac:dyDescent="0.35">
      <c r="E3046" s="1"/>
      <c r="F3046" s="1"/>
      <c r="G3046" s="1"/>
      <c r="H3046" s="1"/>
      <c r="I3046" s="22"/>
      <c r="J3046" s="19"/>
      <c r="K3046" s="19"/>
      <c r="L3046" s="19"/>
      <c r="Q3046" s="11"/>
      <c r="R3046" s="11"/>
    </row>
    <row r="3047" spans="5:18" x14ac:dyDescent="0.35">
      <c r="E3047" s="1"/>
      <c r="F3047" s="1"/>
      <c r="G3047" s="1"/>
      <c r="H3047" s="1"/>
      <c r="I3047" s="22"/>
      <c r="J3047" s="19"/>
      <c r="K3047" s="19"/>
      <c r="L3047" s="19"/>
      <c r="Q3047" s="11"/>
      <c r="R3047" s="11"/>
    </row>
    <row r="3048" spans="5:18" x14ac:dyDescent="0.35">
      <c r="E3048" s="1"/>
      <c r="F3048" s="1"/>
      <c r="G3048" s="1"/>
      <c r="H3048" s="1"/>
      <c r="I3048" s="22"/>
      <c r="J3048" s="19"/>
      <c r="K3048" s="19"/>
      <c r="L3048" s="19"/>
      <c r="Q3048" s="11"/>
      <c r="R3048" s="11"/>
    </row>
    <row r="3049" spans="5:18" x14ac:dyDescent="0.35">
      <c r="E3049" s="1"/>
      <c r="F3049" s="1"/>
      <c r="G3049" s="1"/>
      <c r="H3049" s="1"/>
      <c r="I3049" s="22"/>
      <c r="J3049" s="19"/>
      <c r="K3049" s="19"/>
      <c r="L3049" s="19"/>
      <c r="Q3049" s="11"/>
      <c r="R3049" s="11"/>
    </row>
    <row r="3050" spans="5:18" x14ac:dyDescent="0.35">
      <c r="E3050" s="1"/>
      <c r="F3050" s="1"/>
      <c r="G3050" s="1"/>
      <c r="H3050" s="1"/>
      <c r="I3050" s="22"/>
      <c r="J3050" s="19"/>
      <c r="K3050" s="19"/>
      <c r="L3050" s="19"/>
      <c r="Q3050" s="11"/>
      <c r="R3050" s="11"/>
    </row>
    <row r="3051" spans="5:18" x14ac:dyDescent="0.35">
      <c r="E3051" s="1"/>
      <c r="F3051" s="1"/>
      <c r="G3051" s="1"/>
      <c r="H3051" s="1"/>
      <c r="I3051" s="22"/>
      <c r="J3051" s="19"/>
      <c r="K3051" s="19"/>
      <c r="L3051" s="19"/>
      <c r="Q3051" s="11"/>
      <c r="R3051" s="11"/>
    </row>
    <row r="3052" spans="5:18" x14ac:dyDescent="0.35">
      <c r="E3052" s="1"/>
      <c r="F3052" s="1"/>
      <c r="G3052" s="1"/>
      <c r="H3052" s="1"/>
      <c r="I3052" s="22"/>
      <c r="J3052" s="19"/>
      <c r="K3052" s="19"/>
      <c r="L3052" s="19"/>
      <c r="Q3052" s="11"/>
      <c r="R3052" s="11"/>
    </row>
    <row r="3053" spans="5:18" x14ac:dyDescent="0.35">
      <c r="E3053" s="1"/>
      <c r="F3053" s="1"/>
      <c r="G3053" s="1"/>
      <c r="H3053" s="1"/>
      <c r="I3053" s="22"/>
      <c r="J3053" s="19"/>
      <c r="K3053" s="19"/>
      <c r="L3053" s="19"/>
      <c r="Q3053" s="11"/>
      <c r="R3053" s="11"/>
    </row>
    <row r="3054" spans="5:18" x14ac:dyDescent="0.35">
      <c r="E3054" s="1"/>
      <c r="F3054" s="1"/>
      <c r="G3054" s="1"/>
      <c r="H3054" s="1"/>
      <c r="I3054" s="22"/>
      <c r="J3054" s="19"/>
      <c r="K3054" s="19"/>
      <c r="L3054" s="19"/>
      <c r="Q3054" s="11"/>
      <c r="R3054" s="11"/>
    </row>
    <row r="3055" spans="5:18" x14ac:dyDescent="0.35">
      <c r="E3055" s="1"/>
      <c r="F3055" s="1"/>
      <c r="G3055" s="1"/>
      <c r="H3055" s="1"/>
      <c r="I3055" s="22"/>
      <c r="J3055" s="19"/>
      <c r="K3055" s="19"/>
      <c r="L3055" s="19"/>
      <c r="Q3055" s="11"/>
      <c r="R3055" s="11"/>
    </row>
    <row r="3056" spans="5:18" x14ac:dyDescent="0.35">
      <c r="E3056" s="1"/>
      <c r="F3056" s="1"/>
      <c r="G3056" s="1"/>
      <c r="H3056" s="1"/>
      <c r="I3056" s="22"/>
      <c r="J3056" s="19"/>
      <c r="K3056" s="19"/>
      <c r="L3056" s="19"/>
      <c r="Q3056" s="11"/>
      <c r="R3056" s="11"/>
    </row>
    <row r="3057" spans="5:18" x14ac:dyDescent="0.35">
      <c r="E3057" s="1"/>
      <c r="F3057" s="1"/>
      <c r="G3057" s="1"/>
      <c r="H3057" s="1"/>
      <c r="I3057" s="22"/>
      <c r="J3057" s="19"/>
      <c r="K3057" s="19"/>
      <c r="L3057" s="19"/>
      <c r="Q3057" s="11"/>
      <c r="R3057" s="11"/>
    </row>
    <row r="3058" spans="5:18" x14ac:dyDescent="0.35">
      <c r="E3058" s="1"/>
      <c r="F3058" s="1"/>
      <c r="G3058" s="1"/>
      <c r="H3058" s="1"/>
      <c r="I3058" s="22"/>
      <c r="J3058" s="19"/>
      <c r="K3058" s="19"/>
      <c r="L3058" s="19"/>
      <c r="Q3058" s="11"/>
      <c r="R3058" s="11"/>
    </row>
    <row r="3059" spans="5:18" x14ac:dyDescent="0.35">
      <c r="E3059" s="1"/>
      <c r="F3059" s="1"/>
      <c r="G3059" s="1"/>
      <c r="H3059" s="1"/>
      <c r="I3059" s="22"/>
      <c r="J3059" s="19"/>
      <c r="K3059" s="19"/>
      <c r="L3059" s="19"/>
      <c r="Q3059" s="11"/>
      <c r="R3059" s="11"/>
    </row>
    <row r="3060" spans="5:18" x14ac:dyDescent="0.35">
      <c r="E3060" s="1"/>
      <c r="F3060" s="1"/>
      <c r="G3060" s="1"/>
      <c r="H3060" s="1"/>
      <c r="I3060" s="22"/>
      <c r="J3060" s="19"/>
      <c r="K3060" s="19"/>
      <c r="L3060" s="19"/>
      <c r="Q3060" s="11"/>
      <c r="R3060" s="11"/>
    </row>
    <row r="3061" spans="5:18" x14ac:dyDescent="0.35">
      <c r="E3061" s="1"/>
      <c r="F3061" s="1"/>
      <c r="G3061" s="1"/>
      <c r="H3061" s="1"/>
      <c r="I3061" s="22"/>
      <c r="J3061" s="19"/>
      <c r="K3061" s="19"/>
      <c r="L3061" s="19"/>
      <c r="Q3061" s="11"/>
      <c r="R3061" s="11"/>
    </row>
    <row r="3062" spans="5:18" x14ac:dyDescent="0.35">
      <c r="E3062" s="1"/>
      <c r="F3062" s="1"/>
      <c r="G3062" s="1"/>
      <c r="H3062" s="1"/>
      <c r="I3062" s="22"/>
      <c r="J3062" s="19"/>
      <c r="K3062" s="19"/>
      <c r="L3062" s="19"/>
      <c r="Q3062" s="11"/>
      <c r="R3062" s="11"/>
    </row>
    <row r="3063" spans="5:18" x14ac:dyDescent="0.35">
      <c r="E3063" s="1"/>
      <c r="F3063" s="1"/>
      <c r="G3063" s="1"/>
      <c r="H3063" s="1"/>
      <c r="I3063" s="22"/>
      <c r="J3063" s="19"/>
      <c r="K3063" s="19"/>
      <c r="L3063" s="19"/>
      <c r="Q3063" s="11"/>
      <c r="R3063" s="11"/>
    </row>
    <row r="3064" spans="5:18" x14ac:dyDescent="0.35">
      <c r="E3064" s="1"/>
      <c r="F3064" s="1"/>
      <c r="G3064" s="1"/>
      <c r="H3064" s="1"/>
      <c r="I3064" s="22"/>
      <c r="J3064" s="19"/>
      <c r="K3064" s="19"/>
      <c r="L3064" s="19"/>
      <c r="Q3064" s="11"/>
      <c r="R3064" s="11"/>
    </row>
    <row r="3065" spans="5:18" x14ac:dyDescent="0.35">
      <c r="E3065" s="1"/>
      <c r="F3065" s="1"/>
      <c r="G3065" s="1"/>
      <c r="H3065" s="1"/>
      <c r="I3065" s="22"/>
      <c r="J3065" s="19"/>
      <c r="K3065" s="19"/>
      <c r="L3065" s="19"/>
      <c r="Q3065" s="11"/>
      <c r="R3065" s="11"/>
    </row>
    <row r="3066" spans="5:18" x14ac:dyDescent="0.35">
      <c r="E3066" s="1"/>
      <c r="F3066" s="1"/>
      <c r="G3066" s="1"/>
      <c r="H3066" s="1"/>
      <c r="I3066" s="22"/>
      <c r="J3066" s="19"/>
      <c r="K3066" s="19"/>
      <c r="L3066" s="19"/>
      <c r="Q3066" s="11"/>
      <c r="R3066" s="11"/>
    </row>
    <row r="3067" spans="5:18" x14ac:dyDescent="0.35">
      <c r="E3067" s="1"/>
      <c r="F3067" s="1"/>
      <c r="G3067" s="1"/>
      <c r="H3067" s="1"/>
      <c r="I3067" s="22"/>
      <c r="J3067" s="19"/>
      <c r="K3067" s="19"/>
      <c r="L3067" s="19"/>
      <c r="Q3067" s="11"/>
      <c r="R3067" s="11"/>
    </row>
    <row r="3068" spans="5:18" x14ac:dyDescent="0.35">
      <c r="E3068" s="1"/>
      <c r="F3068" s="1"/>
      <c r="G3068" s="1"/>
      <c r="H3068" s="1"/>
      <c r="I3068" s="22"/>
      <c r="J3068" s="19"/>
      <c r="K3068" s="19"/>
      <c r="L3068" s="19"/>
      <c r="Q3068" s="11"/>
      <c r="R3068" s="11"/>
    </row>
    <row r="3069" spans="5:18" x14ac:dyDescent="0.35">
      <c r="E3069" s="1"/>
      <c r="F3069" s="1"/>
      <c r="G3069" s="1"/>
      <c r="H3069" s="1"/>
      <c r="I3069" s="22"/>
      <c r="J3069" s="19"/>
      <c r="K3069" s="19"/>
      <c r="L3069" s="19"/>
      <c r="Q3069" s="11"/>
      <c r="R3069" s="11"/>
    </row>
    <row r="3070" spans="5:18" x14ac:dyDescent="0.35">
      <c r="E3070" s="1"/>
      <c r="F3070" s="1"/>
      <c r="G3070" s="1"/>
      <c r="H3070" s="1"/>
      <c r="I3070" s="22"/>
      <c r="J3070" s="19"/>
      <c r="K3070" s="19"/>
      <c r="L3070" s="19"/>
      <c r="Q3070" s="11"/>
      <c r="R3070" s="11"/>
    </row>
    <row r="3071" spans="5:18" x14ac:dyDescent="0.35">
      <c r="E3071" s="1"/>
      <c r="F3071" s="1"/>
      <c r="G3071" s="1"/>
      <c r="H3071" s="1"/>
      <c r="I3071" s="22"/>
      <c r="J3071" s="19"/>
      <c r="K3071" s="19"/>
      <c r="L3071" s="19"/>
    </row>
    <row r="3072" spans="5:18" x14ac:dyDescent="0.35">
      <c r="E3072" s="1"/>
      <c r="F3072" s="1"/>
      <c r="G3072" s="1"/>
      <c r="H3072" s="1"/>
      <c r="I3072" s="22"/>
      <c r="J3072" s="19"/>
      <c r="K3072" s="19"/>
      <c r="L3072" s="19"/>
    </row>
    <row r="3073" spans="5:12" x14ac:dyDescent="0.35">
      <c r="E3073" s="1"/>
      <c r="F3073" s="1"/>
      <c r="G3073" s="1"/>
      <c r="H3073" s="1"/>
      <c r="I3073" s="22"/>
      <c r="J3073" s="19"/>
      <c r="K3073" s="19"/>
      <c r="L3073" s="19"/>
    </row>
    <row r="3074" spans="5:12" x14ac:dyDescent="0.35">
      <c r="E3074" s="1"/>
      <c r="F3074" s="1"/>
      <c r="G3074" s="1"/>
      <c r="H3074" s="1"/>
      <c r="I3074" s="22"/>
      <c r="J3074" s="19"/>
      <c r="K3074" s="19"/>
      <c r="L3074" s="19"/>
    </row>
    <row r="3075" spans="5:12" x14ac:dyDescent="0.35">
      <c r="E3075" s="1"/>
      <c r="F3075" s="1"/>
      <c r="G3075" s="1"/>
      <c r="H3075" s="1"/>
      <c r="I3075" s="22"/>
      <c r="J3075" s="19"/>
      <c r="K3075" s="19"/>
      <c r="L3075" s="19"/>
    </row>
    <row r="3076" spans="5:12" x14ac:dyDescent="0.35">
      <c r="E3076" s="1"/>
      <c r="F3076" s="1"/>
      <c r="G3076" s="1"/>
      <c r="H3076" s="1"/>
      <c r="I3076" s="22"/>
      <c r="J3076" s="19"/>
      <c r="K3076" s="19"/>
      <c r="L3076" s="19"/>
    </row>
    <row r="3077" spans="5:12" x14ac:dyDescent="0.35">
      <c r="E3077" s="1"/>
      <c r="F3077" s="1"/>
      <c r="G3077" s="1"/>
      <c r="H3077" s="1"/>
      <c r="I3077" s="22"/>
      <c r="J3077" s="19"/>
      <c r="K3077" s="19"/>
      <c r="L3077" s="19"/>
    </row>
    <row r="3078" spans="5:12" x14ac:dyDescent="0.35">
      <c r="E3078" s="1"/>
      <c r="F3078" s="1"/>
      <c r="G3078" s="1"/>
      <c r="H3078" s="1"/>
      <c r="I3078" s="22"/>
      <c r="J3078" s="19"/>
      <c r="K3078" s="19"/>
      <c r="L3078" s="19"/>
    </row>
    <row r="3079" spans="5:12" x14ac:dyDescent="0.35">
      <c r="E3079" s="1"/>
      <c r="F3079" s="1"/>
      <c r="G3079" s="1"/>
      <c r="H3079" s="1"/>
      <c r="I3079" s="22"/>
      <c r="J3079" s="19"/>
      <c r="K3079" s="19"/>
      <c r="L3079" s="19"/>
    </row>
    <row r="3080" spans="5:12" x14ac:dyDescent="0.35">
      <c r="E3080" s="1"/>
      <c r="F3080" s="1"/>
      <c r="G3080" s="1"/>
      <c r="H3080" s="1"/>
      <c r="I3080" s="22"/>
      <c r="J3080" s="19"/>
      <c r="K3080" s="19"/>
      <c r="L3080" s="19"/>
    </row>
    <row r="3081" spans="5:12" x14ac:dyDescent="0.35">
      <c r="E3081" s="1"/>
      <c r="F3081" s="1"/>
      <c r="G3081" s="1"/>
      <c r="H3081" s="1"/>
      <c r="I3081" s="22"/>
      <c r="J3081" s="19"/>
      <c r="K3081" s="19"/>
      <c r="L3081" s="19"/>
    </row>
    <row r="3082" spans="5:12" x14ac:dyDescent="0.35">
      <c r="E3082" s="1"/>
      <c r="F3082" s="1"/>
      <c r="G3082" s="1"/>
      <c r="H3082" s="1"/>
      <c r="I3082" s="22"/>
      <c r="J3082" s="19"/>
      <c r="K3082" s="19"/>
      <c r="L3082" s="19"/>
    </row>
    <row r="3083" spans="5:12" x14ac:dyDescent="0.35">
      <c r="E3083" s="1"/>
      <c r="F3083" s="1"/>
      <c r="G3083" s="1"/>
      <c r="H3083" s="1"/>
      <c r="I3083" s="22"/>
      <c r="J3083" s="19"/>
      <c r="K3083" s="19"/>
      <c r="L3083" s="19"/>
    </row>
    <row r="3084" spans="5:12" x14ac:dyDescent="0.35">
      <c r="E3084" s="1"/>
      <c r="F3084" s="1"/>
      <c r="G3084" s="1"/>
      <c r="H3084" s="1"/>
      <c r="I3084" s="22"/>
      <c r="J3084" s="19"/>
      <c r="K3084" s="19"/>
      <c r="L3084" s="19"/>
    </row>
    <row r="3085" spans="5:12" x14ac:dyDescent="0.35">
      <c r="E3085" s="1"/>
      <c r="F3085" s="1"/>
      <c r="G3085" s="1"/>
      <c r="H3085" s="1"/>
      <c r="I3085" s="22"/>
      <c r="J3085" s="19"/>
      <c r="K3085" s="19"/>
      <c r="L3085" s="19"/>
    </row>
    <row r="3086" spans="5:12" x14ac:dyDescent="0.35">
      <c r="E3086" s="1"/>
      <c r="F3086" s="1"/>
      <c r="G3086" s="1"/>
      <c r="H3086" s="1"/>
      <c r="I3086" s="22"/>
      <c r="J3086" s="19"/>
      <c r="K3086" s="19"/>
      <c r="L3086" s="19"/>
    </row>
    <row r="3087" spans="5:12" x14ac:dyDescent="0.35">
      <c r="E3087" s="1"/>
      <c r="F3087" s="1"/>
      <c r="G3087" s="1"/>
      <c r="H3087" s="1"/>
      <c r="I3087" s="22"/>
      <c r="J3087" s="19"/>
      <c r="K3087" s="19"/>
      <c r="L3087" s="19"/>
    </row>
    <row r="3088" spans="5:12" x14ac:dyDescent="0.35">
      <c r="E3088" s="1"/>
      <c r="F3088" s="1"/>
      <c r="G3088" s="1"/>
      <c r="H3088" s="1"/>
      <c r="I3088" s="22"/>
      <c r="J3088" s="19"/>
      <c r="K3088" s="19"/>
      <c r="L3088" s="19"/>
    </row>
    <row r="3089" spans="5:12" x14ac:dyDescent="0.35">
      <c r="E3089" s="1"/>
      <c r="F3089" s="1"/>
      <c r="G3089" s="1"/>
      <c r="H3089" s="1"/>
      <c r="I3089" s="22"/>
      <c r="J3089" s="19"/>
      <c r="K3089" s="19"/>
      <c r="L3089" s="19"/>
    </row>
    <row r="3090" spans="5:12" x14ac:dyDescent="0.35">
      <c r="E3090" s="1"/>
      <c r="F3090" s="1"/>
      <c r="G3090" s="1"/>
      <c r="H3090" s="1"/>
      <c r="I3090" s="22"/>
      <c r="J3090" s="19"/>
      <c r="K3090" s="19"/>
      <c r="L3090" s="19"/>
    </row>
    <row r="3091" spans="5:12" x14ac:dyDescent="0.35">
      <c r="E3091" s="1"/>
      <c r="F3091" s="1"/>
      <c r="G3091" s="1"/>
      <c r="H3091" s="1"/>
      <c r="I3091" s="22"/>
      <c r="J3091" s="19"/>
      <c r="K3091" s="19"/>
      <c r="L3091" s="19"/>
    </row>
    <row r="3092" spans="5:12" x14ac:dyDescent="0.35">
      <c r="E3092" s="1"/>
      <c r="F3092" s="1"/>
      <c r="G3092" s="1"/>
      <c r="H3092" s="1"/>
      <c r="I3092" s="22"/>
      <c r="J3092" s="19"/>
      <c r="K3092" s="19"/>
      <c r="L3092" s="19"/>
    </row>
    <row r="3093" spans="5:12" x14ac:dyDescent="0.35">
      <c r="E3093" s="1"/>
      <c r="F3093" s="1"/>
      <c r="G3093" s="1"/>
      <c r="H3093" s="1"/>
      <c r="I3093" s="22"/>
      <c r="J3093" s="19"/>
      <c r="K3093" s="19"/>
      <c r="L3093" s="19"/>
    </row>
    <row r="3094" spans="5:12" x14ac:dyDescent="0.35">
      <c r="E3094" s="1"/>
      <c r="F3094" s="1"/>
      <c r="G3094" s="1"/>
      <c r="H3094" s="1"/>
      <c r="I3094" s="22"/>
      <c r="J3094" s="19"/>
      <c r="K3094" s="19"/>
      <c r="L3094" s="19"/>
    </row>
    <row r="3095" spans="5:12" x14ac:dyDescent="0.35">
      <c r="E3095" s="1"/>
      <c r="F3095" s="1"/>
      <c r="G3095" s="1"/>
      <c r="H3095" s="1"/>
      <c r="I3095" s="22"/>
      <c r="J3095" s="19"/>
      <c r="K3095" s="19"/>
      <c r="L3095" s="19"/>
    </row>
    <row r="3096" spans="5:12" x14ac:dyDescent="0.35">
      <c r="E3096" s="1"/>
      <c r="F3096" s="1"/>
      <c r="G3096" s="1"/>
      <c r="H3096" s="1"/>
      <c r="I3096" s="22"/>
      <c r="J3096" s="19"/>
      <c r="K3096" s="19"/>
      <c r="L3096" s="19"/>
    </row>
    <row r="3097" spans="5:12" x14ac:dyDescent="0.35">
      <c r="E3097" s="1"/>
      <c r="F3097" s="1"/>
      <c r="G3097" s="1"/>
      <c r="H3097" s="1"/>
      <c r="I3097" s="22"/>
      <c r="J3097" s="19"/>
      <c r="K3097" s="19"/>
      <c r="L3097" s="19"/>
    </row>
    <row r="3098" spans="5:12" x14ac:dyDescent="0.35">
      <c r="E3098" s="1"/>
      <c r="F3098" s="1"/>
      <c r="G3098" s="1"/>
      <c r="H3098" s="1"/>
      <c r="I3098" s="22"/>
      <c r="J3098" s="19"/>
      <c r="K3098" s="19"/>
      <c r="L3098" s="19"/>
    </row>
    <row r="3099" spans="5:12" x14ac:dyDescent="0.35">
      <c r="E3099" s="1"/>
      <c r="F3099" s="1"/>
      <c r="G3099" s="1"/>
      <c r="H3099" s="1"/>
      <c r="I3099" s="22"/>
      <c r="J3099" s="19"/>
      <c r="K3099" s="19"/>
      <c r="L3099" s="19"/>
    </row>
    <row r="3100" spans="5:12" x14ac:dyDescent="0.35">
      <c r="E3100" s="1"/>
      <c r="F3100" s="1"/>
      <c r="G3100" s="1"/>
      <c r="H3100" s="1"/>
      <c r="I3100" s="22"/>
      <c r="J3100" s="19"/>
      <c r="K3100" s="19"/>
      <c r="L3100" s="19"/>
    </row>
    <row r="3101" spans="5:12" x14ac:dyDescent="0.35">
      <c r="E3101" s="1"/>
      <c r="F3101" s="1"/>
      <c r="G3101" s="1"/>
      <c r="H3101" s="1"/>
      <c r="I3101" s="22"/>
      <c r="J3101" s="19"/>
      <c r="K3101" s="19"/>
      <c r="L3101" s="19"/>
    </row>
    <row r="3102" spans="5:12" x14ac:dyDescent="0.35">
      <c r="E3102" s="1"/>
      <c r="F3102" s="1"/>
      <c r="G3102" s="1"/>
      <c r="H3102" s="1"/>
      <c r="I3102" s="22"/>
      <c r="J3102" s="19"/>
      <c r="K3102" s="19"/>
      <c r="L3102" s="19"/>
    </row>
    <row r="3103" spans="5:12" x14ac:dyDescent="0.35">
      <c r="E3103" s="1"/>
      <c r="F3103" s="1"/>
      <c r="G3103" s="1"/>
      <c r="H3103" s="1"/>
      <c r="I3103" s="22"/>
      <c r="J3103" s="19"/>
      <c r="K3103" s="19"/>
      <c r="L3103" s="19"/>
    </row>
    <row r="3104" spans="5:12" x14ac:dyDescent="0.35">
      <c r="E3104" s="1"/>
      <c r="F3104" s="1"/>
      <c r="G3104" s="1"/>
      <c r="H3104" s="1"/>
      <c r="I3104" s="22"/>
      <c r="J3104" s="19"/>
      <c r="K3104" s="19"/>
      <c r="L3104" s="19"/>
    </row>
    <row r="3105" spans="5:12" x14ac:dyDescent="0.35">
      <c r="E3105" s="1"/>
      <c r="F3105" s="1"/>
      <c r="G3105" s="1"/>
      <c r="H3105" s="1"/>
      <c r="I3105" s="22"/>
      <c r="J3105" s="19"/>
      <c r="K3105" s="19"/>
      <c r="L3105" s="19"/>
    </row>
    <row r="3106" spans="5:12" x14ac:dyDescent="0.35">
      <c r="E3106" s="1"/>
      <c r="F3106" s="1"/>
      <c r="G3106" s="1"/>
      <c r="H3106" s="1"/>
      <c r="I3106" s="22"/>
      <c r="J3106" s="19"/>
      <c r="K3106" s="19"/>
      <c r="L3106" s="19"/>
    </row>
    <row r="3107" spans="5:12" x14ac:dyDescent="0.35">
      <c r="E3107" s="1"/>
      <c r="F3107" s="1"/>
      <c r="G3107" s="1"/>
      <c r="H3107" s="1"/>
      <c r="I3107" s="22"/>
      <c r="J3107" s="19"/>
      <c r="K3107" s="19"/>
      <c r="L3107" s="19"/>
    </row>
    <row r="3108" spans="5:12" x14ac:dyDescent="0.35">
      <c r="E3108" s="1"/>
      <c r="F3108" s="1"/>
      <c r="G3108" s="1"/>
      <c r="H3108" s="1"/>
      <c r="I3108" s="22"/>
      <c r="J3108" s="19"/>
      <c r="K3108" s="19"/>
      <c r="L3108" s="19"/>
    </row>
    <row r="3109" spans="5:12" x14ac:dyDescent="0.35">
      <c r="E3109" s="1"/>
      <c r="F3109" s="1"/>
      <c r="G3109" s="1"/>
      <c r="H3109" s="1"/>
      <c r="I3109" s="22"/>
      <c r="J3109" s="19"/>
      <c r="K3109" s="19"/>
      <c r="L3109" s="19"/>
    </row>
    <row r="3110" spans="5:12" x14ac:dyDescent="0.35">
      <c r="E3110" s="1"/>
      <c r="F3110" s="1"/>
      <c r="G3110" s="1"/>
      <c r="H3110" s="1"/>
      <c r="I3110" s="22"/>
      <c r="J3110" s="19"/>
      <c r="K3110" s="19"/>
      <c r="L3110" s="19"/>
    </row>
    <row r="3111" spans="5:12" x14ac:dyDescent="0.35">
      <c r="E3111" s="1"/>
      <c r="F3111" s="1"/>
      <c r="G3111" s="1"/>
      <c r="H3111" s="1"/>
      <c r="I3111" s="22"/>
      <c r="J3111" s="19"/>
      <c r="K3111" s="19"/>
      <c r="L3111" s="19"/>
    </row>
    <row r="3112" spans="5:12" x14ac:dyDescent="0.35">
      <c r="E3112" s="1"/>
      <c r="F3112" s="1"/>
      <c r="G3112" s="1"/>
      <c r="H3112" s="1"/>
      <c r="I3112" s="22"/>
      <c r="J3112" s="19"/>
      <c r="K3112" s="19"/>
      <c r="L3112" s="19"/>
    </row>
    <row r="3113" spans="5:12" x14ac:dyDescent="0.35">
      <c r="E3113" s="1"/>
      <c r="F3113" s="1"/>
      <c r="G3113" s="1"/>
      <c r="H3113" s="1"/>
      <c r="I3113" s="22"/>
      <c r="J3113" s="19"/>
      <c r="K3113" s="19"/>
      <c r="L3113" s="19"/>
    </row>
    <row r="3114" spans="5:12" x14ac:dyDescent="0.35">
      <c r="E3114" s="1"/>
      <c r="F3114" s="1"/>
      <c r="G3114" s="1"/>
      <c r="H3114" s="1"/>
      <c r="I3114" s="22"/>
      <c r="J3114" s="19"/>
      <c r="K3114" s="19"/>
      <c r="L3114" s="19"/>
    </row>
    <row r="3115" spans="5:12" x14ac:dyDescent="0.35">
      <c r="E3115" s="1"/>
      <c r="F3115" s="1"/>
      <c r="G3115" s="1"/>
      <c r="H3115" s="1"/>
      <c r="I3115" s="22"/>
      <c r="J3115" s="19"/>
      <c r="K3115" s="19"/>
      <c r="L3115" s="19"/>
    </row>
    <row r="3116" spans="5:12" x14ac:dyDescent="0.35">
      <c r="E3116" s="1"/>
      <c r="F3116" s="1"/>
      <c r="G3116" s="1"/>
      <c r="H3116" s="1"/>
      <c r="I3116" s="22"/>
      <c r="J3116" s="19"/>
      <c r="K3116" s="19"/>
      <c r="L3116" s="19"/>
    </row>
    <row r="3117" spans="5:12" x14ac:dyDescent="0.35">
      <c r="E3117" s="1"/>
      <c r="F3117" s="1"/>
      <c r="G3117" s="1"/>
      <c r="H3117" s="1"/>
      <c r="I3117" s="22"/>
      <c r="J3117" s="19"/>
      <c r="K3117" s="19"/>
      <c r="L3117" s="19"/>
    </row>
    <row r="3118" spans="5:12" x14ac:dyDescent="0.35">
      <c r="E3118" s="1"/>
      <c r="F3118" s="1"/>
      <c r="G3118" s="1"/>
      <c r="H3118" s="1"/>
      <c r="I3118" s="22"/>
      <c r="J3118" s="19"/>
      <c r="K3118" s="19"/>
      <c r="L3118" s="19"/>
    </row>
    <row r="3119" spans="5:12" x14ac:dyDescent="0.35">
      <c r="E3119" s="1"/>
      <c r="F3119" s="1"/>
      <c r="G3119" s="1"/>
      <c r="H3119" s="1"/>
      <c r="I3119" s="22"/>
      <c r="J3119" s="19"/>
      <c r="K3119" s="19"/>
      <c r="L3119" s="19"/>
    </row>
    <row r="3120" spans="5:12" x14ac:dyDescent="0.35">
      <c r="E3120" s="1"/>
      <c r="F3120" s="1"/>
      <c r="G3120" s="1"/>
      <c r="H3120" s="1"/>
      <c r="I3120" s="22"/>
      <c r="J3120" s="19"/>
      <c r="K3120" s="19"/>
      <c r="L3120" s="19"/>
    </row>
    <row r="3121" spans="5:12" x14ac:dyDescent="0.35">
      <c r="E3121" s="1"/>
      <c r="F3121" s="1"/>
      <c r="G3121" s="1"/>
      <c r="H3121" s="1"/>
      <c r="I3121" s="22"/>
      <c r="J3121" s="19"/>
      <c r="K3121" s="19"/>
      <c r="L3121" s="19"/>
    </row>
    <row r="3122" spans="5:12" x14ac:dyDescent="0.35">
      <c r="E3122" s="1"/>
      <c r="F3122" s="1"/>
      <c r="G3122" s="1"/>
      <c r="H3122" s="1"/>
      <c r="I3122" s="22"/>
      <c r="J3122" s="19"/>
      <c r="K3122" s="19"/>
      <c r="L3122" s="19"/>
    </row>
    <row r="3123" spans="5:12" x14ac:dyDescent="0.35">
      <c r="E3123" s="1"/>
      <c r="F3123" s="1"/>
      <c r="G3123" s="1"/>
      <c r="H3123" s="1"/>
      <c r="I3123" s="22"/>
      <c r="J3123" s="19"/>
      <c r="K3123" s="19"/>
      <c r="L3123" s="19"/>
    </row>
    <row r="3124" spans="5:12" x14ac:dyDescent="0.35">
      <c r="E3124" s="1"/>
      <c r="F3124" s="1"/>
      <c r="G3124" s="1"/>
      <c r="H3124" s="1"/>
      <c r="I3124" s="22"/>
      <c r="J3124" s="19"/>
      <c r="K3124" s="19"/>
      <c r="L3124" s="19"/>
    </row>
    <row r="3125" spans="5:12" x14ac:dyDescent="0.35">
      <c r="E3125" s="1"/>
      <c r="F3125" s="1"/>
      <c r="G3125" s="1"/>
      <c r="H3125" s="1"/>
      <c r="I3125" s="22"/>
      <c r="J3125" s="19"/>
      <c r="K3125" s="19"/>
      <c r="L3125" s="19"/>
    </row>
    <row r="3126" spans="5:12" x14ac:dyDescent="0.35">
      <c r="E3126" s="1"/>
      <c r="F3126" s="1"/>
      <c r="G3126" s="1"/>
      <c r="H3126" s="1"/>
      <c r="I3126" s="22"/>
      <c r="J3126" s="19"/>
      <c r="K3126" s="19"/>
      <c r="L3126" s="19"/>
    </row>
    <row r="3127" spans="5:12" x14ac:dyDescent="0.35">
      <c r="E3127" s="1"/>
      <c r="F3127" s="1"/>
      <c r="G3127" s="1"/>
      <c r="H3127" s="1"/>
      <c r="I3127" s="22"/>
      <c r="J3127" s="19"/>
      <c r="K3127" s="19"/>
      <c r="L3127" s="19"/>
    </row>
    <row r="3128" spans="5:12" x14ac:dyDescent="0.35">
      <c r="E3128" s="1"/>
      <c r="F3128" s="1"/>
      <c r="G3128" s="1"/>
      <c r="H3128" s="1"/>
      <c r="I3128" s="22"/>
      <c r="J3128" s="19"/>
      <c r="K3128" s="19"/>
      <c r="L3128" s="19"/>
    </row>
    <row r="3129" spans="5:12" x14ac:dyDescent="0.35">
      <c r="E3129" s="1"/>
      <c r="F3129" s="1"/>
      <c r="G3129" s="1"/>
      <c r="H3129" s="1"/>
      <c r="I3129" s="22"/>
      <c r="J3129" s="19"/>
      <c r="K3129" s="19"/>
      <c r="L3129" s="19"/>
    </row>
    <row r="3130" spans="5:12" x14ac:dyDescent="0.35">
      <c r="E3130" s="1"/>
      <c r="F3130" s="1"/>
      <c r="G3130" s="1"/>
      <c r="H3130" s="1"/>
      <c r="I3130" s="22"/>
      <c r="J3130" s="19"/>
      <c r="K3130" s="19"/>
      <c r="L3130" s="19"/>
    </row>
    <row r="3131" spans="5:12" x14ac:dyDescent="0.35">
      <c r="E3131" s="1"/>
      <c r="F3131" s="1"/>
      <c r="G3131" s="1"/>
      <c r="H3131" s="1"/>
      <c r="I3131" s="22"/>
      <c r="J3131" s="19"/>
      <c r="K3131" s="19"/>
      <c r="L3131" s="19"/>
    </row>
    <row r="3132" spans="5:12" x14ac:dyDescent="0.35">
      <c r="E3132" s="1"/>
      <c r="F3132" s="1"/>
      <c r="G3132" s="1"/>
      <c r="H3132" s="1"/>
      <c r="I3132" s="22"/>
      <c r="J3132" s="19"/>
      <c r="K3132" s="19"/>
      <c r="L3132" s="19"/>
    </row>
    <row r="3133" spans="5:12" x14ac:dyDescent="0.35">
      <c r="E3133" s="1"/>
      <c r="F3133" s="1"/>
      <c r="G3133" s="1"/>
      <c r="H3133" s="1"/>
      <c r="I3133" s="22"/>
      <c r="J3133" s="19"/>
      <c r="K3133" s="19"/>
      <c r="L3133" s="19"/>
    </row>
    <row r="3134" spans="5:12" x14ac:dyDescent="0.35">
      <c r="E3134" s="1"/>
      <c r="F3134" s="1"/>
      <c r="G3134" s="1"/>
      <c r="H3134" s="1"/>
      <c r="I3134" s="22"/>
      <c r="J3134" s="19"/>
      <c r="K3134" s="19"/>
      <c r="L3134" s="19"/>
    </row>
    <row r="3135" spans="5:12" x14ac:dyDescent="0.35">
      <c r="E3135" s="1"/>
      <c r="F3135" s="1"/>
      <c r="G3135" s="1"/>
      <c r="H3135" s="1"/>
      <c r="I3135" s="22"/>
      <c r="J3135" s="19"/>
      <c r="K3135" s="19"/>
      <c r="L3135" s="19"/>
    </row>
    <row r="3136" spans="5:12" x14ac:dyDescent="0.35">
      <c r="E3136" s="1"/>
      <c r="F3136" s="1"/>
      <c r="G3136" s="1"/>
      <c r="H3136" s="1"/>
      <c r="I3136" s="22"/>
      <c r="J3136" s="19"/>
      <c r="K3136" s="19"/>
      <c r="L3136" s="19"/>
    </row>
    <row r="3137" spans="5:12" x14ac:dyDescent="0.35">
      <c r="E3137" s="1"/>
      <c r="F3137" s="1"/>
      <c r="G3137" s="1"/>
      <c r="H3137" s="1"/>
      <c r="I3137" s="22"/>
      <c r="J3137" s="19"/>
      <c r="K3137" s="19"/>
      <c r="L3137" s="19"/>
    </row>
    <row r="3138" spans="5:12" x14ac:dyDescent="0.35">
      <c r="E3138" s="1"/>
      <c r="F3138" s="1"/>
      <c r="G3138" s="1"/>
      <c r="H3138" s="1"/>
      <c r="I3138" s="22"/>
      <c r="J3138" s="19"/>
      <c r="K3138" s="19"/>
      <c r="L3138" s="19"/>
    </row>
    <row r="3139" spans="5:12" x14ac:dyDescent="0.35">
      <c r="E3139" s="1"/>
      <c r="F3139" s="1"/>
      <c r="G3139" s="1"/>
      <c r="H3139" s="1"/>
      <c r="I3139" s="22"/>
      <c r="J3139" s="19"/>
      <c r="K3139" s="19"/>
      <c r="L3139" s="19"/>
    </row>
    <row r="3140" spans="5:12" x14ac:dyDescent="0.35">
      <c r="E3140" s="1"/>
      <c r="F3140" s="1"/>
      <c r="G3140" s="1"/>
      <c r="H3140" s="1"/>
      <c r="I3140" s="22"/>
      <c r="J3140" s="19"/>
      <c r="K3140" s="19"/>
      <c r="L3140" s="19"/>
    </row>
    <row r="3141" spans="5:12" x14ac:dyDescent="0.35">
      <c r="E3141" s="1"/>
      <c r="F3141" s="1"/>
      <c r="G3141" s="1"/>
      <c r="H3141" s="1"/>
      <c r="I3141" s="22"/>
      <c r="J3141" s="19"/>
      <c r="K3141" s="19"/>
      <c r="L3141" s="19"/>
    </row>
    <row r="3142" spans="5:12" x14ac:dyDescent="0.35">
      <c r="E3142" s="1"/>
      <c r="F3142" s="1"/>
      <c r="G3142" s="1"/>
      <c r="H3142" s="1"/>
      <c r="I3142" s="22"/>
      <c r="J3142" s="19"/>
      <c r="K3142" s="19"/>
      <c r="L3142" s="19"/>
    </row>
    <row r="3143" spans="5:12" x14ac:dyDescent="0.35">
      <c r="E3143" s="1"/>
      <c r="F3143" s="1"/>
      <c r="G3143" s="1"/>
      <c r="H3143" s="1"/>
      <c r="I3143" s="22"/>
      <c r="J3143" s="19"/>
      <c r="K3143" s="19"/>
      <c r="L3143" s="19"/>
    </row>
    <row r="3144" spans="5:12" x14ac:dyDescent="0.35">
      <c r="E3144" s="1"/>
      <c r="F3144" s="1"/>
      <c r="G3144" s="1"/>
      <c r="H3144" s="1"/>
      <c r="I3144" s="22"/>
      <c r="J3144" s="19"/>
      <c r="K3144" s="19"/>
      <c r="L3144" s="19"/>
    </row>
    <row r="3145" spans="5:12" x14ac:dyDescent="0.35">
      <c r="E3145" s="1"/>
      <c r="F3145" s="1"/>
      <c r="G3145" s="1"/>
      <c r="H3145" s="1"/>
      <c r="I3145" s="22"/>
      <c r="J3145" s="19"/>
      <c r="K3145" s="19"/>
      <c r="L3145" s="19"/>
    </row>
    <row r="3146" spans="5:12" x14ac:dyDescent="0.35">
      <c r="E3146" s="1"/>
      <c r="F3146" s="1"/>
      <c r="G3146" s="1"/>
      <c r="H3146" s="1"/>
      <c r="I3146" s="22"/>
      <c r="J3146" s="19"/>
      <c r="K3146" s="19"/>
      <c r="L3146" s="19"/>
    </row>
    <row r="3147" spans="5:12" x14ac:dyDescent="0.35">
      <c r="E3147" s="1"/>
      <c r="F3147" s="1"/>
      <c r="G3147" s="1"/>
      <c r="H3147" s="1"/>
      <c r="I3147" s="22"/>
      <c r="J3147" s="19"/>
      <c r="K3147" s="19"/>
      <c r="L3147" s="19"/>
    </row>
    <row r="3148" spans="5:12" x14ac:dyDescent="0.35">
      <c r="E3148" s="1"/>
      <c r="F3148" s="1"/>
      <c r="G3148" s="1"/>
      <c r="H3148" s="1"/>
      <c r="I3148" s="22"/>
      <c r="J3148" s="19"/>
      <c r="K3148" s="19"/>
      <c r="L3148" s="19"/>
    </row>
    <row r="3149" spans="5:12" x14ac:dyDescent="0.35">
      <c r="E3149" s="1"/>
      <c r="F3149" s="1"/>
      <c r="G3149" s="1"/>
      <c r="H3149" s="1"/>
      <c r="I3149" s="22"/>
      <c r="J3149" s="19"/>
      <c r="K3149" s="19"/>
      <c r="L3149" s="19"/>
    </row>
    <row r="3150" spans="5:12" x14ac:dyDescent="0.35">
      <c r="E3150" s="1"/>
      <c r="F3150" s="1"/>
      <c r="G3150" s="1"/>
      <c r="H3150" s="1"/>
      <c r="I3150" s="22"/>
      <c r="J3150" s="19"/>
      <c r="K3150" s="19"/>
      <c r="L3150" s="19"/>
    </row>
    <row r="3151" spans="5:12" x14ac:dyDescent="0.35">
      <c r="E3151" s="1"/>
      <c r="F3151" s="1"/>
      <c r="G3151" s="1"/>
      <c r="H3151" s="1"/>
      <c r="I3151" s="22"/>
      <c r="J3151" s="19"/>
      <c r="K3151" s="19"/>
      <c r="L3151" s="19"/>
    </row>
    <row r="3152" spans="5:12" x14ac:dyDescent="0.35">
      <c r="E3152" s="1"/>
      <c r="F3152" s="1"/>
      <c r="G3152" s="1"/>
      <c r="H3152" s="1"/>
      <c r="I3152" s="22"/>
      <c r="J3152" s="19"/>
      <c r="K3152" s="19"/>
      <c r="L3152" s="19"/>
    </row>
    <row r="3153" spans="5:12" x14ac:dyDescent="0.35">
      <c r="E3153" s="1"/>
      <c r="F3153" s="1"/>
      <c r="G3153" s="1"/>
      <c r="H3153" s="1"/>
      <c r="I3153" s="22"/>
      <c r="J3153" s="19"/>
      <c r="K3153" s="19"/>
      <c r="L3153" s="19"/>
    </row>
    <row r="3154" spans="5:12" x14ac:dyDescent="0.35">
      <c r="E3154" s="1"/>
      <c r="F3154" s="1"/>
      <c r="G3154" s="1"/>
      <c r="H3154" s="1"/>
      <c r="I3154" s="22"/>
      <c r="J3154" s="19"/>
      <c r="K3154" s="19"/>
      <c r="L3154" s="19"/>
    </row>
    <row r="3155" spans="5:12" x14ac:dyDescent="0.35">
      <c r="E3155" s="1"/>
      <c r="F3155" s="1"/>
      <c r="G3155" s="1"/>
      <c r="H3155" s="1"/>
      <c r="I3155" s="22"/>
      <c r="J3155" s="19"/>
      <c r="K3155" s="19"/>
      <c r="L3155" s="19"/>
    </row>
    <row r="3156" spans="5:12" x14ac:dyDescent="0.35">
      <c r="E3156" s="1"/>
      <c r="F3156" s="1"/>
      <c r="G3156" s="1"/>
      <c r="H3156" s="1"/>
      <c r="I3156" s="22"/>
      <c r="J3156" s="19"/>
      <c r="K3156" s="19"/>
      <c r="L3156" s="19"/>
    </row>
    <row r="3157" spans="5:12" x14ac:dyDescent="0.35">
      <c r="E3157" s="1"/>
      <c r="F3157" s="1"/>
      <c r="G3157" s="1"/>
      <c r="H3157" s="1"/>
      <c r="I3157" s="22"/>
      <c r="J3157" s="19"/>
      <c r="K3157" s="19"/>
      <c r="L3157" s="19"/>
    </row>
    <row r="3158" spans="5:12" x14ac:dyDescent="0.35">
      <c r="E3158" s="1"/>
      <c r="F3158" s="1"/>
      <c r="G3158" s="1"/>
      <c r="H3158" s="1"/>
      <c r="I3158" s="22"/>
      <c r="J3158" s="19"/>
      <c r="K3158" s="19"/>
      <c r="L3158" s="19"/>
    </row>
    <row r="3159" spans="5:12" x14ac:dyDescent="0.35">
      <c r="E3159" s="1"/>
      <c r="F3159" s="1"/>
      <c r="G3159" s="1"/>
      <c r="H3159" s="1"/>
      <c r="I3159" s="22"/>
      <c r="J3159" s="19"/>
      <c r="K3159" s="19"/>
      <c r="L3159" s="19"/>
    </row>
    <row r="3160" spans="5:12" x14ac:dyDescent="0.35">
      <c r="E3160" s="1"/>
      <c r="F3160" s="1"/>
      <c r="G3160" s="1"/>
      <c r="H3160" s="1"/>
      <c r="I3160" s="22"/>
      <c r="J3160" s="19"/>
      <c r="K3160" s="19"/>
      <c r="L3160" s="19"/>
    </row>
    <row r="3161" spans="5:12" x14ac:dyDescent="0.35">
      <c r="E3161" s="1"/>
      <c r="F3161" s="1"/>
      <c r="G3161" s="1"/>
      <c r="H3161" s="1"/>
      <c r="I3161" s="22"/>
      <c r="J3161" s="19"/>
      <c r="K3161" s="19"/>
      <c r="L3161" s="19"/>
    </row>
    <row r="3162" spans="5:12" x14ac:dyDescent="0.35">
      <c r="E3162" s="1"/>
      <c r="F3162" s="1"/>
      <c r="G3162" s="1"/>
      <c r="H3162" s="1"/>
      <c r="I3162" s="22"/>
      <c r="J3162" s="19"/>
      <c r="K3162" s="19"/>
      <c r="L3162" s="19"/>
    </row>
    <row r="3163" spans="5:12" x14ac:dyDescent="0.35">
      <c r="E3163" s="1"/>
      <c r="F3163" s="1"/>
      <c r="G3163" s="1"/>
      <c r="H3163" s="1"/>
      <c r="I3163" s="22"/>
      <c r="J3163" s="19"/>
      <c r="K3163" s="19"/>
      <c r="L3163" s="19"/>
    </row>
    <row r="3164" spans="5:12" x14ac:dyDescent="0.35">
      <c r="E3164" s="1"/>
      <c r="F3164" s="1"/>
      <c r="G3164" s="1"/>
      <c r="H3164" s="1"/>
      <c r="I3164" s="22"/>
      <c r="J3164" s="19"/>
      <c r="K3164" s="19"/>
      <c r="L3164" s="19"/>
    </row>
    <row r="3165" spans="5:12" x14ac:dyDescent="0.35">
      <c r="E3165" s="1"/>
      <c r="F3165" s="1"/>
      <c r="G3165" s="1"/>
      <c r="H3165" s="1"/>
      <c r="I3165" s="22"/>
      <c r="J3165" s="19"/>
      <c r="K3165" s="19"/>
      <c r="L3165" s="19"/>
    </row>
    <row r="3166" spans="5:12" x14ac:dyDescent="0.35">
      <c r="E3166" s="1"/>
      <c r="F3166" s="1"/>
      <c r="G3166" s="1"/>
      <c r="H3166" s="1"/>
      <c r="I3166" s="22"/>
      <c r="J3166" s="19"/>
      <c r="K3166" s="19"/>
      <c r="L3166" s="19"/>
    </row>
    <row r="3167" spans="5:12" x14ac:dyDescent="0.35">
      <c r="E3167" s="1"/>
      <c r="F3167" s="1"/>
      <c r="G3167" s="1"/>
      <c r="H3167" s="1"/>
      <c r="I3167" s="22"/>
      <c r="J3167" s="19"/>
      <c r="K3167" s="19"/>
      <c r="L3167" s="19"/>
    </row>
    <row r="3168" spans="5:12" x14ac:dyDescent="0.35">
      <c r="E3168" s="1"/>
      <c r="F3168" s="1"/>
      <c r="G3168" s="1"/>
      <c r="H3168" s="1"/>
      <c r="I3168" s="22"/>
      <c r="J3168" s="19"/>
      <c r="K3168" s="19"/>
      <c r="L3168" s="19"/>
    </row>
    <row r="3169" spans="5:12" x14ac:dyDescent="0.35">
      <c r="E3169" s="1"/>
      <c r="F3169" s="1"/>
      <c r="G3169" s="1"/>
      <c r="H3169" s="1"/>
      <c r="I3169" s="22"/>
      <c r="J3169" s="19"/>
      <c r="K3169" s="19"/>
      <c r="L3169" s="19"/>
    </row>
    <row r="3170" spans="5:12" x14ac:dyDescent="0.35">
      <c r="E3170" s="1"/>
      <c r="F3170" s="1"/>
      <c r="G3170" s="1"/>
      <c r="H3170" s="1"/>
      <c r="I3170" s="22"/>
      <c r="J3170" s="19"/>
      <c r="K3170" s="19"/>
      <c r="L3170" s="19"/>
    </row>
    <row r="3171" spans="5:12" x14ac:dyDescent="0.35">
      <c r="E3171" s="1"/>
      <c r="F3171" s="1"/>
      <c r="G3171" s="1"/>
      <c r="H3171" s="1"/>
      <c r="I3171" s="22"/>
      <c r="J3171" s="19"/>
      <c r="K3171" s="19"/>
      <c r="L3171" s="19"/>
    </row>
    <row r="3172" spans="5:12" x14ac:dyDescent="0.35">
      <c r="E3172" s="1"/>
      <c r="F3172" s="1"/>
      <c r="G3172" s="1"/>
      <c r="H3172" s="1"/>
      <c r="I3172" s="22"/>
      <c r="J3172" s="19"/>
      <c r="K3172" s="19"/>
      <c r="L3172" s="19"/>
    </row>
    <row r="3173" spans="5:12" x14ac:dyDescent="0.35">
      <c r="E3173" s="1"/>
      <c r="F3173" s="1"/>
      <c r="G3173" s="1"/>
      <c r="H3173" s="1"/>
      <c r="I3173" s="22"/>
      <c r="J3173" s="19"/>
      <c r="K3173" s="19"/>
      <c r="L3173" s="19"/>
    </row>
    <row r="3174" spans="5:12" x14ac:dyDescent="0.35">
      <c r="E3174" s="1"/>
      <c r="F3174" s="1"/>
      <c r="G3174" s="1"/>
      <c r="H3174" s="1"/>
      <c r="I3174" s="22"/>
      <c r="J3174" s="19"/>
      <c r="K3174" s="19"/>
      <c r="L3174" s="19"/>
    </row>
    <row r="3175" spans="5:12" x14ac:dyDescent="0.35">
      <c r="E3175" s="1"/>
      <c r="F3175" s="1"/>
      <c r="G3175" s="1"/>
      <c r="H3175" s="1"/>
      <c r="I3175" s="22"/>
      <c r="J3175" s="19"/>
      <c r="K3175" s="19"/>
      <c r="L3175" s="19"/>
    </row>
    <row r="3176" spans="5:12" x14ac:dyDescent="0.35">
      <c r="E3176" s="1"/>
      <c r="F3176" s="1"/>
      <c r="G3176" s="1"/>
      <c r="H3176" s="1"/>
      <c r="I3176" s="22"/>
      <c r="J3176" s="19"/>
      <c r="K3176" s="19"/>
      <c r="L3176" s="19"/>
    </row>
    <row r="3177" spans="5:12" x14ac:dyDescent="0.35">
      <c r="E3177" s="1"/>
      <c r="F3177" s="1"/>
      <c r="G3177" s="1"/>
      <c r="H3177" s="1"/>
      <c r="I3177" s="22"/>
      <c r="J3177" s="19"/>
      <c r="K3177" s="19"/>
      <c r="L3177" s="19"/>
    </row>
    <row r="3178" spans="5:12" x14ac:dyDescent="0.35">
      <c r="E3178" s="1"/>
      <c r="F3178" s="1"/>
      <c r="G3178" s="1"/>
      <c r="H3178" s="1"/>
      <c r="I3178" s="22"/>
      <c r="J3178" s="19"/>
      <c r="K3178" s="19"/>
      <c r="L3178" s="19"/>
    </row>
    <row r="3179" spans="5:12" x14ac:dyDescent="0.35">
      <c r="E3179" s="1"/>
      <c r="F3179" s="1"/>
      <c r="G3179" s="1"/>
      <c r="H3179" s="1"/>
      <c r="I3179" s="22"/>
      <c r="J3179" s="19"/>
      <c r="K3179" s="19"/>
      <c r="L3179" s="19"/>
    </row>
    <row r="3180" spans="5:12" x14ac:dyDescent="0.35">
      <c r="E3180" s="1"/>
      <c r="F3180" s="1"/>
      <c r="G3180" s="1"/>
      <c r="H3180" s="1"/>
      <c r="I3180" s="22"/>
      <c r="J3180" s="19"/>
      <c r="K3180" s="19"/>
      <c r="L3180" s="19"/>
    </row>
    <row r="3181" spans="5:12" x14ac:dyDescent="0.35">
      <c r="E3181" s="1"/>
      <c r="F3181" s="1"/>
      <c r="G3181" s="1"/>
      <c r="H3181" s="1"/>
      <c r="I3181" s="22"/>
      <c r="J3181" s="19"/>
      <c r="K3181" s="19"/>
      <c r="L3181" s="19"/>
    </row>
    <row r="3182" spans="5:12" x14ac:dyDescent="0.35">
      <c r="E3182" s="1"/>
      <c r="F3182" s="1"/>
      <c r="G3182" s="1"/>
      <c r="H3182" s="1"/>
      <c r="I3182" s="22"/>
      <c r="J3182" s="19"/>
      <c r="K3182" s="19"/>
      <c r="L3182" s="19"/>
    </row>
    <row r="3183" spans="5:12" x14ac:dyDescent="0.35">
      <c r="E3183" s="1"/>
      <c r="F3183" s="1"/>
      <c r="G3183" s="1"/>
      <c r="H3183" s="1"/>
      <c r="I3183" s="22"/>
      <c r="J3183" s="19"/>
      <c r="K3183" s="19"/>
      <c r="L3183" s="19"/>
    </row>
    <row r="3184" spans="5:12" x14ac:dyDescent="0.35">
      <c r="E3184" s="1"/>
      <c r="F3184" s="1"/>
      <c r="G3184" s="1"/>
      <c r="H3184" s="1"/>
      <c r="I3184" s="22"/>
      <c r="J3184" s="19"/>
      <c r="K3184" s="19"/>
      <c r="L3184" s="19"/>
    </row>
    <row r="3185" spans="5:12" x14ac:dyDescent="0.35">
      <c r="E3185" s="1"/>
      <c r="F3185" s="1"/>
      <c r="G3185" s="1"/>
      <c r="H3185" s="1"/>
      <c r="I3185" s="22"/>
      <c r="J3185" s="19"/>
      <c r="K3185" s="19"/>
      <c r="L3185" s="19"/>
    </row>
    <row r="3186" spans="5:12" x14ac:dyDescent="0.35">
      <c r="E3186" s="1"/>
      <c r="F3186" s="1"/>
      <c r="G3186" s="1"/>
      <c r="H3186" s="1"/>
      <c r="I3186" s="22"/>
      <c r="J3186" s="19"/>
      <c r="K3186" s="19"/>
      <c r="L3186" s="19"/>
    </row>
    <row r="3187" spans="5:12" x14ac:dyDescent="0.35">
      <c r="E3187" s="1"/>
      <c r="F3187" s="1"/>
      <c r="G3187" s="1"/>
      <c r="H3187" s="1"/>
      <c r="I3187" s="22"/>
      <c r="J3187" s="19"/>
      <c r="K3187" s="19"/>
      <c r="L3187" s="19"/>
    </row>
    <row r="3188" spans="5:12" x14ac:dyDescent="0.35">
      <c r="E3188" s="1"/>
      <c r="F3188" s="1"/>
      <c r="G3188" s="1"/>
      <c r="H3188" s="1"/>
      <c r="I3188" s="22"/>
      <c r="J3188" s="19"/>
      <c r="K3188" s="19"/>
      <c r="L3188" s="19"/>
    </row>
    <row r="3189" spans="5:12" x14ac:dyDescent="0.35">
      <c r="E3189" s="1"/>
      <c r="F3189" s="1"/>
      <c r="G3189" s="1"/>
      <c r="H3189" s="1"/>
      <c r="I3189" s="22"/>
      <c r="J3189" s="19"/>
      <c r="K3189" s="19"/>
      <c r="L3189" s="19"/>
    </row>
    <row r="3190" spans="5:12" x14ac:dyDescent="0.35">
      <c r="E3190" s="1"/>
      <c r="F3190" s="1"/>
      <c r="G3190" s="1"/>
      <c r="H3190" s="1"/>
      <c r="I3190" s="22"/>
      <c r="J3190" s="19"/>
      <c r="K3190" s="19"/>
      <c r="L3190" s="19"/>
    </row>
    <row r="3191" spans="5:12" x14ac:dyDescent="0.35">
      <c r="E3191" s="1"/>
      <c r="F3191" s="1"/>
      <c r="G3191" s="1"/>
      <c r="H3191" s="1"/>
      <c r="I3191" s="22"/>
      <c r="J3191" s="19"/>
      <c r="K3191" s="19"/>
      <c r="L3191" s="19"/>
    </row>
    <row r="3192" spans="5:12" x14ac:dyDescent="0.35">
      <c r="E3192" s="1"/>
      <c r="F3192" s="1"/>
      <c r="G3192" s="1"/>
      <c r="H3192" s="1"/>
      <c r="I3192" s="22"/>
      <c r="J3192" s="19"/>
      <c r="K3192" s="19"/>
      <c r="L3192" s="19"/>
    </row>
    <row r="3193" spans="5:12" x14ac:dyDescent="0.35">
      <c r="E3193" s="1"/>
      <c r="F3193" s="1"/>
      <c r="G3193" s="1"/>
      <c r="H3193" s="1"/>
      <c r="I3193" s="22"/>
      <c r="J3193" s="19"/>
      <c r="K3193" s="19"/>
      <c r="L3193" s="19"/>
    </row>
    <row r="3194" spans="5:12" x14ac:dyDescent="0.35">
      <c r="E3194" s="1"/>
      <c r="F3194" s="1"/>
      <c r="G3194" s="1"/>
      <c r="H3194" s="1"/>
      <c r="I3194" s="22"/>
      <c r="J3194" s="19"/>
      <c r="K3194" s="19"/>
      <c r="L3194" s="19"/>
    </row>
    <row r="3195" spans="5:12" x14ac:dyDescent="0.35">
      <c r="E3195" s="1"/>
      <c r="F3195" s="1"/>
      <c r="G3195" s="1"/>
      <c r="H3195" s="1"/>
      <c r="I3195" s="22"/>
      <c r="J3195" s="19"/>
      <c r="K3195" s="19"/>
      <c r="L3195" s="19"/>
    </row>
    <row r="3196" spans="5:12" x14ac:dyDescent="0.35">
      <c r="E3196" s="1"/>
      <c r="F3196" s="1"/>
      <c r="G3196" s="1"/>
      <c r="H3196" s="1"/>
      <c r="I3196" s="22"/>
      <c r="J3196" s="19"/>
      <c r="K3196" s="19"/>
      <c r="L3196" s="19"/>
    </row>
    <row r="3197" spans="5:12" x14ac:dyDescent="0.35">
      <c r="E3197" s="1"/>
      <c r="F3197" s="1"/>
      <c r="G3197" s="1"/>
      <c r="H3197" s="1"/>
      <c r="I3197" s="22"/>
      <c r="J3197" s="19"/>
      <c r="K3197" s="19"/>
      <c r="L3197" s="19"/>
    </row>
    <row r="3198" spans="5:12" x14ac:dyDescent="0.35">
      <c r="E3198" s="1"/>
      <c r="F3198" s="1"/>
      <c r="G3198" s="1"/>
      <c r="H3198" s="1"/>
      <c r="I3198" s="22"/>
      <c r="J3198" s="19"/>
      <c r="K3198" s="19"/>
      <c r="L3198" s="19"/>
    </row>
    <row r="3199" spans="5:12" x14ac:dyDescent="0.35">
      <c r="E3199" s="1"/>
      <c r="F3199" s="1"/>
      <c r="G3199" s="1"/>
      <c r="H3199" s="1"/>
      <c r="I3199" s="22"/>
      <c r="J3199" s="19"/>
      <c r="K3199" s="19"/>
      <c r="L3199" s="19"/>
    </row>
    <row r="3200" spans="5:12" x14ac:dyDescent="0.35">
      <c r="E3200" s="1"/>
      <c r="F3200" s="1"/>
      <c r="G3200" s="1"/>
      <c r="H3200" s="1"/>
      <c r="I3200" s="22"/>
      <c r="J3200" s="19"/>
      <c r="K3200" s="19"/>
      <c r="L3200" s="19"/>
    </row>
    <row r="3201" spans="5:12" x14ac:dyDescent="0.35">
      <c r="E3201" s="1"/>
      <c r="F3201" s="1"/>
      <c r="G3201" s="1"/>
      <c r="H3201" s="1"/>
      <c r="I3201" s="22"/>
      <c r="J3201" s="19"/>
      <c r="K3201" s="19"/>
      <c r="L3201" s="19"/>
    </row>
    <row r="3202" spans="5:12" x14ac:dyDescent="0.35">
      <c r="E3202" s="1"/>
      <c r="F3202" s="1"/>
      <c r="G3202" s="1"/>
      <c r="H3202" s="1"/>
      <c r="I3202" s="22"/>
      <c r="J3202" s="19"/>
      <c r="K3202" s="19"/>
      <c r="L3202" s="19"/>
    </row>
    <row r="3203" spans="5:12" x14ac:dyDescent="0.35">
      <c r="E3203" s="1"/>
      <c r="F3203" s="1"/>
      <c r="G3203" s="1"/>
      <c r="H3203" s="1"/>
      <c r="I3203" s="22"/>
      <c r="J3203" s="19"/>
      <c r="K3203" s="19"/>
      <c r="L3203" s="19"/>
    </row>
    <row r="3204" spans="5:12" x14ac:dyDescent="0.35">
      <c r="E3204" s="1"/>
      <c r="F3204" s="1"/>
      <c r="G3204" s="1"/>
      <c r="H3204" s="1"/>
      <c r="I3204" s="22"/>
      <c r="J3204" s="19"/>
      <c r="K3204" s="19"/>
      <c r="L3204" s="19"/>
    </row>
    <row r="3205" spans="5:12" x14ac:dyDescent="0.35">
      <c r="E3205" s="1"/>
      <c r="F3205" s="1"/>
      <c r="G3205" s="1"/>
      <c r="H3205" s="1"/>
      <c r="I3205" s="22"/>
      <c r="J3205" s="19"/>
      <c r="K3205" s="19"/>
      <c r="L3205" s="19"/>
    </row>
    <row r="3206" spans="5:12" x14ac:dyDescent="0.35">
      <c r="E3206" s="1"/>
      <c r="F3206" s="1"/>
      <c r="G3206" s="1"/>
      <c r="H3206" s="1"/>
      <c r="I3206" s="22"/>
      <c r="J3206" s="19"/>
      <c r="K3206" s="19"/>
      <c r="L3206" s="19"/>
    </row>
    <row r="3207" spans="5:12" x14ac:dyDescent="0.35">
      <c r="E3207" s="1"/>
      <c r="F3207" s="1"/>
      <c r="G3207" s="1"/>
      <c r="H3207" s="1"/>
      <c r="I3207" s="22"/>
      <c r="J3207" s="19"/>
      <c r="K3207" s="19"/>
      <c r="L3207" s="19"/>
    </row>
    <row r="3208" spans="5:12" x14ac:dyDescent="0.35">
      <c r="E3208" s="1"/>
      <c r="F3208" s="1"/>
      <c r="G3208" s="1"/>
      <c r="H3208" s="1"/>
      <c r="I3208" s="22"/>
      <c r="J3208" s="19"/>
      <c r="K3208" s="19"/>
      <c r="L3208" s="19"/>
    </row>
    <row r="3209" spans="5:12" x14ac:dyDescent="0.35">
      <c r="E3209" s="1"/>
      <c r="F3209" s="1"/>
      <c r="G3209" s="1"/>
      <c r="H3209" s="1"/>
      <c r="I3209" s="22"/>
      <c r="J3209" s="19"/>
      <c r="K3209" s="19"/>
      <c r="L3209" s="19"/>
    </row>
    <row r="3210" spans="5:12" x14ac:dyDescent="0.35">
      <c r="E3210" s="1"/>
      <c r="F3210" s="1"/>
      <c r="G3210" s="1"/>
      <c r="H3210" s="1"/>
      <c r="I3210" s="22"/>
      <c r="J3210" s="19"/>
      <c r="K3210" s="19"/>
      <c r="L3210" s="19"/>
    </row>
    <row r="3211" spans="5:12" x14ac:dyDescent="0.35">
      <c r="E3211" s="1"/>
      <c r="F3211" s="1"/>
      <c r="G3211" s="1"/>
      <c r="H3211" s="1"/>
      <c r="I3211" s="22"/>
      <c r="J3211" s="19"/>
      <c r="K3211" s="19"/>
      <c r="L3211" s="19"/>
    </row>
    <row r="3212" spans="5:12" x14ac:dyDescent="0.35">
      <c r="E3212" s="1"/>
      <c r="F3212" s="1"/>
      <c r="G3212" s="1"/>
      <c r="H3212" s="1"/>
      <c r="I3212" s="22"/>
      <c r="J3212" s="19"/>
      <c r="K3212" s="19"/>
      <c r="L3212" s="19"/>
    </row>
    <row r="3213" spans="5:12" x14ac:dyDescent="0.35">
      <c r="E3213" s="1"/>
      <c r="F3213" s="1"/>
      <c r="G3213" s="1"/>
      <c r="H3213" s="1"/>
      <c r="I3213" s="22"/>
      <c r="J3213" s="19"/>
      <c r="K3213" s="19"/>
      <c r="L3213" s="19"/>
    </row>
    <row r="3214" spans="5:12" x14ac:dyDescent="0.35">
      <c r="E3214" s="1"/>
      <c r="F3214" s="1"/>
      <c r="G3214" s="1"/>
      <c r="H3214" s="1"/>
      <c r="I3214" s="22"/>
      <c r="J3214" s="19"/>
      <c r="K3214" s="19"/>
      <c r="L3214" s="19"/>
    </row>
    <row r="3215" spans="5:12" x14ac:dyDescent="0.35">
      <c r="E3215" s="1"/>
      <c r="F3215" s="1"/>
      <c r="G3215" s="1"/>
      <c r="H3215" s="1"/>
      <c r="I3215" s="22"/>
      <c r="J3215" s="19"/>
      <c r="K3215" s="19"/>
      <c r="L3215" s="19"/>
    </row>
    <row r="3216" spans="5:12" x14ac:dyDescent="0.35">
      <c r="E3216" s="1"/>
      <c r="F3216" s="1"/>
      <c r="G3216" s="1"/>
      <c r="H3216" s="1"/>
      <c r="I3216" s="22"/>
      <c r="J3216" s="19"/>
      <c r="K3216" s="19"/>
      <c r="L3216" s="19"/>
    </row>
    <row r="3217" spans="5:12" x14ac:dyDescent="0.35">
      <c r="E3217" s="1"/>
      <c r="F3217" s="1"/>
      <c r="G3217" s="1"/>
      <c r="H3217" s="1"/>
      <c r="I3217" s="22"/>
      <c r="J3217" s="19"/>
      <c r="K3217" s="19"/>
      <c r="L3217" s="19"/>
    </row>
    <row r="3218" spans="5:12" x14ac:dyDescent="0.35">
      <c r="E3218" s="1"/>
      <c r="F3218" s="1"/>
      <c r="G3218" s="1"/>
      <c r="H3218" s="1"/>
      <c r="I3218" s="22"/>
      <c r="J3218" s="19"/>
      <c r="K3218" s="19"/>
      <c r="L3218" s="19"/>
    </row>
    <row r="3219" spans="5:12" x14ac:dyDescent="0.35">
      <c r="E3219" s="1"/>
      <c r="F3219" s="1"/>
      <c r="G3219" s="1"/>
      <c r="H3219" s="1"/>
      <c r="I3219" s="22"/>
      <c r="J3219" s="19"/>
      <c r="K3219" s="19"/>
      <c r="L3219" s="19"/>
    </row>
    <row r="3220" spans="5:12" x14ac:dyDescent="0.35">
      <c r="E3220" s="1"/>
      <c r="F3220" s="1"/>
      <c r="G3220" s="1"/>
      <c r="H3220" s="1"/>
      <c r="I3220" s="22"/>
      <c r="J3220" s="19"/>
      <c r="K3220" s="19"/>
      <c r="L3220" s="19"/>
    </row>
    <row r="3221" spans="5:12" x14ac:dyDescent="0.35">
      <c r="E3221" s="1"/>
      <c r="F3221" s="1"/>
      <c r="G3221" s="1"/>
      <c r="H3221" s="1"/>
      <c r="I3221" s="22"/>
      <c r="J3221" s="19"/>
      <c r="K3221" s="19"/>
      <c r="L3221" s="19"/>
    </row>
    <row r="3222" spans="5:12" x14ac:dyDescent="0.35">
      <c r="E3222" s="1"/>
      <c r="F3222" s="1"/>
      <c r="G3222" s="1"/>
      <c r="H3222" s="1"/>
      <c r="I3222" s="22"/>
      <c r="J3222" s="19"/>
      <c r="K3222" s="19"/>
      <c r="L3222" s="19"/>
    </row>
    <row r="3223" spans="5:12" x14ac:dyDescent="0.35">
      <c r="E3223" s="1"/>
      <c r="F3223" s="1"/>
      <c r="G3223" s="1"/>
      <c r="H3223" s="1"/>
      <c r="I3223" s="22"/>
      <c r="J3223" s="19"/>
      <c r="K3223" s="19"/>
      <c r="L3223" s="19"/>
    </row>
    <row r="3224" spans="5:12" x14ac:dyDescent="0.35">
      <c r="E3224" s="1"/>
      <c r="F3224" s="1"/>
      <c r="G3224" s="1"/>
      <c r="H3224" s="1"/>
      <c r="I3224" s="22"/>
      <c r="J3224" s="19"/>
      <c r="K3224" s="19"/>
      <c r="L3224" s="19"/>
    </row>
    <row r="3225" spans="5:12" x14ac:dyDescent="0.35">
      <c r="E3225" s="1"/>
      <c r="F3225" s="1"/>
      <c r="G3225" s="1"/>
      <c r="H3225" s="1"/>
      <c r="I3225" s="22"/>
      <c r="J3225" s="19"/>
      <c r="K3225" s="19"/>
      <c r="L3225" s="19"/>
    </row>
    <row r="3226" spans="5:12" x14ac:dyDescent="0.35">
      <c r="E3226" s="1"/>
      <c r="F3226" s="1"/>
      <c r="G3226" s="1"/>
      <c r="H3226" s="1"/>
      <c r="I3226" s="22"/>
      <c r="J3226" s="19"/>
      <c r="K3226" s="19"/>
      <c r="L3226" s="19"/>
    </row>
    <row r="3227" spans="5:12" x14ac:dyDescent="0.35">
      <c r="E3227" s="1"/>
      <c r="F3227" s="1"/>
      <c r="G3227" s="1"/>
      <c r="H3227" s="1"/>
      <c r="I3227" s="22"/>
      <c r="J3227" s="19"/>
      <c r="K3227" s="19"/>
      <c r="L3227" s="19"/>
    </row>
    <row r="3228" spans="5:12" x14ac:dyDescent="0.35">
      <c r="E3228" s="1"/>
      <c r="F3228" s="1"/>
      <c r="G3228" s="1"/>
      <c r="H3228" s="1"/>
      <c r="I3228" s="22"/>
      <c r="J3228" s="19"/>
      <c r="K3228" s="19"/>
      <c r="L3228" s="19"/>
    </row>
    <row r="3229" spans="5:12" x14ac:dyDescent="0.35">
      <c r="E3229" s="1"/>
      <c r="F3229" s="1"/>
      <c r="G3229" s="1"/>
      <c r="H3229" s="1"/>
      <c r="I3229" s="22"/>
      <c r="J3229" s="19"/>
      <c r="K3229" s="19"/>
      <c r="L3229" s="19"/>
    </row>
    <row r="3230" spans="5:12" x14ac:dyDescent="0.35">
      <c r="E3230" s="1"/>
      <c r="F3230" s="1"/>
      <c r="G3230" s="1"/>
      <c r="H3230" s="1"/>
      <c r="I3230" s="22"/>
      <c r="J3230" s="19"/>
      <c r="K3230" s="19"/>
      <c r="L3230" s="19"/>
    </row>
    <row r="3231" spans="5:12" x14ac:dyDescent="0.35">
      <c r="E3231" s="1"/>
      <c r="F3231" s="1"/>
      <c r="G3231" s="1"/>
      <c r="H3231" s="1"/>
      <c r="I3231" s="22"/>
      <c r="J3231" s="19"/>
      <c r="K3231" s="19"/>
      <c r="L3231" s="19"/>
    </row>
    <row r="3232" spans="5:12" x14ac:dyDescent="0.35">
      <c r="E3232" s="1"/>
      <c r="F3232" s="1"/>
      <c r="G3232" s="1"/>
      <c r="H3232" s="1"/>
      <c r="I3232" s="22"/>
      <c r="J3232" s="19"/>
      <c r="K3232" s="19"/>
      <c r="L3232" s="19"/>
    </row>
    <row r="3233" spans="5:12" x14ac:dyDescent="0.35">
      <c r="E3233" s="1"/>
      <c r="F3233" s="1"/>
      <c r="G3233" s="1"/>
      <c r="H3233" s="1"/>
      <c r="I3233" s="22"/>
      <c r="J3233" s="19"/>
      <c r="K3233" s="19"/>
      <c r="L3233" s="19"/>
    </row>
    <row r="3234" spans="5:12" x14ac:dyDescent="0.35">
      <c r="E3234" s="1"/>
      <c r="F3234" s="1"/>
      <c r="G3234" s="1"/>
      <c r="H3234" s="1"/>
      <c r="I3234" s="22"/>
      <c r="J3234" s="19"/>
      <c r="K3234" s="19"/>
      <c r="L3234" s="19"/>
    </row>
    <row r="3235" spans="5:12" x14ac:dyDescent="0.35">
      <c r="E3235" s="1"/>
      <c r="F3235" s="1"/>
      <c r="G3235" s="1"/>
      <c r="H3235" s="1"/>
      <c r="I3235" s="22"/>
      <c r="J3235" s="19"/>
      <c r="K3235" s="19"/>
      <c r="L3235" s="19"/>
    </row>
    <row r="3236" spans="5:12" x14ac:dyDescent="0.35">
      <c r="E3236" s="1"/>
      <c r="F3236" s="1"/>
      <c r="G3236" s="1"/>
      <c r="H3236" s="1"/>
      <c r="I3236" s="22"/>
      <c r="J3236" s="19"/>
      <c r="K3236" s="19"/>
      <c r="L3236" s="19"/>
    </row>
    <row r="3237" spans="5:12" x14ac:dyDescent="0.35">
      <c r="E3237" s="1"/>
      <c r="F3237" s="1"/>
      <c r="G3237" s="1"/>
      <c r="H3237" s="1"/>
      <c r="I3237" s="22"/>
      <c r="J3237" s="19"/>
      <c r="K3237" s="19"/>
      <c r="L3237" s="19"/>
    </row>
    <row r="3238" spans="5:12" x14ac:dyDescent="0.35">
      <c r="E3238" s="1"/>
      <c r="F3238" s="1"/>
      <c r="G3238" s="1"/>
      <c r="H3238" s="1"/>
      <c r="I3238" s="22"/>
      <c r="J3238" s="19"/>
      <c r="K3238" s="19"/>
      <c r="L3238" s="19"/>
    </row>
    <row r="3239" spans="5:12" x14ac:dyDescent="0.35">
      <c r="E3239" s="1"/>
      <c r="F3239" s="1"/>
      <c r="G3239" s="1"/>
      <c r="H3239" s="1"/>
      <c r="I3239" s="22"/>
      <c r="J3239" s="19"/>
      <c r="K3239" s="19"/>
      <c r="L3239" s="19"/>
    </row>
    <row r="3240" spans="5:12" x14ac:dyDescent="0.35">
      <c r="E3240" s="1"/>
      <c r="F3240" s="1"/>
      <c r="G3240" s="1"/>
      <c r="H3240" s="1"/>
      <c r="I3240" s="22"/>
      <c r="J3240" s="19"/>
      <c r="K3240" s="19"/>
      <c r="L3240" s="19"/>
    </row>
    <row r="3241" spans="5:12" x14ac:dyDescent="0.35">
      <c r="E3241" s="1"/>
      <c r="F3241" s="1"/>
      <c r="G3241" s="1"/>
      <c r="H3241" s="1"/>
      <c r="I3241" s="22"/>
      <c r="J3241" s="19"/>
      <c r="K3241" s="19"/>
      <c r="L3241" s="19"/>
    </row>
    <row r="3242" spans="5:12" x14ac:dyDescent="0.35">
      <c r="E3242" s="1"/>
      <c r="F3242" s="1"/>
      <c r="G3242" s="1"/>
      <c r="H3242" s="1"/>
      <c r="I3242" s="22"/>
      <c r="J3242" s="19"/>
      <c r="K3242" s="19"/>
      <c r="L3242" s="19"/>
    </row>
    <row r="3243" spans="5:12" x14ac:dyDescent="0.35">
      <c r="E3243" s="1"/>
      <c r="F3243" s="1"/>
      <c r="G3243" s="1"/>
      <c r="H3243" s="1"/>
      <c r="I3243" s="22"/>
      <c r="J3243" s="19"/>
      <c r="K3243" s="19"/>
      <c r="L3243" s="19"/>
    </row>
    <row r="3244" spans="5:12" x14ac:dyDescent="0.35">
      <c r="E3244" s="1"/>
      <c r="F3244" s="1"/>
      <c r="G3244" s="1"/>
      <c r="H3244" s="1"/>
      <c r="I3244" s="22"/>
      <c r="J3244" s="19"/>
      <c r="K3244" s="19"/>
      <c r="L3244" s="19"/>
    </row>
    <row r="3245" spans="5:12" x14ac:dyDescent="0.35">
      <c r="E3245" s="1"/>
      <c r="F3245" s="1"/>
      <c r="G3245" s="1"/>
      <c r="H3245" s="1"/>
      <c r="I3245" s="22"/>
      <c r="J3245" s="19"/>
      <c r="K3245" s="19"/>
      <c r="L3245" s="19"/>
    </row>
    <row r="3246" spans="5:12" x14ac:dyDescent="0.35">
      <c r="E3246" s="1"/>
      <c r="F3246" s="1"/>
      <c r="G3246" s="1"/>
      <c r="H3246" s="1"/>
      <c r="I3246" s="22"/>
      <c r="J3246" s="19"/>
      <c r="K3246" s="19"/>
      <c r="L3246" s="19"/>
    </row>
    <row r="3247" spans="5:12" x14ac:dyDescent="0.35">
      <c r="E3247" s="1"/>
      <c r="F3247" s="1"/>
      <c r="G3247" s="1"/>
      <c r="H3247" s="1"/>
      <c r="I3247" s="22"/>
      <c r="J3247" s="19"/>
      <c r="K3247" s="19"/>
      <c r="L3247" s="19"/>
    </row>
    <row r="3248" spans="5:12" x14ac:dyDescent="0.35">
      <c r="E3248" s="1"/>
      <c r="F3248" s="1"/>
      <c r="G3248" s="1"/>
      <c r="H3248" s="1"/>
      <c r="I3248" s="22"/>
      <c r="J3248" s="19"/>
      <c r="K3248" s="19"/>
      <c r="L3248" s="19"/>
    </row>
    <row r="3249" spans="5:12" x14ac:dyDescent="0.35">
      <c r="E3249" s="1"/>
      <c r="F3249" s="1"/>
      <c r="G3249" s="1"/>
      <c r="H3249" s="1"/>
      <c r="I3249" s="22"/>
      <c r="J3249" s="19"/>
      <c r="K3249" s="19"/>
      <c r="L3249" s="19"/>
    </row>
    <row r="3250" spans="5:12" x14ac:dyDescent="0.35">
      <c r="E3250" s="1"/>
      <c r="F3250" s="1"/>
      <c r="G3250" s="1"/>
      <c r="H3250" s="1"/>
      <c r="I3250" s="22"/>
      <c r="J3250" s="19"/>
      <c r="K3250" s="19"/>
      <c r="L3250" s="19"/>
    </row>
    <row r="3251" spans="5:12" x14ac:dyDescent="0.35">
      <c r="E3251" s="1"/>
      <c r="F3251" s="1"/>
      <c r="G3251" s="1"/>
      <c r="H3251" s="1"/>
      <c r="I3251" s="22"/>
      <c r="J3251" s="19"/>
      <c r="K3251" s="19"/>
      <c r="L3251" s="19"/>
    </row>
    <row r="3252" spans="5:12" x14ac:dyDescent="0.35">
      <c r="E3252" s="1"/>
      <c r="F3252" s="1"/>
      <c r="G3252" s="1"/>
      <c r="H3252" s="1"/>
      <c r="I3252" s="22"/>
      <c r="J3252" s="19"/>
      <c r="K3252" s="19"/>
      <c r="L3252" s="19"/>
    </row>
    <row r="3253" spans="5:12" x14ac:dyDescent="0.35">
      <c r="E3253" s="1"/>
      <c r="F3253" s="1"/>
      <c r="G3253" s="1"/>
      <c r="H3253" s="1"/>
      <c r="I3253" s="22"/>
      <c r="J3253" s="19"/>
      <c r="K3253" s="19"/>
      <c r="L3253" s="19"/>
    </row>
    <row r="3254" spans="5:12" x14ac:dyDescent="0.35">
      <c r="E3254" s="1"/>
      <c r="F3254" s="1"/>
      <c r="G3254" s="1"/>
      <c r="H3254" s="1"/>
      <c r="I3254" s="22"/>
      <c r="J3254" s="19"/>
      <c r="K3254" s="19"/>
      <c r="L3254" s="19"/>
    </row>
    <row r="3255" spans="5:12" x14ac:dyDescent="0.35">
      <c r="E3255" s="1"/>
      <c r="F3255" s="1"/>
      <c r="G3255" s="1"/>
      <c r="H3255" s="1"/>
      <c r="I3255" s="22"/>
      <c r="J3255" s="19"/>
      <c r="K3255" s="19"/>
      <c r="L3255" s="19"/>
    </row>
    <row r="3256" spans="5:12" x14ac:dyDescent="0.35">
      <c r="E3256" s="1"/>
      <c r="F3256" s="1"/>
      <c r="G3256" s="1"/>
      <c r="H3256" s="1"/>
      <c r="I3256" s="22"/>
      <c r="J3256" s="19"/>
      <c r="K3256" s="19"/>
      <c r="L3256" s="19"/>
    </row>
    <row r="3257" spans="5:12" x14ac:dyDescent="0.35">
      <c r="E3257" s="1"/>
      <c r="F3257" s="1"/>
      <c r="G3257" s="1"/>
      <c r="H3257" s="1"/>
      <c r="I3257" s="22"/>
      <c r="J3257" s="19"/>
      <c r="K3257" s="19"/>
      <c r="L3257" s="19"/>
    </row>
    <row r="3258" spans="5:12" x14ac:dyDescent="0.35">
      <c r="E3258" s="1"/>
      <c r="F3258" s="1"/>
      <c r="G3258" s="1"/>
      <c r="H3258" s="1"/>
      <c r="I3258" s="22"/>
      <c r="J3258" s="19"/>
      <c r="K3258" s="19"/>
      <c r="L3258" s="19"/>
    </row>
    <row r="3259" spans="5:12" x14ac:dyDescent="0.35">
      <c r="E3259" s="1"/>
      <c r="F3259" s="1"/>
      <c r="G3259" s="1"/>
      <c r="H3259" s="1"/>
      <c r="I3259" s="22"/>
      <c r="J3259" s="19"/>
      <c r="K3259" s="19"/>
      <c r="L3259" s="19"/>
    </row>
    <row r="3260" spans="5:12" x14ac:dyDescent="0.35">
      <c r="E3260" s="1"/>
      <c r="F3260" s="1"/>
      <c r="G3260" s="1"/>
      <c r="H3260" s="1"/>
      <c r="I3260" s="22"/>
      <c r="J3260" s="19"/>
      <c r="K3260" s="19"/>
      <c r="L3260" s="19"/>
    </row>
    <row r="3261" spans="5:12" x14ac:dyDescent="0.35">
      <c r="E3261" s="1"/>
      <c r="F3261" s="1"/>
      <c r="G3261" s="1"/>
      <c r="H3261" s="1"/>
      <c r="I3261" s="22"/>
      <c r="J3261" s="19"/>
      <c r="K3261" s="19"/>
      <c r="L3261" s="19"/>
    </row>
    <row r="3262" spans="5:12" x14ac:dyDescent="0.35">
      <c r="E3262" s="1"/>
      <c r="F3262" s="1"/>
      <c r="G3262" s="1"/>
      <c r="H3262" s="1"/>
      <c r="I3262" s="22"/>
      <c r="J3262" s="19"/>
      <c r="K3262" s="19"/>
      <c r="L3262" s="19"/>
    </row>
    <row r="3263" spans="5:12" x14ac:dyDescent="0.35">
      <c r="E3263" s="1"/>
      <c r="F3263" s="1"/>
      <c r="G3263" s="1"/>
      <c r="H3263" s="1"/>
      <c r="I3263" s="22"/>
      <c r="J3263" s="19"/>
      <c r="K3263" s="19"/>
      <c r="L3263" s="19"/>
    </row>
    <row r="3264" spans="5:12" x14ac:dyDescent="0.35">
      <c r="E3264" s="1"/>
      <c r="F3264" s="1"/>
      <c r="G3264" s="1"/>
      <c r="H3264" s="1"/>
      <c r="I3264" s="22"/>
      <c r="J3264" s="19"/>
      <c r="K3264" s="19"/>
      <c r="L3264" s="19"/>
    </row>
    <row r="3265" spans="5:12" x14ac:dyDescent="0.35">
      <c r="E3265" s="1"/>
      <c r="F3265" s="1"/>
      <c r="G3265" s="1"/>
      <c r="H3265" s="1"/>
      <c r="I3265" s="22"/>
      <c r="J3265" s="19"/>
      <c r="K3265" s="19"/>
      <c r="L3265" s="19"/>
    </row>
    <row r="3266" spans="5:12" x14ac:dyDescent="0.35">
      <c r="E3266" s="1"/>
      <c r="F3266" s="1"/>
      <c r="G3266" s="1"/>
      <c r="H3266" s="1"/>
      <c r="I3266" s="22"/>
      <c r="J3266" s="19"/>
      <c r="K3266" s="19"/>
      <c r="L3266" s="19"/>
    </row>
    <row r="3267" spans="5:12" x14ac:dyDescent="0.35">
      <c r="E3267" s="1"/>
      <c r="F3267" s="1"/>
      <c r="G3267" s="1"/>
      <c r="H3267" s="1"/>
      <c r="I3267" s="22"/>
      <c r="J3267" s="19"/>
      <c r="K3267" s="19"/>
      <c r="L3267" s="19"/>
    </row>
    <row r="3268" spans="5:12" x14ac:dyDescent="0.35">
      <c r="E3268" s="1"/>
      <c r="F3268" s="1"/>
      <c r="G3268" s="1"/>
      <c r="H3268" s="1"/>
      <c r="I3268" s="22"/>
      <c r="J3268" s="19"/>
      <c r="K3268" s="19"/>
      <c r="L3268" s="19"/>
    </row>
    <row r="3269" spans="5:12" x14ac:dyDescent="0.35">
      <c r="E3269" s="1"/>
      <c r="F3269" s="1"/>
      <c r="G3269" s="1"/>
      <c r="H3269" s="1"/>
      <c r="I3269" s="22"/>
      <c r="J3269" s="19"/>
      <c r="K3269" s="19"/>
      <c r="L3269" s="19"/>
    </row>
    <row r="3270" spans="5:12" x14ac:dyDescent="0.35">
      <c r="E3270" s="1"/>
      <c r="F3270" s="1"/>
      <c r="G3270" s="1"/>
      <c r="H3270" s="1"/>
      <c r="I3270" s="22"/>
      <c r="J3270" s="19"/>
      <c r="K3270" s="19"/>
      <c r="L3270" s="19"/>
    </row>
    <row r="3271" spans="5:12" x14ac:dyDescent="0.35">
      <c r="E3271" s="1"/>
      <c r="F3271" s="1"/>
      <c r="G3271" s="1"/>
      <c r="H3271" s="1"/>
      <c r="I3271" s="22"/>
      <c r="J3271" s="19"/>
      <c r="K3271" s="19"/>
      <c r="L3271" s="19"/>
    </row>
    <row r="3272" spans="5:12" x14ac:dyDescent="0.35">
      <c r="E3272" s="1"/>
      <c r="F3272" s="1"/>
      <c r="G3272" s="1"/>
      <c r="H3272" s="1"/>
      <c r="I3272" s="22"/>
      <c r="J3272" s="19"/>
      <c r="K3272" s="19"/>
      <c r="L3272" s="19"/>
    </row>
    <row r="3273" spans="5:12" x14ac:dyDescent="0.35">
      <c r="E3273" s="1"/>
      <c r="F3273" s="1"/>
      <c r="G3273" s="1"/>
      <c r="H3273" s="1"/>
      <c r="I3273" s="22"/>
      <c r="J3273" s="19"/>
      <c r="K3273" s="19"/>
      <c r="L3273" s="19"/>
    </row>
    <row r="3274" spans="5:12" x14ac:dyDescent="0.35">
      <c r="E3274" s="1"/>
      <c r="F3274" s="1"/>
      <c r="G3274" s="1"/>
      <c r="H3274" s="1"/>
      <c r="I3274" s="22"/>
      <c r="J3274" s="19"/>
      <c r="K3274" s="19"/>
      <c r="L3274" s="19"/>
    </row>
    <row r="3275" spans="5:12" x14ac:dyDescent="0.35">
      <c r="E3275" s="1"/>
      <c r="F3275" s="1"/>
      <c r="G3275" s="1"/>
      <c r="H3275" s="1"/>
      <c r="I3275" s="22"/>
      <c r="J3275" s="19"/>
      <c r="K3275" s="19"/>
      <c r="L3275" s="19"/>
    </row>
    <row r="3276" spans="5:12" x14ac:dyDescent="0.35">
      <c r="E3276" s="1"/>
      <c r="F3276" s="1"/>
      <c r="G3276" s="1"/>
      <c r="H3276" s="1"/>
      <c r="I3276" s="22"/>
      <c r="J3276" s="19"/>
      <c r="K3276" s="19"/>
      <c r="L3276" s="19"/>
    </row>
    <row r="3277" spans="5:12" x14ac:dyDescent="0.35">
      <c r="E3277" s="1"/>
      <c r="F3277" s="1"/>
      <c r="G3277" s="1"/>
      <c r="H3277" s="1"/>
      <c r="I3277" s="22"/>
      <c r="J3277" s="19"/>
      <c r="K3277" s="19"/>
      <c r="L3277" s="19"/>
    </row>
    <row r="3278" spans="5:12" x14ac:dyDescent="0.35">
      <c r="E3278" s="1"/>
      <c r="F3278" s="1"/>
      <c r="G3278" s="1"/>
      <c r="H3278" s="1"/>
      <c r="I3278" s="22"/>
      <c r="J3278" s="19"/>
      <c r="K3278" s="19"/>
      <c r="L3278" s="19"/>
    </row>
    <row r="3279" spans="5:12" x14ac:dyDescent="0.35">
      <c r="E3279" s="1"/>
      <c r="F3279" s="1"/>
      <c r="G3279" s="1"/>
      <c r="H3279" s="1"/>
      <c r="I3279" s="22"/>
      <c r="J3279" s="19"/>
      <c r="K3279" s="19"/>
      <c r="L3279" s="19"/>
    </row>
    <row r="3280" spans="5:12" x14ac:dyDescent="0.35">
      <c r="E3280" s="1"/>
      <c r="F3280" s="1"/>
      <c r="G3280" s="1"/>
      <c r="H3280" s="1"/>
      <c r="I3280" s="22"/>
      <c r="J3280" s="19"/>
      <c r="K3280" s="19"/>
      <c r="L3280" s="19"/>
    </row>
    <row r="3281" spans="5:12" x14ac:dyDescent="0.35">
      <c r="E3281" s="1"/>
      <c r="F3281" s="1"/>
      <c r="G3281" s="1"/>
      <c r="H3281" s="1"/>
      <c r="I3281" s="22"/>
      <c r="J3281" s="19"/>
      <c r="K3281" s="19"/>
      <c r="L3281" s="19"/>
    </row>
    <row r="3282" spans="5:12" x14ac:dyDescent="0.35">
      <c r="E3282" s="1"/>
      <c r="F3282" s="1"/>
      <c r="G3282" s="1"/>
      <c r="H3282" s="1"/>
      <c r="I3282" s="22"/>
      <c r="J3282" s="19"/>
      <c r="K3282" s="19"/>
      <c r="L3282" s="19"/>
    </row>
    <row r="3283" spans="5:12" x14ac:dyDescent="0.35">
      <c r="E3283" s="1"/>
      <c r="F3283" s="1"/>
      <c r="G3283" s="1"/>
      <c r="H3283" s="1"/>
      <c r="I3283" s="22"/>
      <c r="J3283" s="19"/>
      <c r="K3283" s="19"/>
      <c r="L3283" s="19"/>
    </row>
    <row r="3284" spans="5:12" x14ac:dyDescent="0.35">
      <c r="E3284" s="1"/>
      <c r="F3284" s="1"/>
      <c r="G3284" s="1"/>
      <c r="H3284" s="1"/>
      <c r="I3284" s="22"/>
      <c r="J3284" s="19"/>
      <c r="K3284" s="19"/>
      <c r="L3284" s="19"/>
    </row>
    <row r="3285" spans="5:12" x14ac:dyDescent="0.35">
      <c r="E3285" s="1"/>
      <c r="F3285" s="1"/>
      <c r="G3285" s="1"/>
      <c r="H3285" s="1"/>
      <c r="I3285" s="22"/>
      <c r="J3285" s="19"/>
      <c r="K3285" s="19"/>
      <c r="L3285" s="19"/>
    </row>
    <row r="3286" spans="5:12" x14ac:dyDescent="0.35">
      <c r="E3286" s="1"/>
      <c r="F3286" s="1"/>
      <c r="G3286" s="1"/>
      <c r="H3286" s="1"/>
      <c r="I3286" s="22"/>
      <c r="J3286" s="19"/>
      <c r="K3286" s="19"/>
      <c r="L3286" s="19"/>
    </row>
    <row r="3287" spans="5:12" x14ac:dyDescent="0.35">
      <c r="E3287" s="1"/>
      <c r="F3287" s="1"/>
      <c r="G3287" s="1"/>
      <c r="H3287" s="1"/>
      <c r="I3287" s="22"/>
      <c r="J3287" s="19"/>
      <c r="K3287" s="19"/>
      <c r="L3287" s="19"/>
    </row>
    <row r="3288" spans="5:12" x14ac:dyDescent="0.35">
      <c r="E3288" s="1"/>
      <c r="F3288" s="1"/>
      <c r="G3288" s="1"/>
      <c r="H3288" s="1"/>
      <c r="I3288" s="22"/>
      <c r="J3288" s="19"/>
      <c r="K3288" s="19"/>
      <c r="L3288" s="19"/>
    </row>
    <row r="3289" spans="5:12" x14ac:dyDescent="0.35">
      <c r="E3289" s="1"/>
      <c r="F3289" s="1"/>
      <c r="G3289" s="1"/>
      <c r="H3289" s="1"/>
      <c r="I3289" s="22"/>
      <c r="J3289" s="19"/>
      <c r="K3289" s="19"/>
      <c r="L3289" s="19"/>
    </row>
    <row r="3290" spans="5:12" x14ac:dyDescent="0.35">
      <c r="E3290" s="1"/>
      <c r="F3290" s="1"/>
      <c r="G3290" s="1"/>
      <c r="H3290" s="1"/>
      <c r="I3290" s="22"/>
      <c r="J3290" s="19"/>
      <c r="K3290" s="19"/>
      <c r="L3290" s="19"/>
    </row>
    <row r="3291" spans="5:12" x14ac:dyDescent="0.35">
      <c r="E3291" s="1"/>
      <c r="F3291" s="1"/>
      <c r="G3291" s="1"/>
      <c r="H3291" s="1"/>
      <c r="I3291" s="22"/>
      <c r="J3291" s="19"/>
      <c r="K3291" s="19"/>
      <c r="L3291" s="19"/>
    </row>
    <row r="3292" spans="5:12" x14ac:dyDescent="0.35">
      <c r="E3292" s="1"/>
      <c r="F3292" s="1"/>
      <c r="G3292" s="1"/>
      <c r="H3292" s="1"/>
      <c r="I3292" s="22"/>
      <c r="J3292" s="19"/>
      <c r="K3292" s="19"/>
      <c r="L3292" s="19"/>
    </row>
    <row r="3293" spans="5:12" x14ac:dyDescent="0.35">
      <c r="E3293" s="1"/>
      <c r="F3293" s="1"/>
      <c r="G3293" s="1"/>
      <c r="H3293" s="1"/>
      <c r="I3293" s="22"/>
      <c r="J3293" s="19"/>
      <c r="K3293" s="19"/>
      <c r="L3293" s="19"/>
    </row>
    <row r="3294" spans="5:12" x14ac:dyDescent="0.35">
      <c r="E3294" s="1"/>
      <c r="F3294" s="1"/>
      <c r="G3294" s="1"/>
      <c r="H3294" s="1"/>
      <c r="I3294" s="22"/>
      <c r="J3294" s="19"/>
      <c r="K3294" s="19"/>
      <c r="L3294" s="19"/>
    </row>
    <row r="3295" spans="5:12" x14ac:dyDescent="0.35">
      <c r="E3295" s="1"/>
      <c r="F3295" s="1"/>
      <c r="G3295" s="1"/>
      <c r="H3295" s="1"/>
      <c r="I3295" s="22"/>
      <c r="J3295" s="19"/>
      <c r="K3295" s="19"/>
      <c r="L3295" s="19"/>
    </row>
    <row r="3296" spans="5:12" x14ac:dyDescent="0.35">
      <c r="E3296" s="1"/>
      <c r="F3296" s="1"/>
      <c r="G3296" s="1"/>
      <c r="H3296" s="1"/>
      <c r="I3296" s="22"/>
      <c r="J3296" s="19"/>
      <c r="K3296" s="19"/>
      <c r="L3296" s="19"/>
    </row>
    <row r="3297" spans="5:12" x14ac:dyDescent="0.35">
      <c r="E3297" s="1"/>
      <c r="F3297" s="1"/>
      <c r="G3297" s="1"/>
      <c r="H3297" s="1"/>
      <c r="I3297" s="22"/>
      <c r="J3297" s="19"/>
      <c r="K3297" s="19"/>
      <c r="L3297" s="19"/>
    </row>
    <row r="3298" spans="5:12" x14ac:dyDescent="0.35">
      <c r="E3298" s="1"/>
      <c r="F3298" s="1"/>
      <c r="G3298" s="1"/>
      <c r="H3298" s="1"/>
      <c r="I3298" s="22"/>
      <c r="J3298" s="19"/>
      <c r="K3298" s="19"/>
      <c r="L3298" s="19"/>
    </row>
    <row r="3299" spans="5:12" x14ac:dyDescent="0.35">
      <c r="E3299" s="1"/>
      <c r="F3299" s="1"/>
      <c r="G3299" s="1"/>
      <c r="H3299" s="1"/>
      <c r="I3299" s="22"/>
      <c r="J3299" s="19"/>
      <c r="K3299" s="19"/>
      <c r="L3299" s="19"/>
    </row>
    <row r="3300" spans="5:12" x14ac:dyDescent="0.35">
      <c r="E3300" s="1"/>
      <c r="F3300" s="1"/>
      <c r="G3300" s="1"/>
      <c r="H3300" s="1"/>
      <c r="I3300" s="22"/>
      <c r="J3300" s="19"/>
      <c r="K3300" s="19"/>
      <c r="L3300" s="19"/>
    </row>
    <row r="3301" spans="5:12" x14ac:dyDescent="0.35">
      <c r="E3301" s="1"/>
      <c r="F3301" s="1"/>
      <c r="G3301" s="1"/>
      <c r="H3301" s="1"/>
      <c r="I3301" s="22"/>
      <c r="J3301" s="19"/>
      <c r="K3301" s="19"/>
      <c r="L3301" s="19"/>
    </row>
    <row r="3302" spans="5:12" x14ac:dyDescent="0.35">
      <c r="E3302" s="1"/>
      <c r="F3302" s="1"/>
      <c r="G3302" s="1"/>
      <c r="H3302" s="1"/>
      <c r="I3302" s="22"/>
      <c r="J3302" s="19"/>
      <c r="K3302" s="19"/>
      <c r="L3302" s="19"/>
    </row>
    <row r="3303" spans="5:12" x14ac:dyDescent="0.35">
      <c r="E3303" s="1"/>
      <c r="F3303" s="1"/>
      <c r="G3303" s="1"/>
      <c r="H3303" s="1"/>
      <c r="I3303" s="22"/>
      <c r="J3303" s="19"/>
      <c r="K3303" s="19"/>
      <c r="L3303" s="19"/>
    </row>
    <row r="3304" spans="5:12" x14ac:dyDescent="0.35">
      <c r="E3304" s="1"/>
      <c r="F3304" s="1"/>
      <c r="G3304" s="1"/>
      <c r="H3304" s="1"/>
      <c r="I3304" s="22"/>
      <c r="J3304" s="19"/>
      <c r="K3304" s="19"/>
      <c r="L3304" s="19"/>
    </row>
    <row r="3305" spans="5:12" x14ac:dyDescent="0.35">
      <c r="E3305" s="1"/>
      <c r="F3305" s="1"/>
      <c r="G3305" s="1"/>
      <c r="H3305" s="1"/>
      <c r="I3305" s="22"/>
      <c r="J3305" s="19"/>
      <c r="K3305" s="19"/>
      <c r="L3305" s="19"/>
    </row>
    <row r="3306" spans="5:12" x14ac:dyDescent="0.35">
      <c r="E3306" s="1"/>
      <c r="F3306" s="1"/>
      <c r="G3306" s="1"/>
      <c r="H3306" s="1"/>
      <c r="I3306" s="22"/>
      <c r="J3306" s="19"/>
      <c r="K3306" s="19"/>
      <c r="L3306" s="19"/>
    </row>
    <row r="3307" spans="5:12" x14ac:dyDescent="0.35">
      <c r="E3307" s="1"/>
      <c r="F3307" s="1"/>
      <c r="G3307" s="1"/>
      <c r="H3307" s="1"/>
      <c r="I3307" s="22"/>
      <c r="J3307" s="19"/>
      <c r="K3307" s="19"/>
      <c r="L3307" s="19"/>
    </row>
    <row r="3308" spans="5:12" x14ac:dyDescent="0.35">
      <c r="E3308" s="1"/>
      <c r="F3308" s="1"/>
      <c r="G3308" s="1"/>
      <c r="H3308" s="1"/>
      <c r="I3308" s="22"/>
      <c r="J3308" s="19"/>
      <c r="K3308" s="19"/>
      <c r="L3308" s="19"/>
    </row>
    <row r="3309" spans="5:12" x14ac:dyDescent="0.35">
      <c r="E3309" s="1"/>
      <c r="F3309" s="1"/>
      <c r="G3309" s="1"/>
      <c r="H3309" s="1"/>
      <c r="I3309" s="22"/>
      <c r="J3309" s="19"/>
      <c r="K3309" s="19"/>
      <c r="L3309" s="19"/>
    </row>
    <row r="3310" spans="5:12" x14ac:dyDescent="0.35">
      <c r="E3310" s="1"/>
      <c r="F3310" s="1"/>
      <c r="G3310" s="1"/>
      <c r="H3310" s="1"/>
      <c r="I3310" s="22"/>
      <c r="J3310" s="19"/>
      <c r="K3310" s="19"/>
      <c r="L3310" s="19"/>
    </row>
    <row r="3311" spans="5:12" x14ac:dyDescent="0.35">
      <c r="E3311" s="1"/>
      <c r="F3311" s="1"/>
      <c r="G3311" s="1"/>
      <c r="H3311" s="1"/>
      <c r="I3311" s="22"/>
      <c r="J3311" s="19"/>
      <c r="K3311" s="19"/>
      <c r="L3311" s="19"/>
    </row>
    <row r="3312" spans="5:12" x14ac:dyDescent="0.35">
      <c r="E3312" s="1"/>
      <c r="F3312" s="1"/>
      <c r="G3312" s="1"/>
      <c r="H3312" s="1"/>
      <c r="I3312" s="22"/>
      <c r="J3312" s="19"/>
      <c r="K3312" s="19"/>
      <c r="L3312" s="19"/>
    </row>
    <row r="3313" spans="5:12" x14ac:dyDescent="0.35">
      <c r="E3313" s="1"/>
      <c r="F3313" s="1"/>
      <c r="G3313" s="1"/>
      <c r="H3313" s="1"/>
      <c r="I3313" s="22"/>
      <c r="J3313" s="19"/>
      <c r="K3313" s="19"/>
      <c r="L3313" s="19"/>
    </row>
    <row r="3314" spans="5:12" x14ac:dyDescent="0.35">
      <c r="E3314" s="1"/>
      <c r="F3314" s="1"/>
      <c r="G3314" s="1"/>
      <c r="H3314" s="1"/>
      <c r="I3314" s="22"/>
      <c r="J3314" s="19"/>
      <c r="K3314" s="19"/>
      <c r="L3314" s="19"/>
    </row>
    <row r="3315" spans="5:12" x14ac:dyDescent="0.35">
      <c r="E3315" s="1"/>
      <c r="F3315" s="1"/>
      <c r="G3315" s="1"/>
      <c r="H3315" s="1"/>
      <c r="I3315" s="22"/>
      <c r="J3315" s="19"/>
      <c r="K3315" s="19"/>
      <c r="L3315" s="19"/>
    </row>
    <row r="3316" spans="5:12" x14ac:dyDescent="0.35">
      <c r="E3316" s="1"/>
      <c r="F3316" s="1"/>
      <c r="G3316" s="1"/>
      <c r="H3316" s="1"/>
      <c r="I3316" s="22"/>
      <c r="J3316" s="19"/>
      <c r="K3316" s="19"/>
      <c r="L3316" s="19"/>
    </row>
    <row r="3317" spans="5:12" x14ac:dyDescent="0.35">
      <c r="E3317" s="1"/>
      <c r="F3317" s="1"/>
      <c r="G3317" s="1"/>
      <c r="H3317" s="1"/>
      <c r="I3317" s="22"/>
      <c r="J3317" s="19"/>
      <c r="K3317" s="19"/>
      <c r="L3317" s="19"/>
    </row>
    <row r="3318" spans="5:12" x14ac:dyDescent="0.35">
      <c r="E3318" s="1"/>
      <c r="F3318" s="1"/>
      <c r="G3318" s="1"/>
      <c r="H3318" s="1"/>
      <c r="I3318" s="22"/>
      <c r="J3318" s="19"/>
      <c r="K3318" s="19"/>
      <c r="L3318" s="19"/>
    </row>
    <row r="3319" spans="5:12" x14ac:dyDescent="0.35">
      <c r="E3319" s="1"/>
      <c r="F3319" s="1"/>
      <c r="G3319" s="1"/>
      <c r="H3319" s="1"/>
      <c r="I3319" s="22"/>
      <c r="J3319" s="19"/>
      <c r="K3319" s="19"/>
      <c r="L3319" s="19"/>
    </row>
    <row r="3320" spans="5:12" x14ac:dyDescent="0.35">
      <c r="E3320" s="1"/>
      <c r="F3320" s="1"/>
      <c r="G3320" s="1"/>
      <c r="H3320" s="1"/>
      <c r="I3320" s="22"/>
      <c r="J3320" s="19"/>
      <c r="K3320" s="19"/>
      <c r="L3320" s="19"/>
    </row>
    <row r="3321" spans="5:12" x14ac:dyDescent="0.35">
      <c r="E3321" s="1"/>
      <c r="F3321" s="1"/>
      <c r="G3321" s="1"/>
      <c r="H3321" s="1"/>
      <c r="I3321" s="22"/>
      <c r="J3321" s="19"/>
      <c r="K3321" s="19"/>
      <c r="L3321" s="19"/>
    </row>
    <row r="3322" spans="5:12" x14ac:dyDescent="0.35">
      <c r="E3322" s="1"/>
      <c r="F3322" s="1"/>
      <c r="G3322" s="1"/>
      <c r="H3322" s="1"/>
      <c r="I3322" s="22"/>
      <c r="J3322" s="19"/>
      <c r="K3322" s="19"/>
      <c r="L3322" s="19"/>
    </row>
    <row r="3323" spans="5:12" x14ac:dyDescent="0.35">
      <c r="E3323" s="1"/>
      <c r="F3323" s="1"/>
      <c r="G3323" s="1"/>
      <c r="H3323" s="1"/>
      <c r="I3323" s="22"/>
      <c r="J3323" s="19"/>
      <c r="K3323" s="19"/>
      <c r="L3323" s="19"/>
    </row>
    <row r="3324" spans="5:12" x14ac:dyDescent="0.35">
      <c r="E3324" s="1"/>
      <c r="F3324" s="1"/>
      <c r="G3324" s="1"/>
      <c r="H3324" s="1"/>
      <c r="I3324" s="22"/>
      <c r="J3324" s="19"/>
      <c r="K3324" s="19"/>
      <c r="L3324" s="19"/>
    </row>
    <row r="3325" spans="5:12" x14ac:dyDescent="0.35">
      <c r="E3325" s="1"/>
      <c r="F3325" s="1"/>
      <c r="G3325" s="1"/>
      <c r="H3325" s="1"/>
      <c r="I3325" s="22"/>
      <c r="J3325" s="19"/>
      <c r="K3325" s="19"/>
      <c r="L3325" s="19"/>
    </row>
    <row r="3326" spans="5:12" x14ac:dyDescent="0.35">
      <c r="E3326" s="1"/>
      <c r="F3326" s="1"/>
      <c r="G3326" s="1"/>
      <c r="H3326" s="1"/>
      <c r="I3326" s="22"/>
      <c r="J3326" s="19"/>
      <c r="K3326" s="19"/>
      <c r="L3326" s="19"/>
    </row>
    <row r="3327" spans="5:12" x14ac:dyDescent="0.35">
      <c r="E3327" s="1"/>
      <c r="F3327" s="1"/>
      <c r="G3327" s="1"/>
      <c r="H3327" s="1"/>
      <c r="I3327" s="22"/>
      <c r="J3327" s="19"/>
      <c r="K3327" s="19"/>
      <c r="L3327" s="19"/>
    </row>
    <row r="3328" spans="5:12" x14ac:dyDescent="0.35">
      <c r="E3328" s="1"/>
      <c r="F3328" s="1"/>
      <c r="G3328" s="1"/>
      <c r="H3328" s="1"/>
      <c r="I3328" s="22"/>
      <c r="J3328" s="19"/>
      <c r="K3328" s="19"/>
      <c r="L3328" s="19"/>
    </row>
    <row r="3329" spans="5:12" x14ac:dyDescent="0.35">
      <c r="E3329" s="1"/>
      <c r="F3329" s="1"/>
      <c r="G3329" s="1"/>
      <c r="H3329" s="1"/>
      <c r="I3329" s="22"/>
      <c r="J3329" s="19"/>
      <c r="K3329" s="19"/>
      <c r="L3329" s="19"/>
    </row>
    <row r="3330" spans="5:12" x14ac:dyDescent="0.35">
      <c r="E3330" s="1"/>
      <c r="F3330" s="1"/>
      <c r="G3330" s="1"/>
      <c r="H3330" s="1"/>
      <c r="I3330" s="22"/>
      <c r="J3330" s="19"/>
      <c r="K3330" s="19"/>
      <c r="L3330" s="19"/>
    </row>
    <row r="3331" spans="5:12" x14ac:dyDescent="0.35">
      <c r="E3331" s="1"/>
      <c r="F3331" s="1"/>
      <c r="G3331" s="1"/>
      <c r="H3331" s="1"/>
      <c r="I3331" s="22"/>
      <c r="J3331" s="19"/>
      <c r="K3331" s="19"/>
      <c r="L3331" s="19"/>
    </row>
    <row r="3332" spans="5:12" x14ac:dyDescent="0.35">
      <c r="E3332" s="1"/>
      <c r="F3332" s="1"/>
      <c r="G3332" s="1"/>
      <c r="H3332" s="1"/>
      <c r="I3332" s="22"/>
      <c r="J3332" s="19"/>
      <c r="K3332" s="19"/>
      <c r="L3332" s="19"/>
    </row>
    <row r="3333" spans="5:12" x14ac:dyDescent="0.35">
      <c r="E3333" s="1"/>
      <c r="F3333" s="1"/>
      <c r="G3333" s="1"/>
      <c r="H3333" s="1"/>
      <c r="I3333" s="22"/>
      <c r="J3333" s="19"/>
      <c r="K3333" s="19"/>
      <c r="L3333" s="19"/>
    </row>
    <row r="3334" spans="5:12" x14ac:dyDescent="0.35">
      <c r="E3334" s="1"/>
      <c r="F3334" s="1"/>
      <c r="G3334" s="1"/>
      <c r="H3334" s="1"/>
      <c r="I3334" s="22"/>
      <c r="J3334" s="19"/>
      <c r="K3334" s="19"/>
      <c r="L3334" s="19"/>
    </row>
    <row r="3335" spans="5:12" x14ac:dyDescent="0.35">
      <c r="E3335" s="1"/>
      <c r="F3335" s="1"/>
      <c r="G3335" s="1"/>
      <c r="H3335" s="1"/>
      <c r="I3335" s="22"/>
      <c r="J3335" s="19"/>
      <c r="K3335" s="19"/>
      <c r="L3335" s="19"/>
    </row>
    <row r="3336" spans="5:12" x14ac:dyDescent="0.35">
      <c r="E3336" s="1"/>
      <c r="F3336" s="1"/>
      <c r="G3336" s="1"/>
      <c r="H3336" s="1"/>
      <c r="I3336" s="22"/>
      <c r="J3336" s="19"/>
      <c r="K3336" s="19"/>
      <c r="L3336" s="19"/>
    </row>
    <row r="3337" spans="5:12" x14ac:dyDescent="0.35">
      <c r="E3337" s="1"/>
      <c r="F3337" s="1"/>
      <c r="G3337" s="1"/>
      <c r="H3337" s="1"/>
      <c r="I3337" s="22"/>
      <c r="J3337" s="19"/>
      <c r="K3337" s="19"/>
      <c r="L3337" s="19"/>
    </row>
    <row r="3338" spans="5:12" x14ac:dyDescent="0.35">
      <c r="E3338" s="1"/>
      <c r="F3338" s="1"/>
      <c r="G3338" s="1"/>
      <c r="H3338" s="1"/>
      <c r="I3338" s="22"/>
      <c r="J3338" s="19"/>
      <c r="K3338" s="19"/>
      <c r="L3338" s="19"/>
    </row>
    <row r="3339" spans="5:12" x14ac:dyDescent="0.35">
      <c r="E3339" s="1"/>
      <c r="F3339" s="1"/>
      <c r="G3339" s="1"/>
      <c r="H3339" s="1"/>
      <c r="I3339" s="22"/>
      <c r="J3339" s="19"/>
      <c r="K3339" s="19"/>
      <c r="L3339" s="19"/>
    </row>
    <row r="3340" spans="5:12" x14ac:dyDescent="0.35">
      <c r="E3340" s="1"/>
      <c r="F3340" s="1"/>
      <c r="G3340" s="1"/>
      <c r="H3340" s="1"/>
      <c r="I3340" s="22"/>
      <c r="J3340" s="19"/>
      <c r="K3340" s="19"/>
      <c r="L3340" s="19"/>
    </row>
    <row r="3341" spans="5:12" x14ac:dyDescent="0.35">
      <c r="E3341" s="1"/>
      <c r="F3341" s="1"/>
      <c r="G3341" s="1"/>
      <c r="H3341" s="1"/>
      <c r="I3341" s="22"/>
      <c r="J3341" s="19"/>
      <c r="K3341" s="19"/>
      <c r="L3341" s="19"/>
    </row>
    <row r="3342" spans="5:12" x14ac:dyDescent="0.35">
      <c r="E3342" s="1"/>
      <c r="F3342" s="1"/>
      <c r="G3342" s="1"/>
      <c r="H3342" s="1"/>
      <c r="I3342" s="22"/>
      <c r="J3342" s="19"/>
      <c r="K3342" s="19"/>
      <c r="L3342" s="19"/>
    </row>
    <row r="3343" spans="5:12" x14ac:dyDescent="0.35">
      <c r="E3343" s="1"/>
      <c r="F3343" s="1"/>
      <c r="G3343" s="1"/>
      <c r="H3343" s="1"/>
      <c r="I3343" s="22"/>
      <c r="J3343" s="19"/>
      <c r="K3343" s="19"/>
      <c r="L3343" s="19"/>
    </row>
    <row r="3344" spans="5:12" x14ac:dyDescent="0.35">
      <c r="E3344" s="1"/>
      <c r="F3344" s="1"/>
      <c r="G3344" s="1"/>
      <c r="H3344" s="1"/>
      <c r="I3344" s="22"/>
      <c r="J3344" s="19"/>
      <c r="K3344" s="19"/>
      <c r="L3344" s="19"/>
    </row>
    <row r="3345" spans="5:12" x14ac:dyDescent="0.35">
      <c r="E3345" s="1"/>
      <c r="F3345" s="1"/>
      <c r="G3345" s="1"/>
      <c r="H3345" s="1"/>
      <c r="I3345" s="22"/>
      <c r="J3345" s="19"/>
      <c r="K3345" s="19"/>
      <c r="L3345" s="19"/>
    </row>
    <row r="3346" spans="5:12" x14ac:dyDescent="0.35">
      <c r="E3346" s="1"/>
      <c r="F3346" s="1"/>
      <c r="G3346" s="1"/>
      <c r="H3346" s="1"/>
      <c r="I3346" s="22"/>
      <c r="J3346" s="19"/>
      <c r="K3346" s="19"/>
      <c r="L3346" s="19"/>
    </row>
    <row r="3347" spans="5:12" x14ac:dyDescent="0.35">
      <c r="E3347" s="1"/>
      <c r="F3347" s="1"/>
      <c r="G3347" s="1"/>
      <c r="H3347" s="1"/>
      <c r="I3347" s="22"/>
      <c r="J3347" s="19"/>
      <c r="K3347" s="19"/>
      <c r="L3347" s="19"/>
    </row>
    <row r="3348" spans="5:12" x14ac:dyDescent="0.35">
      <c r="E3348" s="1"/>
      <c r="F3348" s="1"/>
      <c r="G3348" s="1"/>
      <c r="H3348" s="1"/>
      <c r="I3348" s="22"/>
      <c r="J3348" s="19"/>
      <c r="K3348" s="19"/>
      <c r="L3348" s="19"/>
    </row>
    <row r="3349" spans="5:12" x14ac:dyDescent="0.35">
      <c r="E3349" s="1"/>
      <c r="F3349" s="1"/>
      <c r="G3349" s="1"/>
      <c r="H3349" s="1"/>
      <c r="I3349" s="22"/>
      <c r="J3349" s="19"/>
      <c r="K3349" s="19"/>
      <c r="L3349" s="19"/>
    </row>
    <row r="3350" spans="5:12" x14ac:dyDescent="0.35">
      <c r="E3350" s="1"/>
      <c r="F3350" s="1"/>
      <c r="G3350" s="1"/>
      <c r="H3350" s="1"/>
      <c r="I3350" s="22"/>
      <c r="J3350" s="19"/>
      <c r="K3350" s="19"/>
      <c r="L3350" s="19"/>
    </row>
    <row r="3351" spans="5:12" x14ac:dyDescent="0.35">
      <c r="E3351" s="1"/>
      <c r="F3351" s="1"/>
      <c r="G3351" s="1"/>
      <c r="H3351" s="1"/>
      <c r="I3351" s="22"/>
      <c r="J3351" s="19"/>
      <c r="K3351" s="19"/>
      <c r="L3351" s="19"/>
    </row>
    <row r="3352" spans="5:12" x14ac:dyDescent="0.35">
      <c r="E3352" s="1"/>
      <c r="F3352" s="1"/>
      <c r="G3352" s="1"/>
      <c r="H3352" s="1"/>
      <c r="I3352" s="22"/>
      <c r="J3352" s="19"/>
      <c r="K3352" s="19"/>
      <c r="L3352" s="19"/>
    </row>
    <row r="3353" spans="5:12" x14ac:dyDescent="0.35">
      <c r="E3353" s="1"/>
      <c r="F3353" s="1"/>
      <c r="G3353" s="1"/>
      <c r="H3353" s="1"/>
      <c r="I3353" s="22"/>
      <c r="J3353" s="19"/>
      <c r="K3353" s="19"/>
      <c r="L3353" s="19"/>
    </row>
    <row r="3354" spans="5:12" x14ac:dyDescent="0.35">
      <c r="E3354" s="1"/>
      <c r="F3354" s="1"/>
      <c r="G3354" s="1"/>
      <c r="H3354" s="1"/>
      <c r="I3354" s="22"/>
      <c r="J3354" s="19"/>
      <c r="K3354" s="19"/>
      <c r="L3354" s="19"/>
    </row>
    <row r="3355" spans="5:12" x14ac:dyDescent="0.35">
      <c r="E3355" s="1"/>
      <c r="F3355" s="1"/>
      <c r="G3355" s="1"/>
      <c r="H3355" s="1"/>
      <c r="I3355" s="22"/>
      <c r="J3355" s="19"/>
      <c r="K3355" s="19"/>
      <c r="L3355" s="19"/>
    </row>
    <row r="3356" spans="5:12" x14ac:dyDescent="0.35">
      <c r="E3356" s="1"/>
      <c r="F3356" s="1"/>
      <c r="G3356" s="1"/>
      <c r="H3356" s="1"/>
      <c r="I3356" s="22"/>
      <c r="J3356" s="19"/>
      <c r="K3356" s="19"/>
      <c r="L3356" s="19"/>
    </row>
    <row r="3357" spans="5:12" x14ac:dyDescent="0.35">
      <c r="E3357" s="1"/>
      <c r="F3357" s="1"/>
      <c r="G3357" s="1"/>
      <c r="H3357" s="1"/>
      <c r="I3357" s="22"/>
      <c r="J3357" s="19"/>
      <c r="K3357" s="19"/>
      <c r="L3357" s="19"/>
    </row>
    <row r="3358" spans="5:12" x14ac:dyDescent="0.35">
      <c r="E3358" s="1"/>
      <c r="F3358" s="1"/>
      <c r="G3358" s="1"/>
      <c r="H3358" s="1"/>
      <c r="I3358" s="22"/>
      <c r="J3358" s="19"/>
      <c r="K3358" s="19"/>
      <c r="L3358" s="19"/>
    </row>
    <row r="3359" spans="5:12" x14ac:dyDescent="0.35">
      <c r="E3359" s="1"/>
      <c r="F3359" s="1"/>
      <c r="G3359" s="1"/>
      <c r="H3359" s="1"/>
      <c r="I3359" s="22"/>
      <c r="J3359" s="19"/>
      <c r="K3359" s="19"/>
      <c r="L3359" s="19"/>
    </row>
    <row r="3360" spans="5:12" x14ac:dyDescent="0.35">
      <c r="E3360" s="1"/>
      <c r="F3360" s="1"/>
      <c r="G3360" s="1"/>
      <c r="H3360" s="1"/>
      <c r="I3360" s="22"/>
      <c r="J3360" s="19"/>
      <c r="K3360" s="19"/>
      <c r="L3360" s="19"/>
    </row>
    <row r="3361" spans="5:12" x14ac:dyDescent="0.35">
      <c r="E3361" s="1"/>
      <c r="F3361" s="1"/>
      <c r="G3361" s="1"/>
      <c r="H3361" s="1"/>
      <c r="I3361" s="22"/>
      <c r="J3361" s="19"/>
      <c r="K3361" s="19"/>
      <c r="L3361" s="19"/>
    </row>
    <row r="3362" spans="5:12" x14ac:dyDescent="0.35">
      <c r="E3362" s="1"/>
      <c r="F3362" s="1"/>
      <c r="G3362" s="1"/>
      <c r="H3362" s="1"/>
      <c r="I3362" s="22"/>
      <c r="J3362" s="19"/>
      <c r="K3362" s="19"/>
      <c r="L3362" s="19"/>
    </row>
    <row r="3363" spans="5:12" x14ac:dyDescent="0.35">
      <c r="E3363" s="1"/>
      <c r="F3363" s="1"/>
      <c r="G3363" s="1"/>
      <c r="H3363" s="1"/>
      <c r="I3363" s="22"/>
      <c r="J3363" s="19"/>
      <c r="K3363" s="19"/>
      <c r="L3363" s="19"/>
    </row>
    <row r="3364" spans="5:12" x14ac:dyDescent="0.35">
      <c r="E3364" s="1"/>
      <c r="F3364" s="1"/>
      <c r="G3364" s="1"/>
      <c r="H3364" s="1"/>
      <c r="I3364" s="22"/>
      <c r="J3364" s="19"/>
      <c r="K3364" s="19"/>
      <c r="L3364" s="19"/>
    </row>
    <row r="3365" spans="5:12" x14ac:dyDescent="0.35">
      <c r="E3365" s="1"/>
      <c r="F3365" s="1"/>
      <c r="G3365" s="1"/>
      <c r="H3365" s="1"/>
      <c r="I3365" s="22"/>
      <c r="J3365" s="19"/>
      <c r="K3365" s="19"/>
      <c r="L3365" s="19"/>
    </row>
    <row r="3366" spans="5:12" x14ac:dyDescent="0.35">
      <c r="E3366" s="1"/>
      <c r="F3366" s="1"/>
      <c r="G3366" s="1"/>
      <c r="H3366" s="1"/>
      <c r="I3366" s="22"/>
      <c r="J3366" s="19"/>
      <c r="K3366" s="19"/>
      <c r="L3366" s="19"/>
    </row>
    <row r="3367" spans="5:12" x14ac:dyDescent="0.35">
      <c r="E3367" s="1"/>
      <c r="F3367" s="1"/>
      <c r="G3367" s="1"/>
      <c r="H3367" s="1"/>
      <c r="I3367" s="22"/>
      <c r="J3367" s="19"/>
      <c r="K3367" s="19"/>
      <c r="L3367" s="19"/>
    </row>
    <row r="3368" spans="5:12" x14ac:dyDescent="0.35">
      <c r="E3368" s="1"/>
      <c r="F3368" s="1"/>
      <c r="G3368" s="1"/>
      <c r="H3368" s="1"/>
      <c r="I3368" s="22"/>
      <c r="J3368" s="19"/>
      <c r="K3368" s="19"/>
      <c r="L3368" s="19"/>
    </row>
    <row r="3369" spans="5:12" x14ac:dyDescent="0.35">
      <c r="E3369" s="1"/>
      <c r="F3369" s="1"/>
      <c r="G3369" s="1"/>
      <c r="H3369" s="1"/>
      <c r="I3369" s="22"/>
      <c r="J3369" s="19"/>
      <c r="K3369" s="19"/>
      <c r="L3369" s="19"/>
    </row>
    <row r="3370" spans="5:12" x14ac:dyDescent="0.35">
      <c r="E3370" s="1"/>
      <c r="F3370" s="1"/>
      <c r="G3370" s="1"/>
      <c r="H3370" s="1"/>
      <c r="I3370" s="22"/>
      <c r="J3370" s="19"/>
      <c r="K3370" s="19"/>
      <c r="L3370" s="19"/>
    </row>
    <row r="3371" spans="5:12" x14ac:dyDescent="0.35">
      <c r="E3371" s="1"/>
      <c r="F3371" s="1"/>
      <c r="G3371" s="1"/>
      <c r="H3371" s="1"/>
      <c r="I3371" s="22"/>
      <c r="J3371" s="19"/>
      <c r="K3371" s="19"/>
      <c r="L3371" s="19"/>
    </row>
    <row r="3372" spans="5:12" x14ac:dyDescent="0.35">
      <c r="E3372" s="1"/>
      <c r="F3372" s="1"/>
      <c r="G3372" s="1"/>
      <c r="H3372" s="1"/>
      <c r="I3372" s="22"/>
      <c r="J3372" s="19"/>
      <c r="K3372" s="19"/>
      <c r="L3372" s="19"/>
    </row>
    <row r="3373" spans="5:12" x14ac:dyDescent="0.35">
      <c r="E3373" s="1"/>
      <c r="F3373" s="1"/>
      <c r="G3373" s="1"/>
      <c r="H3373" s="1"/>
      <c r="I3373" s="22"/>
      <c r="J3373" s="19"/>
      <c r="K3373" s="19"/>
      <c r="L3373" s="19"/>
    </row>
    <row r="3374" spans="5:12" x14ac:dyDescent="0.35">
      <c r="E3374" s="1"/>
      <c r="F3374" s="1"/>
      <c r="G3374" s="1"/>
      <c r="H3374" s="1"/>
      <c r="I3374" s="22"/>
      <c r="J3374" s="19"/>
      <c r="K3374" s="19"/>
      <c r="L3374" s="19"/>
    </row>
    <row r="3375" spans="5:12" x14ac:dyDescent="0.35">
      <c r="E3375" s="1"/>
      <c r="F3375" s="1"/>
      <c r="G3375" s="1"/>
      <c r="H3375" s="1"/>
      <c r="I3375" s="22"/>
      <c r="J3375" s="19"/>
      <c r="K3375" s="19"/>
      <c r="L3375" s="19"/>
    </row>
    <row r="3376" spans="5:12" x14ac:dyDescent="0.35">
      <c r="E3376" s="1"/>
      <c r="F3376" s="1"/>
      <c r="G3376" s="1"/>
      <c r="H3376" s="1"/>
      <c r="I3376" s="22"/>
      <c r="J3376" s="19"/>
      <c r="K3376" s="19"/>
      <c r="L3376" s="19"/>
    </row>
    <row r="3377" spans="5:12" x14ac:dyDescent="0.35">
      <c r="E3377" s="1"/>
      <c r="F3377" s="1"/>
      <c r="G3377" s="1"/>
      <c r="H3377" s="1"/>
      <c r="I3377" s="22"/>
      <c r="J3377" s="19"/>
      <c r="K3377" s="19"/>
      <c r="L3377" s="19"/>
    </row>
    <row r="3378" spans="5:12" x14ac:dyDescent="0.35">
      <c r="E3378" s="1"/>
      <c r="F3378" s="1"/>
      <c r="G3378" s="1"/>
      <c r="H3378" s="1"/>
      <c r="I3378" s="22"/>
      <c r="J3378" s="19"/>
      <c r="K3378" s="19"/>
      <c r="L3378" s="19"/>
    </row>
    <row r="3379" spans="5:12" x14ac:dyDescent="0.35">
      <c r="E3379" s="1"/>
      <c r="F3379" s="1"/>
      <c r="G3379" s="1"/>
      <c r="H3379" s="1"/>
      <c r="I3379" s="22"/>
      <c r="J3379" s="19"/>
      <c r="K3379" s="19"/>
      <c r="L3379" s="19"/>
    </row>
    <row r="3380" spans="5:12" x14ac:dyDescent="0.35">
      <c r="E3380" s="1"/>
      <c r="F3380" s="1"/>
      <c r="G3380" s="1"/>
      <c r="H3380" s="1"/>
      <c r="I3380" s="22"/>
      <c r="J3380" s="19"/>
      <c r="K3380" s="19"/>
      <c r="L3380" s="19"/>
    </row>
    <row r="3381" spans="5:12" x14ac:dyDescent="0.35">
      <c r="E3381" s="1"/>
      <c r="F3381" s="1"/>
      <c r="G3381" s="1"/>
      <c r="H3381" s="1"/>
      <c r="I3381" s="22"/>
      <c r="J3381" s="19"/>
      <c r="K3381" s="19"/>
      <c r="L3381" s="19"/>
    </row>
    <row r="3382" spans="5:12" x14ac:dyDescent="0.35">
      <c r="E3382" s="1"/>
      <c r="F3382" s="1"/>
      <c r="G3382" s="1"/>
      <c r="H3382" s="1"/>
      <c r="I3382" s="22"/>
      <c r="J3382" s="19"/>
      <c r="K3382" s="19"/>
      <c r="L3382" s="19"/>
    </row>
    <row r="3383" spans="5:12" x14ac:dyDescent="0.35">
      <c r="E3383" s="1"/>
      <c r="F3383" s="1"/>
      <c r="G3383" s="1"/>
      <c r="H3383" s="1"/>
      <c r="I3383" s="22"/>
      <c r="J3383" s="19"/>
      <c r="K3383" s="19"/>
      <c r="L3383" s="19"/>
    </row>
    <row r="3384" spans="5:12" x14ac:dyDescent="0.35">
      <c r="E3384" s="1"/>
      <c r="F3384" s="1"/>
      <c r="G3384" s="1"/>
      <c r="H3384" s="1"/>
      <c r="I3384" s="22"/>
      <c r="J3384" s="19"/>
      <c r="K3384" s="19"/>
      <c r="L3384" s="19"/>
    </row>
    <row r="3385" spans="5:12" x14ac:dyDescent="0.35">
      <c r="E3385" s="1"/>
      <c r="F3385" s="1"/>
      <c r="G3385" s="1"/>
      <c r="H3385" s="1"/>
      <c r="I3385" s="22"/>
      <c r="J3385" s="19"/>
      <c r="K3385" s="19"/>
      <c r="L3385" s="19"/>
    </row>
    <row r="3386" spans="5:12" x14ac:dyDescent="0.35">
      <c r="E3386" s="1"/>
      <c r="F3386" s="1"/>
      <c r="G3386" s="1"/>
      <c r="H3386" s="1"/>
      <c r="I3386" s="22"/>
      <c r="J3386" s="19"/>
      <c r="K3386" s="19"/>
      <c r="L3386" s="19"/>
    </row>
    <row r="3387" spans="5:12" x14ac:dyDescent="0.35">
      <c r="E3387" s="1"/>
      <c r="F3387" s="1"/>
      <c r="G3387" s="1"/>
      <c r="H3387" s="1"/>
      <c r="I3387" s="22"/>
      <c r="J3387" s="19"/>
      <c r="K3387" s="19"/>
      <c r="L3387" s="19"/>
    </row>
    <row r="3388" spans="5:12" x14ac:dyDescent="0.35">
      <c r="E3388" s="1"/>
      <c r="F3388" s="1"/>
      <c r="G3388" s="1"/>
      <c r="H3388" s="1"/>
      <c r="I3388" s="22"/>
      <c r="J3388" s="19"/>
      <c r="K3388" s="19"/>
      <c r="L3388" s="19"/>
    </row>
    <row r="3389" spans="5:12" x14ac:dyDescent="0.35">
      <c r="E3389" s="1"/>
      <c r="F3389" s="1"/>
      <c r="G3389" s="1"/>
      <c r="H3389" s="1"/>
      <c r="I3389" s="22"/>
      <c r="J3389" s="19"/>
      <c r="K3389" s="19"/>
      <c r="L3389" s="19"/>
    </row>
    <row r="3390" spans="5:12" x14ac:dyDescent="0.35">
      <c r="E3390" s="1"/>
      <c r="F3390" s="1"/>
      <c r="G3390" s="1"/>
      <c r="H3390" s="1"/>
      <c r="I3390" s="22"/>
      <c r="J3390" s="19"/>
      <c r="K3390" s="19"/>
      <c r="L3390" s="19"/>
    </row>
    <row r="3391" spans="5:12" x14ac:dyDescent="0.35">
      <c r="E3391" s="1"/>
      <c r="F3391" s="1"/>
      <c r="G3391" s="1"/>
      <c r="H3391" s="1"/>
      <c r="I3391" s="22"/>
      <c r="J3391" s="19"/>
      <c r="K3391" s="19"/>
      <c r="L3391" s="19"/>
    </row>
    <row r="3392" spans="5:12" x14ac:dyDescent="0.35">
      <c r="E3392" s="1"/>
      <c r="F3392" s="1"/>
      <c r="G3392" s="1"/>
      <c r="H3392" s="1"/>
      <c r="I3392" s="22"/>
      <c r="J3392" s="19"/>
      <c r="K3392" s="19"/>
      <c r="L3392" s="19"/>
    </row>
    <row r="3393" spans="5:12" x14ac:dyDescent="0.35">
      <c r="E3393" s="1"/>
      <c r="F3393" s="1"/>
      <c r="G3393" s="1"/>
      <c r="H3393" s="1"/>
      <c r="I3393" s="22"/>
      <c r="J3393" s="19"/>
      <c r="K3393" s="19"/>
      <c r="L3393" s="19"/>
    </row>
    <row r="3394" spans="5:12" x14ac:dyDescent="0.35">
      <c r="E3394" s="1"/>
      <c r="F3394" s="1"/>
      <c r="G3394" s="1"/>
      <c r="H3394" s="1"/>
      <c r="I3394" s="22"/>
      <c r="J3394" s="19"/>
      <c r="K3394" s="19"/>
      <c r="L3394" s="19"/>
    </row>
    <row r="3395" spans="5:12" x14ac:dyDescent="0.35">
      <c r="E3395" s="1"/>
      <c r="F3395" s="1"/>
      <c r="G3395" s="1"/>
      <c r="H3395" s="1"/>
      <c r="I3395" s="22"/>
      <c r="J3395" s="19"/>
      <c r="K3395" s="19"/>
      <c r="L3395" s="19"/>
    </row>
    <row r="3396" spans="5:12" x14ac:dyDescent="0.35">
      <c r="E3396" s="1"/>
      <c r="F3396" s="1"/>
      <c r="G3396" s="1"/>
      <c r="H3396" s="1"/>
      <c r="I3396" s="22"/>
      <c r="J3396" s="19"/>
      <c r="K3396" s="19"/>
      <c r="L3396" s="19"/>
    </row>
    <row r="3397" spans="5:12" x14ac:dyDescent="0.35">
      <c r="E3397" s="1"/>
      <c r="F3397" s="1"/>
      <c r="G3397" s="1"/>
      <c r="H3397" s="1"/>
      <c r="I3397" s="22"/>
      <c r="J3397" s="19"/>
      <c r="K3397" s="19"/>
      <c r="L3397" s="19"/>
    </row>
    <row r="3398" spans="5:12" x14ac:dyDescent="0.35">
      <c r="E3398" s="1"/>
      <c r="F3398" s="1"/>
      <c r="G3398" s="1"/>
      <c r="H3398" s="1"/>
      <c r="I3398" s="22"/>
      <c r="J3398" s="19"/>
      <c r="K3398" s="19"/>
      <c r="L3398" s="19"/>
    </row>
    <row r="3399" spans="5:12" x14ac:dyDescent="0.35">
      <c r="E3399" s="1"/>
      <c r="F3399" s="1"/>
      <c r="G3399" s="1"/>
      <c r="H3399" s="1"/>
      <c r="I3399" s="22"/>
      <c r="J3399" s="19"/>
      <c r="K3399" s="19"/>
      <c r="L3399" s="19"/>
    </row>
    <row r="3400" spans="5:12" x14ac:dyDescent="0.35">
      <c r="E3400" s="1"/>
      <c r="F3400" s="1"/>
      <c r="G3400" s="1"/>
      <c r="H3400" s="1"/>
      <c r="I3400" s="22"/>
      <c r="J3400" s="19"/>
      <c r="K3400" s="19"/>
      <c r="L3400" s="19"/>
    </row>
    <row r="3401" spans="5:12" x14ac:dyDescent="0.35">
      <c r="E3401" s="1"/>
      <c r="F3401" s="1"/>
      <c r="G3401" s="1"/>
      <c r="H3401" s="1"/>
      <c r="I3401" s="22"/>
      <c r="J3401" s="19"/>
      <c r="K3401" s="19"/>
      <c r="L3401" s="19"/>
    </row>
    <row r="3402" spans="5:12" x14ac:dyDescent="0.35">
      <c r="E3402" s="1"/>
      <c r="F3402" s="1"/>
      <c r="G3402" s="1"/>
      <c r="H3402" s="1"/>
      <c r="I3402" s="22"/>
      <c r="J3402" s="19"/>
      <c r="K3402" s="19"/>
      <c r="L3402" s="19"/>
    </row>
    <row r="3403" spans="5:12" x14ac:dyDescent="0.35">
      <c r="E3403" s="1"/>
      <c r="F3403" s="1"/>
      <c r="G3403" s="1"/>
      <c r="H3403" s="1"/>
      <c r="I3403" s="22"/>
      <c r="J3403" s="19"/>
      <c r="K3403" s="19"/>
      <c r="L3403" s="19"/>
    </row>
    <row r="3404" spans="5:12" x14ac:dyDescent="0.35">
      <c r="E3404" s="1"/>
      <c r="F3404" s="1"/>
      <c r="G3404" s="1"/>
      <c r="H3404" s="1"/>
      <c r="I3404" s="22"/>
      <c r="J3404" s="19"/>
      <c r="K3404" s="19"/>
      <c r="L3404" s="19"/>
    </row>
    <row r="3405" spans="5:12" x14ac:dyDescent="0.35">
      <c r="E3405" s="1"/>
      <c r="F3405" s="1"/>
      <c r="G3405" s="1"/>
      <c r="H3405" s="1"/>
      <c r="I3405" s="22"/>
      <c r="J3405" s="19"/>
      <c r="K3405" s="19"/>
      <c r="L3405" s="19"/>
    </row>
    <row r="3406" spans="5:12" x14ac:dyDescent="0.35">
      <c r="E3406" s="1"/>
      <c r="F3406" s="1"/>
      <c r="G3406" s="1"/>
      <c r="H3406" s="1"/>
      <c r="I3406" s="22"/>
      <c r="J3406" s="19"/>
      <c r="K3406" s="19"/>
      <c r="L3406" s="19"/>
    </row>
    <row r="3407" spans="5:12" x14ac:dyDescent="0.35">
      <c r="E3407" s="1"/>
      <c r="F3407" s="1"/>
      <c r="G3407" s="1"/>
      <c r="H3407" s="1"/>
      <c r="I3407" s="22"/>
      <c r="J3407" s="19"/>
      <c r="K3407" s="19"/>
      <c r="L3407" s="19"/>
    </row>
    <row r="3408" spans="5:12" x14ac:dyDescent="0.35">
      <c r="E3408" s="1"/>
      <c r="F3408" s="1"/>
      <c r="G3408" s="1"/>
      <c r="H3408" s="1"/>
      <c r="I3408" s="22"/>
      <c r="J3408" s="19"/>
      <c r="K3408" s="19"/>
      <c r="L3408" s="19"/>
    </row>
    <row r="3409" spans="5:12" x14ac:dyDescent="0.35">
      <c r="E3409" s="1"/>
      <c r="F3409" s="1"/>
      <c r="G3409" s="1"/>
      <c r="H3409" s="1"/>
      <c r="I3409" s="22"/>
      <c r="J3409" s="19"/>
      <c r="K3409" s="19"/>
      <c r="L3409" s="19"/>
    </row>
    <row r="3410" spans="5:12" x14ac:dyDescent="0.35">
      <c r="E3410" s="1"/>
      <c r="F3410" s="1"/>
      <c r="G3410" s="1"/>
      <c r="H3410" s="1"/>
      <c r="I3410" s="22"/>
      <c r="J3410" s="19"/>
      <c r="K3410" s="19"/>
      <c r="L3410" s="19"/>
    </row>
    <row r="3411" spans="5:12" x14ac:dyDescent="0.35">
      <c r="E3411" s="1"/>
      <c r="F3411" s="1"/>
      <c r="G3411" s="1"/>
      <c r="H3411" s="1"/>
      <c r="I3411" s="22"/>
      <c r="J3411" s="19"/>
      <c r="K3411" s="19"/>
      <c r="L3411" s="19"/>
    </row>
    <row r="3412" spans="5:12" x14ac:dyDescent="0.35">
      <c r="E3412" s="1"/>
      <c r="F3412" s="1"/>
      <c r="G3412" s="1"/>
      <c r="H3412" s="1"/>
      <c r="I3412" s="22"/>
      <c r="J3412" s="19"/>
      <c r="K3412" s="19"/>
      <c r="L3412" s="19"/>
    </row>
    <row r="3413" spans="5:12" x14ac:dyDescent="0.35">
      <c r="E3413" s="1"/>
      <c r="F3413" s="1"/>
      <c r="G3413" s="1"/>
      <c r="H3413" s="1"/>
      <c r="I3413" s="22"/>
      <c r="J3413" s="19"/>
      <c r="K3413" s="19"/>
      <c r="L3413" s="19"/>
    </row>
    <row r="3414" spans="5:12" x14ac:dyDescent="0.35">
      <c r="E3414" s="1"/>
      <c r="F3414" s="1"/>
      <c r="G3414" s="1"/>
      <c r="H3414" s="1"/>
      <c r="I3414" s="22"/>
      <c r="J3414" s="19"/>
      <c r="K3414" s="19"/>
      <c r="L3414" s="19"/>
    </row>
    <row r="3415" spans="5:12" x14ac:dyDescent="0.35">
      <c r="E3415" s="1"/>
      <c r="F3415" s="1"/>
      <c r="G3415" s="1"/>
      <c r="H3415" s="1"/>
      <c r="I3415" s="22"/>
      <c r="J3415" s="19"/>
      <c r="K3415" s="19"/>
      <c r="L3415" s="19"/>
    </row>
    <row r="3416" spans="5:12" x14ac:dyDescent="0.35">
      <c r="E3416" s="1"/>
      <c r="F3416" s="1"/>
      <c r="G3416" s="1"/>
      <c r="H3416" s="1"/>
      <c r="I3416" s="22"/>
      <c r="J3416" s="19"/>
      <c r="K3416" s="19"/>
      <c r="L3416" s="19"/>
    </row>
    <row r="3417" spans="5:12" x14ac:dyDescent="0.35">
      <c r="E3417" s="1"/>
      <c r="F3417" s="1"/>
      <c r="G3417" s="1"/>
      <c r="H3417" s="1"/>
      <c r="I3417" s="22"/>
      <c r="J3417" s="19"/>
      <c r="K3417" s="19"/>
      <c r="L3417" s="19"/>
    </row>
    <row r="3418" spans="5:12" x14ac:dyDescent="0.35">
      <c r="E3418" s="1"/>
      <c r="F3418" s="1"/>
      <c r="G3418" s="1"/>
      <c r="H3418" s="1"/>
      <c r="I3418" s="22"/>
      <c r="J3418" s="19"/>
      <c r="K3418" s="19"/>
      <c r="L3418" s="19"/>
    </row>
    <row r="3419" spans="5:12" x14ac:dyDescent="0.35">
      <c r="E3419" s="1"/>
      <c r="F3419" s="1"/>
      <c r="G3419" s="1"/>
      <c r="H3419" s="1"/>
      <c r="I3419" s="22"/>
      <c r="J3419" s="19"/>
      <c r="K3419" s="19"/>
      <c r="L3419" s="19"/>
    </row>
    <row r="3420" spans="5:12" x14ac:dyDescent="0.35">
      <c r="E3420" s="1"/>
      <c r="F3420" s="1"/>
      <c r="G3420" s="1"/>
      <c r="H3420" s="1"/>
      <c r="I3420" s="22"/>
      <c r="J3420" s="19"/>
      <c r="K3420" s="19"/>
      <c r="L3420" s="19"/>
    </row>
    <row r="3421" spans="5:12" x14ac:dyDescent="0.35">
      <c r="E3421" s="1"/>
      <c r="F3421" s="1"/>
      <c r="G3421" s="1"/>
      <c r="H3421" s="1"/>
      <c r="I3421" s="22"/>
      <c r="J3421" s="19"/>
      <c r="K3421" s="19"/>
      <c r="L3421" s="19"/>
    </row>
    <row r="3422" spans="5:12" x14ac:dyDescent="0.35">
      <c r="E3422" s="1"/>
      <c r="F3422" s="1"/>
      <c r="G3422" s="1"/>
      <c r="H3422" s="1"/>
      <c r="I3422" s="22"/>
      <c r="J3422" s="19"/>
      <c r="K3422" s="19"/>
      <c r="L3422" s="19"/>
    </row>
    <row r="3423" spans="5:12" x14ac:dyDescent="0.35">
      <c r="E3423" s="1"/>
      <c r="F3423" s="1"/>
      <c r="G3423" s="1"/>
      <c r="H3423" s="1"/>
      <c r="I3423" s="22"/>
      <c r="J3423" s="19"/>
      <c r="K3423" s="19"/>
      <c r="L3423" s="19"/>
    </row>
    <row r="3424" spans="5:12" x14ac:dyDescent="0.35">
      <c r="E3424" s="1"/>
      <c r="F3424" s="1"/>
      <c r="G3424" s="1"/>
      <c r="H3424" s="1"/>
      <c r="I3424" s="22"/>
      <c r="J3424" s="19"/>
      <c r="K3424" s="19"/>
      <c r="L3424" s="19"/>
    </row>
    <row r="3425" spans="5:12" x14ac:dyDescent="0.35">
      <c r="E3425" s="1"/>
      <c r="F3425" s="1"/>
      <c r="G3425" s="1"/>
      <c r="H3425" s="1"/>
      <c r="I3425" s="22"/>
      <c r="J3425" s="19"/>
      <c r="K3425" s="19"/>
      <c r="L3425" s="19"/>
    </row>
    <row r="3426" spans="5:12" x14ac:dyDescent="0.35">
      <c r="E3426" s="1"/>
      <c r="F3426" s="1"/>
      <c r="G3426" s="1"/>
      <c r="H3426" s="1"/>
      <c r="I3426" s="22"/>
      <c r="J3426" s="19"/>
      <c r="K3426" s="19"/>
      <c r="L3426" s="19"/>
    </row>
    <row r="3427" spans="5:12" x14ac:dyDescent="0.35">
      <c r="E3427" s="1"/>
      <c r="F3427" s="1"/>
      <c r="G3427" s="1"/>
      <c r="H3427" s="1"/>
      <c r="I3427" s="22"/>
      <c r="J3427" s="19"/>
      <c r="K3427" s="19"/>
      <c r="L3427" s="19"/>
    </row>
    <row r="3428" spans="5:12" x14ac:dyDescent="0.35">
      <c r="E3428" s="1"/>
      <c r="F3428" s="1"/>
      <c r="G3428" s="1"/>
      <c r="H3428" s="1"/>
      <c r="I3428" s="22"/>
      <c r="J3428" s="19"/>
      <c r="K3428" s="19"/>
      <c r="L3428" s="19"/>
    </row>
    <row r="3429" spans="5:12" x14ac:dyDescent="0.35">
      <c r="E3429" s="1"/>
      <c r="F3429" s="1"/>
      <c r="G3429" s="1"/>
      <c r="H3429" s="1"/>
      <c r="I3429" s="22"/>
      <c r="J3429" s="19"/>
      <c r="K3429" s="19"/>
      <c r="L3429" s="19"/>
    </row>
    <row r="3430" spans="5:12" x14ac:dyDescent="0.35">
      <c r="E3430" s="1"/>
      <c r="F3430" s="1"/>
      <c r="G3430" s="1"/>
      <c r="H3430" s="1"/>
      <c r="I3430" s="22"/>
      <c r="J3430" s="19"/>
      <c r="K3430" s="19"/>
      <c r="L3430" s="19"/>
    </row>
    <row r="3431" spans="5:12" x14ac:dyDescent="0.35">
      <c r="E3431" s="1"/>
      <c r="F3431" s="1"/>
      <c r="G3431" s="1"/>
      <c r="H3431" s="1"/>
      <c r="I3431" s="22"/>
      <c r="J3431" s="19"/>
      <c r="K3431" s="19"/>
      <c r="L3431" s="19"/>
    </row>
    <row r="3432" spans="5:12" x14ac:dyDescent="0.35">
      <c r="E3432" s="1"/>
      <c r="F3432" s="1"/>
      <c r="G3432" s="1"/>
      <c r="H3432" s="1"/>
      <c r="I3432" s="22"/>
      <c r="J3432" s="19"/>
      <c r="K3432" s="19"/>
      <c r="L3432" s="19"/>
    </row>
    <row r="3433" spans="5:12" x14ac:dyDescent="0.35">
      <c r="E3433" s="1"/>
      <c r="F3433" s="1"/>
      <c r="G3433" s="1"/>
      <c r="H3433" s="1"/>
      <c r="I3433" s="22"/>
      <c r="J3433" s="19"/>
      <c r="K3433" s="19"/>
      <c r="L3433" s="19"/>
    </row>
    <row r="3434" spans="5:12" x14ac:dyDescent="0.35">
      <c r="E3434" s="1"/>
      <c r="F3434" s="1"/>
      <c r="G3434" s="1"/>
      <c r="H3434" s="1"/>
      <c r="I3434" s="22"/>
      <c r="J3434" s="19"/>
      <c r="K3434" s="19"/>
      <c r="L3434" s="19"/>
    </row>
    <row r="3435" spans="5:12" x14ac:dyDescent="0.35">
      <c r="E3435" s="1"/>
      <c r="F3435" s="1"/>
      <c r="G3435" s="1"/>
      <c r="H3435" s="1"/>
      <c r="I3435" s="22"/>
      <c r="J3435" s="19"/>
      <c r="K3435" s="19"/>
      <c r="L3435" s="19"/>
    </row>
    <row r="3436" spans="5:12" x14ac:dyDescent="0.35">
      <c r="E3436" s="1"/>
      <c r="F3436" s="1"/>
      <c r="G3436" s="1"/>
      <c r="H3436" s="1"/>
      <c r="I3436" s="22"/>
      <c r="J3436" s="19"/>
      <c r="K3436" s="19"/>
      <c r="L3436" s="19"/>
    </row>
    <row r="3437" spans="5:12" x14ac:dyDescent="0.35">
      <c r="E3437" s="1"/>
      <c r="F3437" s="1"/>
      <c r="G3437" s="1"/>
      <c r="H3437" s="1"/>
      <c r="I3437" s="22"/>
      <c r="J3437" s="19"/>
      <c r="K3437" s="19"/>
      <c r="L3437" s="19"/>
    </row>
    <row r="3438" spans="5:12" x14ac:dyDescent="0.35">
      <c r="E3438" s="1"/>
      <c r="F3438" s="1"/>
      <c r="G3438" s="1"/>
      <c r="H3438" s="1"/>
      <c r="I3438" s="22"/>
      <c r="J3438" s="19"/>
      <c r="K3438" s="19"/>
      <c r="L3438" s="19"/>
    </row>
    <row r="3439" spans="5:12" x14ac:dyDescent="0.35">
      <c r="E3439" s="1"/>
      <c r="F3439" s="1"/>
      <c r="G3439" s="1"/>
      <c r="H3439" s="1"/>
      <c r="I3439" s="22"/>
      <c r="J3439" s="19"/>
      <c r="K3439" s="19"/>
      <c r="L3439" s="19"/>
    </row>
    <row r="3440" spans="5:12" x14ac:dyDescent="0.35">
      <c r="E3440" s="1"/>
      <c r="F3440" s="1"/>
      <c r="G3440" s="1"/>
      <c r="H3440" s="1"/>
      <c r="I3440" s="22"/>
      <c r="J3440" s="19"/>
      <c r="K3440" s="19"/>
      <c r="L3440" s="19"/>
    </row>
    <row r="3441" spans="5:12" x14ac:dyDescent="0.35">
      <c r="E3441" s="1"/>
      <c r="F3441" s="1"/>
      <c r="G3441" s="1"/>
      <c r="H3441" s="1"/>
      <c r="I3441" s="22"/>
      <c r="J3441" s="19"/>
      <c r="K3441" s="19"/>
      <c r="L3441" s="19"/>
    </row>
    <row r="3442" spans="5:12" x14ac:dyDescent="0.35">
      <c r="E3442" s="1"/>
      <c r="F3442" s="1"/>
      <c r="G3442" s="1"/>
      <c r="H3442" s="1"/>
      <c r="I3442" s="22"/>
      <c r="J3442" s="19"/>
      <c r="K3442" s="19"/>
      <c r="L3442" s="19"/>
    </row>
    <row r="3443" spans="5:12" x14ac:dyDescent="0.35">
      <c r="E3443" s="1"/>
      <c r="F3443" s="1"/>
      <c r="G3443" s="1"/>
      <c r="H3443" s="1"/>
      <c r="I3443" s="22"/>
      <c r="J3443" s="19"/>
      <c r="K3443" s="19"/>
      <c r="L3443" s="19"/>
    </row>
    <row r="3444" spans="5:12" x14ac:dyDescent="0.35">
      <c r="E3444" s="1"/>
      <c r="F3444" s="1"/>
      <c r="G3444" s="1"/>
      <c r="H3444" s="1"/>
      <c r="I3444" s="22"/>
      <c r="J3444" s="19"/>
      <c r="K3444" s="19"/>
      <c r="L3444" s="19"/>
    </row>
    <row r="3445" spans="5:12" x14ac:dyDescent="0.35">
      <c r="E3445" s="1"/>
      <c r="F3445" s="1"/>
      <c r="G3445" s="1"/>
      <c r="H3445" s="1"/>
      <c r="I3445" s="22"/>
      <c r="J3445" s="19"/>
      <c r="K3445" s="19"/>
      <c r="L3445" s="19"/>
    </row>
    <row r="3446" spans="5:12" x14ac:dyDescent="0.35">
      <c r="E3446" s="1"/>
      <c r="F3446" s="1"/>
      <c r="G3446" s="1"/>
      <c r="H3446" s="1"/>
      <c r="I3446" s="22"/>
      <c r="J3446" s="19"/>
      <c r="K3446" s="19"/>
      <c r="L3446" s="19"/>
    </row>
    <row r="3447" spans="5:12" x14ac:dyDescent="0.35">
      <c r="E3447" s="1"/>
      <c r="F3447" s="1"/>
      <c r="G3447" s="1"/>
      <c r="H3447" s="1"/>
      <c r="I3447" s="22"/>
      <c r="J3447" s="19"/>
      <c r="K3447" s="19"/>
      <c r="L3447" s="19"/>
    </row>
    <row r="3448" spans="5:12" x14ac:dyDescent="0.35">
      <c r="E3448" s="1"/>
      <c r="F3448" s="1"/>
      <c r="G3448" s="1"/>
      <c r="H3448" s="1"/>
      <c r="I3448" s="22"/>
      <c r="J3448" s="19"/>
      <c r="K3448" s="19"/>
      <c r="L3448" s="19"/>
    </row>
    <row r="3449" spans="5:12" x14ac:dyDescent="0.35">
      <c r="E3449" s="1"/>
      <c r="F3449" s="1"/>
      <c r="G3449" s="1"/>
      <c r="H3449" s="1"/>
      <c r="I3449" s="22"/>
      <c r="J3449" s="19"/>
      <c r="K3449" s="19"/>
      <c r="L3449" s="19"/>
    </row>
    <row r="3450" spans="5:12" x14ac:dyDescent="0.35">
      <c r="E3450" s="1"/>
      <c r="F3450" s="1"/>
      <c r="G3450" s="1"/>
      <c r="H3450" s="1"/>
      <c r="I3450" s="22"/>
      <c r="J3450" s="19"/>
      <c r="K3450" s="19"/>
      <c r="L3450" s="19"/>
    </row>
    <row r="3451" spans="5:12" x14ac:dyDescent="0.35">
      <c r="E3451" s="1"/>
      <c r="F3451" s="1"/>
      <c r="G3451" s="1"/>
      <c r="H3451" s="1"/>
      <c r="I3451" s="22"/>
      <c r="J3451" s="19"/>
      <c r="K3451" s="19"/>
      <c r="L3451" s="19"/>
    </row>
    <row r="3452" spans="5:12" x14ac:dyDescent="0.35">
      <c r="E3452" s="1"/>
      <c r="F3452" s="1"/>
      <c r="G3452" s="1"/>
      <c r="H3452" s="1"/>
      <c r="I3452" s="22"/>
      <c r="J3452" s="19"/>
      <c r="K3452" s="19"/>
      <c r="L3452" s="19"/>
    </row>
    <row r="3453" spans="5:12" x14ac:dyDescent="0.35">
      <c r="E3453" s="1"/>
      <c r="F3453" s="1"/>
      <c r="G3453" s="1"/>
      <c r="H3453" s="1"/>
      <c r="I3453" s="22"/>
      <c r="J3453" s="19"/>
      <c r="K3453" s="19"/>
      <c r="L3453" s="19"/>
    </row>
    <row r="3454" spans="5:12" x14ac:dyDescent="0.35">
      <c r="E3454" s="1"/>
      <c r="F3454" s="1"/>
      <c r="G3454" s="1"/>
      <c r="H3454" s="1"/>
      <c r="I3454" s="22"/>
      <c r="J3454" s="19"/>
      <c r="K3454" s="19"/>
      <c r="L3454" s="19"/>
    </row>
    <row r="3455" spans="5:12" x14ac:dyDescent="0.35">
      <c r="E3455" s="1"/>
      <c r="F3455" s="1"/>
      <c r="G3455" s="1"/>
      <c r="H3455" s="1"/>
      <c r="I3455" s="22"/>
      <c r="J3455" s="19"/>
      <c r="K3455" s="19"/>
      <c r="L3455" s="19"/>
    </row>
    <row r="3456" spans="5:12" x14ac:dyDescent="0.35">
      <c r="E3456" s="1"/>
      <c r="F3456" s="1"/>
      <c r="G3456" s="1"/>
      <c r="H3456" s="1"/>
      <c r="I3456" s="22"/>
      <c r="J3456" s="19"/>
      <c r="K3456" s="19"/>
      <c r="L3456" s="19"/>
    </row>
    <row r="3457" spans="5:12" x14ac:dyDescent="0.35">
      <c r="E3457" s="1"/>
      <c r="F3457" s="1"/>
      <c r="G3457" s="1"/>
      <c r="H3457" s="1"/>
      <c r="I3457" s="22"/>
      <c r="J3457" s="19"/>
      <c r="K3457" s="19"/>
      <c r="L3457" s="19"/>
    </row>
    <row r="3458" spans="5:12" x14ac:dyDescent="0.35">
      <c r="E3458" s="1"/>
      <c r="F3458" s="1"/>
      <c r="G3458" s="1"/>
      <c r="H3458" s="1"/>
      <c r="I3458" s="22"/>
      <c r="J3458" s="19"/>
      <c r="K3458" s="19"/>
      <c r="L3458" s="19"/>
    </row>
    <row r="3459" spans="5:12" x14ac:dyDescent="0.35">
      <c r="E3459" s="1"/>
      <c r="F3459" s="1"/>
      <c r="G3459" s="1"/>
      <c r="H3459" s="1"/>
      <c r="I3459" s="22"/>
      <c r="J3459" s="19"/>
      <c r="K3459" s="19"/>
      <c r="L3459" s="19"/>
    </row>
    <row r="3460" spans="5:12" x14ac:dyDescent="0.35">
      <c r="E3460" s="1"/>
      <c r="F3460" s="1"/>
      <c r="G3460" s="1"/>
      <c r="H3460" s="1"/>
      <c r="I3460" s="22"/>
      <c r="J3460" s="19"/>
      <c r="K3460" s="19"/>
      <c r="L3460" s="19"/>
    </row>
    <row r="3461" spans="5:12" x14ac:dyDescent="0.35">
      <c r="E3461" s="1"/>
      <c r="F3461" s="1"/>
      <c r="G3461" s="1"/>
      <c r="H3461" s="1"/>
      <c r="I3461" s="22"/>
      <c r="J3461" s="19"/>
      <c r="K3461" s="19"/>
      <c r="L3461" s="19"/>
    </row>
    <row r="3462" spans="5:12" x14ac:dyDescent="0.35">
      <c r="E3462" s="1"/>
      <c r="F3462" s="1"/>
      <c r="G3462" s="1"/>
      <c r="H3462" s="1"/>
      <c r="I3462" s="22"/>
      <c r="J3462" s="19"/>
      <c r="K3462" s="19"/>
      <c r="L3462" s="19"/>
    </row>
    <row r="3463" spans="5:12" x14ac:dyDescent="0.35">
      <c r="E3463" s="1"/>
      <c r="F3463" s="1"/>
      <c r="G3463" s="1"/>
      <c r="H3463" s="1"/>
      <c r="I3463" s="22"/>
      <c r="J3463" s="19"/>
      <c r="K3463" s="19"/>
      <c r="L3463" s="19"/>
    </row>
    <row r="3464" spans="5:12" x14ac:dyDescent="0.35">
      <c r="E3464" s="1"/>
      <c r="F3464" s="1"/>
      <c r="G3464" s="1"/>
      <c r="H3464" s="1"/>
      <c r="I3464" s="22"/>
      <c r="J3464" s="19"/>
      <c r="K3464" s="19"/>
      <c r="L3464" s="19"/>
    </row>
    <row r="3465" spans="5:12" x14ac:dyDescent="0.35">
      <c r="E3465" s="1"/>
      <c r="F3465" s="1"/>
      <c r="G3465" s="1"/>
      <c r="H3465" s="1"/>
      <c r="I3465" s="22"/>
      <c r="J3465" s="19"/>
      <c r="K3465" s="19"/>
      <c r="L3465" s="19"/>
    </row>
    <row r="3466" spans="5:12" x14ac:dyDescent="0.35">
      <c r="E3466" s="1"/>
      <c r="F3466" s="1"/>
      <c r="G3466" s="1"/>
      <c r="H3466" s="1"/>
      <c r="I3466" s="22"/>
      <c r="J3466" s="19"/>
      <c r="K3466" s="19"/>
      <c r="L3466" s="19"/>
    </row>
    <row r="3467" spans="5:12" x14ac:dyDescent="0.35">
      <c r="E3467" s="1"/>
      <c r="F3467" s="1"/>
      <c r="G3467" s="1"/>
      <c r="H3467" s="1"/>
      <c r="I3467" s="22"/>
      <c r="J3467" s="19"/>
      <c r="K3467" s="19"/>
      <c r="L3467" s="19"/>
    </row>
    <row r="3468" spans="5:12" x14ac:dyDescent="0.35">
      <c r="E3468" s="1"/>
      <c r="F3468" s="1"/>
      <c r="G3468" s="1"/>
      <c r="H3468" s="1"/>
      <c r="I3468" s="22"/>
      <c r="J3468" s="19"/>
      <c r="K3468" s="19"/>
      <c r="L3468" s="19"/>
    </row>
    <row r="3469" spans="5:12" x14ac:dyDescent="0.35">
      <c r="E3469" s="1"/>
      <c r="F3469" s="1"/>
      <c r="G3469" s="1"/>
      <c r="H3469" s="1"/>
      <c r="I3469" s="22"/>
      <c r="J3469" s="19"/>
      <c r="K3469" s="19"/>
      <c r="L3469" s="19"/>
    </row>
    <row r="3470" spans="5:12" x14ac:dyDescent="0.35">
      <c r="E3470" s="1"/>
      <c r="F3470" s="1"/>
      <c r="G3470" s="1"/>
      <c r="H3470" s="1"/>
      <c r="I3470" s="22"/>
      <c r="J3470" s="19"/>
      <c r="K3470" s="19"/>
      <c r="L3470" s="19"/>
    </row>
    <row r="3471" spans="5:12" x14ac:dyDescent="0.35">
      <c r="E3471" s="1"/>
      <c r="F3471" s="1"/>
      <c r="G3471" s="1"/>
      <c r="H3471" s="1"/>
      <c r="I3471" s="22"/>
      <c r="J3471" s="19"/>
      <c r="K3471" s="19"/>
      <c r="L3471" s="19"/>
    </row>
    <row r="3472" spans="5:12" x14ac:dyDescent="0.35">
      <c r="E3472" s="1"/>
      <c r="F3472" s="1"/>
      <c r="G3472" s="1"/>
      <c r="H3472" s="1"/>
      <c r="I3472" s="22"/>
      <c r="J3472" s="19"/>
      <c r="K3472" s="19"/>
      <c r="L3472" s="19"/>
    </row>
    <row r="3473" spans="5:12" x14ac:dyDescent="0.35">
      <c r="E3473" s="1"/>
      <c r="F3473" s="1"/>
      <c r="G3473" s="1"/>
      <c r="H3473" s="1"/>
      <c r="I3473" s="22"/>
      <c r="J3473" s="19"/>
      <c r="K3473" s="19"/>
      <c r="L3473" s="19"/>
    </row>
    <row r="3474" spans="5:12" x14ac:dyDescent="0.35">
      <c r="E3474" s="1"/>
      <c r="F3474" s="1"/>
      <c r="G3474" s="1"/>
      <c r="H3474" s="1"/>
      <c r="I3474" s="22"/>
      <c r="J3474" s="19"/>
      <c r="K3474" s="19"/>
      <c r="L3474" s="19"/>
    </row>
    <row r="3475" spans="5:12" x14ac:dyDescent="0.35">
      <c r="E3475" s="1"/>
      <c r="F3475" s="1"/>
      <c r="G3475" s="1"/>
      <c r="H3475" s="1"/>
      <c r="I3475" s="22"/>
      <c r="J3475" s="19"/>
      <c r="K3475" s="19"/>
      <c r="L3475" s="19"/>
    </row>
    <row r="3476" spans="5:12" x14ac:dyDescent="0.35">
      <c r="E3476" s="1"/>
      <c r="F3476" s="1"/>
      <c r="G3476" s="1"/>
      <c r="H3476" s="1"/>
      <c r="I3476" s="22"/>
      <c r="J3476" s="19"/>
      <c r="K3476" s="19"/>
      <c r="L3476" s="19"/>
    </row>
    <row r="3477" spans="5:12" x14ac:dyDescent="0.35">
      <c r="E3477" s="1"/>
      <c r="F3477" s="1"/>
      <c r="G3477" s="1"/>
      <c r="H3477" s="1"/>
      <c r="I3477" s="22"/>
      <c r="J3477" s="19"/>
      <c r="K3477" s="19"/>
      <c r="L3477" s="19"/>
    </row>
    <row r="3478" spans="5:12" x14ac:dyDescent="0.35">
      <c r="E3478" s="1"/>
      <c r="F3478" s="1"/>
      <c r="G3478" s="1"/>
      <c r="H3478" s="1"/>
      <c r="I3478" s="22"/>
      <c r="J3478" s="19"/>
      <c r="K3478" s="19"/>
      <c r="L3478" s="19"/>
    </row>
    <row r="3479" spans="5:12" x14ac:dyDescent="0.35">
      <c r="E3479" s="1"/>
      <c r="F3479" s="1"/>
      <c r="G3479" s="1"/>
      <c r="H3479" s="1"/>
      <c r="I3479" s="22"/>
      <c r="J3479" s="19"/>
      <c r="K3479" s="19"/>
      <c r="L3479" s="19"/>
    </row>
    <row r="3480" spans="5:12" x14ac:dyDescent="0.35">
      <c r="E3480" s="1"/>
      <c r="F3480" s="1"/>
      <c r="G3480" s="1"/>
      <c r="H3480" s="1"/>
      <c r="I3480" s="22"/>
      <c r="J3480" s="19"/>
      <c r="K3480" s="19"/>
      <c r="L3480" s="19"/>
    </row>
    <row r="3481" spans="5:12" x14ac:dyDescent="0.35">
      <c r="E3481" s="1"/>
      <c r="F3481" s="1"/>
      <c r="G3481" s="1"/>
      <c r="H3481" s="1"/>
      <c r="I3481" s="22"/>
      <c r="J3481" s="19"/>
      <c r="K3481" s="19"/>
      <c r="L3481" s="19"/>
    </row>
    <row r="3482" spans="5:12" x14ac:dyDescent="0.35">
      <c r="E3482" s="1"/>
      <c r="F3482" s="1"/>
      <c r="G3482" s="1"/>
      <c r="H3482" s="1"/>
      <c r="I3482" s="22"/>
      <c r="J3482" s="19"/>
      <c r="K3482" s="19"/>
      <c r="L3482" s="19"/>
    </row>
    <row r="3483" spans="5:12" x14ac:dyDescent="0.35">
      <c r="E3483" s="1"/>
      <c r="F3483" s="1"/>
      <c r="G3483" s="1"/>
      <c r="H3483" s="1"/>
      <c r="I3483" s="22"/>
      <c r="J3483" s="19"/>
      <c r="K3483" s="19"/>
      <c r="L3483" s="19"/>
    </row>
    <row r="3484" spans="5:12" x14ac:dyDescent="0.35">
      <c r="E3484" s="1"/>
      <c r="F3484" s="1"/>
      <c r="G3484" s="1"/>
      <c r="H3484" s="1"/>
      <c r="I3484" s="22"/>
      <c r="J3484" s="19"/>
      <c r="K3484" s="19"/>
      <c r="L3484" s="19"/>
    </row>
    <row r="3485" spans="5:12" x14ac:dyDescent="0.35">
      <c r="E3485" s="1"/>
      <c r="F3485" s="1"/>
      <c r="G3485" s="1"/>
      <c r="H3485" s="1"/>
      <c r="I3485" s="22"/>
      <c r="J3485" s="19"/>
      <c r="K3485" s="19"/>
      <c r="L3485" s="19"/>
    </row>
    <row r="3486" spans="5:12" x14ac:dyDescent="0.35">
      <c r="E3486" s="1"/>
      <c r="F3486" s="1"/>
      <c r="G3486" s="1"/>
      <c r="H3486" s="1"/>
      <c r="I3486" s="22"/>
      <c r="J3486" s="19"/>
      <c r="K3486" s="19"/>
      <c r="L3486" s="19"/>
    </row>
    <row r="3487" spans="5:12" x14ac:dyDescent="0.35">
      <c r="E3487" s="1"/>
      <c r="F3487" s="1"/>
      <c r="G3487" s="1"/>
      <c r="H3487" s="1"/>
      <c r="I3487" s="22"/>
      <c r="J3487" s="19"/>
      <c r="K3487" s="19"/>
      <c r="L3487" s="19"/>
    </row>
    <row r="3488" spans="5:12" x14ac:dyDescent="0.35">
      <c r="E3488" s="1"/>
      <c r="F3488" s="1"/>
      <c r="G3488" s="1"/>
      <c r="H3488" s="1"/>
      <c r="I3488" s="22"/>
      <c r="J3488" s="19"/>
      <c r="K3488" s="19"/>
      <c r="L3488" s="19"/>
    </row>
    <row r="3489" spans="5:12" x14ac:dyDescent="0.35">
      <c r="E3489" s="1"/>
      <c r="F3489" s="1"/>
      <c r="G3489" s="1"/>
      <c r="H3489" s="1"/>
      <c r="I3489" s="22"/>
      <c r="J3489" s="19"/>
      <c r="K3489" s="19"/>
      <c r="L3489" s="19"/>
    </row>
    <row r="3490" spans="5:12" x14ac:dyDescent="0.35">
      <c r="E3490" s="1"/>
      <c r="F3490" s="1"/>
      <c r="G3490" s="1"/>
      <c r="H3490" s="1"/>
      <c r="I3490" s="22"/>
      <c r="J3490" s="19"/>
      <c r="K3490" s="19"/>
      <c r="L3490" s="19"/>
    </row>
    <row r="3491" spans="5:12" x14ac:dyDescent="0.35">
      <c r="E3491" s="1"/>
      <c r="F3491" s="1"/>
      <c r="G3491" s="1"/>
      <c r="H3491" s="1"/>
      <c r="I3491" s="22"/>
      <c r="J3491" s="19"/>
      <c r="K3491" s="19"/>
      <c r="L3491" s="19"/>
    </row>
    <row r="3492" spans="5:12" x14ac:dyDescent="0.35">
      <c r="E3492" s="1"/>
      <c r="F3492" s="1"/>
      <c r="G3492" s="1"/>
      <c r="H3492" s="1"/>
      <c r="I3492" s="22"/>
      <c r="J3492" s="19"/>
      <c r="K3492" s="19"/>
      <c r="L3492" s="19"/>
    </row>
    <row r="3493" spans="5:12" x14ac:dyDescent="0.35">
      <c r="E3493" s="1"/>
      <c r="F3493" s="1"/>
      <c r="G3493" s="1"/>
      <c r="H3493" s="1"/>
      <c r="I3493" s="22"/>
      <c r="J3493" s="19"/>
      <c r="K3493" s="19"/>
      <c r="L3493" s="19"/>
    </row>
    <row r="3494" spans="5:12" x14ac:dyDescent="0.35">
      <c r="E3494" s="1"/>
      <c r="F3494" s="1"/>
      <c r="G3494" s="1"/>
      <c r="H3494" s="1"/>
      <c r="I3494" s="22"/>
      <c r="J3494" s="19"/>
      <c r="K3494" s="19"/>
      <c r="L3494" s="19"/>
    </row>
    <row r="3495" spans="5:12" x14ac:dyDescent="0.35">
      <c r="E3495" s="1"/>
      <c r="F3495" s="1"/>
      <c r="G3495" s="1"/>
      <c r="H3495" s="1"/>
      <c r="I3495" s="22"/>
      <c r="J3495" s="19"/>
      <c r="K3495" s="19"/>
      <c r="L3495" s="19"/>
    </row>
    <row r="3496" spans="5:12" x14ac:dyDescent="0.35">
      <c r="E3496" s="1"/>
      <c r="F3496" s="1"/>
      <c r="G3496" s="1"/>
      <c r="H3496" s="1"/>
      <c r="I3496" s="22"/>
      <c r="J3496" s="19"/>
      <c r="K3496" s="19"/>
      <c r="L3496" s="19"/>
    </row>
    <row r="3497" spans="5:12" x14ac:dyDescent="0.35">
      <c r="E3497" s="1"/>
      <c r="F3497" s="1"/>
      <c r="G3497" s="1"/>
      <c r="H3497" s="1"/>
      <c r="I3497" s="22"/>
      <c r="J3497" s="19"/>
      <c r="K3497" s="19"/>
      <c r="L3497" s="19"/>
    </row>
    <row r="3498" spans="5:12" x14ac:dyDescent="0.35">
      <c r="E3498" s="1"/>
      <c r="F3498" s="1"/>
      <c r="G3498" s="1"/>
      <c r="H3498" s="1"/>
      <c r="I3498" s="22"/>
      <c r="J3498" s="19"/>
      <c r="K3498" s="19"/>
      <c r="L3498" s="19"/>
    </row>
    <row r="3499" spans="5:12" x14ac:dyDescent="0.35">
      <c r="E3499" s="1"/>
      <c r="F3499" s="1"/>
      <c r="G3499" s="1"/>
      <c r="H3499" s="1"/>
      <c r="I3499" s="22"/>
      <c r="J3499" s="19"/>
      <c r="K3499" s="19"/>
      <c r="L3499" s="19"/>
    </row>
    <row r="3500" spans="5:12" x14ac:dyDescent="0.35">
      <c r="E3500" s="1"/>
      <c r="F3500" s="1"/>
      <c r="G3500" s="1"/>
      <c r="H3500" s="1"/>
      <c r="I3500" s="22"/>
      <c r="J3500" s="19"/>
      <c r="K3500" s="19"/>
      <c r="L3500" s="19"/>
    </row>
    <row r="3501" spans="5:12" x14ac:dyDescent="0.35">
      <c r="E3501" s="1"/>
      <c r="F3501" s="1"/>
      <c r="G3501" s="1"/>
      <c r="H3501" s="1"/>
      <c r="I3501" s="22"/>
      <c r="J3501" s="19"/>
      <c r="K3501" s="19"/>
      <c r="L3501" s="19"/>
    </row>
    <row r="3502" spans="5:12" x14ac:dyDescent="0.35">
      <c r="E3502" s="1"/>
      <c r="F3502" s="1"/>
      <c r="G3502" s="1"/>
      <c r="H3502" s="1"/>
      <c r="I3502" s="22"/>
      <c r="J3502" s="19"/>
      <c r="K3502" s="19"/>
      <c r="L3502" s="19"/>
    </row>
    <row r="3503" spans="5:12" x14ac:dyDescent="0.35">
      <c r="E3503" s="1"/>
      <c r="F3503" s="1"/>
      <c r="G3503" s="1"/>
      <c r="H3503" s="1"/>
      <c r="I3503" s="22"/>
      <c r="J3503" s="19"/>
      <c r="K3503" s="19"/>
      <c r="L3503" s="19"/>
    </row>
    <row r="3504" spans="5:12" x14ac:dyDescent="0.35">
      <c r="E3504" s="1"/>
      <c r="F3504" s="1"/>
      <c r="G3504" s="1"/>
      <c r="H3504" s="1"/>
      <c r="I3504" s="22"/>
      <c r="J3504" s="19"/>
      <c r="K3504" s="19"/>
      <c r="L3504" s="19"/>
    </row>
    <row r="3505" spans="5:12" x14ac:dyDescent="0.35">
      <c r="E3505" s="1"/>
      <c r="F3505" s="1"/>
      <c r="G3505" s="1"/>
      <c r="H3505" s="1"/>
      <c r="I3505" s="22"/>
      <c r="J3505" s="19"/>
      <c r="K3505" s="19"/>
      <c r="L3505" s="19"/>
    </row>
    <row r="3506" spans="5:12" x14ac:dyDescent="0.35">
      <c r="E3506" s="1"/>
      <c r="F3506" s="1"/>
      <c r="G3506" s="1"/>
      <c r="H3506" s="1"/>
      <c r="I3506" s="22"/>
      <c r="J3506" s="19"/>
      <c r="K3506" s="19"/>
      <c r="L3506" s="19"/>
    </row>
    <row r="3507" spans="5:12" x14ac:dyDescent="0.35">
      <c r="E3507" s="1"/>
      <c r="F3507" s="1"/>
      <c r="G3507" s="1"/>
      <c r="H3507" s="1"/>
      <c r="I3507" s="22"/>
      <c r="J3507" s="19"/>
      <c r="K3507" s="19"/>
      <c r="L3507" s="19"/>
    </row>
    <row r="3508" spans="5:12" x14ac:dyDescent="0.35">
      <c r="E3508" s="1"/>
      <c r="F3508" s="1"/>
      <c r="G3508" s="1"/>
      <c r="H3508" s="1"/>
      <c r="I3508" s="22"/>
      <c r="J3508" s="19"/>
      <c r="K3508" s="19"/>
      <c r="L3508" s="19"/>
    </row>
    <row r="3509" spans="5:12" x14ac:dyDescent="0.35">
      <c r="E3509" s="1"/>
      <c r="F3509" s="1"/>
      <c r="G3509" s="1"/>
      <c r="H3509" s="1"/>
      <c r="I3509" s="22"/>
      <c r="J3509" s="19"/>
      <c r="K3509" s="19"/>
      <c r="L3509" s="19"/>
    </row>
    <row r="3510" spans="5:12" x14ac:dyDescent="0.35">
      <c r="E3510" s="1"/>
      <c r="F3510" s="1"/>
      <c r="G3510" s="1"/>
      <c r="H3510" s="1"/>
      <c r="I3510" s="22"/>
      <c r="J3510" s="19"/>
      <c r="K3510" s="19"/>
      <c r="L3510" s="19"/>
    </row>
    <row r="3511" spans="5:12" x14ac:dyDescent="0.35">
      <c r="E3511" s="1"/>
      <c r="F3511" s="1"/>
      <c r="G3511" s="1"/>
      <c r="H3511" s="1"/>
      <c r="I3511" s="22"/>
      <c r="J3511" s="19"/>
      <c r="K3511" s="19"/>
      <c r="L3511" s="19"/>
    </row>
    <row r="3512" spans="5:12" x14ac:dyDescent="0.35">
      <c r="E3512" s="1"/>
      <c r="F3512" s="1"/>
      <c r="G3512" s="1"/>
      <c r="H3512" s="1"/>
      <c r="I3512" s="22"/>
      <c r="J3512" s="19"/>
      <c r="K3512" s="19"/>
      <c r="L3512" s="19"/>
    </row>
    <row r="3513" spans="5:12" x14ac:dyDescent="0.35">
      <c r="E3513" s="1"/>
      <c r="F3513" s="1"/>
      <c r="G3513" s="1"/>
      <c r="H3513" s="1"/>
      <c r="I3513" s="22"/>
      <c r="J3513" s="19"/>
      <c r="K3513" s="19"/>
      <c r="L3513" s="19"/>
    </row>
    <row r="3514" spans="5:12" x14ac:dyDescent="0.35">
      <c r="E3514" s="1"/>
      <c r="F3514" s="1"/>
      <c r="G3514" s="1"/>
      <c r="H3514" s="1"/>
      <c r="I3514" s="22"/>
      <c r="J3514" s="19"/>
      <c r="K3514" s="19"/>
      <c r="L3514" s="19"/>
    </row>
    <row r="3515" spans="5:12" x14ac:dyDescent="0.35">
      <c r="E3515" s="1"/>
      <c r="F3515" s="1"/>
      <c r="G3515" s="1"/>
      <c r="H3515" s="1"/>
      <c r="I3515" s="22"/>
      <c r="J3515" s="19"/>
      <c r="K3515" s="19"/>
      <c r="L3515" s="19"/>
    </row>
    <row r="3516" spans="5:12" x14ac:dyDescent="0.35">
      <c r="E3516" s="1"/>
      <c r="F3516" s="1"/>
      <c r="G3516" s="1"/>
      <c r="H3516" s="1"/>
      <c r="I3516" s="22"/>
      <c r="J3516" s="19"/>
      <c r="K3516" s="19"/>
      <c r="L3516" s="19"/>
    </row>
    <row r="3517" spans="5:12" x14ac:dyDescent="0.35">
      <c r="E3517" s="1"/>
      <c r="F3517" s="1"/>
      <c r="G3517" s="1"/>
      <c r="H3517" s="1"/>
      <c r="I3517" s="22"/>
      <c r="J3517" s="19"/>
      <c r="K3517" s="19"/>
      <c r="L3517" s="19"/>
    </row>
    <row r="3518" spans="5:12" x14ac:dyDescent="0.35">
      <c r="E3518" s="1"/>
      <c r="F3518" s="1"/>
      <c r="G3518" s="1"/>
      <c r="H3518" s="1"/>
      <c r="I3518" s="22"/>
      <c r="J3518" s="19"/>
      <c r="K3518" s="19"/>
      <c r="L3518" s="19"/>
    </row>
    <row r="3519" spans="5:12" x14ac:dyDescent="0.35">
      <c r="E3519" s="1"/>
      <c r="F3519" s="1"/>
      <c r="G3519" s="1"/>
      <c r="H3519" s="1"/>
      <c r="I3519" s="22"/>
      <c r="J3519" s="19"/>
      <c r="K3519" s="19"/>
      <c r="L3519" s="19"/>
    </row>
    <row r="3520" spans="5:12" x14ac:dyDescent="0.35">
      <c r="E3520" s="1"/>
      <c r="F3520" s="1"/>
      <c r="G3520" s="1"/>
      <c r="H3520" s="1"/>
      <c r="I3520" s="22"/>
      <c r="J3520" s="19"/>
      <c r="K3520" s="19"/>
      <c r="L3520" s="19"/>
    </row>
    <row r="3521" spans="5:12" x14ac:dyDescent="0.35">
      <c r="E3521" s="1"/>
      <c r="F3521" s="1"/>
      <c r="G3521" s="1"/>
      <c r="H3521" s="1"/>
      <c r="I3521" s="22"/>
      <c r="J3521" s="19"/>
      <c r="K3521" s="19"/>
      <c r="L3521" s="19"/>
    </row>
    <row r="3522" spans="5:12" x14ac:dyDescent="0.35">
      <c r="E3522" s="1"/>
      <c r="F3522" s="1"/>
      <c r="G3522" s="1"/>
      <c r="H3522" s="1"/>
      <c r="I3522" s="22"/>
      <c r="J3522" s="19"/>
      <c r="K3522" s="19"/>
      <c r="L3522" s="19"/>
    </row>
    <row r="3523" spans="5:12" x14ac:dyDescent="0.35">
      <c r="E3523" s="1"/>
      <c r="F3523" s="1"/>
      <c r="G3523" s="1"/>
      <c r="H3523" s="1"/>
      <c r="I3523" s="22"/>
      <c r="J3523" s="19"/>
      <c r="K3523" s="19"/>
      <c r="L3523" s="19"/>
    </row>
    <row r="3524" spans="5:12" x14ac:dyDescent="0.35">
      <c r="E3524" s="1"/>
      <c r="F3524" s="1"/>
      <c r="G3524" s="1"/>
      <c r="H3524" s="1"/>
      <c r="I3524" s="22"/>
      <c r="J3524" s="19"/>
      <c r="K3524" s="19"/>
      <c r="L3524" s="19"/>
    </row>
    <row r="3525" spans="5:12" x14ac:dyDescent="0.35">
      <c r="E3525" s="1"/>
      <c r="F3525" s="1"/>
      <c r="G3525" s="1"/>
      <c r="H3525" s="1"/>
      <c r="I3525" s="22"/>
      <c r="J3525" s="19"/>
      <c r="K3525" s="19"/>
      <c r="L3525" s="19"/>
    </row>
    <row r="3526" spans="5:12" x14ac:dyDescent="0.35">
      <c r="E3526" s="1"/>
      <c r="F3526" s="1"/>
      <c r="G3526" s="1"/>
      <c r="H3526" s="1"/>
      <c r="I3526" s="22"/>
      <c r="J3526" s="19"/>
      <c r="K3526" s="19"/>
      <c r="L3526" s="19"/>
    </row>
    <row r="3527" spans="5:12" x14ac:dyDescent="0.35">
      <c r="E3527" s="1"/>
      <c r="F3527" s="1"/>
      <c r="G3527" s="1"/>
      <c r="H3527" s="1"/>
      <c r="I3527" s="22"/>
      <c r="J3527" s="19"/>
      <c r="K3527" s="19"/>
      <c r="L3527" s="19"/>
    </row>
    <row r="3528" spans="5:12" x14ac:dyDescent="0.35">
      <c r="E3528" s="1"/>
      <c r="F3528" s="1"/>
      <c r="G3528" s="1"/>
      <c r="H3528" s="1"/>
      <c r="I3528" s="22"/>
      <c r="J3528" s="19"/>
      <c r="K3528" s="19"/>
      <c r="L3528" s="19"/>
    </row>
    <row r="3529" spans="5:12" x14ac:dyDescent="0.35">
      <c r="E3529" s="1"/>
      <c r="F3529" s="1"/>
      <c r="G3529" s="1"/>
      <c r="H3529" s="1"/>
      <c r="I3529" s="22"/>
      <c r="J3529" s="19"/>
      <c r="K3529" s="19"/>
      <c r="L3529" s="19"/>
    </row>
    <row r="3530" spans="5:12" x14ac:dyDescent="0.35">
      <c r="E3530" s="1"/>
      <c r="F3530" s="1"/>
      <c r="G3530" s="1"/>
      <c r="H3530" s="1"/>
      <c r="I3530" s="22"/>
      <c r="J3530" s="19"/>
      <c r="K3530" s="19"/>
      <c r="L3530" s="19"/>
    </row>
    <row r="3531" spans="5:12" x14ac:dyDescent="0.35">
      <c r="E3531" s="1"/>
      <c r="F3531" s="1"/>
      <c r="G3531" s="1"/>
      <c r="H3531" s="1"/>
      <c r="I3531" s="22"/>
      <c r="J3531" s="19"/>
      <c r="K3531" s="19"/>
      <c r="L3531" s="19"/>
    </row>
    <row r="3532" spans="5:12" x14ac:dyDescent="0.35">
      <c r="E3532" s="1"/>
      <c r="F3532" s="1"/>
      <c r="G3532" s="1"/>
      <c r="H3532" s="1"/>
      <c r="I3532" s="22"/>
      <c r="J3532" s="19"/>
      <c r="K3532" s="19"/>
      <c r="L3532" s="19"/>
    </row>
    <row r="3533" spans="5:12" x14ac:dyDescent="0.35">
      <c r="E3533" s="1"/>
      <c r="F3533" s="1"/>
      <c r="G3533" s="1"/>
      <c r="H3533" s="1"/>
      <c r="I3533" s="22"/>
      <c r="J3533" s="19"/>
      <c r="K3533" s="19"/>
      <c r="L3533" s="19"/>
    </row>
    <row r="3534" spans="5:12" x14ac:dyDescent="0.35">
      <c r="E3534" s="1"/>
      <c r="F3534" s="1"/>
      <c r="G3534" s="1"/>
      <c r="H3534" s="1"/>
      <c r="I3534" s="22"/>
      <c r="J3534" s="19"/>
      <c r="K3534" s="19"/>
      <c r="L3534" s="19"/>
    </row>
    <row r="3535" spans="5:12" x14ac:dyDescent="0.35">
      <c r="E3535" s="1"/>
      <c r="F3535" s="1"/>
      <c r="G3535" s="1"/>
      <c r="H3535" s="1"/>
      <c r="I3535" s="22"/>
      <c r="J3535" s="19"/>
      <c r="K3535" s="19"/>
      <c r="L3535" s="19"/>
    </row>
    <row r="3536" spans="5:12" x14ac:dyDescent="0.35">
      <c r="E3536" s="1"/>
      <c r="F3536" s="1"/>
      <c r="G3536" s="1"/>
      <c r="H3536" s="1"/>
      <c r="I3536" s="22"/>
      <c r="J3536" s="19"/>
      <c r="K3536" s="19"/>
      <c r="L3536" s="19"/>
    </row>
    <row r="3537" spans="5:12" x14ac:dyDescent="0.35">
      <c r="E3537" s="1"/>
      <c r="F3537" s="1"/>
      <c r="G3537" s="1"/>
      <c r="H3537" s="1"/>
      <c r="I3537" s="22"/>
      <c r="J3537" s="19"/>
      <c r="K3537" s="19"/>
      <c r="L3537" s="19"/>
    </row>
    <row r="3538" spans="5:12" x14ac:dyDescent="0.35">
      <c r="E3538" s="1"/>
      <c r="F3538" s="1"/>
      <c r="G3538" s="1"/>
      <c r="H3538" s="1"/>
      <c r="I3538" s="22"/>
      <c r="J3538" s="19"/>
      <c r="K3538" s="19"/>
      <c r="L3538" s="19"/>
    </row>
    <row r="3539" spans="5:12" x14ac:dyDescent="0.35">
      <c r="E3539" s="1"/>
      <c r="F3539" s="1"/>
      <c r="G3539" s="1"/>
      <c r="H3539" s="1"/>
      <c r="I3539" s="22"/>
      <c r="J3539" s="19"/>
      <c r="K3539" s="19"/>
      <c r="L3539" s="19"/>
    </row>
    <row r="3540" spans="5:12" x14ac:dyDescent="0.35">
      <c r="E3540" s="1"/>
      <c r="F3540" s="1"/>
      <c r="G3540" s="1"/>
      <c r="H3540" s="1"/>
      <c r="I3540" s="22"/>
      <c r="J3540" s="19"/>
      <c r="K3540" s="19"/>
      <c r="L3540" s="19"/>
    </row>
    <row r="3541" spans="5:12" x14ac:dyDescent="0.35">
      <c r="E3541" s="1"/>
      <c r="F3541" s="1"/>
      <c r="G3541" s="1"/>
      <c r="H3541" s="1"/>
      <c r="I3541" s="22"/>
      <c r="J3541" s="19"/>
      <c r="K3541" s="19"/>
      <c r="L3541" s="19"/>
    </row>
    <row r="3542" spans="5:12" x14ac:dyDescent="0.35">
      <c r="E3542" s="1"/>
      <c r="F3542" s="1"/>
      <c r="G3542" s="1"/>
      <c r="H3542" s="1"/>
      <c r="I3542" s="22"/>
      <c r="J3542" s="19"/>
      <c r="K3542" s="19"/>
      <c r="L3542" s="19"/>
    </row>
    <row r="3543" spans="5:12" x14ac:dyDescent="0.35">
      <c r="E3543" s="1"/>
      <c r="F3543" s="1"/>
      <c r="G3543" s="1"/>
      <c r="H3543" s="1"/>
      <c r="I3543" s="22"/>
      <c r="J3543" s="19"/>
      <c r="K3543" s="19"/>
      <c r="L3543" s="19"/>
    </row>
    <row r="3544" spans="5:12" x14ac:dyDescent="0.35">
      <c r="E3544" s="1"/>
      <c r="F3544" s="1"/>
      <c r="G3544" s="1"/>
      <c r="H3544" s="1"/>
      <c r="I3544" s="22"/>
      <c r="J3544" s="19"/>
      <c r="K3544" s="19"/>
      <c r="L3544" s="19"/>
    </row>
    <row r="3545" spans="5:12" x14ac:dyDescent="0.35">
      <c r="E3545" s="1"/>
      <c r="F3545" s="1"/>
      <c r="G3545" s="1"/>
      <c r="H3545" s="1"/>
      <c r="I3545" s="22"/>
      <c r="J3545" s="19"/>
      <c r="K3545" s="19"/>
      <c r="L3545" s="19"/>
    </row>
    <row r="3546" spans="5:12" x14ac:dyDescent="0.35">
      <c r="E3546" s="1"/>
      <c r="F3546" s="1"/>
      <c r="G3546" s="1"/>
      <c r="H3546" s="1"/>
      <c r="I3546" s="22"/>
      <c r="J3546" s="19"/>
      <c r="K3546" s="19"/>
      <c r="L3546" s="19"/>
    </row>
    <row r="3547" spans="5:12" x14ac:dyDescent="0.35">
      <c r="E3547" s="1"/>
      <c r="F3547" s="1"/>
      <c r="G3547" s="1"/>
      <c r="H3547" s="1"/>
      <c r="I3547" s="22"/>
      <c r="J3547" s="19"/>
      <c r="K3547" s="19"/>
      <c r="L3547" s="19"/>
    </row>
    <row r="3548" spans="5:12" x14ac:dyDescent="0.35">
      <c r="E3548" s="1"/>
      <c r="F3548" s="1"/>
      <c r="G3548" s="1"/>
      <c r="H3548" s="1"/>
      <c r="I3548" s="22"/>
      <c r="J3548" s="19"/>
      <c r="K3548" s="19"/>
      <c r="L3548" s="19"/>
    </row>
    <row r="3549" spans="5:12" x14ac:dyDescent="0.35">
      <c r="E3549" s="1"/>
      <c r="F3549" s="1"/>
      <c r="G3549" s="1"/>
      <c r="H3549" s="1"/>
      <c r="I3549" s="22"/>
      <c r="J3549" s="19"/>
      <c r="K3549" s="19"/>
      <c r="L3549" s="19"/>
    </row>
    <row r="3550" spans="5:12" x14ac:dyDescent="0.35">
      <c r="E3550" s="1"/>
      <c r="F3550" s="1"/>
      <c r="G3550" s="1"/>
      <c r="H3550" s="1"/>
      <c r="I3550" s="22"/>
      <c r="J3550" s="19"/>
      <c r="K3550" s="19"/>
      <c r="L3550" s="19"/>
    </row>
    <row r="3551" spans="5:12" x14ac:dyDescent="0.35">
      <c r="E3551" s="1"/>
      <c r="F3551" s="1"/>
      <c r="G3551" s="1"/>
      <c r="H3551" s="1"/>
      <c r="I3551" s="22"/>
      <c r="J3551" s="19"/>
      <c r="K3551" s="19"/>
      <c r="L3551" s="19"/>
    </row>
    <row r="3552" spans="5:12" x14ac:dyDescent="0.35">
      <c r="E3552" s="1"/>
      <c r="F3552" s="1"/>
      <c r="G3552" s="1"/>
      <c r="H3552" s="1"/>
      <c r="I3552" s="22"/>
      <c r="J3552" s="19"/>
      <c r="K3552" s="19"/>
      <c r="L3552" s="19"/>
    </row>
    <row r="3553" spans="5:12" x14ac:dyDescent="0.35">
      <c r="E3553" s="1"/>
      <c r="F3553" s="1"/>
      <c r="G3553" s="1"/>
      <c r="H3553" s="1"/>
      <c r="I3553" s="22"/>
      <c r="J3553" s="19"/>
      <c r="K3553" s="19"/>
      <c r="L3553" s="19"/>
    </row>
    <row r="3554" spans="5:12" x14ac:dyDescent="0.35">
      <c r="E3554" s="1"/>
      <c r="F3554" s="1"/>
      <c r="G3554" s="1"/>
      <c r="H3554" s="1"/>
      <c r="I3554" s="22"/>
      <c r="J3554" s="19"/>
      <c r="K3554" s="19"/>
      <c r="L3554" s="19"/>
    </row>
    <row r="3555" spans="5:12" x14ac:dyDescent="0.35">
      <c r="E3555" s="1"/>
      <c r="F3555" s="1"/>
      <c r="G3555" s="1"/>
      <c r="H3555" s="1"/>
      <c r="I3555" s="22"/>
      <c r="J3555" s="19"/>
      <c r="K3555" s="19"/>
      <c r="L3555" s="19"/>
    </row>
    <row r="3556" spans="5:12" x14ac:dyDescent="0.35">
      <c r="E3556" s="1"/>
      <c r="F3556" s="1"/>
      <c r="G3556" s="1"/>
      <c r="H3556" s="1"/>
      <c r="I3556" s="22"/>
      <c r="J3556" s="19"/>
      <c r="K3556" s="19"/>
      <c r="L3556" s="19"/>
    </row>
    <row r="3557" spans="5:12" x14ac:dyDescent="0.35">
      <c r="E3557" s="1"/>
      <c r="F3557" s="1"/>
      <c r="G3557" s="1"/>
      <c r="H3557" s="1"/>
      <c r="I3557" s="22"/>
      <c r="J3557" s="19"/>
      <c r="K3557" s="19"/>
      <c r="L3557" s="19"/>
    </row>
    <row r="3558" spans="5:12" x14ac:dyDescent="0.35">
      <c r="E3558" s="1"/>
      <c r="F3558" s="1"/>
      <c r="G3558" s="1"/>
      <c r="H3558" s="1"/>
      <c r="I3558" s="22"/>
      <c r="J3558" s="19"/>
      <c r="K3558" s="19"/>
      <c r="L3558" s="19"/>
    </row>
    <row r="3559" spans="5:12" x14ac:dyDescent="0.35">
      <c r="E3559" s="1"/>
      <c r="F3559" s="1"/>
      <c r="G3559" s="1"/>
      <c r="H3559" s="1"/>
      <c r="I3559" s="22"/>
      <c r="J3559" s="19"/>
      <c r="K3559" s="19"/>
      <c r="L3559" s="19"/>
    </row>
    <row r="3560" spans="5:12" x14ac:dyDescent="0.35">
      <c r="E3560" s="1"/>
      <c r="F3560" s="1"/>
      <c r="G3560" s="1"/>
      <c r="H3560" s="1"/>
      <c r="I3560" s="22"/>
      <c r="J3560" s="19"/>
      <c r="K3560" s="19"/>
      <c r="L3560" s="19"/>
    </row>
    <row r="3561" spans="5:12" x14ac:dyDescent="0.35">
      <c r="E3561" s="1"/>
      <c r="F3561" s="1"/>
      <c r="G3561" s="1"/>
      <c r="H3561" s="1"/>
      <c r="I3561" s="22"/>
      <c r="J3561" s="19"/>
      <c r="K3561" s="19"/>
      <c r="L3561" s="19"/>
    </row>
    <row r="3562" spans="5:12" x14ac:dyDescent="0.35">
      <c r="E3562" s="1"/>
      <c r="F3562" s="1"/>
      <c r="G3562" s="1"/>
      <c r="H3562" s="1"/>
      <c r="I3562" s="22"/>
      <c r="J3562" s="19"/>
      <c r="K3562" s="19"/>
      <c r="L3562" s="19"/>
    </row>
    <row r="3563" spans="5:12" x14ac:dyDescent="0.35">
      <c r="E3563" s="1"/>
      <c r="F3563" s="1"/>
      <c r="G3563" s="1"/>
      <c r="H3563" s="1"/>
      <c r="I3563" s="22"/>
      <c r="J3563" s="19"/>
      <c r="K3563" s="19"/>
      <c r="L3563" s="19"/>
    </row>
    <row r="3564" spans="5:12" x14ac:dyDescent="0.35">
      <c r="E3564" s="1"/>
      <c r="F3564" s="1"/>
      <c r="G3564" s="1"/>
      <c r="H3564" s="1"/>
      <c r="I3564" s="22"/>
      <c r="J3564" s="19"/>
      <c r="K3564" s="19"/>
      <c r="L3564" s="19"/>
    </row>
    <row r="3565" spans="5:12" x14ac:dyDescent="0.35">
      <c r="E3565" s="1"/>
      <c r="F3565" s="1"/>
      <c r="G3565" s="1"/>
      <c r="H3565" s="1"/>
      <c r="I3565" s="22"/>
      <c r="J3565" s="19"/>
      <c r="K3565" s="19"/>
      <c r="L3565" s="19"/>
    </row>
    <row r="3566" spans="5:12" x14ac:dyDescent="0.35">
      <c r="E3566" s="1"/>
      <c r="F3566" s="1"/>
      <c r="G3566" s="1"/>
      <c r="H3566" s="1"/>
      <c r="I3566" s="22"/>
      <c r="J3566" s="19"/>
      <c r="K3566" s="19"/>
      <c r="L3566" s="19"/>
    </row>
    <row r="3567" spans="5:12" x14ac:dyDescent="0.35">
      <c r="E3567" s="1"/>
      <c r="F3567" s="1"/>
      <c r="G3567" s="1"/>
      <c r="H3567" s="1"/>
      <c r="I3567" s="22"/>
      <c r="J3567" s="19"/>
      <c r="K3567" s="19"/>
      <c r="L3567" s="19"/>
    </row>
    <row r="3568" spans="5:12" x14ac:dyDescent="0.35">
      <c r="E3568" s="1"/>
      <c r="F3568" s="1"/>
      <c r="G3568" s="1"/>
      <c r="H3568" s="1"/>
      <c r="I3568" s="22"/>
      <c r="J3568" s="19"/>
      <c r="K3568" s="19"/>
      <c r="L3568" s="19"/>
    </row>
    <row r="3569" spans="5:12" x14ac:dyDescent="0.35">
      <c r="E3569" s="1"/>
      <c r="F3569" s="1"/>
      <c r="G3569" s="1"/>
      <c r="H3569" s="1"/>
      <c r="I3569" s="22"/>
      <c r="J3569" s="19"/>
      <c r="K3569" s="19"/>
      <c r="L3569" s="19"/>
    </row>
    <row r="3570" spans="5:12" x14ac:dyDescent="0.35">
      <c r="E3570" s="1"/>
      <c r="F3570" s="1"/>
      <c r="G3570" s="1"/>
      <c r="H3570" s="1"/>
      <c r="I3570" s="22"/>
      <c r="J3570" s="19"/>
      <c r="K3570" s="19"/>
      <c r="L3570" s="19"/>
    </row>
    <row r="3571" spans="5:12" x14ac:dyDescent="0.35">
      <c r="E3571" s="1"/>
      <c r="F3571" s="1"/>
      <c r="G3571" s="1"/>
      <c r="H3571" s="1"/>
      <c r="I3571" s="22"/>
      <c r="J3571" s="19"/>
      <c r="K3571" s="19"/>
      <c r="L3571" s="19"/>
    </row>
    <row r="3572" spans="5:12" x14ac:dyDescent="0.35">
      <c r="E3572" s="1"/>
      <c r="F3572" s="1"/>
      <c r="G3572" s="1"/>
      <c r="H3572" s="1"/>
      <c r="I3572" s="22"/>
      <c r="J3572" s="19"/>
      <c r="K3572" s="19"/>
      <c r="L3572" s="19"/>
    </row>
    <row r="3573" spans="5:12" x14ac:dyDescent="0.35">
      <c r="E3573" s="1"/>
      <c r="F3573" s="1"/>
      <c r="G3573" s="1"/>
      <c r="H3573" s="1"/>
      <c r="I3573" s="22"/>
      <c r="J3573" s="19"/>
      <c r="K3573" s="19"/>
      <c r="L3573" s="19"/>
    </row>
    <row r="3574" spans="5:12" x14ac:dyDescent="0.35">
      <c r="E3574" s="1"/>
      <c r="F3574" s="1"/>
      <c r="G3574" s="1"/>
      <c r="H3574" s="1"/>
      <c r="I3574" s="22"/>
      <c r="J3574" s="19"/>
      <c r="K3574" s="19"/>
      <c r="L3574" s="19"/>
    </row>
    <row r="3575" spans="5:12" x14ac:dyDescent="0.35">
      <c r="E3575" s="1"/>
      <c r="F3575" s="1"/>
      <c r="G3575" s="1"/>
      <c r="H3575" s="1"/>
      <c r="I3575" s="22"/>
      <c r="J3575" s="19"/>
      <c r="K3575" s="19"/>
      <c r="L3575" s="19"/>
    </row>
    <row r="3576" spans="5:12" x14ac:dyDescent="0.35">
      <c r="E3576" s="1"/>
      <c r="F3576" s="1"/>
      <c r="G3576" s="1"/>
      <c r="H3576" s="1"/>
      <c r="I3576" s="22"/>
      <c r="J3576" s="19"/>
      <c r="K3576" s="19"/>
      <c r="L3576" s="19"/>
    </row>
    <row r="3577" spans="5:12" x14ac:dyDescent="0.35">
      <c r="E3577" s="1"/>
      <c r="F3577" s="1"/>
      <c r="G3577" s="1"/>
      <c r="H3577" s="1"/>
      <c r="I3577" s="22"/>
      <c r="J3577" s="19"/>
      <c r="K3577" s="19"/>
      <c r="L3577" s="19"/>
    </row>
    <row r="3578" spans="5:12" x14ac:dyDescent="0.35">
      <c r="E3578" s="1"/>
      <c r="F3578" s="1"/>
      <c r="G3578" s="1"/>
      <c r="H3578" s="1"/>
      <c r="I3578" s="22"/>
      <c r="J3578" s="19"/>
      <c r="K3578" s="19"/>
      <c r="L3578" s="19"/>
    </row>
    <row r="3579" spans="5:12" x14ac:dyDescent="0.35">
      <c r="E3579" s="1"/>
      <c r="F3579" s="1"/>
      <c r="G3579" s="1"/>
      <c r="H3579" s="1"/>
      <c r="I3579" s="22"/>
      <c r="J3579" s="19"/>
      <c r="K3579" s="19"/>
      <c r="L3579" s="19"/>
    </row>
    <row r="3580" spans="5:12" x14ac:dyDescent="0.35">
      <c r="E3580" s="1"/>
      <c r="F3580" s="1"/>
      <c r="G3580" s="1"/>
      <c r="H3580" s="1"/>
      <c r="I3580" s="22"/>
      <c r="J3580" s="19"/>
      <c r="K3580" s="19"/>
      <c r="L3580" s="19"/>
    </row>
    <row r="3581" spans="5:12" x14ac:dyDescent="0.35">
      <c r="E3581" s="1"/>
      <c r="F3581" s="1"/>
      <c r="G3581" s="1"/>
      <c r="H3581" s="1"/>
      <c r="I3581" s="22"/>
      <c r="J3581" s="19"/>
      <c r="K3581" s="19"/>
      <c r="L3581" s="19"/>
    </row>
    <row r="3582" spans="5:12" x14ac:dyDescent="0.35">
      <c r="E3582" s="1"/>
      <c r="F3582" s="1"/>
      <c r="G3582" s="1"/>
      <c r="H3582" s="1"/>
      <c r="I3582" s="22"/>
      <c r="J3582" s="19"/>
      <c r="K3582" s="19"/>
      <c r="L3582" s="19"/>
    </row>
    <row r="3583" spans="5:12" x14ac:dyDescent="0.35">
      <c r="E3583" s="1"/>
      <c r="F3583" s="1"/>
      <c r="G3583" s="1"/>
      <c r="H3583" s="1"/>
      <c r="I3583" s="22"/>
      <c r="J3583" s="19"/>
      <c r="K3583" s="19"/>
      <c r="L3583" s="19"/>
    </row>
    <row r="3584" spans="5:12" x14ac:dyDescent="0.35">
      <c r="E3584" s="1"/>
      <c r="F3584" s="1"/>
      <c r="G3584" s="1"/>
      <c r="H3584" s="1"/>
      <c r="I3584" s="22"/>
      <c r="J3584" s="19"/>
      <c r="K3584" s="19"/>
      <c r="L3584" s="19"/>
    </row>
    <row r="3585" spans="5:12" x14ac:dyDescent="0.35">
      <c r="E3585" s="1"/>
      <c r="F3585" s="1"/>
      <c r="G3585" s="1"/>
      <c r="H3585" s="1"/>
      <c r="I3585" s="22"/>
      <c r="J3585" s="19"/>
      <c r="K3585" s="19"/>
      <c r="L3585" s="19"/>
    </row>
    <row r="3586" spans="5:12" x14ac:dyDescent="0.35">
      <c r="E3586" s="1"/>
      <c r="F3586" s="1"/>
      <c r="G3586" s="1"/>
      <c r="H3586" s="1"/>
      <c r="I3586" s="22"/>
      <c r="J3586" s="19"/>
      <c r="K3586" s="19"/>
      <c r="L3586" s="19"/>
    </row>
    <row r="3587" spans="5:12" x14ac:dyDescent="0.35">
      <c r="E3587" s="1"/>
      <c r="F3587" s="1"/>
      <c r="G3587" s="1"/>
      <c r="H3587" s="1"/>
      <c r="I3587" s="22"/>
      <c r="J3587" s="19"/>
      <c r="K3587" s="19"/>
      <c r="L3587" s="19"/>
    </row>
    <row r="3588" spans="5:12" x14ac:dyDescent="0.35">
      <c r="E3588" s="1"/>
      <c r="F3588" s="1"/>
      <c r="G3588" s="1"/>
      <c r="H3588" s="1"/>
      <c r="I3588" s="22"/>
      <c r="J3588" s="19"/>
      <c r="K3588" s="19"/>
      <c r="L3588" s="19"/>
    </row>
    <row r="3589" spans="5:12" x14ac:dyDescent="0.35">
      <c r="E3589" s="1"/>
      <c r="F3589" s="1"/>
      <c r="G3589" s="1"/>
      <c r="H3589" s="1"/>
      <c r="I3589" s="22"/>
      <c r="J3589" s="19"/>
      <c r="K3589" s="19"/>
      <c r="L3589" s="19"/>
    </row>
    <row r="3590" spans="5:12" x14ac:dyDescent="0.35">
      <c r="E3590" s="1"/>
      <c r="F3590" s="1"/>
      <c r="G3590" s="1"/>
      <c r="H3590" s="1"/>
      <c r="I3590" s="22"/>
      <c r="J3590" s="19"/>
      <c r="K3590" s="19"/>
      <c r="L3590" s="19"/>
    </row>
    <row r="3591" spans="5:12" x14ac:dyDescent="0.35">
      <c r="E3591" s="1"/>
      <c r="F3591" s="1"/>
      <c r="G3591" s="1"/>
      <c r="H3591" s="1"/>
      <c r="I3591" s="22"/>
      <c r="J3591" s="19"/>
      <c r="K3591" s="19"/>
      <c r="L3591" s="19"/>
    </row>
    <row r="3592" spans="5:12" x14ac:dyDescent="0.35">
      <c r="E3592" s="1"/>
      <c r="F3592" s="1"/>
      <c r="G3592" s="1"/>
      <c r="H3592" s="1"/>
      <c r="I3592" s="22"/>
      <c r="J3592" s="19"/>
      <c r="K3592" s="19"/>
      <c r="L3592" s="19"/>
    </row>
    <row r="3593" spans="5:12" x14ac:dyDescent="0.35">
      <c r="E3593" s="1"/>
      <c r="F3593" s="1"/>
      <c r="G3593" s="1"/>
      <c r="H3593" s="1"/>
      <c r="I3593" s="22"/>
      <c r="J3593" s="19"/>
      <c r="K3593" s="19"/>
      <c r="L3593" s="19"/>
    </row>
    <row r="3594" spans="5:12" x14ac:dyDescent="0.35">
      <c r="E3594" s="1"/>
      <c r="F3594" s="1"/>
      <c r="G3594" s="1"/>
      <c r="H3594" s="1"/>
      <c r="I3594" s="22"/>
      <c r="J3594" s="19"/>
      <c r="K3594" s="19"/>
      <c r="L3594" s="19"/>
    </row>
    <row r="3595" spans="5:12" x14ac:dyDescent="0.35">
      <c r="E3595" s="1"/>
      <c r="F3595" s="1"/>
      <c r="G3595" s="1"/>
      <c r="H3595" s="1"/>
      <c r="I3595" s="22"/>
      <c r="J3595" s="19"/>
      <c r="K3595" s="19"/>
      <c r="L3595" s="19"/>
    </row>
    <row r="3596" spans="5:12" x14ac:dyDescent="0.35">
      <c r="E3596" s="1"/>
      <c r="F3596" s="1"/>
      <c r="G3596" s="1"/>
      <c r="H3596" s="1"/>
      <c r="I3596" s="22"/>
      <c r="J3596" s="19"/>
      <c r="K3596" s="19"/>
      <c r="L3596" s="19"/>
    </row>
    <row r="3597" spans="5:12" x14ac:dyDescent="0.35">
      <c r="E3597" s="1"/>
      <c r="F3597" s="1"/>
      <c r="G3597" s="1"/>
      <c r="H3597" s="1"/>
      <c r="I3597" s="22"/>
      <c r="J3597" s="19"/>
      <c r="K3597" s="19"/>
      <c r="L3597" s="19"/>
    </row>
    <row r="3598" spans="5:12" x14ac:dyDescent="0.35">
      <c r="E3598" s="1"/>
      <c r="F3598" s="1"/>
      <c r="G3598" s="1"/>
      <c r="H3598" s="1"/>
      <c r="I3598" s="22"/>
      <c r="J3598" s="19"/>
      <c r="K3598" s="19"/>
      <c r="L3598" s="19"/>
    </row>
    <row r="3599" spans="5:12" x14ac:dyDescent="0.35">
      <c r="E3599" s="1"/>
      <c r="F3599" s="1"/>
      <c r="G3599" s="1"/>
      <c r="H3599" s="1"/>
      <c r="I3599" s="22"/>
      <c r="J3599" s="19"/>
      <c r="K3599" s="19"/>
      <c r="L3599" s="19"/>
    </row>
    <row r="3600" spans="5:12" x14ac:dyDescent="0.35">
      <c r="E3600" s="1"/>
      <c r="F3600" s="1"/>
      <c r="G3600" s="1"/>
      <c r="H3600" s="1"/>
      <c r="I3600" s="22"/>
      <c r="J3600" s="19"/>
      <c r="K3600" s="19"/>
      <c r="L3600" s="19"/>
    </row>
    <row r="3601" spans="5:12" x14ac:dyDescent="0.35">
      <c r="E3601" s="1"/>
      <c r="F3601" s="1"/>
      <c r="G3601" s="1"/>
      <c r="H3601" s="1"/>
      <c r="I3601" s="22"/>
      <c r="J3601" s="19"/>
      <c r="K3601" s="19"/>
      <c r="L3601" s="19"/>
    </row>
    <row r="3602" spans="5:12" x14ac:dyDescent="0.35">
      <c r="E3602" s="1"/>
      <c r="F3602" s="1"/>
      <c r="G3602" s="1"/>
      <c r="H3602" s="1"/>
      <c r="I3602" s="22"/>
      <c r="J3602" s="19"/>
      <c r="K3602" s="19"/>
      <c r="L3602" s="19"/>
    </row>
    <row r="3603" spans="5:12" x14ac:dyDescent="0.35">
      <c r="E3603" s="1"/>
      <c r="F3603" s="1"/>
      <c r="G3603" s="1"/>
      <c r="H3603" s="1"/>
      <c r="I3603" s="22"/>
      <c r="J3603" s="19"/>
      <c r="K3603" s="19"/>
      <c r="L3603" s="19"/>
    </row>
    <row r="3604" spans="5:12" x14ac:dyDescent="0.35">
      <c r="E3604" s="1"/>
      <c r="F3604" s="1"/>
      <c r="G3604" s="1"/>
      <c r="H3604" s="1"/>
      <c r="I3604" s="22"/>
      <c r="J3604" s="19"/>
      <c r="K3604" s="19"/>
      <c r="L3604" s="19"/>
    </row>
    <row r="3605" spans="5:12" x14ac:dyDescent="0.35">
      <c r="E3605" s="1"/>
      <c r="F3605" s="1"/>
      <c r="G3605" s="1"/>
      <c r="H3605" s="1"/>
      <c r="I3605" s="22"/>
      <c r="J3605" s="19"/>
      <c r="K3605" s="19"/>
      <c r="L3605" s="19"/>
    </row>
    <row r="3606" spans="5:12" x14ac:dyDescent="0.35">
      <c r="E3606" s="1"/>
      <c r="F3606" s="1"/>
      <c r="G3606" s="1"/>
      <c r="H3606" s="1"/>
      <c r="I3606" s="22"/>
      <c r="J3606" s="19"/>
      <c r="K3606" s="19"/>
      <c r="L3606" s="19"/>
    </row>
    <row r="3607" spans="5:12" x14ac:dyDescent="0.35">
      <c r="E3607" s="1"/>
      <c r="F3607" s="1"/>
      <c r="G3607" s="1"/>
      <c r="H3607" s="1"/>
      <c r="I3607" s="22"/>
      <c r="J3607" s="19"/>
      <c r="K3607" s="19"/>
      <c r="L3607" s="19"/>
    </row>
    <row r="3608" spans="5:12" x14ac:dyDescent="0.35">
      <c r="E3608" s="1"/>
      <c r="F3608" s="1"/>
      <c r="G3608" s="1"/>
      <c r="H3608" s="1"/>
      <c r="I3608" s="22"/>
      <c r="J3608" s="19"/>
      <c r="K3608" s="19"/>
      <c r="L3608" s="19"/>
    </row>
    <row r="3609" spans="5:12" x14ac:dyDescent="0.35">
      <c r="E3609" s="1"/>
      <c r="F3609" s="1"/>
      <c r="G3609" s="1"/>
      <c r="H3609" s="1"/>
      <c r="I3609" s="22"/>
      <c r="J3609" s="19"/>
      <c r="K3609" s="19"/>
      <c r="L3609" s="19"/>
    </row>
    <row r="3610" spans="5:12" x14ac:dyDescent="0.35">
      <c r="E3610" s="1"/>
      <c r="F3610" s="1"/>
      <c r="G3610" s="1"/>
      <c r="H3610" s="1"/>
      <c r="I3610" s="22"/>
      <c r="J3610" s="19"/>
      <c r="K3610" s="19"/>
      <c r="L3610" s="19"/>
    </row>
    <row r="3611" spans="5:12" x14ac:dyDescent="0.35">
      <c r="E3611" s="1"/>
      <c r="F3611" s="1"/>
      <c r="G3611" s="1"/>
      <c r="H3611" s="1"/>
      <c r="I3611" s="22"/>
      <c r="J3611" s="19"/>
      <c r="K3611" s="19"/>
      <c r="L3611" s="19"/>
    </row>
    <row r="3612" spans="5:12" x14ac:dyDescent="0.35">
      <c r="E3612" s="1"/>
      <c r="F3612" s="1"/>
      <c r="G3612" s="1"/>
      <c r="H3612" s="1"/>
      <c r="I3612" s="22"/>
      <c r="J3612" s="19"/>
      <c r="K3612" s="19"/>
      <c r="L3612" s="19"/>
    </row>
    <row r="3613" spans="5:12" x14ac:dyDescent="0.35">
      <c r="E3613" s="1"/>
      <c r="F3613" s="1"/>
      <c r="G3613" s="1"/>
      <c r="H3613" s="1"/>
      <c r="I3613" s="22"/>
      <c r="J3613" s="19"/>
      <c r="K3613" s="19"/>
      <c r="L3613" s="19"/>
    </row>
    <row r="3614" spans="5:12" x14ac:dyDescent="0.35">
      <c r="E3614" s="1"/>
      <c r="F3614" s="1"/>
      <c r="G3614" s="1"/>
      <c r="H3614" s="1"/>
      <c r="I3614" s="22"/>
      <c r="J3614" s="19"/>
      <c r="K3614" s="19"/>
      <c r="L3614" s="19"/>
    </row>
    <row r="3615" spans="5:12" x14ac:dyDescent="0.35">
      <c r="E3615" s="1"/>
      <c r="F3615" s="1"/>
      <c r="G3615" s="1"/>
      <c r="H3615" s="1"/>
      <c r="I3615" s="22"/>
      <c r="J3615" s="19"/>
      <c r="K3615" s="19"/>
      <c r="L3615" s="19"/>
    </row>
    <row r="3616" spans="5:12" x14ac:dyDescent="0.35">
      <c r="E3616" s="1"/>
      <c r="F3616" s="1"/>
      <c r="G3616" s="1"/>
      <c r="H3616" s="1"/>
      <c r="I3616" s="22"/>
      <c r="J3616" s="19"/>
      <c r="K3616" s="19"/>
      <c r="L3616" s="19"/>
    </row>
    <row r="3617" spans="5:12" x14ac:dyDescent="0.35">
      <c r="E3617" s="1"/>
      <c r="F3617" s="1"/>
      <c r="G3617" s="1"/>
      <c r="H3617" s="1"/>
      <c r="I3617" s="22"/>
      <c r="J3617" s="19"/>
      <c r="K3617" s="19"/>
      <c r="L3617" s="19"/>
    </row>
    <row r="3618" spans="5:12" x14ac:dyDescent="0.35">
      <c r="E3618" s="1"/>
      <c r="F3618" s="1"/>
      <c r="G3618" s="1"/>
      <c r="H3618" s="1"/>
      <c r="I3618" s="22"/>
      <c r="J3618" s="19"/>
      <c r="K3618" s="19"/>
      <c r="L3618" s="19"/>
    </row>
    <row r="3619" spans="5:12" x14ac:dyDescent="0.35">
      <c r="E3619" s="1"/>
      <c r="F3619" s="1"/>
      <c r="G3619" s="1"/>
      <c r="H3619" s="1"/>
      <c r="I3619" s="22"/>
      <c r="J3619" s="19"/>
      <c r="K3619" s="19"/>
      <c r="L3619" s="19"/>
    </row>
    <row r="3620" spans="5:12" x14ac:dyDescent="0.35">
      <c r="E3620" s="1"/>
      <c r="F3620" s="1"/>
      <c r="G3620" s="1"/>
      <c r="H3620" s="1"/>
      <c r="I3620" s="22"/>
      <c r="J3620" s="19"/>
      <c r="K3620" s="19"/>
      <c r="L3620" s="19"/>
    </row>
    <row r="3621" spans="5:12" x14ac:dyDescent="0.35">
      <c r="E3621" s="1"/>
      <c r="F3621" s="1"/>
      <c r="G3621" s="1"/>
      <c r="H3621" s="1"/>
      <c r="I3621" s="22"/>
      <c r="J3621" s="19"/>
      <c r="K3621" s="19"/>
      <c r="L3621" s="19"/>
    </row>
    <row r="3622" spans="5:12" x14ac:dyDescent="0.35">
      <c r="E3622" s="1"/>
      <c r="F3622" s="1"/>
      <c r="G3622" s="1"/>
      <c r="H3622" s="1"/>
      <c r="I3622" s="22"/>
      <c r="J3622" s="19"/>
      <c r="K3622" s="19"/>
      <c r="L3622" s="19"/>
    </row>
    <row r="3623" spans="5:12" x14ac:dyDescent="0.35">
      <c r="E3623" s="1"/>
      <c r="F3623" s="1"/>
      <c r="G3623" s="1"/>
      <c r="H3623" s="1"/>
      <c r="I3623" s="22"/>
      <c r="J3623" s="19"/>
      <c r="K3623" s="19"/>
      <c r="L3623" s="19"/>
    </row>
    <row r="3624" spans="5:12" x14ac:dyDescent="0.35">
      <c r="E3624" s="1"/>
      <c r="F3624" s="1"/>
      <c r="G3624" s="1"/>
      <c r="H3624" s="1"/>
      <c r="I3624" s="22"/>
      <c r="J3624" s="19"/>
      <c r="K3624" s="19"/>
      <c r="L3624" s="19"/>
    </row>
    <row r="3625" spans="5:12" x14ac:dyDescent="0.35">
      <c r="E3625" s="1"/>
      <c r="F3625" s="1"/>
      <c r="G3625" s="1"/>
      <c r="H3625" s="1"/>
      <c r="I3625" s="22"/>
      <c r="J3625" s="19"/>
      <c r="K3625" s="19"/>
      <c r="L3625" s="19"/>
    </row>
    <row r="3626" spans="5:12" x14ac:dyDescent="0.35">
      <c r="E3626" s="1"/>
      <c r="F3626" s="1"/>
      <c r="G3626" s="1"/>
      <c r="H3626" s="1"/>
      <c r="I3626" s="22"/>
      <c r="J3626" s="19"/>
      <c r="K3626" s="19"/>
      <c r="L3626" s="19"/>
    </row>
    <row r="3627" spans="5:12" x14ac:dyDescent="0.35">
      <c r="E3627" s="1"/>
      <c r="F3627" s="1"/>
      <c r="G3627" s="1"/>
      <c r="H3627" s="1"/>
      <c r="I3627" s="22"/>
      <c r="J3627" s="19"/>
      <c r="K3627" s="19"/>
      <c r="L3627" s="19"/>
    </row>
    <row r="3628" spans="5:12" x14ac:dyDescent="0.35">
      <c r="E3628" s="1"/>
      <c r="F3628" s="1"/>
      <c r="G3628" s="1"/>
      <c r="H3628" s="1"/>
      <c r="I3628" s="22"/>
      <c r="J3628" s="19"/>
      <c r="K3628" s="19"/>
      <c r="L3628" s="19"/>
    </row>
    <row r="3629" spans="5:12" x14ac:dyDescent="0.35">
      <c r="E3629" s="1"/>
      <c r="F3629" s="1"/>
      <c r="G3629" s="1"/>
      <c r="H3629" s="1"/>
      <c r="I3629" s="22"/>
      <c r="J3629" s="19"/>
      <c r="K3629" s="19"/>
      <c r="L3629" s="19"/>
    </row>
    <row r="3630" spans="5:12" x14ac:dyDescent="0.35">
      <c r="E3630" s="1"/>
      <c r="F3630" s="1"/>
      <c r="G3630" s="1"/>
      <c r="H3630" s="1"/>
      <c r="I3630" s="22"/>
      <c r="J3630" s="19"/>
      <c r="K3630" s="19"/>
      <c r="L3630" s="19"/>
    </row>
    <row r="3631" spans="5:12" x14ac:dyDescent="0.35">
      <c r="E3631" s="1"/>
      <c r="F3631" s="1"/>
      <c r="G3631" s="1"/>
      <c r="H3631" s="1"/>
      <c r="I3631" s="22"/>
      <c r="J3631" s="19"/>
      <c r="K3631" s="19"/>
      <c r="L3631" s="19"/>
    </row>
    <row r="3632" spans="5:12" x14ac:dyDescent="0.35">
      <c r="E3632" s="1"/>
      <c r="F3632" s="1"/>
      <c r="G3632" s="1"/>
      <c r="H3632" s="1"/>
      <c r="I3632" s="22"/>
      <c r="J3632" s="19"/>
      <c r="K3632" s="19"/>
      <c r="L3632" s="19"/>
    </row>
    <row r="3633" spans="5:12" x14ac:dyDescent="0.35">
      <c r="E3633" s="1"/>
      <c r="F3633" s="1"/>
      <c r="G3633" s="1"/>
      <c r="H3633" s="1"/>
      <c r="I3633" s="22"/>
      <c r="J3633" s="19"/>
      <c r="K3633" s="19"/>
      <c r="L3633" s="19"/>
    </row>
    <row r="3634" spans="5:12" x14ac:dyDescent="0.35">
      <c r="E3634" s="1"/>
      <c r="F3634" s="1"/>
      <c r="G3634" s="1"/>
      <c r="H3634" s="1"/>
      <c r="I3634" s="22"/>
      <c r="J3634" s="19"/>
      <c r="K3634" s="19"/>
      <c r="L3634" s="19"/>
    </row>
    <row r="3635" spans="5:12" x14ac:dyDescent="0.35">
      <c r="E3635" s="1"/>
      <c r="F3635" s="1"/>
      <c r="G3635" s="1"/>
      <c r="H3635" s="1"/>
      <c r="I3635" s="22"/>
      <c r="J3635" s="19"/>
      <c r="K3635" s="19"/>
      <c r="L3635" s="19"/>
    </row>
    <row r="3636" spans="5:12" x14ac:dyDescent="0.35">
      <c r="E3636" s="1"/>
      <c r="F3636" s="1"/>
      <c r="G3636" s="1"/>
      <c r="H3636" s="1"/>
      <c r="I3636" s="22"/>
      <c r="J3636" s="19"/>
      <c r="K3636" s="19"/>
      <c r="L3636" s="19"/>
    </row>
    <row r="3637" spans="5:12" x14ac:dyDescent="0.35">
      <c r="E3637" s="1"/>
      <c r="F3637" s="1"/>
      <c r="G3637" s="1"/>
      <c r="H3637" s="1"/>
      <c r="I3637" s="22"/>
      <c r="J3637" s="19"/>
      <c r="K3637" s="19"/>
      <c r="L3637" s="19"/>
    </row>
    <row r="3638" spans="5:12" x14ac:dyDescent="0.35">
      <c r="E3638" s="1"/>
      <c r="F3638" s="1"/>
      <c r="G3638" s="1"/>
      <c r="H3638" s="1"/>
      <c r="I3638" s="22"/>
      <c r="J3638" s="19"/>
      <c r="K3638" s="19"/>
      <c r="L3638" s="19"/>
    </row>
    <row r="3639" spans="5:12" x14ac:dyDescent="0.35">
      <c r="E3639" s="1"/>
      <c r="F3639" s="1"/>
      <c r="G3639" s="1"/>
      <c r="H3639" s="1"/>
      <c r="I3639" s="22"/>
      <c r="J3639" s="19"/>
      <c r="K3639" s="19"/>
      <c r="L3639" s="19"/>
    </row>
    <row r="3640" spans="5:12" x14ac:dyDescent="0.35">
      <c r="E3640" s="1"/>
      <c r="F3640" s="1"/>
      <c r="G3640" s="1"/>
      <c r="H3640" s="1"/>
      <c r="I3640" s="22"/>
      <c r="J3640" s="19"/>
      <c r="K3640" s="19"/>
      <c r="L3640" s="19"/>
    </row>
    <row r="3641" spans="5:12" x14ac:dyDescent="0.35">
      <c r="E3641" s="1"/>
      <c r="F3641" s="1"/>
      <c r="G3641" s="1"/>
      <c r="H3641" s="1"/>
      <c r="I3641" s="22"/>
      <c r="J3641" s="19"/>
      <c r="K3641" s="19"/>
      <c r="L3641" s="19"/>
    </row>
    <row r="3642" spans="5:12" x14ac:dyDescent="0.35">
      <c r="E3642" s="1"/>
      <c r="F3642" s="1"/>
      <c r="G3642" s="1"/>
      <c r="H3642" s="1"/>
      <c r="I3642" s="22"/>
      <c r="J3642" s="19"/>
      <c r="K3642" s="19"/>
      <c r="L3642" s="19"/>
    </row>
    <row r="3643" spans="5:12" x14ac:dyDescent="0.35">
      <c r="E3643" s="1"/>
      <c r="F3643" s="1"/>
      <c r="G3643" s="1"/>
      <c r="H3643" s="1"/>
      <c r="I3643" s="22"/>
      <c r="J3643" s="19"/>
      <c r="K3643" s="19"/>
      <c r="L3643" s="19"/>
    </row>
    <row r="3644" spans="5:12" x14ac:dyDescent="0.35">
      <c r="E3644" s="1"/>
      <c r="F3644" s="1"/>
      <c r="G3644" s="1"/>
      <c r="H3644" s="1"/>
      <c r="I3644" s="22"/>
      <c r="J3644" s="19"/>
      <c r="K3644" s="19"/>
      <c r="L3644" s="19"/>
    </row>
    <row r="3645" spans="5:12" x14ac:dyDescent="0.35">
      <c r="E3645" s="1"/>
      <c r="F3645" s="1"/>
      <c r="G3645" s="1"/>
      <c r="H3645" s="1"/>
      <c r="I3645" s="22"/>
      <c r="J3645" s="19"/>
      <c r="K3645" s="19"/>
      <c r="L3645" s="19"/>
    </row>
    <row r="3646" spans="5:12" x14ac:dyDescent="0.35">
      <c r="E3646" s="1"/>
      <c r="F3646" s="1"/>
      <c r="G3646" s="1"/>
      <c r="H3646" s="1"/>
      <c r="I3646" s="22"/>
      <c r="J3646" s="19"/>
      <c r="K3646" s="19"/>
      <c r="L3646" s="19"/>
    </row>
    <row r="3647" spans="5:12" x14ac:dyDescent="0.35">
      <c r="E3647" s="1"/>
      <c r="F3647" s="1"/>
      <c r="G3647" s="1"/>
      <c r="H3647" s="1"/>
      <c r="I3647" s="22"/>
      <c r="J3647" s="19"/>
      <c r="K3647" s="19"/>
      <c r="L3647" s="19"/>
    </row>
    <row r="3648" spans="5:12" x14ac:dyDescent="0.35">
      <c r="E3648" s="1"/>
      <c r="F3648" s="1"/>
      <c r="G3648" s="1"/>
      <c r="H3648" s="1"/>
      <c r="I3648" s="22"/>
      <c r="J3648" s="19"/>
      <c r="K3648" s="19"/>
      <c r="L3648" s="19"/>
    </row>
    <row r="3649" spans="5:12" x14ac:dyDescent="0.35">
      <c r="E3649" s="1"/>
      <c r="F3649" s="1"/>
      <c r="G3649" s="1"/>
      <c r="H3649" s="1"/>
      <c r="I3649" s="22"/>
      <c r="J3649" s="19"/>
      <c r="K3649" s="19"/>
      <c r="L3649" s="19"/>
    </row>
    <row r="3650" spans="5:12" x14ac:dyDescent="0.35">
      <c r="E3650" s="1"/>
      <c r="F3650" s="1"/>
      <c r="G3650" s="1"/>
      <c r="H3650" s="1"/>
      <c r="I3650" s="22"/>
      <c r="J3650" s="19"/>
      <c r="K3650" s="19"/>
      <c r="L3650" s="19"/>
    </row>
    <row r="3651" spans="5:12" x14ac:dyDescent="0.35">
      <c r="E3651" s="1"/>
      <c r="F3651" s="1"/>
      <c r="G3651" s="1"/>
      <c r="H3651" s="1"/>
      <c r="I3651" s="22"/>
      <c r="J3651" s="19"/>
      <c r="K3651" s="19"/>
      <c r="L3651" s="19"/>
    </row>
    <row r="3652" spans="5:12" x14ac:dyDescent="0.35">
      <c r="E3652" s="1"/>
      <c r="F3652" s="1"/>
      <c r="G3652" s="1"/>
      <c r="H3652" s="1"/>
      <c r="I3652" s="22"/>
      <c r="J3652" s="19"/>
      <c r="K3652" s="19"/>
      <c r="L3652" s="19"/>
    </row>
    <row r="3653" spans="5:12" x14ac:dyDescent="0.35">
      <c r="E3653" s="1"/>
      <c r="F3653" s="1"/>
      <c r="G3653" s="1"/>
      <c r="H3653" s="1"/>
      <c r="I3653" s="22"/>
      <c r="J3653" s="19"/>
      <c r="K3653" s="19"/>
      <c r="L3653" s="19"/>
    </row>
    <row r="3654" spans="5:12" x14ac:dyDescent="0.35">
      <c r="E3654" s="1"/>
      <c r="F3654" s="1"/>
      <c r="G3654" s="1"/>
      <c r="H3654" s="1"/>
      <c r="I3654" s="22"/>
      <c r="J3654" s="19"/>
      <c r="K3654" s="19"/>
      <c r="L3654" s="19"/>
    </row>
    <row r="3655" spans="5:12" x14ac:dyDescent="0.35">
      <c r="E3655" s="1"/>
      <c r="F3655" s="1"/>
      <c r="G3655" s="1"/>
      <c r="H3655" s="1"/>
      <c r="I3655" s="22"/>
      <c r="J3655" s="19"/>
      <c r="K3655" s="19"/>
      <c r="L3655" s="19"/>
    </row>
    <row r="3656" spans="5:12" x14ac:dyDescent="0.35">
      <c r="E3656" s="1"/>
      <c r="F3656" s="1"/>
      <c r="G3656" s="1"/>
      <c r="H3656" s="1"/>
      <c r="I3656" s="22"/>
      <c r="J3656" s="19"/>
      <c r="K3656" s="19"/>
      <c r="L3656" s="19"/>
    </row>
    <row r="3657" spans="5:12" x14ac:dyDescent="0.35">
      <c r="E3657" s="1"/>
      <c r="F3657" s="1"/>
      <c r="G3657" s="1"/>
      <c r="H3657" s="1"/>
      <c r="I3657" s="22"/>
      <c r="J3657" s="19"/>
      <c r="K3657" s="19"/>
      <c r="L3657" s="19"/>
    </row>
    <row r="3658" spans="5:12" x14ac:dyDescent="0.35">
      <c r="E3658" s="1"/>
      <c r="F3658" s="1"/>
      <c r="G3658" s="1"/>
      <c r="H3658" s="1"/>
      <c r="I3658" s="22"/>
      <c r="J3658" s="19"/>
      <c r="K3658" s="19"/>
      <c r="L3658" s="19"/>
    </row>
    <row r="3659" spans="5:12" x14ac:dyDescent="0.35">
      <c r="E3659" s="1"/>
      <c r="F3659" s="1"/>
      <c r="G3659" s="1"/>
      <c r="H3659" s="1"/>
      <c r="I3659" s="22"/>
      <c r="J3659" s="19"/>
      <c r="K3659" s="19"/>
      <c r="L3659" s="19"/>
    </row>
    <row r="3660" spans="5:12" x14ac:dyDescent="0.35">
      <c r="E3660" s="1"/>
      <c r="F3660" s="1"/>
      <c r="G3660" s="1"/>
      <c r="H3660" s="1"/>
      <c r="I3660" s="22"/>
      <c r="J3660" s="19"/>
      <c r="K3660" s="19"/>
      <c r="L3660" s="19"/>
    </row>
    <row r="3661" spans="5:12" x14ac:dyDescent="0.35">
      <c r="E3661" s="1"/>
      <c r="F3661" s="1"/>
      <c r="G3661" s="1"/>
      <c r="H3661" s="1"/>
      <c r="I3661" s="22"/>
      <c r="J3661" s="19"/>
      <c r="K3661" s="19"/>
      <c r="L3661" s="19"/>
    </row>
    <row r="3662" spans="5:12" x14ac:dyDescent="0.35">
      <c r="E3662" s="1"/>
      <c r="F3662" s="1"/>
      <c r="G3662" s="1"/>
      <c r="H3662" s="1"/>
      <c r="I3662" s="22"/>
      <c r="J3662" s="19"/>
      <c r="K3662" s="19"/>
      <c r="L3662" s="19"/>
    </row>
    <row r="3663" spans="5:12" x14ac:dyDescent="0.35">
      <c r="E3663" s="1"/>
      <c r="F3663" s="1"/>
      <c r="G3663" s="1"/>
      <c r="H3663" s="1"/>
      <c r="I3663" s="22"/>
      <c r="J3663" s="19"/>
      <c r="K3663" s="19"/>
      <c r="L3663" s="19"/>
    </row>
    <row r="3664" spans="5:12" x14ac:dyDescent="0.35">
      <c r="E3664" s="1"/>
      <c r="F3664" s="1"/>
      <c r="G3664" s="1"/>
      <c r="H3664" s="1"/>
      <c r="I3664" s="22"/>
      <c r="J3664" s="19"/>
      <c r="K3664" s="19"/>
      <c r="L3664" s="19"/>
    </row>
    <row r="3665" spans="5:12" x14ac:dyDescent="0.35">
      <c r="E3665" s="1"/>
      <c r="F3665" s="1"/>
      <c r="G3665" s="1"/>
      <c r="H3665" s="1"/>
      <c r="I3665" s="22"/>
      <c r="J3665" s="19"/>
      <c r="K3665" s="19"/>
      <c r="L3665" s="19"/>
    </row>
    <row r="3666" spans="5:12" x14ac:dyDescent="0.35">
      <c r="E3666" s="1"/>
      <c r="F3666" s="1"/>
      <c r="G3666" s="1"/>
      <c r="H3666" s="1"/>
      <c r="I3666" s="22"/>
      <c r="J3666" s="19"/>
      <c r="K3666" s="19"/>
      <c r="L3666" s="19"/>
    </row>
    <row r="3667" spans="5:12" x14ac:dyDescent="0.35">
      <c r="E3667" s="1"/>
      <c r="F3667" s="1"/>
      <c r="G3667" s="1"/>
      <c r="H3667" s="1"/>
      <c r="I3667" s="22"/>
      <c r="J3667" s="19"/>
      <c r="K3667" s="19"/>
      <c r="L3667" s="19"/>
    </row>
    <row r="3668" spans="5:12" x14ac:dyDescent="0.35">
      <c r="E3668" s="1"/>
      <c r="F3668" s="1"/>
      <c r="G3668" s="1"/>
      <c r="H3668" s="1"/>
      <c r="I3668" s="22"/>
      <c r="J3668" s="19"/>
      <c r="K3668" s="19"/>
      <c r="L3668" s="19"/>
    </row>
    <row r="3669" spans="5:12" x14ac:dyDescent="0.35">
      <c r="E3669" s="1"/>
      <c r="F3669" s="1"/>
      <c r="G3669" s="1"/>
      <c r="H3669" s="1"/>
      <c r="I3669" s="22"/>
      <c r="J3669" s="19"/>
      <c r="K3669" s="19"/>
      <c r="L3669" s="19"/>
    </row>
    <row r="3670" spans="5:12" x14ac:dyDescent="0.35">
      <c r="E3670" s="1"/>
      <c r="F3670" s="1"/>
      <c r="G3670" s="1"/>
      <c r="H3670" s="1"/>
      <c r="I3670" s="22"/>
      <c r="J3670" s="19"/>
      <c r="K3670" s="19"/>
      <c r="L3670" s="19"/>
    </row>
    <row r="3671" spans="5:12" x14ac:dyDescent="0.35">
      <c r="E3671" s="1"/>
      <c r="F3671" s="1"/>
      <c r="G3671" s="1"/>
      <c r="H3671" s="1"/>
      <c r="I3671" s="22"/>
      <c r="J3671" s="19"/>
      <c r="K3671" s="19"/>
      <c r="L3671" s="19"/>
    </row>
    <row r="3672" spans="5:12" x14ac:dyDescent="0.35">
      <c r="E3672" s="1"/>
      <c r="F3672" s="1"/>
      <c r="G3672" s="1"/>
      <c r="H3672" s="1"/>
      <c r="I3672" s="22"/>
      <c r="J3672" s="19"/>
      <c r="K3672" s="19"/>
      <c r="L3672" s="19"/>
    </row>
    <row r="3673" spans="5:12" x14ac:dyDescent="0.35">
      <c r="E3673" s="1"/>
      <c r="F3673" s="1"/>
      <c r="G3673" s="1"/>
      <c r="H3673" s="1"/>
      <c r="I3673" s="22"/>
      <c r="J3673" s="19"/>
      <c r="K3673" s="19"/>
      <c r="L3673" s="19"/>
    </row>
    <row r="3674" spans="5:12" x14ac:dyDescent="0.35">
      <c r="E3674" s="1"/>
      <c r="F3674" s="1"/>
      <c r="G3674" s="1"/>
      <c r="H3674" s="1"/>
      <c r="I3674" s="22"/>
      <c r="J3674" s="19"/>
      <c r="K3674" s="19"/>
      <c r="L3674" s="19"/>
    </row>
    <row r="3675" spans="5:12" x14ac:dyDescent="0.35">
      <c r="E3675" s="1"/>
      <c r="F3675" s="1"/>
      <c r="G3675" s="1"/>
      <c r="H3675" s="1"/>
      <c r="I3675" s="22"/>
      <c r="J3675" s="19"/>
      <c r="K3675" s="19"/>
      <c r="L3675" s="19"/>
    </row>
    <row r="3676" spans="5:12" x14ac:dyDescent="0.35">
      <c r="E3676" s="1"/>
      <c r="F3676" s="1"/>
      <c r="G3676" s="1"/>
      <c r="H3676" s="1"/>
      <c r="I3676" s="22"/>
      <c r="J3676" s="19"/>
      <c r="K3676" s="19"/>
      <c r="L3676" s="19"/>
    </row>
    <row r="3677" spans="5:12" x14ac:dyDescent="0.35">
      <c r="E3677" s="1"/>
      <c r="F3677" s="1"/>
      <c r="G3677" s="1"/>
      <c r="H3677" s="1"/>
      <c r="I3677" s="22"/>
      <c r="J3677" s="19"/>
      <c r="K3677" s="19"/>
      <c r="L3677" s="19"/>
    </row>
    <row r="3678" spans="5:12" x14ac:dyDescent="0.35">
      <c r="E3678" s="1"/>
      <c r="F3678" s="1"/>
      <c r="G3678" s="1"/>
      <c r="H3678" s="1"/>
      <c r="I3678" s="22"/>
      <c r="J3678" s="19"/>
      <c r="K3678" s="19"/>
      <c r="L3678" s="19"/>
    </row>
    <row r="3679" spans="5:12" x14ac:dyDescent="0.35">
      <c r="E3679" s="1"/>
      <c r="F3679" s="1"/>
      <c r="G3679" s="1"/>
      <c r="H3679" s="1"/>
      <c r="I3679" s="22"/>
      <c r="J3679" s="19"/>
      <c r="K3679" s="19"/>
      <c r="L3679" s="19"/>
    </row>
    <row r="3680" spans="5:12" x14ac:dyDescent="0.35">
      <c r="E3680" s="1"/>
      <c r="F3680" s="1"/>
      <c r="G3680" s="1"/>
      <c r="H3680" s="1"/>
      <c r="I3680" s="22"/>
      <c r="J3680" s="19"/>
      <c r="K3680" s="19"/>
      <c r="L3680" s="19"/>
    </row>
    <row r="3681" spans="5:12" x14ac:dyDescent="0.35">
      <c r="E3681" s="1"/>
      <c r="F3681" s="1"/>
      <c r="G3681" s="1"/>
      <c r="H3681" s="1"/>
      <c r="I3681" s="22"/>
      <c r="J3681" s="19"/>
      <c r="K3681" s="19"/>
      <c r="L3681" s="19"/>
    </row>
    <row r="3682" spans="5:12" x14ac:dyDescent="0.35">
      <c r="E3682" s="1"/>
      <c r="F3682" s="1"/>
      <c r="G3682" s="1"/>
      <c r="H3682" s="1"/>
      <c r="I3682" s="22"/>
      <c r="J3682" s="19"/>
      <c r="K3682" s="19"/>
      <c r="L3682" s="19"/>
    </row>
    <row r="3683" spans="5:12" x14ac:dyDescent="0.35">
      <c r="E3683" s="1"/>
      <c r="F3683" s="1"/>
      <c r="G3683" s="1"/>
      <c r="H3683" s="1"/>
      <c r="I3683" s="22"/>
      <c r="J3683" s="19"/>
      <c r="K3683" s="19"/>
      <c r="L3683" s="19"/>
    </row>
    <row r="3684" spans="5:12" x14ac:dyDescent="0.35">
      <c r="E3684" s="1"/>
      <c r="F3684" s="1"/>
      <c r="G3684" s="1"/>
      <c r="H3684" s="1"/>
      <c r="I3684" s="22"/>
      <c r="J3684" s="19"/>
      <c r="K3684" s="19"/>
      <c r="L3684" s="19"/>
    </row>
    <row r="3685" spans="5:12" x14ac:dyDescent="0.35">
      <c r="E3685" s="1"/>
      <c r="F3685" s="1"/>
      <c r="G3685" s="1"/>
      <c r="H3685" s="1"/>
      <c r="I3685" s="22"/>
      <c r="J3685" s="19"/>
      <c r="K3685" s="19"/>
      <c r="L3685" s="19"/>
    </row>
    <row r="3686" spans="5:12" x14ac:dyDescent="0.35">
      <c r="E3686" s="1"/>
      <c r="F3686" s="1"/>
      <c r="G3686" s="1"/>
      <c r="H3686" s="1"/>
      <c r="I3686" s="22"/>
      <c r="J3686" s="19"/>
      <c r="K3686" s="19"/>
      <c r="L3686" s="19"/>
    </row>
    <row r="3687" spans="5:12" x14ac:dyDescent="0.35">
      <c r="E3687" s="1"/>
      <c r="F3687" s="1"/>
      <c r="G3687" s="1"/>
      <c r="H3687" s="1"/>
      <c r="I3687" s="22"/>
      <c r="J3687" s="19"/>
      <c r="K3687" s="19"/>
      <c r="L3687" s="19"/>
    </row>
    <row r="3688" spans="5:12" x14ac:dyDescent="0.35">
      <c r="E3688" s="1"/>
      <c r="F3688" s="1"/>
      <c r="G3688" s="1"/>
      <c r="H3688" s="1"/>
      <c r="I3688" s="22"/>
      <c r="J3688" s="19"/>
      <c r="K3688" s="19"/>
      <c r="L3688" s="19"/>
    </row>
    <row r="3689" spans="5:12" x14ac:dyDescent="0.35">
      <c r="E3689" s="1"/>
      <c r="F3689" s="1"/>
      <c r="G3689" s="1"/>
      <c r="H3689" s="1"/>
      <c r="I3689" s="22"/>
      <c r="J3689" s="19"/>
      <c r="K3689" s="19"/>
      <c r="L3689" s="19"/>
    </row>
    <row r="3690" spans="5:12" x14ac:dyDescent="0.35">
      <c r="E3690" s="1"/>
      <c r="F3690" s="1"/>
      <c r="G3690" s="1"/>
      <c r="H3690" s="1"/>
      <c r="I3690" s="22"/>
      <c r="J3690" s="19"/>
      <c r="K3690" s="19"/>
      <c r="L3690" s="19"/>
    </row>
    <row r="3691" spans="5:12" x14ac:dyDescent="0.35">
      <c r="E3691" s="1"/>
      <c r="F3691" s="1"/>
      <c r="G3691" s="1"/>
      <c r="H3691" s="1"/>
      <c r="I3691" s="22"/>
      <c r="J3691" s="19"/>
      <c r="K3691" s="19"/>
      <c r="L3691" s="19"/>
    </row>
    <row r="3692" spans="5:12" x14ac:dyDescent="0.35">
      <c r="E3692" s="1"/>
      <c r="F3692" s="1"/>
      <c r="G3692" s="1"/>
      <c r="H3692" s="1"/>
      <c r="I3692" s="22"/>
      <c r="J3692" s="19"/>
      <c r="K3692" s="19"/>
      <c r="L3692" s="19"/>
    </row>
    <row r="3693" spans="5:12" x14ac:dyDescent="0.35">
      <c r="E3693" s="1"/>
      <c r="F3693" s="1"/>
      <c r="G3693" s="1"/>
      <c r="H3693" s="1"/>
      <c r="I3693" s="22"/>
      <c r="J3693" s="19"/>
      <c r="K3693" s="19"/>
      <c r="L3693" s="19"/>
    </row>
    <row r="3694" spans="5:12" x14ac:dyDescent="0.35">
      <c r="E3694" s="1"/>
      <c r="F3694" s="1"/>
      <c r="G3694" s="1"/>
      <c r="H3694" s="1"/>
      <c r="I3694" s="22"/>
      <c r="J3694" s="19"/>
      <c r="K3694" s="19"/>
      <c r="L3694" s="19"/>
    </row>
    <row r="3695" spans="5:12" x14ac:dyDescent="0.35">
      <c r="E3695" s="1"/>
      <c r="F3695" s="1"/>
      <c r="G3695" s="1"/>
      <c r="H3695" s="1"/>
      <c r="I3695" s="22"/>
      <c r="J3695" s="19"/>
      <c r="K3695" s="19"/>
      <c r="L3695" s="19"/>
    </row>
    <row r="3696" spans="5:12" x14ac:dyDescent="0.35">
      <c r="E3696" s="1"/>
      <c r="F3696" s="1"/>
      <c r="G3696" s="1"/>
      <c r="H3696" s="1"/>
      <c r="I3696" s="22"/>
      <c r="J3696" s="19"/>
      <c r="K3696" s="19"/>
      <c r="L3696" s="19"/>
    </row>
    <row r="3697" spans="5:12" x14ac:dyDescent="0.35">
      <c r="E3697" s="1"/>
      <c r="F3697" s="1"/>
      <c r="G3697" s="1"/>
      <c r="H3697" s="1"/>
      <c r="I3697" s="22"/>
      <c r="J3697" s="19"/>
      <c r="K3697" s="19"/>
      <c r="L3697" s="19"/>
    </row>
    <row r="3698" spans="5:12" x14ac:dyDescent="0.35">
      <c r="E3698" s="1"/>
      <c r="F3698" s="1"/>
      <c r="G3698" s="1"/>
      <c r="H3698" s="1"/>
      <c r="I3698" s="22"/>
      <c r="J3698" s="19"/>
      <c r="K3698" s="19"/>
      <c r="L3698" s="19"/>
    </row>
    <row r="3699" spans="5:12" x14ac:dyDescent="0.35">
      <c r="E3699" s="1"/>
      <c r="F3699" s="1"/>
      <c r="G3699" s="1"/>
      <c r="H3699" s="1"/>
      <c r="I3699" s="22"/>
      <c r="J3699" s="19"/>
      <c r="K3699" s="19"/>
      <c r="L3699" s="19"/>
    </row>
    <row r="3700" spans="5:12" x14ac:dyDescent="0.35">
      <c r="E3700" s="1"/>
      <c r="F3700" s="1"/>
      <c r="G3700" s="1"/>
      <c r="H3700" s="1"/>
      <c r="I3700" s="22"/>
      <c r="J3700" s="19"/>
      <c r="K3700" s="19"/>
      <c r="L3700" s="19"/>
    </row>
    <row r="3701" spans="5:12" x14ac:dyDescent="0.35">
      <c r="E3701" s="1"/>
      <c r="F3701" s="1"/>
      <c r="G3701" s="1"/>
      <c r="H3701" s="1"/>
      <c r="I3701" s="22"/>
      <c r="J3701" s="19"/>
      <c r="K3701" s="19"/>
      <c r="L3701" s="19"/>
    </row>
    <row r="3702" spans="5:12" x14ac:dyDescent="0.35">
      <c r="E3702" s="1"/>
      <c r="F3702" s="1"/>
      <c r="G3702" s="1"/>
      <c r="H3702" s="1"/>
      <c r="I3702" s="22"/>
      <c r="J3702" s="19"/>
      <c r="K3702" s="19"/>
      <c r="L3702" s="19"/>
    </row>
    <row r="3703" spans="5:12" x14ac:dyDescent="0.35">
      <c r="E3703" s="1"/>
      <c r="F3703" s="1"/>
      <c r="G3703" s="1"/>
      <c r="H3703" s="1"/>
      <c r="I3703" s="22"/>
      <c r="J3703" s="19"/>
      <c r="K3703" s="19"/>
      <c r="L3703" s="19"/>
    </row>
    <row r="3704" spans="5:12" x14ac:dyDescent="0.35">
      <c r="E3704" s="1"/>
      <c r="F3704" s="1"/>
      <c r="G3704" s="1"/>
      <c r="H3704" s="1"/>
      <c r="I3704" s="22"/>
      <c r="J3704" s="19"/>
      <c r="K3704" s="19"/>
      <c r="L3704" s="19"/>
    </row>
    <row r="3705" spans="5:12" x14ac:dyDescent="0.35">
      <c r="E3705" s="1"/>
      <c r="F3705" s="1"/>
      <c r="G3705" s="1"/>
      <c r="H3705" s="1"/>
      <c r="I3705" s="22"/>
      <c r="J3705" s="19"/>
      <c r="K3705" s="19"/>
      <c r="L3705" s="19"/>
    </row>
    <row r="3706" spans="5:12" x14ac:dyDescent="0.35">
      <c r="E3706" s="1"/>
      <c r="F3706" s="1"/>
      <c r="G3706" s="1"/>
      <c r="H3706" s="1"/>
      <c r="I3706" s="22"/>
      <c r="J3706" s="19"/>
      <c r="K3706" s="19"/>
      <c r="L3706" s="19"/>
    </row>
    <row r="3707" spans="5:12" x14ac:dyDescent="0.35">
      <c r="E3707" s="1"/>
      <c r="F3707" s="1"/>
      <c r="G3707" s="1"/>
      <c r="H3707" s="1"/>
      <c r="I3707" s="22"/>
      <c r="J3707" s="19"/>
      <c r="K3707" s="19"/>
      <c r="L3707" s="19"/>
    </row>
    <row r="3708" spans="5:12" x14ac:dyDescent="0.35">
      <c r="E3708" s="1"/>
      <c r="F3708" s="1"/>
      <c r="G3708" s="1"/>
      <c r="H3708" s="1"/>
      <c r="I3708" s="22"/>
      <c r="J3708" s="19"/>
      <c r="K3708" s="19"/>
      <c r="L3708" s="19"/>
    </row>
    <row r="3709" spans="5:12" x14ac:dyDescent="0.35">
      <c r="E3709" s="1"/>
      <c r="F3709" s="1"/>
      <c r="G3709" s="1"/>
      <c r="H3709" s="1"/>
      <c r="I3709" s="22"/>
      <c r="J3709" s="19"/>
      <c r="K3709" s="19"/>
      <c r="L3709" s="19"/>
    </row>
    <row r="3710" spans="5:12" x14ac:dyDescent="0.35">
      <c r="E3710" s="1"/>
      <c r="F3710" s="1"/>
      <c r="G3710" s="1"/>
      <c r="H3710" s="1"/>
      <c r="I3710" s="22"/>
      <c r="J3710" s="19"/>
      <c r="K3710" s="19"/>
      <c r="L3710" s="19"/>
    </row>
    <row r="3711" spans="5:12" x14ac:dyDescent="0.35">
      <c r="E3711" s="1"/>
      <c r="F3711" s="1"/>
      <c r="G3711" s="1"/>
      <c r="H3711" s="1"/>
      <c r="I3711" s="22"/>
      <c r="J3711" s="19"/>
      <c r="K3711" s="19"/>
      <c r="L3711" s="19"/>
    </row>
    <row r="3712" spans="5:12" x14ac:dyDescent="0.35">
      <c r="E3712" s="1"/>
      <c r="F3712" s="1"/>
      <c r="G3712" s="1"/>
      <c r="H3712" s="1"/>
      <c r="I3712" s="22"/>
      <c r="J3712" s="19"/>
      <c r="K3712" s="19"/>
      <c r="L3712" s="19"/>
    </row>
    <row r="3713" spans="5:12" x14ac:dyDescent="0.35">
      <c r="E3713" s="1"/>
      <c r="F3713" s="1"/>
      <c r="G3713" s="1"/>
      <c r="H3713" s="1"/>
      <c r="I3713" s="22"/>
      <c r="J3713" s="19"/>
      <c r="K3713" s="19"/>
      <c r="L3713" s="19"/>
    </row>
    <row r="3714" spans="5:12" x14ac:dyDescent="0.35">
      <c r="E3714" s="1"/>
      <c r="F3714" s="1"/>
      <c r="G3714" s="1"/>
      <c r="H3714" s="1"/>
      <c r="I3714" s="22"/>
      <c r="J3714" s="19"/>
      <c r="K3714" s="19"/>
      <c r="L3714" s="19"/>
    </row>
    <row r="3715" spans="5:12" x14ac:dyDescent="0.35">
      <c r="E3715" s="1"/>
      <c r="F3715" s="1"/>
      <c r="G3715" s="1"/>
      <c r="H3715" s="1"/>
      <c r="I3715" s="22"/>
      <c r="J3715" s="19"/>
      <c r="K3715" s="19"/>
      <c r="L3715" s="19"/>
    </row>
    <row r="3716" spans="5:12" x14ac:dyDescent="0.35">
      <c r="E3716" s="1"/>
      <c r="F3716" s="1"/>
      <c r="G3716" s="1"/>
      <c r="H3716" s="1"/>
      <c r="I3716" s="22"/>
      <c r="J3716" s="19"/>
      <c r="K3716" s="19"/>
      <c r="L3716" s="19"/>
    </row>
    <row r="3717" spans="5:12" x14ac:dyDescent="0.35">
      <c r="E3717" s="1"/>
      <c r="F3717" s="1"/>
      <c r="G3717" s="1"/>
      <c r="H3717" s="1"/>
      <c r="I3717" s="22"/>
      <c r="J3717" s="19"/>
      <c r="K3717" s="19"/>
      <c r="L3717" s="19"/>
    </row>
    <row r="3718" spans="5:12" x14ac:dyDescent="0.35">
      <c r="E3718" s="1"/>
      <c r="F3718" s="1"/>
      <c r="G3718" s="1"/>
      <c r="H3718" s="1"/>
      <c r="I3718" s="22"/>
      <c r="J3718" s="19"/>
      <c r="K3718" s="19"/>
      <c r="L3718" s="19"/>
    </row>
    <row r="3719" spans="5:12" x14ac:dyDescent="0.35">
      <c r="E3719" s="1"/>
      <c r="F3719" s="1"/>
      <c r="G3719" s="1"/>
      <c r="H3719" s="1"/>
      <c r="I3719" s="22"/>
      <c r="J3719" s="19"/>
      <c r="K3719" s="19"/>
      <c r="L3719" s="19"/>
    </row>
    <row r="3720" spans="5:12" x14ac:dyDescent="0.35">
      <c r="E3720" s="1"/>
      <c r="F3720" s="1"/>
      <c r="G3720" s="1"/>
      <c r="H3720" s="1"/>
      <c r="I3720" s="22"/>
      <c r="J3720" s="19"/>
      <c r="K3720" s="19"/>
      <c r="L3720" s="19"/>
    </row>
    <row r="3721" spans="5:12" x14ac:dyDescent="0.35">
      <c r="E3721" s="1"/>
      <c r="F3721" s="1"/>
      <c r="G3721" s="1"/>
      <c r="H3721" s="1"/>
      <c r="I3721" s="22"/>
      <c r="J3721" s="19"/>
      <c r="K3721" s="19"/>
      <c r="L3721" s="19"/>
    </row>
    <row r="3722" spans="5:12" x14ac:dyDescent="0.35">
      <c r="E3722" s="1"/>
      <c r="F3722" s="1"/>
      <c r="G3722" s="1"/>
      <c r="H3722" s="1"/>
      <c r="I3722" s="22"/>
      <c r="J3722" s="19"/>
      <c r="K3722" s="19"/>
      <c r="L3722" s="19"/>
    </row>
    <row r="3723" spans="5:12" x14ac:dyDescent="0.35">
      <c r="E3723" s="1"/>
      <c r="F3723" s="1"/>
      <c r="G3723" s="1"/>
      <c r="H3723" s="1"/>
      <c r="I3723" s="22"/>
      <c r="J3723" s="19"/>
      <c r="K3723" s="19"/>
      <c r="L3723" s="19"/>
    </row>
    <row r="3724" spans="5:12" x14ac:dyDescent="0.35">
      <c r="E3724" s="1"/>
      <c r="F3724" s="1"/>
      <c r="G3724" s="1"/>
      <c r="H3724" s="1"/>
      <c r="I3724" s="22"/>
      <c r="J3724" s="19"/>
      <c r="K3724" s="19"/>
      <c r="L3724" s="19"/>
    </row>
    <row r="3725" spans="5:12" x14ac:dyDescent="0.35">
      <c r="E3725" s="1"/>
      <c r="F3725" s="1"/>
      <c r="G3725" s="1"/>
      <c r="H3725" s="1"/>
      <c r="I3725" s="22"/>
      <c r="J3725" s="19"/>
      <c r="K3725" s="19"/>
      <c r="L3725" s="19"/>
    </row>
    <row r="3726" spans="5:12" x14ac:dyDescent="0.35">
      <c r="E3726" s="1"/>
      <c r="F3726" s="1"/>
      <c r="G3726" s="1"/>
      <c r="H3726" s="1"/>
      <c r="I3726" s="22"/>
      <c r="J3726" s="19"/>
      <c r="K3726" s="19"/>
      <c r="L3726" s="19"/>
    </row>
    <row r="3727" spans="5:12" x14ac:dyDescent="0.35">
      <c r="E3727" s="1"/>
      <c r="F3727" s="1"/>
      <c r="G3727" s="1"/>
      <c r="H3727" s="1"/>
      <c r="I3727" s="22"/>
      <c r="J3727" s="19"/>
      <c r="K3727" s="19"/>
      <c r="L3727" s="19"/>
    </row>
    <row r="3728" spans="5:12" x14ac:dyDescent="0.35">
      <c r="E3728" s="1"/>
      <c r="F3728" s="1"/>
      <c r="G3728" s="1"/>
      <c r="H3728" s="1"/>
      <c r="I3728" s="22"/>
      <c r="J3728" s="19"/>
      <c r="K3728" s="19"/>
      <c r="L3728" s="19"/>
    </row>
    <row r="3729" spans="5:12" x14ac:dyDescent="0.35">
      <c r="E3729" s="1"/>
      <c r="F3729" s="1"/>
      <c r="G3729" s="1"/>
      <c r="H3729" s="1"/>
      <c r="I3729" s="22"/>
      <c r="J3729" s="19"/>
      <c r="K3729" s="19"/>
      <c r="L3729" s="19"/>
    </row>
    <row r="3730" spans="5:12" x14ac:dyDescent="0.35">
      <c r="E3730" s="1"/>
      <c r="F3730" s="1"/>
      <c r="G3730" s="1"/>
      <c r="H3730" s="1"/>
      <c r="I3730" s="22"/>
      <c r="J3730" s="19"/>
      <c r="K3730" s="19"/>
      <c r="L3730" s="19"/>
    </row>
    <row r="3731" spans="5:12" x14ac:dyDescent="0.35">
      <c r="E3731" s="1"/>
      <c r="F3731" s="1"/>
      <c r="G3731" s="1"/>
      <c r="H3731" s="1"/>
      <c r="I3731" s="22"/>
      <c r="J3731" s="19"/>
      <c r="K3731" s="19"/>
      <c r="L3731" s="19"/>
    </row>
    <row r="3732" spans="5:12" x14ac:dyDescent="0.35">
      <c r="E3732" s="1"/>
      <c r="F3732" s="1"/>
      <c r="G3732" s="1"/>
      <c r="H3732" s="1"/>
      <c r="I3732" s="22"/>
      <c r="J3732" s="19"/>
      <c r="K3732" s="19"/>
      <c r="L3732" s="19"/>
    </row>
    <row r="3733" spans="5:12" x14ac:dyDescent="0.35">
      <c r="E3733" s="1"/>
      <c r="F3733" s="1"/>
      <c r="G3733" s="1"/>
      <c r="H3733" s="1"/>
      <c r="I3733" s="22"/>
      <c r="J3733" s="19"/>
      <c r="K3733" s="19"/>
      <c r="L3733" s="19"/>
    </row>
    <row r="3734" spans="5:12" x14ac:dyDescent="0.35">
      <c r="E3734" s="1"/>
      <c r="F3734" s="1"/>
      <c r="G3734" s="1"/>
      <c r="H3734" s="1"/>
      <c r="I3734" s="22"/>
      <c r="J3734" s="19"/>
      <c r="K3734" s="19"/>
      <c r="L3734" s="19"/>
    </row>
    <row r="3735" spans="5:12" x14ac:dyDescent="0.35">
      <c r="E3735" s="1"/>
      <c r="F3735" s="1"/>
      <c r="G3735" s="1"/>
      <c r="H3735" s="1"/>
      <c r="I3735" s="22"/>
      <c r="J3735" s="19"/>
      <c r="K3735" s="19"/>
      <c r="L3735" s="19"/>
    </row>
    <row r="3736" spans="5:12" x14ac:dyDescent="0.35">
      <c r="E3736" s="1"/>
      <c r="F3736" s="1"/>
      <c r="G3736" s="1"/>
      <c r="H3736" s="1"/>
      <c r="I3736" s="22"/>
      <c r="J3736" s="19"/>
      <c r="K3736" s="19"/>
      <c r="L3736" s="19"/>
    </row>
    <row r="3737" spans="5:12" x14ac:dyDescent="0.35">
      <c r="E3737" s="1"/>
      <c r="F3737" s="1"/>
      <c r="G3737" s="1"/>
      <c r="H3737" s="1"/>
      <c r="I3737" s="22"/>
      <c r="J3737" s="19"/>
      <c r="K3737" s="19"/>
      <c r="L3737" s="19"/>
    </row>
    <row r="3738" spans="5:12" x14ac:dyDescent="0.35">
      <c r="E3738" s="1"/>
      <c r="F3738" s="1"/>
      <c r="G3738" s="1"/>
      <c r="H3738" s="1"/>
      <c r="I3738" s="22"/>
      <c r="J3738" s="19"/>
      <c r="K3738" s="19"/>
      <c r="L3738" s="19"/>
    </row>
    <row r="3739" spans="5:12" x14ac:dyDescent="0.35">
      <c r="E3739" s="1"/>
      <c r="F3739" s="1"/>
      <c r="G3739" s="1"/>
      <c r="H3739" s="1"/>
      <c r="I3739" s="22"/>
      <c r="J3739" s="19"/>
      <c r="K3739" s="19"/>
      <c r="L3739" s="19"/>
    </row>
    <row r="3740" spans="5:12" x14ac:dyDescent="0.35">
      <c r="E3740" s="1"/>
      <c r="F3740" s="1"/>
      <c r="G3740" s="1"/>
      <c r="H3740" s="1"/>
      <c r="I3740" s="22"/>
      <c r="J3740" s="19"/>
      <c r="K3740" s="19"/>
      <c r="L3740" s="19"/>
    </row>
    <row r="3741" spans="5:12" x14ac:dyDescent="0.35">
      <c r="E3741" s="1"/>
      <c r="F3741" s="1"/>
      <c r="G3741" s="1"/>
      <c r="H3741" s="1"/>
      <c r="I3741" s="22"/>
      <c r="J3741" s="19"/>
      <c r="K3741" s="19"/>
      <c r="L3741" s="19"/>
    </row>
    <row r="3742" spans="5:12" x14ac:dyDescent="0.35">
      <c r="E3742" s="1"/>
      <c r="F3742" s="1"/>
      <c r="G3742" s="1"/>
      <c r="H3742" s="1"/>
      <c r="I3742" s="22"/>
      <c r="J3742" s="19"/>
      <c r="K3742" s="19"/>
      <c r="L3742" s="19"/>
    </row>
    <row r="3743" spans="5:12" x14ac:dyDescent="0.35">
      <c r="E3743" s="1"/>
      <c r="F3743" s="1"/>
      <c r="G3743" s="1"/>
      <c r="H3743" s="1"/>
      <c r="I3743" s="22"/>
      <c r="J3743" s="19"/>
      <c r="K3743" s="19"/>
      <c r="L3743" s="19"/>
    </row>
    <row r="3744" spans="5:12" x14ac:dyDescent="0.35">
      <c r="E3744" s="1"/>
      <c r="F3744" s="1"/>
      <c r="G3744" s="1"/>
      <c r="H3744" s="1"/>
      <c r="I3744" s="22"/>
      <c r="J3744" s="19"/>
      <c r="K3744" s="19"/>
      <c r="L3744" s="19"/>
    </row>
    <row r="3745" spans="5:12" x14ac:dyDescent="0.35">
      <c r="E3745" s="1"/>
      <c r="F3745" s="1"/>
      <c r="G3745" s="1"/>
      <c r="H3745" s="1"/>
      <c r="I3745" s="22"/>
      <c r="J3745" s="19"/>
      <c r="K3745" s="19"/>
      <c r="L3745" s="19"/>
    </row>
    <row r="3746" spans="5:12" x14ac:dyDescent="0.35">
      <c r="E3746" s="1"/>
      <c r="F3746" s="1"/>
      <c r="G3746" s="1"/>
      <c r="H3746" s="1"/>
      <c r="I3746" s="22"/>
      <c r="J3746" s="19"/>
      <c r="K3746" s="19"/>
      <c r="L3746" s="19"/>
    </row>
    <row r="3747" spans="5:12" x14ac:dyDescent="0.35">
      <c r="E3747" s="1"/>
      <c r="F3747" s="1"/>
      <c r="G3747" s="1"/>
      <c r="H3747" s="1"/>
      <c r="I3747" s="22"/>
      <c r="J3747" s="19"/>
      <c r="K3747" s="19"/>
      <c r="L3747" s="19"/>
    </row>
    <row r="3748" spans="5:12" x14ac:dyDescent="0.35">
      <c r="E3748" s="1"/>
      <c r="F3748" s="1"/>
      <c r="G3748" s="1"/>
      <c r="H3748" s="1"/>
      <c r="I3748" s="22"/>
      <c r="J3748" s="19"/>
      <c r="K3748" s="19"/>
      <c r="L3748" s="19"/>
    </row>
    <row r="3749" spans="5:12" x14ac:dyDescent="0.35">
      <c r="E3749" s="1"/>
      <c r="F3749" s="1"/>
      <c r="G3749" s="1"/>
      <c r="H3749" s="1"/>
      <c r="I3749" s="22"/>
      <c r="J3749" s="19"/>
      <c r="K3749" s="19"/>
      <c r="L3749" s="19"/>
    </row>
    <row r="3750" spans="5:12" x14ac:dyDescent="0.35">
      <c r="E3750" s="1"/>
      <c r="F3750" s="1"/>
      <c r="G3750" s="1"/>
      <c r="H3750" s="1"/>
      <c r="I3750" s="22"/>
      <c r="J3750" s="19"/>
      <c r="K3750" s="19"/>
      <c r="L3750" s="19"/>
    </row>
    <row r="3751" spans="5:12" x14ac:dyDescent="0.35">
      <c r="E3751" s="1"/>
      <c r="F3751" s="1"/>
      <c r="G3751" s="1"/>
      <c r="H3751" s="1"/>
      <c r="I3751" s="22"/>
      <c r="J3751" s="19"/>
      <c r="K3751" s="19"/>
      <c r="L3751" s="19"/>
    </row>
    <row r="3752" spans="5:12" x14ac:dyDescent="0.35">
      <c r="E3752" s="1"/>
      <c r="F3752" s="1"/>
      <c r="G3752" s="1"/>
      <c r="H3752" s="1"/>
      <c r="I3752" s="22"/>
      <c r="J3752" s="19"/>
      <c r="K3752" s="19"/>
      <c r="L3752" s="19"/>
    </row>
    <row r="3753" spans="5:12" x14ac:dyDescent="0.35">
      <c r="E3753" s="1"/>
      <c r="F3753" s="1"/>
      <c r="G3753" s="1"/>
      <c r="H3753" s="1"/>
      <c r="I3753" s="22"/>
      <c r="J3753" s="19"/>
      <c r="K3753" s="19"/>
      <c r="L3753" s="19"/>
    </row>
    <row r="3754" spans="5:12" x14ac:dyDescent="0.35">
      <c r="E3754" s="1"/>
      <c r="F3754" s="1"/>
      <c r="G3754" s="1"/>
      <c r="H3754" s="1"/>
      <c r="I3754" s="22"/>
      <c r="J3754" s="19"/>
      <c r="K3754" s="19"/>
      <c r="L3754" s="19"/>
    </row>
    <row r="3755" spans="5:12" x14ac:dyDescent="0.35">
      <c r="E3755" s="1"/>
      <c r="F3755" s="1"/>
      <c r="G3755" s="1"/>
      <c r="H3755" s="1"/>
      <c r="I3755" s="22"/>
      <c r="J3755" s="19"/>
      <c r="K3755" s="19"/>
      <c r="L3755" s="19"/>
    </row>
    <row r="3756" spans="5:12" x14ac:dyDescent="0.35">
      <c r="E3756" s="1"/>
      <c r="F3756" s="1"/>
      <c r="G3756" s="1"/>
      <c r="H3756" s="1"/>
      <c r="I3756" s="22"/>
      <c r="J3756" s="19"/>
      <c r="K3756" s="19"/>
      <c r="L3756" s="19"/>
    </row>
    <row r="3757" spans="5:12" x14ac:dyDescent="0.35">
      <c r="E3757" s="1"/>
      <c r="F3757" s="1"/>
      <c r="G3757" s="1"/>
      <c r="H3757" s="1"/>
      <c r="I3757" s="22"/>
      <c r="J3757" s="19"/>
      <c r="K3757" s="19"/>
      <c r="L3757" s="19"/>
    </row>
    <row r="3758" spans="5:12" x14ac:dyDescent="0.35">
      <c r="E3758" s="1"/>
      <c r="F3758" s="1"/>
      <c r="G3758" s="1"/>
      <c r="H3758" s="1"/>
      <c r="I3758" s="22"/>
      <c r="J3758" s="19"/>
      <c r="K3758" s="19"/>
      <c r="L3758" s="19"/>
    </row>
    <row r="3759" spans="5:12" x14ac:dyDescent="0.35">
      <c r="E3759" s="1"/>
      <c r="F3759" s="1"/>
      <c r="G3759" s="1"/>
      <c r="H3759" s="1"/>
      <c r="I3759" s="22"/>
      <c r="J3759" s="19"/>
      <c r="K3759" s="19"/>
      <c r="L3759" s="19"/>
    </row>
    <row r="3760" spans="5:12" x14ac:dyDescent="0.35">
      <c r="E3760" s="1"/>
      <c r="F3760" s="1"/>
      <c r="G3760" s="1"/>
      <c r="H3760" s="1"/>
      <c r="I3760" s="22"/>
      <c r="J3760" s="19"/>
      <c r="K3760" s="19"/>
      <c r="L3760" s="19"/>
    </row>
    <row r="3761" spans="5:12" x14ac:dyDescent="0.35">
      <c r="E3761" s="1"/>
      <c r="F3761" s="1"/>
      <c r="G3761" s="1"/>
      <c r="H3761" s="1"/>
      <c r="I3761" s="22"/>
      <c r="J3761" s="19"/>
      <c r="K3761" s="19"/>
      <c r="L3761" s="19"/>
    </row>
    <row r="3762" spans="5:12" x14ac:dyDescent="0.35">
      <c r="E3762" s="1"/>
      <c r="F3762" s="1"/>
      <c r="G3762" s="1"/>
      <c r="H3762" s="1"/>
      <c r="I3762" s="22"/>
      <c r="J3762" s="19"/>
      <c r="K3762" s="19"/>
      <c r="L3762" s="19"/>
    </row>
    <row r="3763" spans="5:12" x14ac:dyDescent="0.35">
      <c r="E3763" s="1"/>
      <c r="F3763" s="1"/>
      <c r="G3763" s="1"/>
      <c r="H3763" s="1"/>
      <c r="I3763" s="22"/>
      <c r="J3763" s="19"/>
      <c r="K3763" s="19"/>
      <c r="L3763" s="19"/>
    </row>
    <row r="3764" spans="5:12" x14ac:dyDescent="0.35">
      <c r="E3764" s="1"/>
      <c r="F3764" s="1"/>
      <c r="G3764" s="1"/>
      <c r="H3764" s="1"/>
      <c r="I3764" s="22"/>
      <c r="J3764" s="19"/>
      <c r="K3764" s="19"/>
      <c r="L3764" s="19"/>
    </row>
    <row r="3765" spans="5:12" x14ac:dyDescent="0.35">
      <c r="E3765" s="1"/>
      <c r="F3765" s="1"/>
      <c r="G3765" s="1"/>
      <c r="H3765" s="1"/>
      <c r="I3765" s="22"/>
      <c r="J3765" s="19"/>
      <c r="K3765" s="19"/>
      <c r="L3765" s="19"/>
    </row>
    <row r="3766" spans="5:12" x14ac:dyDescent="0.35">
      <c r="E3766" s="1"/>
      <c r="F3766" s="1"/>
      <c r="G3766" s="1"/>
      <c r="H3766" s="1"/>
      <c r="I3766" s="22"/>
      <c r="J3766" s="19"/>
      <c r="K3766" s="19"/>
      <c r="L3766" s="19"/>
    </row>
    <row r="3767" spans="5:12" x14ac:dyDescent="0.35">
      <c r="E3767" s="1"/>
      <c r="F3767" s="1"/>
      <c r="G3767" s="1"/>
      <c r="H3767" s="1"/>
      <c r="I3767" s="22"/>
      <c r="J3767" s="19"/>
      <c r="K3767" s="19"/>
      <c r="L3767" s="19"/>
    </row>
    <row r="3768" spans="5:12" x14ac:dyDescent="0.35">
      <c r="E3768" s="1"/>
      <c r="F3768" s="1"/>
      <c r="G3768" s="1"/>
      <c r="H3768" s="1"/>
      <c r="I3768" s="22"/>
      <c r="J3768" s="19"/>
      <c r="K3768" s="19"/>
      <c r="L3768" s="19"/>
    </row>
    <row r="3769" spans="5:12" x14ac:dyDescent="0.35">
      <c r="E3769" s="1"/>
      <c r="F3769" s="1"/>
      <c r="G3769" s="1"/>
      <c r="H3769" s="1"/>
      <c r="I3769" s="22"/>
      <c r="J3769" s="19"/>
      <c r="K3769" s="19"/>
      <c r="L3769" s="19"/>
    </row>
    <row r="3770" spans="5:12" x14ac:dyDescent="0.35">
      <c r="E3770" s="1"/>
      <c r="F3770" s="1"/>
      <c r="G3770" s="1"/>
      <c r="H3770" s="1"/>
      <c r="I3770" s="22"/>
      <c r="J3770" s="19"/>
      <c r="K3770" s="19"/>
      <c r="L3770" s="19"/>
    </row>
    <row r="3771" spans="5:12" x14ac:dyDescent="0.35">
      <c r="E3771" s="1"/>
      <c r="F3771" s="1"/>
      <c r="G3771" s="1"/>
      <c r="H3771" s="1"/>
      <c r="I3771" s="22"/>
      <c r="J3771" s="19"/>
      <c r="K3771" s="19"/>
      <c r="L3771" s="19"/>
    </row>
    <row r="3772" spans="5:12" x14ac:dyDescent="0.35">
      <c r="E3772" s="1"/>
      <c r="F3772" s="1"/>
      <c r="G3772" s="1"/>
      <c r="H3772" s="1"/>
      <c r="I3772" s="22"/>
      <c r="J3772" s="19"/>
      <c r="K3772" s="19"/>
      <c r="L3772" s="19"/>
    </row>
    <row r="3773" spans="5:12" x14ac:dyDescent="0.35">
      <c r="E3773" s="1"/>
      <c r="F3773" s="1"/>
      <c r="G3773" s="1"/>
      <c r="H3773" s="1"/>
      <c r="I3773" s="22"/>
      <c r="J3773" s="19"/>
      <c r="K3773" s="19"/>
      <c r="L3773" s="19"/>
    </row>
    <row r="3774" spans="5:12" x14ac:dyDescent="0.35">
      <c r="E3774" s="1"/>
      <c r="F3774" s="1"/>
      <c r="G3774" s="1"/>
      <c r="H3774" s="1"/>
      <c r="I3774" s="22"/>
      <c r="J3774" s="19"/>
      <c r="K3774" s="19"/>
      <c r="L3774" s="19"/>
    </row>
    <row r="3775" spans="5:12" x14ac:dyDescent="0.35">
      <c r="E3775" s="1"/>
      <c r="F3775" s="1"/>
      <c r="G3775" s="1"/>
      <c r="H3775" s="1"/>
      <c r="I3775" s="22"/>
      <c r="J3775" s="19"/>
      <c r="K3775" s="19"/>
      <c r="L3775" s="19"/>
    </row>
    <row r="3776" spans="5:12" x14ac:dyDescent="0.35">
      <c r="E3776" s="1"/>
      <c r="F3776" s="1"/>
      <c r="G3776" s="1"/>
      <c r="H3776" s="1"/>
      <c r="I3776" s="22"/>
      <c r="J3776" s="19"/>
      <c r="K3776" s="19"/>
      <c r="L3776" s="19"/>
    </row>
    <row r="3777" spans="5:12" x14ac:dyDescent="0.35">
      <c r="E3777" s="1"/>
      <c r="F3777" s="1"/>
      <c r="G3777" s="1"/>
      <c r="H3777" s="1"/>
      <c r="I3777" s="22"/>
      <c r="J3777" s="19"/>
      <c r="K3777" s="19"/>
      <c r="L3777" s="19"/>
    </row>
    <row r="3778" spans="5:12" x14ac:dyDescent="0.35">
      <c r="E3778" s="1"/>
      <c r="F3778" s="1"/>
      <c r="G3778" s="1"/>
      <c r="H3778" s="1"/>
      <c r="I3778" s="22"/>
      <c r="J3778" s="19"/>
      <c r="K3778" s="19"/>
      <c r="L3778" s="19"/>
    </row>
    <row r="3779" spans="5:12" x14ac:dyDescent="0.35">
      <c r="E3779" s="1"/>
      <c r="F3779" s="1"/>
      <c r="G3779" s="1"/>
      <c r="H3779" s="1"/>
      <c r="I3779" s="22"/>
      <c r="J3779" s="19"/>
      <c r="K3779" s="19"/>
      <c r="L3779" s="19"/>
    </row>
    <row r="3780" spans="5:12" x14ac:dyDescent="0.35">
      <c r="E3780" s="1"/>
      <c r="F3780" s="1"/>
      <c r="G3780" s="1"/>
      <c r="H3780" s="1"/>
      <c r="I3780" s="22"/>
      <c r="J3780" s="19"/>
      <c r="K3780" s="19"/>
      <c r="L3780" s="19"/>
    </row>
    <row r="3781" spans="5:12" x14ac:dyDescent="0.35">
      <c r="E3781" s="1"/>
      <c r="F3781" s="1"/>
      <c r="G3781" s="1"/>
      <c r="H3781" s="1"/>
      <c r="I3781" s="22"/>
      <c r="J3781" s="19"/>
      <c r="K3781" s="19"/>
      <c r="L3781" s="19"/>
    </row>
    <row r="3782" spans="5:12" x14ac:dyDescent="0.35">
      <c r="E3782" s="1"/>
      <c r="F3782" s="1"/>
      <c r="G3782" s="1"/>
      <c r="H3782" s="1"/>
      <c r="I3782" s="22"/>
      <c r="J3782" s="19"/>
      <c r="K3782" s="19"/>
      <c r="L3782" s="19"/>
    </row>
    <row r="3783" spans="5:12" x14ac:dyDescent="0.35">
      <c r="E3783" s="1"/>
      <c r="F3783" s="1"/>
      <c r="G3783" s="1"/>
      <c r="H3783" s="1"/>
      <c r="I3783" s="22"/>
      <c r="J3783" s="19"/>
      <c r="K3783" s="19"/>
      <c r="L3783" s="19"/>
    </row>
    <row r="3784" spans="5:12" x14ac:dyDescent="0.35">
      <c r="E3784" s="1"/>
      <c r="F3784" s="1"/>
      <c r="G3784" s="1"/>
      <c r="H3784" s="1"/>
      <c r="I3784" s="22"/>
      <c r="J3784" s="19"/>
      <c r="K3784" s="19"/>
      <c r="L3784" s="19"/>
    </row>
    <row r="3785" spans="5:12" x14ac:dyDescent="0.35">
      <c r="E3785" s="1"/>
      <c r="F3785" s="1"/>
      <c r="G3785" s="1"/>
      <c r="H3785" s="1"/>
      <c r="I3785" s="22"/>
      <c r="J3785" s="19"/>
      <c r="K3785" s="19"/>
      <c r="L3785" s="19"/>
    </row>
    <row r="3786" spans="5:12" x14ac:dyDescent="0.35">
      <c r="E3786" s="1"/>
      <c r="F3786" s="1"/>
      <c r="G3786" s="1"/>
      <c r="H3786" s="1"/>
      <c r="I3786" s="22"/>
      <c r="J3786" s="19"/>
      <c r="K3786" s="19"/>
      <c r="L3786" s="19"/>
    </row>
    <row r="3787" spans="5:12" x14ac:dyDescent="0.35">
      <c r="E3787" s="1"/>
      <c r="F3787" s="1"/>
      <c r="G3787" s="1"/>
      <c r="H3787" s="1"/>
      <c r="I3787" s="22"/>
      <c r="J3787" s="19"/>
      <c r="K3787" s="19"/>
      <c r="L3787" s="19"/>
    </row>
    <row r="3788" spans="5:12" x14ac:dyDescent="0.35">
      <c r="E3788" s="1"/>
      <c r="F3788" s="1"/>
      <c r="G3788" s="1"/>
      <c r="H3788" s="1"/>
      <c r="I3788" s="22"/>
      <c r="J3788" s="19"/>
      <c r="K3788" s="19"/>
      <c r="L3788" s="19"/>
    </row>
    <row r="3789" spans="5:12" x14ac:dyDescent="0.35">
      <c r="E3789" s="1"/>
      <c r="F3789" s="1"/>
      <c r="G3789" s="1"/>
      <c r="H3789" s="1"/>
      <c r="I3789" s="22"/>
      <c r="J3789" s="19"/>
      <c r="K3789" s="19"/>
      <c r="L3789" s="19"/>
    </row>
    <row r="3790" spans="5:12" x14ac:dyDescent="0.35">
      <c r="E3790" s="1"/>
      <c r="F3790" s="1"/>
      <c r="G3790" s="1"/>
      <c r="H3790" s="1"/>
      <c r="I3790" s="22"/>
      <c r="J3790" s="19"/>
      <c r="K3790" s="19"/>
      <c r="L3790" s="19"/>
    </row>
    <row r="3791" spans="5:12" x14ac:dyDescent="0.35">
      <c r="E3791" s="1"/>
      <c r="F3791" s="1"/>
      <c r="G3791" s="1"/>
      <c r="H3791" s="1"/>
      <c r="I3791" s="22"/>
      <c r="J3791" s="19"/>
      <c r="K3791" s="19"/>
      <c r="L3791" s="19"/>
    </row>
    <row r="3792" spans="5:12" x14ac:dyDescent="0.35">
      <c r="E3792" s="1"/>
      <c r="F3792" s="1"/>
      <c r="G3792" s="1"/>
      <c r="H3792" s="1"/>
      <c r="I3792" s="22"/>
      <c r="J3792" s="19"/>
      <c r="K3792" s="19"/>
      <c r="L3792" s="19"/>
    </row>
    <row r="3793" spans="5:12" x14ac:dyDescent="0.35">
      <c r="E3793" s="1"/>
      <c r="F3793" s="1"/>
      <c r="G3793" s="1"/>
      <c r="H3793" s="1"/>
      <c r="I3793" s="22"/>
      <c r="J3793" s="19"/>
      <c r="K3793" s="19"/>
      <c r="L3793" s="19"/>
    </row>
    <row r="3794" spans="5:12" x14ac:dyDescent="0.35">
      <c r="E3794" s="1"/>
      <c r="F3794" s="1"/>
      <c r="G3794" s="1"/>
      <c r="H3794" s="1"/>
      <c r="I3794" s="22"/>
      <c r="J3794" s="19"/>
      <c r="K3794" s="19"/>
      <c r="L3794" s="19"/>
    </row>
    <row r="3795" spans="5:12" x14ac:dyDescent="0.35">
      <c r="E3795" s="1"/>
      <c r="F3795" s="1"/>
      <c r="G3795" s="1"/>
      <c r="H3795" s="1"/>
      <c r="I3795" s="22"/>
      <c r="J3795" s="19"/>
      <c r="K3795" s="19"/>
      <c r="L3795" s="19"/>
    </row>
    <row r="3796" spans="5:12" x14ac:dyDescent="0.35">
      <c r="E3796" s="1"/>
      <c r="F3796" s="1"/>
      <c r="G3796" s="1"/>
      <c r="H3796" s="1"/>
      <c r="I3796" s="22"/>
      <c r="J3796" s="19"/>
      <c r="K3796" s="19"/>
      <c r="L3796" s="19"/>
    </row>
    <row r="3797" spans="5:12" x14ac:dyDescent="0.35">
      <c r="E3797" s="1"/>
      <c r="F3797" s="1"/>
      <c r="G3797" s="1"/>
      <c r="H3797" s="1"/>
      <c r="I3797" s="22"/>
      <c r="J3797" s="19"/>
      <c r="K3797" s="19"/>
      <c r="L3797" s="19"/>
    </row>
    <row r="3798" spans="5:12" x14ac:dyDescent="0.35">
      <c r="E3798" s="1"/>
      <c r="F3798" s="1"/>
      <c r="G3798" s="1"/>
      <c r="H3798" s="1"/>
      <c r="I3798" s="22"/>
      <c r="J3798" s="19"/>
      <c r="K3798" s="19"/>
      <c r="L3798" s="19"/>
    </row>
    <row r="3799" spans="5:12" x14ac:dyDescent="0.35">
      <c r="E3799" s="1"/>
      <c r="F3799" s="1"/>
      <c r="G3799" s="1"/>
      <c r="H3799" s="1"/>
      <c r="I3799" s="22"/>
      <c r="J3799" s="19"/>
      <c r="K3799" s="19"/>
      <c r="L3799" s="19"/>
    </row>
    <row r="3800" spans="5:12" x14ac:dyDescent="0.35">
      <c r="E3800" s="1"/>
      <c r="F3800" s="1"/>
      <c r="G3800" s="1"/>
      <c r="H3800" s="1"/>
      <c r="I3800" s="22"/>
      <c r="J3800" s="19"/>
      <c r="K3800" s="19"/>
      <c r="L3800" s="19"/>
    </row>
    <row r="3801" spans="5:12" x14ac:dyDescent="0.35">
      <c r="E3801" s="1"/>
      <c r="F3801" s="1"/>
      <c r="G3801" s="1"/>
      <c r="H3801" s="1"/>
      <c r="I3801" s="22"/>
      <c r="J3801" s="19"/>
      <c r="K3801" s="19"/>
      <c r="L3801" s="19"/>
    </row>
    <row r="3802" spans="5:12" x14ac:dyDescent="0.35">
      <c r="E3802" s="1"/>
      <c r="F3802" s="1"/>
      <c r="G3802" s="1"/>
      <c r="H3802" s="1"/>
      <c r="I3802" s="22"/>
      <c r="J3802" s="19"/>
      <c r="K3802" s="19"/>
      <c r="L3802" s="19"/>
    </row>
    <row r="3803" spans="5:12" x14ac:dyDescent="0.35">
      <c r="E3803" s="1"/>
      <c r="F3803" s="1"/>
      <c r="G3803" s="1"/>
      <c r="H3803" s="1"/>
      <c r="I3803" s="22"/>
      <c r="J3803" s="19"/>
      <c r="K3803" s="19"/>
      <c r="L3803" s="19"/>
    </row>
    <row r="3804" spans="5:12" x14ac:dyDescent="0.35">
      <c r="E3804" s="1"/>
      <c r="F3804" s="1"/>
      <c r="G3804" s="1"/>
      <c r="H3804" s="1"/>
      <c r="I3804" s="22"/>
      <c r="J3804" s="19"/>
      <c r="K3804" s="19"/>
      <c r="L3804" s="19"/>
    </row>
    <row r="3805" spans="5:12" x14ac:dyDescent="0.35">
      <c r="E3805" s="1"/>
      <c r="F3805" s="1"/>
      <c r="G3805" s="1"/>
      <c r="H3805" s="1"/>
      <c r="I3805" s="22"/>
      <c r="J3805" s="19"/>
      <c r="K3805" s="19"/>
      <c r="L3805" s="19"/>
    </row>
    <row r="3806" spans="5:12" x14ac:dyDescent="0.35">
      <c r="E3806" s="1"/>
      <c r="F3806" s="1"/>
      <c r="G3806" s="1"/>
      <c r="H3806" s="1"/>
      <c r="I3806" s="22"/>
      <c r="J3806" s="19"/>
      <c r="K3806" s="19"/>
      <c r="L3806" s="19"/>
    </row>
    <row r="3807" spans="5:12" x14ac:dyDescent="0.35">
      <c r="E3807" s="1"/>
      <c r="F3807" s="1"/>
      <c r="G3807" s="1"/>
      <c r="H3807" s="1"/>
      <c r="I3807" s="22"/>
      <c r="J3807" s="19"/>
      <c r="K3807" s="19"/>
      <c r="L3807" s="19"/>
    </row>
    <row r="3808" spans="5:12" x14ac:dyDescent="0.35">
      <c r="E3808" s="1"/>
      <c r="F3808" s="1"/>
      <c r="G3808" s="1"/>
      <c r="H3808" s="1"/>
      <c r="I3808" s="22"/>
      <c r="J3808" s="19"/>
      <c r="K3808" s="19"/>
      <c r="L3808" s="19"/>
    </row>
    <row r="3809" spans="5:12" x14ac:dyDescent="0.35">
      <c r="E3809" s="1"/>
      <c r="F3809" s="1"/>
      <c r="G3809" s="1"/>
      <c r="H3809" s="1"/>
      <c r="I3809" s="22"/>
      <c r="J3809" s="19"/>
      <c r="K3809" s="19"/>
      <c r="L3809" s="19"/>
    </row>
    <row r="3810" spans="5:12" x14ac:dyDescent="0.35">
      <c r="E3810" s="1"/>
      <c r="F3810" s="1"/>
      <c r="G3810" s="1"/>
      <c r="H3810" s="1"/>
      <c r="I3810" s="22"/>
      <c r="J3810" s="19"/>
      <c r="K3810" s="19"/>
      <c r="L3810" s="19"/>
    </row>
    <row r="3811" spans="5:12" x14ac:dyDescent="0.35">
      <c r="E3811" s="1"/>
      <c r="F3811" s="1"/>
      <c r="G3811" s="1"/>
      <c r="H3811" s="1"/>
      <c r="I3811" s="22"/>
      <c r="J3811" s="19"/>
      <c r="K3811" s="19"/>
      <c r="L3811" s="19"/>
    </row>
    <row r="3812" spans="5:12" x14ac:dyDescent="0.35">
      <c r="E3812" s="1"/>
      <c r="F3812" s="1"/>
      <c r="G3812" s="1"/>
      <c r="H3812" s="1"/>
      <c r="I3812" s="22"/>
      <c r="J3812" s="19"/>
      <c r="K3812" s="19"/>
      <c r="L3812" s="19"/>
    </row>
    <row r="3813" spans="5:12" x14ac:dyDescent="0.35">
      <c r="E3813" s="1"/>
      <c r="F3813" s="1"/>
      <c r="G3813" s="1"/>
      <c r="H3813" s="1"/>
      <c r="I3813" s="22"/>
      <c r="J3813" s="19"/>
      <c r="K3813" s="19"/>
      <c r="L3813" s="19"/>
    </row>
    <row r="3814" spans="5:12" x14ac:dyDescent="0.35">
      <c r="E3814" s="1"/>
      <c r="F3814" s="1"/>
      <c r="G3814" s="1"/>
      <c r="H3814" s="1"/>
      <c r="I3814" s="22"/>
      <c r="J3814" s="19"/>
      <c r="K3814" s="19"/>
      <c r="L3814" s="19"/>
    </row>
    <row r="3815" spans="5:12" x14ac:dyDescent="0.35">
      <c r="E3815" s="1"/>
      <c r="F3815" s="1"/>
      <c r="G3815" s="1"/>
      <c r="H3815" s="1"/>
      <c r="I3815" s="22"/>
      <c r="J3815" s="19"/>
      <c r="K3815" s="19"/>
      <c r="L3815" s="19"/>
    </row>
    <row r="3816" spans="5:12" x14ac:dyDescent="0.35">
      <c r="E3816" s="1"/>
      <c r="F3816" s="1"/>
      <c r="G3816" s="1"/>
      <c r="H3816" s="1"/>
      <c r="I3816" s="22"/>
      <c r="J3816" s="19"/>
      <c r="K3816" s="19"/>
      <c r="L3816" s="19"/>
    </row>
    <row r="3817" spans="5:12" x14ac:dyDescent="0.35">
      <c r="E3817" s="1"/>
      <c r="F3817" s="1"/>
      <c r="G3817" s="1"/>
      <c r="H3817" s="1"/>
      <c r="I3817" s="22"/>
      <c r="J3817" s="19"/>
      <c r="K3817" s="19"/>
      <c r="L3817" s="19"/>
    </row>
    <row r="3818" spans="5:12" x14ac:dyDescent="0.35">
      <c r="E3818" s="1"/>
      <c r="F3818" s="1"/>
      <c r="G3818" s="1"/>
      <c r="H3818" s="1"/>
      <c r="I3818" s="22"/>
      <c r="J3818" s="19"/>
      <c r="K3818" s="19"/>
      <c r="L3818" s="19"/>
    </row>
    <row r="3819" spans="5:12" x14ac:dyDescent="0.35">
      <c r="E3819" s="1"/>
      <c r="F3819" s="1"/>
      <c r="G3819" s="1"/>
      <c r="H3819" s="1"/>
      <c r="I3819" s="22"/>
      <c r="J3819" s="19"/>
      <c r="K3819" s="19"/>
      <c r="L3819" s="19"/>
    </row>
    <row r="3820" spans="5:12" x14ac:dyDescent="0.35">
      <c r="E3820" s="1"/>
      <c r="F3820" s="1"/>
      <c r="G3820" s="1"/>
      <c r="H3820" s="1"/>
      <c r="I3820" s="22"/>
      <c r="J3820" s="19"/>
      <c r="K3820" s="19"/>
      <c r="L3820" s="19"/>
    </row>
    <row r="3821" spans="5:12" x14ac:dyDescent="0.35">
      <c r="E3821" s="1"/>
      <c r="F3821" s="1"/>
      <c r="G3821" s="1"/>
      <c r="H3821" s="1"/>
      <c r="I3821" s="22"/>
      <c r="J3821" s="19"/>
      <c r="K3821" s="19"/>
      <c r="L3821" s="19"/>
    </row>
    <row r="3822" spans="5:12" x14ac:dyDescent="0.35">
      <c r="E3822" s="1"/>
      <c r="F3822" s="1"/>
      <c r="G3822" s="1"/>
      <c r="H3822" s="1"/>
      <c r="I3822" s="22"/>
      <c r="J3822" s="19"/>
      <c r="K3822" s="19"/>
      <c r="L3822" s="19"/>
    </row>
    <row r="3823" spans="5:12" x14ac:dyDescent="0.35">
      <c r="E3823" s="1"/>
      <c r="F3823" s="1"/>
      <c r="G3823" s="1"/>
      <c r="H3823" s="1"/>
      <c r="I3823" s="22"/>
      <c r="J3823" s="19"/>
      <c r="K3823" s="19"/>
      <c r="L3823" s="19"/>
    </row>
    <row r="3824" spans="5:12" x14ac:dyDescent="0.35">
      <c r="E3824" s="1"/>
      <c r="F3824" s="1"/>
      <c r="G3824" s="1"/>
      <c r="H3824" s="1"/>
      <c r="I3824" s="22"/>
      <c r="J3824" s="19"/>
      <c r="K3824" s="19"/>
      <c r="L3824" s="19"/>
    </row>
    <row r="3825" spans="5:12" x14ac:dyDescent="0.35">
      <c r="E3825" s="1"/>
      <c r="F3825" s="1"/>
      <c r="G3825" s="1"/>
      <c r="H3825" s="1"/>
      <c r="I3825" s="22"/>
      <c r="J3825" s="19"/>
      <c r="K3825" s="19"/>
      <c r="L3825" s="19"/>
    </row>
    <row r="3826" spans="5:12" x14ac:dyDescent="0.35">
      <c r="E3826" s="1"/>
      <c r="F3826" s="1"/>
      <c r="G3826" s="1"/>
      <c r="H3826" s="1"/>
      <c r="I3826" s="22"/>
      <c r="J3826" s="19"/>
      <c r="K3826" s="19"/>
      <c r="L3826" s="19"/>
    </row>
    <row r="3827" spans="5:12" x14ac:dyDescent="0.35">
      <c r="E3827" s="1"/>
      <c r="F3827" s="1"/>
      <c r="G3827" s="1"/>
      <c r="H3827" s="1"/>
      <c r="I3827" s="22"/>
      <c r="J3827" s="19"/>
      <c r="K3827" s="19"/>
      <c r="L3827" s="19"/>
    </row>
    <row r="3828" spans="5:12" x14ac:dyDescent="0.35">
      <c r="E3828" s="1"/>
      <c r="F3828" s="1"/>
      <c r="G3828" s="1"/>
      <c r="H3828" s="1"/>
      <c r="I3828" s="22"/>
      <c r="J3828" s="19"/>
      <c r="K3828" s="19"/>
      <c r="L3828" s="19"/>
    </row>
    <row r="3829" spans="5:12" x14ac:dyDescent="0.35">
      <c r="E3829" s="1"/>
      <c r="F3829" s="1"/>
      <c r="G3829" s="1"/>
      <c r="H3829" s="1"/>
      <c r="I3829" s="22"/>
      <c r="J3829" s="19"/>
      <c r="K3829" s="19"/>
      <c r="L3829" s="19"/>
    </row>
    <row r="3830" spans="5:12" x14ac:dyDescent="0.35">
      <c r="E3830" s="1"/>
      <c r="F3830" s="1"/>
      <c r="G3830" s="1"/>
      <c r="H3830" s="1"/>
      <c r="I3830" s="22"/>
      <c r="J3830" s="19"/>
      <c r="K3830" s="19"/>
      <c r="L3830" s="19"/>
    </row>
    <row r="3831" spans="5:12" x14ac:dyDescent="0.35">
      <c r="E3831" s="1"/>
      <c r="F3831" s="1"/>
      <c r="G3831" s="1"/>
      <c r="H3831" s="1"/>
      <c r="I3831" s="22"/>
      <c r="J3831" s="19"/>
      <c r="K3831" s="19"/>
      <c r="L3831" s="19"/>
    </row>
    <row r="3832" spans="5:12" x14ac:dyDescent="0.35">
      <c r="E3832" s="1"/>
      <c r="F3832" s="1"/>
      <c r="G3832" s="1"/>
      <c r="H3832" s="1"/>
      <c r="I3832" s="22"/>
      <c r="J3832" s="19"/>
      <c r="K3832" s="19"/>
      <c r="L3832" s="19"/>
    </row>
    <row r="3833" spans="5:12" x14ac:dyDescent="0.35">
      <c r="E3833" s="1"/>
      <c r="F3833" s="1"/>
      <c r="G3833" s="1"/>
      <c r="H3833" s="1"/>
      <c r="I3833" s="22"/>
      <c r="J3833" s="19"/>
      <c r="K3833" s="19"/>
      <c r="L3833" s="19"/>
    </row>
    <row r="3834" spans="5:12" x14ac:dyDescent="0.35">
      <c r="E3834" s="1"/>
      <c r="F3834" s="1"/>
      <c r="G3834" s="1"/>
      <c r="H3834" s="1"/>
      <c r="I3834" s="22"/>
      <c r="J3834" s="19"/>
      <c r="K3834" s="19"/>
      <c r="L3834" s="19"/>
    </row>
    <row r="3835" spans="5:12" x14ac:dyDescent="0.35">
      <c r="E3835" s="1"/>
      <c r="F3835" s="1"/>
      <c r="G3835" s="1"/>
      <c r="H3835" s="1"/>
      <c r="I3835" s="22"/>
      <c r="J3835" s="19"/>
      <c r="K3835" s="19"/>
      <c r="L3835" s="19"/>
    </row>
    <row r="3836" spans="5:12" x14ac:dyDescent="0.35">
      <c r="E3836" s="1"/>
      <c r="F3836" s="1"/>
      <c r="G3836" s="1"/>
      <c r="H3836" s="1"/>
      <c r="I3836" s="22"/>
      <c r="J3836" s="19"/>
      <c r="K3836" s="19"/>
      <c r="L3836" s="19"/>
    </row>
    <row r="3837" spans="5:12" x14ac:dyDescent="0.35">
      <c r="E3837" s="1"/>
      <c r="F3837" s="1"/>
      <c r="G3837" s="1"/>
      <c r="H3837" s="1"/>
      <c r="I3837" s="22"/>
      <c r="J3837" s="19"/>
      <c r="K3837" s="19"/>
      <c r="L3837" s="19"/>
    </row>
    <row r="3838" spans="5:12" x14ac:dyDescent="0.35">
      <c r="E3838" s="1"/>
      <c r="F3838" s="1"/>
      <c r="G3838" s="1"/>
      <c r="H3838" s="1"/>
      <c r="I3838" s="22"/>
      <c r="J3838" s="19"/>
      <c r="K3838" s="19"/>
      <c r="L3838" s="19"/>
    </row>
    <row r="3839" spans="5:12" x14ac:dyDescent="0.35">
      <c r="E3839" s="1"/>
      <c r="F3839" s="1"/>
      <c r="G3839" s="1"/>
      <c r="H3839" s="1"/>
      <c r="I3839" s="22"/>
      <c r="J3839" s="19"/>
      <c r="K3839" s="19"/>
      <c r="L3839" s="19"/>
    </row>
    <row r="3840" spans="5:12" x14ac:dyDescent="0.35">
      <c r="E3840" s="1"/>
      <c r="F3840" s="1"/>
      <c r="G3840" s="1"/>
      <c r="H3840" s="1"/>
      <c r="I3840" s="22"/>
      <c r="J3840" s="19"/>
      <c r="K3840" s="19"/>
      <c r="L3840" s="19"/>
    </row>
    <row r="3841" spans="5:12" x14ac:dyDescent="0.35">
      <c r="E3841" s="1"/>
      <c r="F3841" s="1"/>
      <c r="G3841" s="1"/>
      <c r="H3841" s="1"/>
      <c r="I3841" s="22"/>
      <c r="J3841" s="19"/>
      <c r="K3841" s="19"/>
      <c r="L3841" s="19"/>
    </row>
    <row r="3842" spans="5:12" x14ac:dyDescent="0.35">
      <c r="E3842" s="1"/>
      <c r="F3842" s="1"/>
      <c r="G3842" s="1"/>
      <c r="H3842" s="1"/>
      <c r="I3842" s="22"/>
      <c r="J3842" s="19"/>
      <c r="K3842" s="19"/>
      <c r="L3842" s="19"/>
    </row>
    <row r="3843" spans="5:12" x14ac:dyDescent="0.35">
      <c r="E3843" s="1"/>
      <c r="F3843" s="1"/>
      <c r="G3843" s="1"/>
      <c r="H3843" s="1"/>
      <c r="I3843" s="22"/>
      <c r="J3843" s="19"/>
      <c r="K3843" s="19"/>
      <c r="L3843" s="19"/>
    </row>
    <row r="3844" spans="5:12" x14ac:dyDescent="0.35">
      <c r="E3844" s="1"/>
      <c r="F3844" s="1"/>
      <c r="G3844" s="1"/>
      <c r="H3844" s="1"/>
      <c r="I3844" s="22"/>
      <c r="J3844" s="19"/>
      <c r="K3844" s="19"/>
      <c r="L3844" s="19"/>
    </row>
    <row r="3845" spans="5:12" x14ac:dyDescent="0.35">
      <c r="E3845" s="1"/>
      <c r="F3845" s="1"/>
      <c r="G3845" s="1"/>
      <c r="H3845" s="1"/>
      <c r="I3845" s="22"/>
      <c r="J3845" s="19"/>
      <c r="K3845" s="19"/>
      <c r="L3845" s="19"/>
    </row>
    <row r="3846" spans="5:12" x14ac:dyDescent="0.35">
      <c r="E3846" s="1"/>
      <c r="F3846" s="1"/>
      <c r="G3846" s="1"/>
      <c r="H3846" s="1"/>
      <c r="I3846" s="22"/>
      <c r="J3846" s="19"/>
      <c r="K3846" s="19"/>
      <c r="L3846" s="19"/>
    </row>
    <row r="3847" spans="5:12" x14ac:dyDescent="0.35">
      <c r="E3847" s="1"/>
      <c r="F3847" s="1"/>
      <c r="G3847" s="1"/>
      <c r="H3847" s="1"/>
      <c r="I3847" s="22"/>
      <c r="J3847" s="19"/>
      <c r="K3847" s="19"/>
      <c r="L3847" s="19"/>
    </row>
    <row r="3848" spans="5:12" x14ac:dyDescent="0.35">
      <c r="E3848" s="1"/>
      <c r="F3848" s="1"/>
      <c r="G3848" s="1"/>
      <c r="H3848" s="1"/>
      <c r="I3848" s="22"/>
      <c r="J3848" s="19"/>
      <c r="K3848" s="19"/>
      <c r="L3848" s="19"/>
    </row>
    <row r="3849" spans="5:12" x14ac:dyDescent="0.35">
      <c r="E3849" s="1"/>
      <c r="F3849" s="1"/>
      <c r="G3849" s="1"/>
      <c r="H3849" s="1"/>
      <c r="I3849" s="22"/>
      <c r="J3849" s="19"/>
      <c r="K3849" s="19"/>
      <c r="L3849" s="19"/>
    </row>
    <row r="3850" spans="5:12" x14ac:dyDescent="0.35">
      <c r="E3850" s="1"/>
      <c r="F3850" s="1"/>
      <c r="G3850" s="1"/>
      <c r="H3850" s="1"/>
      <c r="I3850" s="22"/>
      <c r="J3850" s="19"/>
      <c r="K3850" s="19"/>
      <c r="L3850" s="19"/>
    </row>
    <row r="3851" spans="5:12" x14ac:dyDescent="0.35">
      <c r="E3851" s="1"/>
      <c r="F3851" s="1"/>
      <c r="G3851" s="1"/>
      <c r="H3851" s="1"/>
      <c r="I3851" s="22"/>
      <c r="J3851" s="19"/>
      <c r="K3851" s="19"/>
      <c r="L3851" s="19"/>
    </row>
    <row r="3852" spans="5:12" x14ac:dyDescent="0.35">
      <c r="E3852" s="1"/>
      <c r="F3852" s="1"/>
      <c r="G3852" s="1"/>
      <c r="H3852" s="1"/>
      <c r="I3852" s="22"/>
      <c r="J3852" s="19"/>
      <c r="K3852" s="19"/>
      <c r="L3852" s="19"/>
    </row>
    <row r="3853" spans="5:12" x14ac:dyDescent="0.35">
      <c r="E3853" s="1"/>
      <c r="F3853" s="1"/>
      <c r="G3853" s="1"/>
      <c r="H3853" s="1"/>
      <c r="I3853" s="22"/>
      <c r="J3853" s="19"/>
      <c r="K3853" s="19"/>
      <c r="L3853" s="19"/>
    </row>
    <row r="3854" spans="5:12" x14ac:dyDescent="0.35">
      <c r="E3854" s="1"/>
      <c r="F3854" s="1"/>
      <c r="G3854" s="1"/>
      <c r="H3854" s="1"/>
      <c r="I3854" s="22"/>
      <c r="J3854" s="19"/>
      <c r="K3854" s="19"/>
      <c r="L3854" s="19"/>
    </row>
    <row r="3855" spans="5:12" x14ac:dyDescent="0.35">
      <c r="E3855" s="1"/>
      <c r="F3855" s="1"/>
      <c r="G3855" s="1"/>
      <c r="H3855" s="1"/>
      <c r="I3855" s="22"/>
      <c r="J3855" s="19"/>
      <c r="K3855" s="19"/>
      <c r="L3855" s="19"/>
    </row>
    <row r="3856" spans="5:12" x14ac:dyDescent="0.35">
      <c r="E3856" s="1"/>
      <c r="F3856" s="1"/>
      <c r="G3856" s="1"/>
      <c r="H3856" s="1"/>
      <c r="I3856" s="22"/>
      <c r="J3856" s="19"/>
      <c r="K3856" s="19"/>
      <c r="L3856" s="19"/>
    </row>
    <row r="3857" spans="5:12" x14ac:dyDescent="0.35">
      <c r="E3857" s="1"/>
      <c r="F3857" s="1"/>
      <c r="G3857" s="1"/>
      <c r="H3857" s="1"/>
      <c r="I3857" s="22"/>
      <c r="J3857" s="19"/>
      <c r="K3857" s="19"/>
      <c r="L3857" s="19"/>
    </row>
    <row r="3858" spans="5:12" x14ac:dyDescent="0.35">
      <c r="E3858" s="1"/>
      <c r="F3858" s="1"/>
      <c r="G3858" s="1"/>
      <c r="H3858" s="1"/>
      <c r="I3858" s="22"/>
      <c r="J3858" s="19"/>
      <c r="K3858" s="19"/>
      <c r="L3858" s="19"/>
    </row>
    <row r="3859" spans="5:12" x14ac:dyDescent="0.35">
      <c r="E3859" s="1"/>
      <c r="F3859" s="1"/>
      <c r="G3859" s="1"/>
      <c r="H3859" s="1"/>
      <c r="I3859" s="22"/>
      <c r="J3859" s="19"/>
      <c r="K3859" s="19"/>
      <c r="L3859" s="19"/>
    </row>
    <row r="3860" spans="5:12" x14ac:dyDescent="0.35">
      <c r="E3860" s="1"/>
      <c r="F3860" s="1"/>
      <c r="G3860" s="1"/>
      <c r="H3860" s="1"/>
      <c r="I3860" s="22"/>
      <c r="J3860" s="19"/>
      <c r="K3860" s="19"/>
      <c r="L3860" s="19"/>
    </row>
    <row r="3861" spans="5:12" x14ac:dyDescent="0.35">
      <c r="E3861" s="1"/>
      <c r="F3861" s="1"/>
      <c r="G3861" s="1"/>
      <c r="H3861" s="1"/>
      <c r="I3861" s="22"/>
      <c r="J3861" s="19"/>
      <c r="K3861" s="19"/>
      <c r="L3861" s="19"/>
    </row>
    <row r="3862" spans="5:12" x14ac:dyDescent="0.35">
      <c r="E3862" s="1"/>
      <c r="F3862" s="1"/>
      <c r="G3862" s="1"/>
      <c r="H3862" s="1"/>
      <c r="I3862" s="22"/>
      <c r="J3862" s="19"/>
      <c r="K3862" s="19"/>
      <c r="L3862" s="19"/>
    </row>
    <row r="3863" spans="5:12" x14ac:dyDescent="0.35">
      <c r="E3863" s="1"/>
      <c r="F3863" s="1"/>
      <c r="G3863" s="1"/>
      <c r="H3863" s="1"/>
      <c r="I3863" s="22"/>
      <c r="J3863" s="19"/>
      <c r="K3863" s="19"/>
      <c r="L3863" s="19"/>
    </row>
    <row r="3864" spans="5:12" x14ac:dyDescent="0.35">
      <c r="E3864" s="1"/>
      <c r="F3864" s="1"/>
      <c r="G3864" s="1"/>
      <c r="H3864" s="1"/>
      <c r="I3864" s="22"/>
      <c r="J3864" s="19"/>
      <c r="K3864" s="19"/>
      <c r="L3864" s="19"/>
    </row>
    <row r="3865" spans="5:12" x14ac:dyDescent="0.35">
      <c r="E3865" s="1"/>
      <c r="F3865" s="1"/>
      <c r="G3865" s="1"/>
      <c r="H3865" s="1"/>
      <c r="I3865" s="22"/>
      <c r="J3865" s="19"/>
      <c r="K3865" s="19"/>
      <c r="L3865" s="19"/>
    </row>
    <row r="3866" spans="5:12" x14ac:dyDescent="0.35">
      <c r="E3866" s="1"/>
      <c r="F3866" s="1"/>
      <c r="G3866" s="1"/>
      <c r="H3866" s="1"/>
      <c r="I3866" s="22"/>
      <c r="J3866" s="19"/>
      <c r="K3866" s="19"/>
      <c r="L3866" s="19"/>
    </row>
    <row r="3867" spans="5:12" x14ac:dyDescent="0.35">
      <c r="E3867" s="1"/>
      <c r="F3867" s="1"/>
      <c r="G3867" s="1"/>
      <c r="H3867" s="1"/>
      <c r="I3867" s="22"/>
      <c r="J3867" s="19"/>
      <c r="K3867" s="19"/>
      <c r="L3867" s="19"/>
    </row>
    <row r="3868" spans="5:12" x14ac:dyDescent="0.35">
      <c r="E3868" s="1"/>
      <c r="F3868" s="1"/>
      <c r="G3868" s="1"/>
      <c r="H3868" s="1"/>
      <c r="I3868" s="22"/>
      <c r="J3868" s="19"/>
      <c r="K3868" s="19"/>
      <c r="L3868" s="19"/>
    </row>
    <row r="3869" spans="5:12" x14ac:dyDescent="0.35">
      <c r="E3869" s="1"/>
      <c r="F3869" s="1"/>
      <c r="G3869" s="1"/>
      <c r="H3869" s="1"/>
      <c r="I3869" s="22"/>
      <c r="J3869" s="19"/>
      <c r="K3869" s="19"/>
      <c r="L3869" s="19"/>
    </row>
    <row r="3870" spans="5:12" x14ac:dyDescent="0.35">
      <c r="E3870" s="1"/>
      <c r="F3870" s="1"/>
      <c r="G3870" s="1"/>
      <c r="H3870" s="1"/>
      <c r="I3870" s="22"/>
      <c r="J3870" s="19"/>
      <c r="K3870" s="19"/>
      <c r="L3870" s="19"/>
    </row>
    <row r="3871" spans="5:12" x14ac:dyDescent="0.35">
      <c r="E3871" s="1"/>
      <c r="F3871" s="1"/>
      <c r="G3871" s="1"/>
      <c r="H3871" s="1"/>
      <c r="I3871" s="22"/>
      <c r="J3871" s="19"/>
      <c r="K3871" s="19"/>
      <c r="L3871" s="19"/>
    </row>
    <row r="3872" spans="5:12" x14ac:dyDescent="0.35">
      <c r="E3872" s="1"/>
      <c r="F3872" s="1"/>
      <c r="G3872" s="1"/>
      <c r="H3872" s="1"/>
      <c r="I3872" s="22"/>
      <c r="J3872" s="19"/>
      <c r="K3872" s="19"/>
      <c r="L3872" s="19"/>
    </row>
    <row r="3873" spans="5:12" x14ac:dyDescent="0.35">
      <c r="E3873" s="1"/>
      <c r="F3873" s="1"/>
      <c r="G3873" s="1"/>
      <c r="H3873" s="1"/>
      <c r="I3873" s="22"/>
      <c r="J3873" s="19"/>
      <c r="K3873" s="19"/>
      <c r="L3873" s="19"/>
    </row>
    <row r="3874" spans="5:12" x14ac:dyDescent="0.35">
      <c r="E3874" s="1"/>
      <c r="F3874" s="1"/>
      <c r="G3874" s="1"/>
      <c r="H3874" s="1"/>
      <c r="I3874" s="22"/>
      <c r="J3874" s="19"/>
      <c r="K3874" s="19"/>
      <c r="L3874" s="19"/>
    </row>
    <row r="3875" spans="5:12" x14ac:dyDescent="0.35">
      <c r="E3875" s="1"/>
      <c r="F3875" s="1"/>
      <c r="G3875" s="1"/>
      <c r="H3875" s="1"/>
      <c r="I3875" s="22"/>
      <c r="J3875" s="19"/>
      <c r="K3875" s="19"/>
      <c r="L3875" s="19"/>
    </row>
    <row r="3876" spans="5:12" x14ac:dyDescent="0.35">
      <c r="E3876" s="1"/>
      <c r="F3876" s="1"/>
      <c r="G3876" s="1"/>
      <c r="H3876" s="1"/>
      <c r="I3876" s="22"/>
      <c r="J3876" s="19"/>
      <c r="K3876" s="19"/>
      <c r="L3876" s="19"/>
    </row>
    <row r="3877" spans="5:12" x14ac:dyDescent="0.35">
      <c r="E3877" s="1"/>
      <c r="F3877" s="1"/>
      <c r="G3877" s="1"/>
      <c r="H3877" s="1"/>
      <c r="I3877" s="22"/>
      <c r="J3877" s="19"/>
      <c r="K3877" s="19"/>
      <c r="L3877" s="19"/>
    </row>
    <row r="3878" spans="5:12" x14ac:dyDescent="0.35">
      <c r="E3878" s="1"/>
      <c r="F3878" s="1"/>
      <c r="G3878" s="1"/>
      <c r="H3878" s="1"/>
      <c r="I3878" s="22"/>
      <c r="J3878" s="19"/>
      <c r="K3878" s="19"/>
      <c r="L3878" s="19"/>
    </row>
    <row r="3879" spans="5:12" x14ac:dyDescent="0.35">
      <c r="E3879" s="1"/>
      <c r="F3879" s="1"/>
      <c r="G3879" s="1"/>
      <c r="H3879" s="1"/>
      <c r="I3879" s="22"/>
      <c r="J3879" s="19"/>
      <c r="K3879" s="19"/>
      <c r="L3879" s="19"/>
    </row>
    <row r="3880" spans="5:12" x14ac:dyDescent="0.35">
      <c r="E3880" s="1"/>
      <c r="F3880" s="1"/>
      <c r="G3880" s="1"/>
      <c r="H3880" s="1"/>
      <c r="I3880" s="22"/>
      <c r="J3880" s="19"/>
      <c r="K3880" s="19"/>
      <c r="L3880" s="19"/>
    </row>
    <row r="3881" spans="5:12" x14ac:dyDescent="0.35">
      <c r="E3881" s="1"/>
      <c r="F3881" s="1"/>
      <c r="G3881" s="1"/>
      <c r="H3881" s="1"/>
      <c r="I3881" s="22"/>
      <c r="J3881" s="19"/>
      <c r="K3881" s="19"/>
      <c r="L3881" s="19"/>
    </row>
    <row r="3882" spans="5:12" x14ac:dyDescent="0.35">
      <c r="E3882" s="1"/>
      <c r="F3882" s="1"/>
      <c r="G3882" s="1"/>
      <c r="H3882" s="1"/>
      <c r="I3882" s="22"/>
      <c r="J3882" s="19"/>
      <c r="K3882" s="19"/>
      <c r="L3882" s="19"/>
    </row>
    <row r="3883" spans="5:12" x14ac:dyDescent="0.35">
      <c r="E3883" s="1"/>
      <c r="F3883" s="1"/>
      <c r="G3883" s="1"/>
      <c r="H3883" s="1"/>
      <c r="I3883" s="22"/>
      <c r="J3883" s="19"/>
      <c r="K3883" s="19"/>
      <c r="L3883" s="19"/>
    </row>
    <row r="3884" spans="5:12" x14ac:dyDescent="0.35">
      <c r="E3884" s="1"/>
      <c r="F3884" s="1"/>
      <c r="G3884" s="1"/>
      <c r="H3884" s="1"/>
      <c r="I3884" s="22"/>
      <c r="J3884" s="19"/>
      <c r="K3884" s="19"/>
      <c r="L3884" s="19"/>
    </row>
    <row r="3885" spans="5:12" x14ac:dyDescent="0.35">
      <c r="E3885" s="1"/>
      <c r="F3885" s="1"/>
      <c r="G3885" s="1"/>
      <c r="H3885" s="1"/>
      <c r="I3885" s="22"/>
      <c r="J3885" s="19"/>
      <c r="K3885" s="19"/>
      <c r="L3885" s="19"/>
    </row>
    <row r="3886" spans="5:12" x14ac:dyDescent="0.35">
      <c r="E3886" s="1"/>
      <c r="F3886" s="1"/>
      <c r="G3886" s="1"/>
      <c r="H3886" s="1"/>
      <c r="I3886" s="22"/>
      <c r="J3886" s="19"/>
      <c r="K3886" s="19"/>
      <c r="L3886" s="19"/>
    </row>
    <row r="3887" spans="5:12" x14ac:dyDescent="0.35">
      <c r="E3887" s="1"/>
      <c r="F3887" s="1"/>
      <c r="G3887" s="1"/>
      <c r="H3887" s="1"/>
      <c r="I3887" s="22"/>
      <c r="J3887" s="19"/>
      <c r="K3887" s="19"/>
      <c r="L3887" s="19"/>
    </row>
    <row r="3888" spans="5:12" x14ac:dyDescent="0.35">
      <c r="E3888" s="1"/>
      <c r="F3888" s="1"/>
      <c r="G3888" s="1"/>
      <c r="H3888" s="1"/>
      <c r="I3888" s="22"/>
      <c r="J3888" s="19"/>
      <c r="K3888" s="19"/>
      <c r="L3888" s="19"/>
    </row>
    <row r="3889" spans="5:12" x14ac:dyDescent="0.35">
      <c r="E3889" s="1"/>
      <c r="F3889" s="1"/>
      <c r="G3889" s="1"/>
      <c r="H3889" s="1"/>
      <c r="I3889" s="22"/>
      <c r="J3889" s="19"/>
      <c r="K3889" s="19"/>
      <c r="L3889" s="19"/>
    </row>
    <row r="3890" spans="5:12" x14ac:dyDescent="0.35">
      <c r="E3890" s="1"/>
      <c r="F3890" s="1"/>
      <c r="G3890" s="1"/>
      <c r="H3890" s="1"/>
      <c r="I3890" s="22"/>
      <c r="J3890" s="19"/>
      <c r="K3890" s="19"/>
      <c r="L3890" s="19"/>
    </row>
    <row r="3891" spans="5:12" x14ac:dyDescent="0.35">
      <c r="E3891" s="1"/>
      <c r="F3891" s="1"/>
      <c r="G3891" s="1"/>
      <c r="H3891" s="1"/>
      <c r="I3891" s="22"/>
      <c r="J3891" s="19"/>
      <c r="K3891" s="19"/>
      <c r="L3891" s="19"/>
    </row>
    <row r="3892" spans="5:12" x14ac:dyDescent="0.35">
      <c r="E3892" s="1"/>
      <c r="F3892" s="1"/>
      <c r="G3892" s="1"/>
      <c r="H3892" s="1"/>
      <c r="I3892" s="22"/>
      <c r="J3892" s="19"/>
      <c r="K3892" s="19"/>
      <c r="L3892" s="19"/>
    </row>
    <row r="3893" spans="5:12" x14ac:dyDescent="0.35">
      <c r="E3893" s="1"/>
      <c r="F3893" s="1"/>
      <c r="G3893" s="1"/>
      <c r="H3893" s="1"/>
      <c r="I3893" s="22"/>
      <c r="J3893" s="19"/>
      <c r="K3893" s="19"/>
      <c r="L3893" s="19"/>
    </row>
    <row r="3894" spans="5:12" x14ac:dyDescent="0.35">
      <c r="E3894" s="1"/>
      <c r="F3894" s="1"/>
      <c r="G3894" s="1"/>
      <c r="H3894" s="1"/>
      <c r="I3894" s="22"/>
      <c r="J3894" s="19"/>
      <c r="K3894" s="19"/>
      <c r="L3894" s="19"/>
    </row>
    <row r="3895" spans="5:12" x14ac:dyDescent="0.35">
      <c r="E3895" s="1"/>
      <c r="F3895" s="1"/>
      <c r="G3895" s="1"/>
      <c r="H3895" s="1"/>
      <c r="I3895" s="22"/>
      <c r="J3895" s="19"/>
      <c r="K3895" s="19"/>
      <c r="L3895" s="19"/>
    </row>
    <row r="3896" spans="5:12" x14ac:dyDescent="0.35">
      <c r="E3896" s="1"/>
      <c r="F3896" s="1"/>
      <c r="G3896" s="1"/>
      <c r="H3896" s="1"/>
      <c r="I3896" s="22"/>
      <c r="J3896" s="19"/>
      <c r="K3896" s="19"/>
      <c r="L3896" s="19"/>
    </row>
    <row r="3897" spans="5:12" x14ac:dyDescent="0.35">
      <c r="E3897" s="1"/>
      <c r="F3897" s="1"/>
      <c r="G3897" s="1"/>
      <c r="H3897" s="1"/>
      <c r="I3897" s="22"/>
      <c r="J3897" s="19"/>
      <c r="K3897" s="19"/>
      <c r="L3897" s="19"/>
    </row>
    <row r="3898" spans="5:12" x14ac:dyDescent="0.35">
      <c r="E3898" s="1"/>
      <c r="F3898" s="1"/>
      <c r="G3898" s="1"/>
      <c r="H3898" s="1"/>
      <c r="I3898" s="22"/>
      <c r="J3898" s="19"/>
      <c r="K3898" s="19"/>
      <c r="L3898" s="19"/>
    </row>
    <row r="3899" spans="5:12" x14ac:dyDescent="0.35">
      <c r="E3899" s="1"/>
      <c r="F3899" s="1"/>
      <c r="G3899" s="1"/>
      <c r="H3899" s="1"/>
      <c r="I3899" s="22"/>
      <c r="J3899" s="19"/>
      <c r="K3899" s="19"/>
      <c r="L3899" s="19"/>
    </row>
    <row r="3900" spans="5:12" x14ac:dyDescent="0.35">
      <c r="E3900" s="1"/>
      <c r="F3900" s="1"/>
      <c r="G3900" s="1"/>
      <c r="H3900" s="1"/>
      <c r="I3900" s="22"/>
      <c r="J3900" s="19"/>
      <c r="K3900" s="19"/>
      <c r="L3900" s="19"/>
    </row>
    <row r="3901" spans="5:12" x14ac:dyDescent="0.35">
      <c r="E3901" s="1"/>
      <c r="F3901" s="1"/>
      <c r="G3901" s="1"/>
      <c r="H3901" s="1"/>
      <c r="I3901" s="22"/>
      <c r="J3901" s="19"/>
      <c r="K3901" s="19"/>
      <c r="L3901" s="19"/>
    </row>
    <row r="3902" spans="5:12" x14ac:dyDescent="0.35">
      <c r="E3902" s="1"/>
      <c r="F3902" s="1"/>
      <c r="G3902" s="1"/>
      <c r="H3902" s="1"/>
      <c r="I3902" s="22"/>
      <c r="J3902" s="19"/>
      <c r="K3902" s="19"/>
      <c r="L3902" s="19"/>
    </row>
    <row r="3903" spans="5:12" x14ac:dyDescent="0.35">
      <c r="E3903" s="1"/>
      <c r="F3903" s="1"/>
      <c r="G3903" s="1"/>
      <c r="H3903" s="1"/>
      <c r="I3903" s="22"/>
      <c r="J3903" s="19"/>
      <c r="K3903" s="19"/>
      <c r="L3903" s="19"/>
    </row>
    <row r="3904" spans="5:12" x14ac:dyDescent="0.35">
      <c r="E3904" s="1"/>
      <c r="F3904" s="1"/>
      <c r="G3904" s="1"/>
      <c r="H3904" s="1"/>
      <c r="I3904" s="22"/>
      <c r="J3904" s="19"/>
      <c r="K3904" s="19"/>
      <c r="L3904" s="19"/>
    </row>
    <row r="3905" spans="5:12" x14ac:dyDescent="0.35">
      <c r="E3905" s="1"/>
      <c r="F3905" s="1"/>
      <c r="G3905" s="1"/>
      <c r="H3905" s="1"/>
      <c r="I3905" s="22"/>
      <c r="J3905" s="19"/>
      <c r="K3905" s="19"/>
      <c r="L3905" s="19"/>
    </row>
    <row r="3906" spans="5:12" x14ac:dyDescent="0.35">
      <c r="E3906" s="1"/>
      <c r="F3906" s="1"/>
      <c r="G3906" s="1"/>
      <c r="H3906" s="1"/>
      <c r="I3906" s="22"/>
      <c r="J3906" s="19"/>
      <c r="K3906" s="19"/>
      <c r="L3906" s="19"/>
    </row>
    <row r="3907" spans="5:12" x14ac:dyDescent="0.35">
      <c r="E3907" s="1"/>
      <c r="F3907" s="1"/>
      <c r="G3907" s="1"/>
      <c r="H3907" s="1"/>
      <c r="I3907" s="22"/>
      <c r="J3907" s="19"/>
      <c r="K3907" s="19"/>
      <c r="L3907" s="19"/>
    </row>
    <row r="3908" spans="5:12" x14ac:dyDescent="0.35">
      <c r="E3908" s="1"/>
      <c r="F3908" s="1"/>
      <c r="G3908" s="1"/>
      <c r="H3908" s="1"/>
      <c r="I3908" s="22"/>
      <c r="J3908" s="19"/>
      <c r="K3908" s="19"/>
      <c r="L3908" s="19"/>
    </row>
    <row r="3909" spans="5:12" x14ac:dyDescent="0.35">
      <c r="E3909" s="1"/>
      <c r="F3909" s="1"/>
      <c r="G3909" s="1"/>
      <c r="H3909" s="1"/>
      <c r="I3909" s="22"/>
      <c r="J3909" s="19"/>
      <c r="K3909" s="19"/>
      <c r="L3909" s="19"/>
    </row>
    <row r="3910" spans="5:12" x14ac:dyDescent="0.35">
      <c r="E3910" s="1"/>
      <c r="F3910" s="1"/>
      <c r="G3910" s="1"/>
      <c r="H3910" s="1"/>
      <c r="I3910" s="22"/>
      <c r="J3910" s="19"/>
      <c r="K3910" s="19"/>
      <c r="L3910" s="19"/>
    </row>
    <row r="3911" spans="5:12" x14ac:dyDescent="0.35">
      <c r="E3911" s="1"/>
      <c r="F3911" s="1"/>
      <c r="G3911" s="1"/>
      <c r="H3911" s="1"/>
      <c r="I3911" s="22"/>
      <c r="J3911" s="19"/>
      <c r="K3911" s="19"/>
      <c r="L3911" s="19"/>
    </row>
    <row r="3912" spans="5:12" x14ac:dyDescent="0.35">
      <c r="E3912" s="1"/>
      <c r="F3912" s="1"/>
      <c r="G3912" s="1"/>
      <c r="H3912" s="1"/>
      <c r="I3912" s="22"/>
      <c r="J3912" s="19"/>
      <c r="K3912" s="19"/>
      <c r="L3912" s="19"/>
    </row>
    <row r="3913" spans="5:12" x14ac:dyDescent="0.35">
      <c r="E3913" s="1"/>
      <c r="F3913" s="1"/>
      <c r="G3913" s="1"/>
      <c r="H3913" s="1"/>
      <c r="I3913" s="22"/>
      <c r="J3913" s="19"/>
      <c r="K3913" s="19"/>
      <c r="L3913" s="19"/>
    </row>
    <row r="3914" spans="5:12" x14ac:dyDescent="0.35">
      <c r="E3914" s="1"/>
      <c r="F3914" s="1"/>
      <c r="G3914" s="1"/>
      <c r="H3914" s="1"/>
      <c r="I3914" s="22"/>
      <c r="J3914" s="19"/>
      <c r="K3914" s="19"/>
      <c r="L3914" s="19"/>
    </row>
    <row r="3915" spans="5:12" x14ac:dyDescent="0.35">
      <c r="E3915" s="1"/>
      <c r="F3915" s="1"/>
      <c r="G3915" s="1"/>
      <c r="H3915" s="1"/>
      <c r="I3915" s="22"/>
      <c r="J3915" s="19"/>
      <c r="K3915" s="19"/>
      <c r="L3915" s="19"/>
    </row>
    <row r="3916" spans="5:12" x14ac:dyDescent="0.35">
      <c r="E3916" s="1"/>
      <c r="F3916" s="1"/>
      <c r="G3916" s="1"/>
      <c r="H3916" s="1"/>
      <c r="I3916" s="22"/>
      <c r="J3916" s="19"/>
      <c r="K3916" s="19"/>
      <c r="L3916" s="19"/>
    </row>
    <row r="3917" spans="5:12" x14ac:dyDescent="0.35">
      <c r="E3917" s="1"/>
      <c r="F3917" s="1"/>
      <c r="G3917" s="1"/>
      <c r="H3917" s="1"/>
      <c r="I3917" s="22"/>
      <c r="J3917" s="19"/>
      <c r="K3917" s="19"/>
      <c r="L3917" s="19"/>
    </row>
    <row r="3918" spans="5:12" x14ac:dyDescent="0.35">
      <c r="E3918" s="1"/>
      <c r="F3918" s="1"/>
      <c r="G3918" s="1"/>
      <c r="H3918" s="1"/>
      <c r="I3918" s="22"/>
      <c r="J3918" s="19"/>
      <c r="K3918" s="19"/>
      <c r="L3918" s="19"/>
    </row>
    <row r="3919" spans="5:12" x14ac:dyDescent="0.35">
      <c r="E3919" s="1"/>
      <c r="F3919" s="1"/>
      <c r="G3919" s="1"/>
      <c r="H3919" s="1"/>
      <c r="I3919" s="22"/>
      <c r="J3919" s="19"/>
      <c r="K3919" s="19"/>
      <c r="L3919" s="19"/>
    </row>
    <row r="3920" spans="5:12" x14ac:dyDescent="0.35">
      <c r="E3920" s="1"/>
      <c r="F3920" s="1"/>
      <c r="G3920" s="1"/>
      <c r="H3920" s="1"/>
      <c r="I3920" s="22"/>
      <c r="J3920" s="19"/>
      <c r="K3920" s="19"/>
      <c r="L3920" s="19"/>
    </row>
    <row r="3921" spans="5:12" x14ac:dyDescent="0.35">
      <c r="E3921" s="1"/>
      <c r="F3921" s="1"/>
      <c r="G3921" s="1"/>
      <c r="H3921" s="1"/>
      <c r="I3921" s="22"/>
      <c r="J3921" s="19"/>
      <c r="K3921" s="19"/>
      <c r="L3921" s="19"/>
    </row>
    <row r="3922" spans="5:12" x14ac:dyDescent="0.35">
      <c r="E3922" s="1"/>
      <c r="F3922" s="1"/>
      <c r="G3922" s="1"/>
      <c r="H3922" s="1"/>
      <c r="I3922" s="22"/>
      <c r="J3922" s="19"/>
      <c r="K3922" s="19"/>
      <c r="L3922" s="19"/>
    </row>
    <row r="3923" spans="5:12" x14ac:dyDescent="0.35">
      <c r="E3923" s="1"/>
      <c r="F3923" s="1"/>
      <c r="G3923" s="1"/>
      <c r="H3923" s="1"/>
      <c r="I3923" s="22"/>
      <c r="J3923" s="19"/>
      <c r="K3923" s="19"/>
      <c r="L3923" s="19"/>
    </row>
    <row r="3924" spans="5:12" x14ac:dyDescent="0.35">
      <c r="E3924" s="1"/>
      <c r="F3924" s="1"/>
      <c r="G3924" s="1"/>
      <c r="H3924" s="1"/>
      <c r="I3924" s="22"/>
      <c r="J3924" s="19"/>
      <c r="K3924" s="19"/>
      <c r="L3924" s="19"/>
    </row>
    <row r="3925" spans="5:12" x14ac:dyDescent="0.35">
      <c r="E3925" s="1"/>
      <c r="F3925" s="1"/>
      <c r="G3925" s="1"/>
      <c r="H3925" s="1"/>
      <c r="I3925" s="22"/>
      <c r="J3925" s="19"/>
      <c r="K3925" s="19"/>
      <c r="L3925" s="19"/>
    </row>
    <row r="3926" spans="5:12" x14ac:dyDescent="0.35">
      <c r="E3926" s="1"/>
      <c r="F3926" s="1"/>
      <c r="G3926" s="1"/>
      <c r="H3926" s="1"/>
      <c r="I3926" s="22"/>
      <c r="J3926" s="19"/>
      <c r="K3926" s="19"/>
      <c r="L3926" s="19"/>
    </row>
    <row r="3927" spans="5:12" x14ac:dyDescent="0.35">
      <c r="E3927" s="1"/>
      <c r="F3927" s="1"/>
      <c r="G3927" s="1"/>
      <c r="H3927" s="1"/>
      <c r="I3927" s="22"/>
      <c r="J3927" s="19"/>
      <c r="K3927" s="19"/>
      <c r="L3927" s="19"/>
    </row>
    <row r="3928" spans="5:12" x14ac:dyDescent="0.35">
      <c r="E3928" s="1"/>
      <c r="F3928" s="1"/>
      <c r="G3928" s="1"/>
      <c r="H3928" s="1"/>
      <c r="I3928" s="22"/>
      <c r="J3928" s="19"/>
      <c r="K3928" s="19"/>
      <c r="L3928" s="19"/>
    </row>
    <row r="3929" spans="5:12" x14ac:dyDescent="0.35">
      <c r="E3929" s="1"/>
      <c r="F3929" s="1"/>
      <c r="G3929" s="1"/>
      <c r="H3929" s="1"/>
      <c r="I3929" s="22"/>
      <c r="J3929" s="19"/>
      <c r="K3929" s="19"/>
      <c r="L3929" s="19"/>
    </row>
    <row r="3930" spans="5:12" x14ac:dyDescent="0.35">
      <c r="E3930" s="1"/>
      <c r="F3930" s="1"/>
      <c r="G3930" s="1"/>
      <c r="H3930" s="1"/>
      <c r="I3930" s="22"/>
      <c r="J3930" s="19"/>
      <c r="K3930" s="19"/>
      <c r="L3930" s="19"/>
    </row>
    <row r="3931" spans="5:12" x14ac:dyDescent="0.35">
      <c r="E3931" s="1"/>
      <c r="F3931" s="1"/>
      <c r="G3931" s="1"/>
      <c r="H3931" s="1"/>
      <c r="I3931" s="22"/>
      <c r="J3931" s="19"/>
      <c r="K3931" s="19"/>
      <c r="L3931" s="19"/>
    </row>
    <row r="3932" spans="5:12" x14ac:dyDescent="0.35">
      <c r="E3932" s="1"/>
      <c r="F3932" s="1"/>
      <c r="G3932" s="1"/>
      <c r="H3932" s="1"/>
      <c r="I3932" s="22"/>
      <c r="J3932" s="19"/>
      <c r="K3932" s="19"/>
      <c r="L3932" s="19"/>
    </row>
    <row r="3933" spans="5:12" x14ac:dyDescent="0.35">
      <c r="E3933" s="1"/>
      <c r="F3933" s="1"/>
      <c r="G3933" s="1"/>
      <c r="H3933" s="1"/>
      <c r="I3933" s="22"/>
      <c r="J3933" s="19"/>
      <c r="K3933" s="19"/>
      <c r="L3933" s="19"/>
    </row>
    <row r="3934" spans="5:12" x14ac:dyDescent="0.35">
      <c r="E3934" s="1"/>
      <c r="F3934" s="1"/>
      <c r="G3934" s="1"/>
      <c r="H3934" s="1"/>
      <c r="I3934" s="22"/>
      <c r="J3934" s="19"/>
      <c r="K3934" s="19"/>
      <c r="L3934" s="19"/>
    </row>
    <row r="3935" spans="5:12" x14ac:dyDescent="0.35">
      <c r="E3935" s="1"/>
      <c r="F3935" s="1"/>
      <c r="G3935" s="1"/>
      <c r="H3935" s="1"/>
      <c r="I3935" s="22"/>
      <c r="J3935" s="19"/>
      <c r="K3935" s="19"/>
      <c r="L3935" s="19"/>
    </row>
    <row r="3936" spans="5:12" x14ac:dyDescent="0.35">
      <c r="E3936" s="1"/>
      <c r="F3936" s="1"/>
      <c r="G3936" s="1"/>
      <c r="H3936" s="1"/>
      <c r="I3936" s="22"/>
      <c r="J3936" s="19"/>
      <c r="K3936" s="19"/>
      <c r="L3936" s="19"/>
    </row>
    <row r="3937" spans="5:12" x14ac:dyDescent="0.35">
      <c r="E3937" s="1"/>
      <c r="F3937" s="1"/>
      <c r="G3937" s="1"/>
      <c r="H3937" s="1"/>
      <c r="I3937" s="22"/>
      <c r="J3937" s="19"/>
      <c r="K3937" s="19"/>
      <c r="L3937" s="19"/>
    </row>
    <row r="3938" spans="5:12" x14ac:dyDescent="0.35">
      <c r="E3938" s="1"/>
      <c r="F3938" s="1"/>
      <c r="G3938" s="1"/>
      <c r="H3938" s="1"/>
      <c r="I3938" s="22"/>
      <c r="J3938" s="19"/>
      <c r="K3938" s="19"/>
      <c r="L3938" s="19"/>
    </row>
    <row r="3939" spans="5:12" x14ac:dyDescent="0.35">
      <c r="E3939" s="1"/>
      <c r="F3939" s="1"/>
      <c r="G3939" s="1"/>
      <c r="H3939" s="1"/>
      <c r="I3939" s="22"/>
      <c r="J3939" s="19"/>
      <c r="K3939" s="19"/>
      <c r="L3939" s="19"/>
    </row>
    <row r="3940" spans="5:12" x14ac:dyDescent="0.35">
      <c r="E3940" s="1"/>
      <c r="F3940" s="1"/>
      <c r="G3940" s="1"/>
      <c r="H3940" s="1"/>
      <c r="I3940" s="22"/>
      <c r="J3940" s="19"/>
      <c r="K3940" s="19"/>
      <c r="L3940" s="19"/>
    </row>
    <row r="3941" spans="5:12" x14ac:dyDescent="0.35">
      <c r="E3941" s="1"/>
      <c r="F3941" s="1"/>
      <c r="G3941" s="1"/>
      <c r="H3941" s="1"/>
      <c r="I3941" s="22"/>
      <c r="J3941" s="19"/>
      <c r="K3941" s="19"/>
      <c r="L3941" s="19"/>
    </row>
    <row r="3942" spans="5:12" x14ac:dyDescent="0.35">
      <c r="E3942" s="1"/>
      <c r="F3942" s="1"/>
      <c r="G3942" s="1"/>
      <c r="H3942" s="1"/>
      <c r="I3942" s="22"/>
      <c r="J3942" s="19"/>
      <c r="K3942" s="19"/>
      <c r="L3942" s="19"/>
    </row>
    <row r="3943" spans="5:12" x14ac:dyDescent="0.35">
      <c r="E3943" s="1"/>
      <c r="F3943" s="1"/>
      <c r="G3943" s="1"/>
      <c r="H3943" s="1"/>
      <c r="I3943" s="22"/>
      <c r="J3943" s="19"/>
      <c r="K3943" s="19"/>
      <c r="L3943" s="19"/>
    </row>
    <row r="3944" spans="5:12" x14ac:dyDescent="0.35">
      <c r="E3944" s="1"/>
      <c r="F3944" s="1"/>
      <c r="G3944" s="1"/>
      <c r="H3944" s="1"/>
      <c r="I3944" s="22"/>
      <c r="J3944" s="19"/>
      <c r="K3944" s="19"/>
      <c r="L3944" s="19"/>
    </row>
    <row r="3945" spans="5:12" x14ac:dyDescent="0.35">
      <c r="E3945" s="1"/>
      <c r="F3945" s="1"/>
      <c r="G3945" s="1"/>
      <c r="H3945" s="1"/>
      <c r="I3945" s="22"/>
      <c r="J3945" s="19"/>
      <c r="K3945" s="19"/>
      <c r="L3945" s="19"/>
    </row>
    <row r="3946" spans="5:12" x14ac:dyDescent="0.35">
      <c r="E3946" s="1"/>
      <c r="F3946" s="1"/>
      <c r="G3946" s="1"/>
      <c r="H3946" s="1"/>
      <c r="I3946" s="22"/>
      <c r="J3946" s="19"/>
      <c r="K3946" s="19"/>
      <c r="L3946" s="19"/>
    </row>
    <row r="3947" spans="5:12" x14ac:dyDescent="0.35">
      <c r="E3947" s="1"/>
      <c r="F3947" s="1"/>
      <c r="G3947" s="1"/>
      <c r="H3947" s="1"/>
      <c r="I3947" s="22"/>
      <c r="J3947" s="19"/>
      <c r="K3947" s="19"/>
      <c r="L3947" s="19"/>
    </row>
    <row r="3948" spans="5:12" x14ac:dyDescent="0.35">
      <c r="E3948" s="1"/>
      <c r="F3948" s="1"/>
      <c r="G3948" s="1"/>
      <c r="H3948" s="1"/>
      <c r="I3948" s="22"/>
      <c r="J3948" s="19"/>
      <c r="K3948" s="19"/>
      <c r="L3948" s="19"/>
    </row>
    <row r="3949" spans="5:12" x14ac:dyDescent="0.35">
      <c r="E3949" s="1"/>
      <c r="F3949" s="1"/>
      <c r="G3949" s="1"/>
      <c r="H3949" s="1"/>
      <c r="I3949" s="22"/>
      <c r="J3949" s="19"/>
      <c r="K3949" s="19"/>
      <c r="L3949" s="19"/>
    </row>
    <row r="3950" spans="5:12" x14ac:dyDescent="0.35">
      <c r="E3950" s="1"/>
      <c r="F3950" s="1"/>
      <c r="G3950" s="1"/>
      <c r="H3950" s="1"/>
      <c r="I3950" s="22"/>
      <c r="J3950" s="19"/>
      <c r="K3950" s="19"/>
      <c r="L3950" s="19"/>
    </row>
    <row r="3951" spans="5:12" x14ac:dyDescent="0.35">
      <c r="E3951" s="1"/>
      <c r="F3951" s="1"/>
      <c r="G3951" s="1"/>
      <c r="H3951" s="1"/>
      <c r="I3951" s="22"/>
      <c r="J3951" s="19"/>
      <c r="K3951" s="19"/>
      <c r="L3951" s="19"/>
    </row>
    <row r="3952" spans="5:12" x14ac:dyDescent="0.35">
      <c r="E3952" s="1"/>
      <c r="F3952" s="1"/>
      <c r="G3952" s="1"/>
      <c r="H3952" s="1"/>
      <c r="I3952" s="22"/>
      <c r="J3952" s="19"/>
      <c r="K3952" s="19"/>
      <c r="L3952" s="19"/>
    </row>
    <row r="3953" spans="5:12" x14ac:dyDescent="0.35">
      <c r="E3953" s="1"/>
      <c r="F3953" s="1"/>
      <c r="G3953" s="1"/>
      <c r="H3953" s="1"/>
      <c r="I3953" s="22"/>
      <c r="J3953" s="19"/>
      <c r="K3953" s="19"/>
      <c r="L3953" s="19"/>
    </row>
    <row r="3954" spans="5:12" x14ac:dyDescent="0.35">
      <c r="E3954" s="1"/>
      <c r="F3954" s="1"/>
      <c r="G3954" s="1"/>
      <c r="H3954" s="1"/>
      <c r="I3954" s="22"/>
      <c r="J3954" s="19"/>
      <c r="K3954" s="19"/>
      <c r="L3954" s="19"/>
    </row>
    <row r="3955" spans="5:12" x14ac:dyDescent="0.35">
      <c r="E3955" s="1"/>
      <c r="F3955" s="1"/>
      <c r="G3955" s="1"/>
      <c r="H3955" s="1"/>
      <c r="I3955" s="22"/>
      <c r="J3955" s="19"/>
      <c r="K3955" s="19"/>
      <c r="L3955" s="19"/>
    </row>
    <row r="3956" spans="5:12" x14ac:dyDescent="0.35">
      <c r="E3956" s="1"/>
      <c r="F3956" s="1"/>
      <c r="G3956" s="1"/>
      <c r="H3956" s="1"/>
      <c r="I3956" s="22"/>
      <c r="J3956" s="19"/>
      <c r="K3956" s="19"/>
      <c r="L3956" s="19"/>
    </row>
    <row r="3957" spans="5:12" x14ac:dyDescent="0.35">
      <c r="E3957" s="1"/>
      <c r="F3957" s="1"/>
      <c r="G3957" s="1"/>
      <c r="H3957" s="1"/>
      <c r="I3957" s="22"/>
      <c r="J3957" s="19"/>
      <c r="K3957" s="19"/>
      <c r="L3957" s="19"/>
    </row>
    <row r="3958" spans="5:12" x14ac:dyDescent="0.35">
      <c r="E3958" s="1"/>
      <c r="F3958" s="1"/>
      <c r="G3958" s="1"/>
      <c r="H3958" s="1"/>
      <c r="I3958" s="22"/>
      <c r="J3958" s="19"/>
      <c r="K3958" s="19"/>
      <c r="L3958" s="19"/>
    </row>
    <row r="3959" spans="5:12" x14ac:dyDescent="0.35">
      <c r="E3959" s="1"/>
      <c r="F3959" s="1"/>
      <c r="G3959" s="1"/>
      <c r="H3959" s="1"/>
      <c r="I3959" s="22"/>
      <c r="J3959" s="19"/>
      <c r="K3959" s="19"/>
      <c r="L3959" s="19"/>
    </row>
    <row r="3960" spans="5:12" x14ac:dyDescent="0.35">
      <c r="E3960" s="1"/>
      <c r="F3960" s="1"/>
      <c r="G3960" s="1"/>
      <c r="H3960" s="1"/>
      <c r="I3960" s="22"/>
      <c r="J3960" s="19"/>
      <c r="K3960" s="19"/>
      <c r="L3960" s="19"/>
    </row>
    <row r="3961" spans="5:12" x14ac:dyDescent="0.35">
      <c r="E3961" s="1"/>
      <c r="F3961" s="1"/>
      <c r="G3961" s="1"/>
      <c r="H3961" s="1"/>
      <c r="I3961" s="22"/>
      <c r="J3961" s="19"/>
      <c r="K3961" s="19"/>
      <c r="L3961" s="19"/>
    </row>
    <row r="3962" spans="5:12" x14ac:dyDescent="0.35">
      <c r="E3962" s="1"/>
      <c r="F3962" s="1"/>
      <c r="G3962" s="1"/>
      <c r="H3962" s="1"/>
      <c r="I3962" s="22"/>
      <c r="J3962" s="19"/>
      <c r="K3962" s="19"/>
      <c r="L3962" s="19"/>
    </row>
    <row r="3963" spans="5:12" x14ac:dyDescent="0.35">
      <c r="E3963" s="1"/>
      <c r="F3963" s="1"/>
      <c r="G3963" s="1"/>
      <c r="H3963" s="1"/>
      <c r="I3963" s="22"/>
      <c r="J3963" s="19"/>
      <c r="K3963" s="19"/>
      <c r="L3963" s="19"/>
    </row>
    <row r="3964" spans="5:12" x14ac:dyDescent="0.35">
      <c r="E3964" s="1"/>
      <c r="F3964" s="1"/>
      <c r="G3964" s="1"/>
      <c r="H3964" s="1"/>
      <c r="I3964" s="22"/>
      <c r="J3964" s="19"/>
      <c r="K3964" s="19"/>
      <c r="L3964" s="19"/>
    </row>
    <row r="3965" spans="5:12" x14ac:dyDescent="0.35">
      <c r="E3965" s="1"/>
      <c r="F3965" s="1"/>
      <c r="G3965" s="1"/>
      <c r="H3965" s="1"/>
      <c r="I3965" s="22"/>
      <c r="J3965" s="19"/>
      <c r="K3965" s="19"/>
      <c r="L3965" s="19"/>
    </row>
    <row r="3966" spans="5:12" x14ac:dyDescent="0.35">
      <c r="E3966" s="1"/>
      <c r="F3966" s="1"/>
      <c r="G3966" s="1"/>
      <c r="H3966" s="1"/>
      <c r="I3966" s="22"/>
      <c r="J3966" s="19"/>
      <c r="K3966" s="19"/>
      <c r="L3966" s="19"/>
    </row>
    <row r="3967" spans="5:12" x14ac:dyDescent="0.35">
      <c r="E3967" s="1"/>
      <c r="F3967" s="1"/>
      <c r="G3967" s="1"/>
      <c r="H3967" s="1"/>
      <c r="I3967" s="22"/>
      <c r="J3967" s="19"/>
      <c r="K3967" s="19"/>
      <c r="L3967" s="19"/>
    </row>
    <row r="3968" spans="5:12" x14ac:dyDescent="0.35">
      <c r="E3968" s="1"/>
      <c r="F3968" s="1"/>
      <c r="G3968" s="1"/>
      <c r="H3968" s="1"/>
      <c r="I3968" s="22"/>
      <c r="J3968" s="19"/>
      <c r="K3968" s="19"/>
      <c r="L3968" s="19"/>
    </row>
    <row r="3969" spans="5:12" x14ac:dyDescent="0.35">
      <c r="E3969" s="1"/>
      <c r="F3969" s="1"/>
      <c r="G3969" s="1"/>
      <c r="H3969" s="1"/>
      <c r="I3969" s="22"/>
      <c r="J3969" s="19"/>
      <c r="K3969" s="19"/>
      <c r="L3969" s="19"/>
    </row>
    <row r="3970" spans="5:12" x14ac:dyDescent="0.35">
      <c r="E3970" s="1"/>
      <c r="F3970" s="1"/>
      <c r="G3970" s="1"/>
      <c r="H3970" s="1"/>
      <c r="I3970" s="22"/>
      <c r="J3970" s="19"/>
      <c r="K3970" s="19"/>
      <c r="L3970" s="19"/>
    </row>
    <row r="3971" spans="5:12" x14ac:dyDescent="0.35">
      <c r="E3971" s="1"/>
      <c r="F3971" s="1"/>
      <c r="G3971" s="1"/>
      <c r="H3971" s="1"/>
      <c r="I3971" s="22"/>
      <c r="J3971" s="19"/>
      <c r="K3971" s="19"/>
      <c r="L3971" s="19"/>
    </row>
    <row r="3972" spans="5:12" x14ac:dyDescent="0.35">
      <c r="E3972" s="1"/>
      <c r="F3972" s="1"/>
      <c r="G3972" s="1"/>
      <c r="H3972" s="1"/>
      <c r="I3972" s="22"/>
      <c r="J3972" s="19"/>
      <c r="K3972" s="19"/>
      <c r="L3972" s="19"/>
    </row>
    <row r="3973" spans="5:12" x14ac:dyDescent="0.35">
      <c r="E3973" s="1"/>
      <c r="F3973" s="1"/>
      <c r="G3973" s="1"/>
      <c r="H3973" s="1"/>
      <c r="I3973" s="22"/>
      <c r="J3973" s="19"/>
      <c r="K3973" s="19"/>
      <c r="L3973" s="19"/>
    </row>
    <row r="3974" spans="5:12" x14ac:dyDescent="0.35">
      <c r="E3974" s="1"/>
      <c r="F3974" s="1"/>
      <c r="G3974" s="1"/>
      <c r="H3974" s="1"/>
      <c r="I3974" s="22"/>
      <c r="J3974" s="19"/>
      <c r="K3974" s="19"/>
      <c r="L3974" s="19"/>
    </row>
    <row r="3975" spans="5:12" x14ac:dyDescent="0.35">
      <c r="E3975" s="1"/>
      <c r="F3975" s="1"/>
      <c r="G3975" s="1"/>
      <c r="H3975" s="1"/>
      <c r="I3975" s="22"/>
      <c r="J3975" s="19"/>
      <c r="K3975" s="19"/>
      <c r="L3975" s="19"/>
    </row>
    <row r="3976" spans="5:12" x14ac:dyDescent="0.35">
      <c r="E3976" s="1"/>
      <c r="F3976" s="1"/>
      <c r="G3976" s="1"/>
      <c r="H3976" s="1"/>
      <c r="I3976" s="22"/>
      <c r="J3976" s="19"/>
      <c r="K3976" s="19"/>
      <c r="L3976" s="19"/>
    </row>
    <row r="3977" spans="5:12" x14ac:dyDescent="0.35">
      <c r="E3977" s="1"/>
      <c r="F3977" s="1"/>
      <c r="G3977" s="1"/>
      <c r="H3977" s="1"/>
      <c r="I3977" s="22"/>
      <c r="J3977" s="19"/>
      <c r="K3977" s="19"/>
      <c r="L3977" s="19"/>
    </row>
    <row r="3978" spans="5:12" x14ac:dyDescent="0.35">
      <c r="E3978" s="1"/>
      <c r="F3978" s="1"/>
      <c r="G3978" s="1"/>
      <c r="H3978" s="1"/>
      <c r="I3978" s="22"/>
      <c r="J3978" s="19"/>
      <c r="K3978" s="19"/>
      <c r="L3978" s="19"/>
    </row>
    <row r="3979" spans="5:12" x14ac:dyDescent="0.35">
      <c r="E3979" s="1"/>
      <c r="F3979" s="1"/>
      <c r="G3979" s="1"/>
      <c r="H3979" s="1"/>
      <c r="I3979" s="22"/>
      <c r="J3979" s="19"/>
      <c r="K3979" s="19"/>
      <c r="L3979" s="19"/>
    </row>
    <row r="3980" spans="5:12" x14ac:dyDescent="0.35">
      <c r="E3980" s="1"/>
      <c r="F3980" s="1"/>
      <c r="G3980" s="1"/>
      <c r="H3980" s="1"/>
      <c r="I3980" s="22"/>
      <c r="J3980" s="19"/>
      <c r="K3980" s="19"/>
      <c r="L3980" s="19"/>
    </row>
    <row r="3981" spans="5:12" x14ac:dyDescent="0.35">
      <c r="E3981" s="1"/>
      <c r="F3981" s="1"/>
      <c r="G3981" s="1"/>
      <c r="H3981" s="1"/>
      <c r="I3981" s="22"/>
      <c r="J3981" s="19"/>
      <c r="K3981" s="19"/>
      <c r="L3981" s="19"/>
    </row>
    <row r="3982" spans="5:12" x14ac:dyDescent="0.35">
      <c r="E3982" s="1"/>
      <c r="F3982" s="1"/>
      <c r="G3982" s="1"/>
      <c r="H3982" s="1"/>
      <c r="I3982" s="22"/>
      <c r="J3982" s="19"/>
      <c r="K3982" s="19"/>
      <c r="L3982" s="19"/>
    </row>
    <row r="3983" spans="5:12" x14ac:dyDescent="0.35">
      <c r="E3983" s="1"/>
      <c r="F3983" s="1"/>
      <c r="G3983" s="1"/>
      <c r="H3983" s="1"/>
      <c r="I3983" s="22"/>
      <c r="J3983" s="19"/>
      <c r="K3983" s="19"/>
      <c r="L3983" s="19"/>
    </row>
    <row r="3984" spans="5:12" x14ac:dyDescent="0.35">
      <c r="E3984" s="1"/>
      <c r="F3984" s="1"/>
      <c r="G3984" s="1"/>
      <c r="H3984" s="1"/>
      <c r="I3984" s="22"/>
      <c r="J3984" s="19"/>
      <c r="K3984" s="19"/>
      <c r="L3984" s="19"/>
    </row>
    <row r="3985" spans="5:12" x14ac:dyDescent="0.35">
      <c r="E3985" s="1"/>
      <c r="F3985" s="1"/>
      <c r="G3985" s="1"/>
      <c r="H3985" s="1"/>
      <c r="I3985" s="22"/>
      <c r="J3985" s="19"/>
      <c r="K3985" s="19"/>
      <c r="L3985" s="19"/>
    </row>
    <row r="3986" spans="5:12" x14ac:dyDescent="0.35">
      <c r="E3986" s="1"/>
      <c r="F3986" s="1"/>
      <c r="G3986" s="1"/>
      <c r="H3986" s="1"/>
      <c r="I3986" s="22"/>
      <c r="J3986" s="19"/>
      <c r="K3986" s="19"/>
      <c r="L3986" s="19"/>
    </row>
    <row r="3987" spans="5:12" x14ac:dyDescent="0.35">
      <c r="E3987" s="1"/>
      <c r="F3987" s="1"/>
      <c r="G3987" s="1"/>
      <c r="H3987" s="1"/>
      <c r="I3987" s="22"/>
      <c r="J3987" s="19"/>
      <c r="K3987" s="19"/>
      <c r="L3987" s="19"/>
    </row>
    <row r="3988" spans="5:12" x14ac:dyDescent="0.35">
      <c r="E3988" s="1"/>
      <c r="F3988" s="1"/>
      <c r="G3988" s="1"/>
      <c r="H3988" s="1"/>
      <c r="I3988" s="22"/>
      <c r="J3988" s="19"/>
      <c r="K3988" s="19"/>
      <c r="L3988" s="19"/>
    </row>
    <row r="3989" spans="5:12" x14ac:dyDescent="0.35">
      <c r="E3989" s="1"/>
      <c r="F3989" s="1"/>
      <c r="G3989" s="1"/>
      <c r="H3989" s="1"/>
      <c r="I3989" s="22"/>
      <c r="J3989" s="19"/>
      <c r="K3989" s="19"/>
      <c r="L3989" s="19"/>
    </row>
    <row r="3990" spans="5:12" x14ac:dyDescent="0.35">
      <c r="E3990" s="1"/>
      <c r="F3990" s="1"/>
      <c r="G3990" s="1"/>
      <c r="H3990" s="1"/>
      <c r="I3990" s="22"/>
      <c r="J3990" s="19"/>
      <c r="K3990" s="19"/>
      <c r="L3990" s="19"/>
    </row>
    <row r="3991" spans="5:12" x14ac:dyDescent="0.35">
      <c r="E3991" s="1"/>
      <c r="F3991" s="1"/>
      <c r="G3991" s="1"/>
      <c r="H3991" s="1"/>
      <c r="I3991" s="22"/>
      <c r="J3991" s="19"/>
      <c r="K3991" s="19"/>
      <c r="L3991" s="19"/>
    </row>
    <row r="3992" spans="5:12" x14ac:dyDescent="0.35">
      <c r="E3992" s="1"/>
      <c r="F3992" s="1"/>
      <c r="G3992" s="1"/>
      <c r="H3992" s="1"/>
      <c r="I3992" s="22"/>
      <c r="J3992" s="19"/>
      <c r="K3992" s="19"/>
      <c r="L3992" s="19"/>
    </row>
    <row r="3993" spans="5:12" x14ac:dyDescent="0.35">
      <c r="E3993" s="1"/>
      <c r="F3993" s="1"/>
      <c r="G3993" s="1"/>
      <c r="H3993" s="1"/>
      <c r="I3993" s="22"/>
      <c r="J3993" s="19"/>
      <c r="K3993" s="19"/>
      <c r="L3993" s="19"/>
    </row>
    <row r="3994" spans="5:12" x14ac:dyDescent="0.35">
      <c r="E3994" s="1"/>
      <c r="F3994" s="1"/>
      <c r="G3994" s="1"/>
      <c r="H3994" s="1"/>
      <c r="I3994" s="22"/>
      <c r="J3994" s="19"/>
      <c r="K3994" s="19"/>
      <c r="L3994" s="19"/>
    </row>
    <row r="3995" spans="5:12" x14ac:dyDescent="0.35">
      <c r="E3995" s="1"/>
      <c r="F3995" s="1"/>
      <c r="G3995" s="1"/>
      <c r="H3995" s="1"/>
      <c r="I3995" s="22"/>
      <c r="J3995" s="19"/>
      <c r="K3995" s="19"/>
      <c r="L3995" s="19"/>
    </row>
    <row r="3996" spans="5:12" x14ac:dyDescent="0.35">
      <c r="E3996" s="1"/>
      <c r="F3996" s="1"/>
      <c r="G3996" s="1"/>
      <c r="H3996" s="1"/>
      <c r="I3996" s="22"/>
      <c r="J3996" s="19"/>
      <c r="K3996" s="19"/>
      <c r="L3996" s="19"/>
    </row>
    <row r="3997" spans="5:12" x14ac:dyDescent="0.35">
      <c r="E3997" s="1"/>
      <c r="F3997" s="1"/>
      <c r="G3997" s="1"/>
      <c r="H3997" s="1"/>
      <c r="I3997" s="22"/>
      <c r="J3997" s="19"/>
      <c r="K3997" s="19"/>
      <c r="L3997" s="19"/>
    </row>
    <row r="3998" spans="5:12" x14ac:dyDescent="0.35">
      <c r="E3998" s="1"/>
      <c r="F3998" s="1"/>
      <c r="G3998" s="1"/>
      <c r="H3998" s="1"/>
      <c r="I3998" s="22"/>
      <c r="J3998" s="19"/>
      <c r="K3998" s="19"/>
      <c r="L3998" s="19"/>
    </row>
    <row r="3999" spans="5:12" x14ac:dyDescent="0.35">
      <c r="E3999" s="1"/>
      <c r="F3999" s="1"/>
      <c r="G3999" s="1"/>
      <c r="H3999" s="1"/>
      <c r="I3999" s="22"/>
      <c r="J3999" s="19"/>
      <c r="K3999" s="19"/>
      <c r="L3999" s="19"/>
    </row>
    <row r="4000" spans="5:12" x14ac:dyDescent="0.35">
      <c r="E4000" s="1"/>
      <c r="F4000" s="1"/>
      <c r="G4000" s="1"/>
      <c r="H4000" s="1"/>
      <c r="I4000" s="22"/>
      <c r="J4000" s="19"/>
      <c r="K4000" s="19"/>
      <c r="L4000" s="19"/>
    </row>
    <row r="4001" spans="5:12" x14ac:dyDescent="0.35">
      <c r="E4001" s="1"/>
      <c r="F4001" s="1"/>
      <c r="G4001" s="1"/>
      <c r="H4001" s="1"/>
      <c r="I4001" s="22"/>
      <c r="J4001" s="19"/>
      <c r="K4001" s="19"/>
      <c r="L4001" s="19"/>
    </row>
    <row r="4002" spans="5:12" x14ac:dyDescent="0.35">
      <c r="E4002" s="1"/>
      <c r="F4002" s="1"/>
      <c r="G4002" s="1"/>
      <c r="H4002" s="1"/>
      <c r="I4002" s="22"/>
      <c r="J4002" s="19"/>
      <c r="K4002" s="19"/>
      <c r="L4002" s="19"/>
    </row>
    <row r="4003" spans="5:12" x14ac:dyDescent="0.35">
      <c r="E4003" s="1"/>
      <c r="F4003" s="1"/>
      <c r="G4003" s="1"/>
      <c r="H4003" s="1"/>
      <c r="I4003" s="22"/>
      <c r="J4003" s="19"/>
      <c r="K4003" s="19"/>
      <c r="L4003" s="19"/>
    </row>
    <row r="4004" spans="5:12" x14ac:dyDescent="0.35">
      <c r="E4004" s="1"/>
      <c r="F4004" s="1"/>
      <c r="G4004" s="1"/>
      <c r="H4004" s="1"/>
      <c r="I4004" s="22"/>
      <c r="J4004" s="19"/>
      <c r="K4004" s="19"/>
      <c r="L4004" s="19"/>
    </row>
    <row r="4005" spans="5:12" x14ac:dyDescent="0.35">
      <c r="E4005" s="1"/>
      <c r="F4005" s="1"/>
      <c r="G4005" s="1"/>
      <c r="H4005" s="1"/>
      <c r="I4005" s="22"/>
      <c r="J4005" s="19"/>
      <c r="K4005" s="19"/>
      <c r="L4005" s="19"/>
    </row>
    <row r="4006" spans="5:12" x14ac:dyDescent="0.35">
      <c r="E4006" s="1"/>
      <c r="F4006" s="1"/>
      <c r="G4006" s="1"/>
      <c r="H4006" s="1"/>
      <c r="I4006" s="22"/>
      <c r="J4006" s="19"/>
      <c r="K4006" s="19"/>
      <c r="L4006" s="19"/>
    </row>
    <row r="4007" spans="5:12" x14ac:dyDescent="0.35">
      <c r="E4007" s="1"/>
      <c r="F4007" s="1"/>
      <c r="G4007" s="1"/>
      <c r="H4007" s="1"/>
      <c r="I4007" s="22"/>
      <c r="J4007" s="19"/>
      <c r="K4007" s="19"/>
      <c r="L4007" s="19"/>
    </row>
    <row r="4008" spans="5:12" x14ac:dyDescent="0.35">
      <c r="E4008" s="1"/>
      <c r="F4008" s="1"/>
      <c r="G4008" s="1"/>
      <c r="H4008" s="1"/>
      <c r="I4008" s="22"/>
      <c r="J4008" s="19"/>
      <c r="K4008" s="19"/>
      <c r="L4008" s="19"/>
    </row>
    <row r="4009" spans="5:12" x14ac:dyDescent="0.35">
      <c r="E4009" s="1"/>
      <c r="F4009" s="1"/>
      <c r="G4009" s="1"/>
      <c r="H4009" s="1"/>
      <c r="I4009" s="22"/>
      <c r="J4009" s="19"/>
      <c r="K4009" s="19"/>
      <c r="L4009" s="19"/>
    </row>
    <row r="4010" spans="5:12" x14ac:dyDescent="0.35">
      <c r="E4010" s="1"/>
      <c r="F4010" s="1"/>
      <c r="G4010" s="1"/>
      <c r="H4010" s="1"/>
      <c r="I4010" s="22"/>
      <c r="J4010" s="19"/>
      <c r="K4010" s="19"/>
      <c r="L4010" s="19"/>
    </row>
    <row r="4011" spans="5:12" x14ac:dyDescent="0.35">
      <c r="E4011" s="1"/>
      <c r="F4011" s="1"/>
      <c r="G4011" s="1"/>
      <c r="H4011" s="1"/>
      <c r="I4011" s="22"/>
      <c r="J4011" s="19"/>
      <c r="K4011" s="19"/>
      <c r="L4011" s="19"/>
    </row>
    <row r="4012" spans="5:12" x14ac:dyDescent="0.35">
      <c r="E4012" s="1"/>
      <c r="F4012" s="1"/>
      <c r="G4012" s="1"/>
      <c r="H4012" s="1"/>
      <c r="I4012" s="22"/>
      <c r="J4012" s="19"/>
      <c r="K4012" s="19"/>
      <c r="L4012" s="19"/>
    </row>
    <row r="4013" spans="5:12" x14ac:dyDescent="0.35">
      <c r="E4013" s="1"/>
      <c r="F4013" s="1"/>
      <c r="G4013" s="1"/>
      <c r="H4013" s="1"/>
      <c r="I4013" s="22"/>
      <c r="J4013" s="19"/>
      <c r="K4013" s="19"/>
      <c r="L4013" s="19"/>
    </row>
    <row r="4014" spans="5:12" x14ac:dyDescent="0.35">
      <c r="E4014" s="1"/>
      <c r="F4014" s="1"/>
      <c r="G4014" s="1"/>
      <c r="H4014" s="1"/>
      <c r="I4014" s="22"/>
      <c r="J4014" s="19"/>
      <c r="K4014" s="19"/>
      <c r="L4014" s="19"/>
    </row>
    <row r="4015" spans="5:12" x14ac:dyDescent="0.35">
      <c r="E4015" s="1"/>
      <c r="F4015" s="1"/>
      <c r="G4015" s="1"/>
      <c r="H4015" s="1"/>
      <c r="I4015" s="22"/>
      <c r="J4015" s="19"/>
      <c r="K4015" s="19"/>
      <c r="L4015" s="19"/>
    </row>
    <row r="4016" spans="5:12" x14ac:dyDescent="0.35">
      <c r="E4016" s="1"/>
      <c r="F4016" s="1"/>
      <c r="G4016" s="1"/>
      <c r="H4016" s="1"/>
      <c r="I4016" s="22"/>
      <c r="J4016" s="19"/>
      <c r="K4016" s="19"/>
      <c r="L4016" s="19"/>
    </row>
    <row r="4017" spans="5:12" x14ac:dyDescent="0.35">
      <c r="E4017" s="1"/>
      <c r="F4017" s="1"/>
      <c r="G4017" s="1"/>
      <c r="H4017" s="1"/>
      <c r="I4017" s="22"/>
      <c r="J4017" s="19"/>
      <c r="K4017" s="19"/>
      <c r="L4017" s="19"/>
    </row>
    <row r="4018" spans="5:12" x14ac:dyDescent="0.35">
      <c r="E4018" s="1"/>
      <c r="F4018" s="1"/>
      <c r="G4018" s="1"/>
      <c r="H4018" s="1"/>
      <c r="I4018" s="22"/>
      <c r="J4018" s="19"/>
      <c r="K4018" s="19"/>
      <c r="L4018" s="19"/>
    </row>
    <row r="4019" spans="5:12" x14ac:dyDescent="0.35">
      <c r="E4019" s="1"/>
      <c r="F4019" s="1"/>
      <c r="G4019" s="1"/>
      <c r="H4019" s="1"/>
      <c r="I4019" s="22"/>
      <c r="J4019" s="19"/>
      <c r="K4019" s="19"/>
      <c r="L4019" s="19"/>
    </row>
    <row r="4020" spans="5:12" x14ac:dyDescent="0.35">
      <c r="E4020" s="1"/>
      <c r="F4020" s="1"/>
      <c r="G4020" s="1"/>
      <c r="H4020" s="1"/>
      <c r="I4020" s="22"/>
      <c r="J4020" s="19"/>
      <c r="K4020" s="19"/>
      <c r="L4020" s="19"/>
    </row>
    <row r="4021" spans="5:12" x14ac:dyDescent="0.35">
      <c r="E4021" s="1"/>
      <c r="F4021" s="1"/>
      <c r="G4021" s="1"/>
      <c r="H4021" s="1"/>
      <c r="I4021" s="22"/>
      <c r="J4021" s="19"/>
      <c r="K4021" s="19"/>
      <c r="L4021" s="19"/>
    </row>
    <row r="4022" spans="5:12" x14ac:dyDescent="0.35">
      <c r="E4022" s="1"/>
      <c r="F4022" s="1"/>
      <c r="G4022" s="1"/>
      <c r="H4022" s="1"/>
      <c r="I4022" s="22"/>
      <c r="J4022" s="19"/>
      <c r="K4022" s="19"/>
      <c r="L4022" s="19"/>
    </row>
    <row r="4023" spans="5:12" x14ac:dyDescent="0.35">
      <c r="E4023" s="1"/>
      <c r="F4023" s="1"/>
      <c r="G4023" s="1"/>
      <c r="H4023" s="1"/>
      <c r="I4023" s="22"/>
      <c r="J4023" s="19"/>
      <c r="K4023" s="19"/>
      <c r="L4023" s="19"/>
    </row>
    <row r="4024" spans="5:12" x14ac:dyDescent="0.35">
      <c r="E4024" s="1"/>
      <c r="F4024" s="1"/>
      <c r="G4024" s="1"/>
      <c r="H4024" s="1"/>
      <c r="I4024" s="22"/>
      <c r="J4024" s="19"/>
      <c r="K4024" s="19"/>
      <c r="L4024" s="19"/>
    </row>
    <row r="4025" spans="5:12" x14ac:dyDescent="0.35">
      <c r="E4025" s="1"/>
      <c r="F4025" s="1"/>
      <c r="G4025" s="1"/>
      <c r="H4025" s="1"/>
      <c r="I4025" s="22"/>
      <c r="J4025" s="19"/>
      <c r="K4025" s="19"/>
      <c r="L4025" s="19"/>
    </row>
    <row r="4026" spans="5:12" x14ac:dyDescent="0.35">
      <c r="E4026" s="1"/>
      <c r="F4026" s="1"/>
      <c r="G4026" s="1"/>
      <c r="H4026" s="1"/>
      <c r="I4026" s="22"/>
      <c r="J4026" s="19"/>
      <c r="K4026" s="19"/>
      <c r="L4026" s="19"/>
    </row>
    <row r="4027" spans="5:12" x14ac:dyDescent="0.35">
      <c r="E4027" s="1"/>
      <c r="F4027" s="1"/>
      <c r="G4027" s="1"/>
      <c r="H4027" s="1"/>
      <c r="I4027" s="22"/>
      <c r="J4027" s="19"/>
      <c r="K4027" s="19"/>
      <c r="L4027" s="19"/>
    </row>
    <row r="4028" spans="5:12" x14ac:dyDescent="0.35">
      <c r="E4028" s="1"/>
      <c r="F4028" s="1"/>
      <c r="G4028" s="1"/>
      <c r="H4028" s="1"/>
      <c r="I4028" s="22"/>
      <c r="J4028" s="19"/>
      <c r="K4028" s="19"/>
      <c r="L4028" s="19"/>
    </row>
    <row r="4029" spans="5:12" x14ac:dyDescent="0.35">
      <c r="E4029" s="1"/>
      <c r="F4029" s="1"/>
      <c r="G4029" s="1"/>
      <c r="H4029" s="1"/>
      <c r="I4029" s="22"/>
      <c r="J4029" s="19"/>
      <c r="K4029" s="19"/>
      <c r="L4029" s="19"/>
    </row>
    <row r="4030" spans="5:12" x14ac:dyDescent="0.35">
      <c r="E4030" s="1"/>
      <c r="F4030" s="1"/>
      <c r="G4030" s="1"/>
      <c r="H4030" s="1"/>
      <c r="I4030" s="22"/>
      <c r="J4030" s="19"/>
      <c r="K4030" s="19"/>
      <c r="L4030" s="19"/>
    </row>
    <row r="4031" spans="5:12" x14ac:dyDescent="0.35">
      <c r="E4031" s="1"/>
      <c r="F4031" s="1"/>
      <c r="G4031" s="1"/>
      <c r="H4031" s="1"/>
      <c r="I4031" s="22"/>
      <c r="J4031" s="19"/>
      <c r="K4031" s="19"/>
      <c r="L4031" s="19"/>
    </row>
    <row r="4032" spans="5:12" x14ac:dyDescent="0.35">
      <c r="E4032" s="1"/>
      <c r="F4032" s="1"/>
      <c r="G4032" s="1"/>
      <c r="H4032" s="1"/>
      <c r="I4032" s="22"/>
      <c r="J4032" s="19"/>
      <c r="K4032" s="19"/>
      <c r="L4032" s="19"/>
    </row>
    <row r="4033" spans="5:12" x14ac:dyDescent="0.35">
      <c r="E4033" s="1"/>
      <c r="F4033" s="1"/>
      <c r="G4033" s="1"/>
      <c r="H4033" s="1"/>
      <c r="I4033" s="22"/>
      <c r="J4033" s="19"/>
      <c r="K4033" s="19"/>
      <c r="L4033" s="19"/>
    </row>
    <row r="4034" spans="5:12" x14ac:dyDescent="0.35">
      <c r="E4034" s="1"/>
      <c r="F4034" s="1"/>
      <c r="G4034" s="1"/>
      <c r="H4034" s="1"/>
      <c r="I4034" s="22"/>
      <c r="J4034" s="19"/>
      <c r="K4034" s="19"/>
      <c r="L4034" s="19"/>
    </row>
    <row r="4035" spans="5:12" x14ac:dyDescent="0.35">
      <c r="E4035" s="1"/>
      <c r="F4035" s="1"/>
      <c r="G4035" s="1"/>
      <c r="H4035" s="1"/>
      <c r="I4035" s="22"/>
      <c r="J4035" s="19"/>
      <c r="K4035" s="19"/>
      <c r="L4035" s="19"/>
    </row>
    <row r="4036" spans="5:12" x14ac:dyDescent="0.35">
      <c r="E4036" s="1"/>
      <c r="F4036" s="1"/>
      <c r="G4036" s="1"/>
      <c r="H4036" s="1"/>
      <c r="I4036" s="22"/>
      <c r="J4036" s="19"/>
      <c r="K4036" s="19"/>
      <c r="L4036" s="19"/>
    </row>
    <row r="4037" spans="5:12" x14ac:dyDescent="0.35">
      <c r="E4037" s="1"/>
      <c r="F4037" s="1"/>
      <c r="G4037" s="1"/>
      <c r="H4037" s="1"/>
      <c r="I4037" s="22"/>
      <c r="J4037" s="19"/>
      <c r="K4037" s="19"/>
      <c r="L4037" s="19"/>
    </row>
    <row r="4038" spans="5:12" x14ac:dyDescent="0.35">
      <c r="E4038" s="1"/>
      <c r="F4038" s="1"/>
      <c r="G4038" s="1"/>
      <c r="H4038" s="1"/>
      <c r="I4038" s="22"/>
      <c r="J4038" s="19"/>
      <c r="K4038" s="19"/>
      <c r="L4038" s="19"/>
    </row>
    <row r="4039" spans="5:12" x14ac:dyDescent="0.35">
      <c r="E4039" s="1"/>
      <c r="F4039" s="1"/>
      <c r="G4039" s="1"/>
      <c r="H4039" s="1"/>
      <c r="I4039" s="22"/>
      <c r="J4039" s="19"/>
      <c r="K4039" s="19"/>
      <c r="L4039" s="19"/>
    </row>
    <row r="4040" spans="5:12" x14ac:dyDescent="0.35">
      <c r="E4040" s="1"/>
      <c r="F4040" s="1"/>
      <c r="G4040" s="1"/>
      <c r="H4040" s="1"/>
      <c r="I4040" s="22"/>
      <c r="J4040" s="19"/>
      <c r="K4040" s="19"/>
      <c r="L4040" s="19"/>
    </row>
    <row r="4041" spans="5:12" x14ac:dyDescent="0.35">
      <c r="E4041" s="1"/>
      <c r="F4041" s="1"/>
      <c r="G4041" s="1"/>
      <c r="H4041" s="1"/>
      <c r="I4041" s="22"/>
      <c r="J4041" s="19"/>
      <c r="K4041" s="19"/>
      <c r="L4041" s="19"/>
    </row>
    <row r="4042" spans="5:12" x14ac:dyDescent="0.35">
      <c r="E4042" s="1"/>
      <c r="F4042" s="1"/>
      <c r="G4042" s="1"/>
      <c r="H4042" s="1"/>
      <c r="I4042" s="22"/>
      <c r="J4042" s="19"/>
      <c r="K4042" s="19"/>
      <c r="L4042" s="19"/>
    </row>
    <row r="4043" spans="5:12" x14ac:dyDescent="0.35">
      <c r="E4043" s="1"/>
      <c r="F4043" s="1"/>
      <c r="G4043" s="1"/>
      <c r="H4043" s="1"/>
      <c r="I4043" s="22"/>
      <c r="J4043" s="19"/>
      <c r="K4043" s="19"/>
      <c r="L4043" s="19"/>
    </row>
    <row r="4044" spans="5:12" x14ac:dyDescent="0.35">
      <c r="E4044" s="1"/>
      <c r="F4044" s="1"/>
      <c r="G4044" s="1"/>
      <c r="H4044" s="1"/>
      <c r="I4044" s="22"/>
      <c r="J4044" s="19"/>
      <c r="K4044" s="19"/>
      <c r="L4044" s="19"/>
    </row>
    <row r="4045" spans="5:12" x14ac:dyDescent="0.35">
      <c r="E4045" s="1"/>
      <c r="F4045" s="1"/>
      <c r="G4045" s="1"/>
      <c r="H4045" s="1"/>
      <c r="I4045" s="22"/>
      <c r="J4045" s="19"/>
      <c r="K4045" s="19"/>
      <c r="L4045" s="19"/>
    </row>
    <row r="4046" spans="5:12" x14ac:dyDescent="0.35">
      <c r="E4046" s="1"/>
      <c r="F4046" s="1"/>
      <c r="G4046" s="1"/>
      <c r="H4046" s="1"/>
      <c r="I4046" s="22"/>
      <c r="J4046" s="19"/>
      <c r="K4046" s="19"/>
      <c r="L4046" s="19"/>
    </row>
    <row r="4047" spans="5:12" x14ac:dyDescent="0.35">
      <c r="E4047" s="1"/>
      <c r="F4047" s="1"/>
      <c r="G4047" s="1"/>
      <c r="H4047" s="1"/>
      <c r="I4047" s="22"/>
      <c r="J4047" s="19"/>
      <c r="K4047" s="19"/>
      <c r="L4047" s="19"/>
    </row>
    <row r="4048" spans="5:12" x14ac:dyDescent="0.35">
      <c r="E4048" s="1"/>
      <c r="F4048" s="1"/>
      <c r="G4048" s="1"/>
      <c r="H4048" s="1"/>
      <c r="I4048" s="22"/>
      <c r="J4048" s="19"/>
      <c r="K4048" s="19"/>
      <c r="L4048" s="19"/>
    </row>
    <row r="4049" spans="5:12" x14ac:dyDescent="0.35">
      <c r="E4049" s="1"/>
      <c r="F4049" s="1"/>
      <c r="G4049" s="1"/>
      <c r="H4049" s="1"/>
      <c r="I4049" s="22"/>
      <c r="J4049" s="19"/>
      <c r="K4049" s="19"/>
      <c r="L4049" s="19"/>
    </row>
    <row r="4050" spans="5:12" x14ac:dyDescent="0.35">
      <c r="E4050" s="1"/>
      <c r="F4050" s="1"/>
      <c r="G4050" s="1"/>
      <c r="H4050" s="1"/>
      <c r="I4050" s="22"/>
      <c r="J4050" s="19"/>
      <c r="K4050" s="19"/>
      <c r="L4050" s="19"/>
    </row>
    <row r="4051" spans="5:12" x14ac:dyDescent="0.35">
      <c r="E4051" s="1"/>
      <c r="F4051" s="1"/>
      <c r="G4051" s="1"/>
      <c r="H4051" s="1"/>
      <c r="I4051" s="22"/>
      <c r="J4051" s="19"/>
      <c r="K4051" s="19"/>
      <c r="L4051" s="19"/>
    </row>
    <row r="4052" spans="5:12" x14ac:dyDescent="0.35">
      <c r="E4052" s="1"/>
      <c r="F4052" s="1"/>
      <c r="G4052" s="1"/>
      <c r="H4052" s="1"/>
      <c r="I4052" s="22"/>
      <c r="J4052" s="19"/>
      <c r="K4052" s="19"/>
      <c r="L4052" s="19"/>
    </row>
    <row r="4053" spans="5:12" x14ac:dyDescent="0.35">
      <c r="E4053" s="1"/>
      <c r="F4053" s="1"/>
      <c r="G4053" s="1"/>
      <c r="H4053" s="1"/>
      <c r="I4053" s="22"/>
      <c r="J4053" s="19"/>
      <c r="K4053" s="19"/>
      <c r="L4053" s="19"/>
    </row>
    <row r="4054" spans="5:12" x14ac:dyDescent="0.35">
      <c r="E4054" s="1"/>
      <c r="F4054" s="1"/>
      <c r="G4054" s="1"/>
      <c r="H4054" s="1"/>
      <c r="I4054" s="22"/>
      <c r="J4054" s="19"/>
      <c r="K4054" s="19"/>
      <c r="L4054" s="19"/>
    </row>
    <row r="4055" spans="5:12" x14ac:dyDescent="0.35">
      <c r="E4055" s="1"/>
      <c r="F4055" s="1"/>
      <c r="G4055" s="1"/>
      <c r="H4055" s="1"/>
      <c r="I4055" s="22"/>
      <c r="J4055" s="19"/>
      <c r="K4055" s="19"/>
      <c r="L4055" s="19"/>
    </row>
    <row r="4056" spans="5:12" x14ac:dyDescent="0.35">
      <c r="E4056" s="1"/>
      <c r="F4056" s="1"/>
      <c r="G4056" s="1"/>
      <c r="H4056" s="1"/>
      <c r="I4056" s="22"/>
      <c r="J4056" s="19"/>
      <c r="K4056" s="19"/>
      <c r="L4056" s="19"/>
    </row>
    <row r="4057" spans="5:12" x14ac:dyDescent="0.35">
      <c r="E4057" s="1"/>
      <c r="F4057" s="1"/>
      <c r="G4057" s="1"/>
      <c r="H4057" s="1"/>
      <c r="I4057" s="22"/>
      <c r="J4057" s="19"/>
      <c r="K4057" s="19"/>
      <c r="L4057" s="19"/>
    </row>
    <row r="4058" spans="5:12" x14ac:dyDescent="0.35">
      <c r="E4058" s="1"/>
      <c r="F4058" s="1"/>
      <c r="G4058" s="1"/>
      <c r="H4058" s="1"/>
      <c r="I4058" s="22"/>
      <c r="J4058" s="19"/>
      <c r="K4058" s="19"/>
      <c r="L4058" s="19"/>
    </row>
    <row r="4059" spans="5:12" x14ac:dyDescent="0.35">
      <c r="E4059" s="1"/>
      <c r="F4059" s="1"/>
      <c r="G4059" s="1"/>
      <c r="H4059" s="1"/>
      <c r="I4059" s="22"/>
      <c r="J4059" s="19"/>
      <c r="K4059" s="19"/>
      <c r="L4059" s="19"/>
    </row>
    <row r="4060" spans="5:12" x14ac:dyDescent="0.35">
      <c r="E4060" s="1"/>
      <c r="F4060" s="1"/>
      <c r="G4060" s="1"/>
      <c r="H4060" s="1"/>
      <c r="I4060" s="22"/>
      <c r="J4060" s="19"/>
      <c r="K4060" s="19"/>
      <c r="L4060" s="19"/>
    </row>
    <row r="4061" spans="5:12" x14ac:dyDescent="0.35">
      <c r="E4061" s="1"/>
      <c r="F4061" s="1"/>
      <c r="G4061" s="1"/>
      <c r="H4061" s="1"/>
      <c r="I4061" s="22"/>
      <c r="J4061" s="19"/>
      <c r="K4061" s="19"/>
      <c r="L4061" s="19"/>
    </row>
    <row r="4062" spans="5:12" x14ac:dyDescent="0.35">
      <c r="E4062" s="1"/>
      <c r="F4062" s="1"/>
      <c r="G4062" s="1"/>
      <c r="H4062" s="1"/>
      <c r="I4062" s="22"/>
      <c r="J4062" s="19"/>
      <c r="K4062" s="19"/>
      <c r="L4062" s="19"/>
    </row>
    <row r="4063" spans="5:12" x14ac:dyDescent="0.35">
      <c r="E4063" s="1"/>
      <c r="F4063" s="1"/>
      <c r="G4063" s="1"/>
      <c r="H4063" s="1"/>
      <c r="I4063" s="22"/>
      <c r="J4063" s="19"/>
      <c r="K4063" s="19"/>
      <c r="L4063" s="19"/>
    </row>
    <row r="4064" spans="5:12" x14ac:dyDescent="0.35">
      <c r="E4064" s="1"/>
      <c r="F4064" s="1"/>
      <c r="G4064" s="1"/>
      <c r="H4064" s="1"/>
      <c r="I4064" s="22"/>
      <c r="J4064" s="19"/>
      <c r="K4064" s="19"/>
      <c r="L4064" s="19"/>
    </row>
    <row r="4065" spans="5:12" x14ac:dyDescent="0.35">
      <c r="E4065" s="1"/>
      <c r="F4065" s="1"/>
      <c r="G4065" s="1"/>
      <c r="H4065" s="1"/>
      <c r="I4065" s="22"/>
      <c r="J4065" s="19"/>
      <c r="K4065" s="19"/>
      <c r="L4065" s="19"/>
    </row>
    <row r="4066" spans="5:12" x14ac:dyDescent="0.35">
      <c r="E4066" s="1"/>
      <c r="F4066" s="1"/>
      <c r="G4066" s="1"/>
      <c r="H4066" s="1"/>
      <c r="I4066" s="22"/>
      <c r="J4066" s="19"/>
      <c r="K4066" s="19"/>
      <c r="L4066" s="19"/>
    </row>
    <row r="4067" spans="5:12" x14ac:dyDescent="0.35">
      <c r="E4067" s="1"/>
      <c r="F4067" s="1"/>
      <c r="G4067" s="1"/>
      <c r="H4067" s="1"/>
      <c r="I4067" s="22"/>
      <c r="J4067" s="19"/>
      <c r="K4067" s="19"/>
      <c r="L4067" s="19"/>
    </row>
    <row r="4068" spans="5:12" x14ac:dyDescent="0.35">
      <c r="E4068" s="1"/>
      <c r="F4068" s="1"/>
      <c r="G4068" s="1"/>
      <c r="H4068" s="1"/>
      <c r="I4068" s="22"/>
      <c r="J4068" s="19"/>
      <c r="K4068" s="19"/>
      <c r="L4068" s="19"/>
    </row>
    <row r="4069" spans="5:12" x14ac:dyDescent="0.35">
      <c r="E4069" s="1"/>
      <c r="F4069" s="1"/>
      <c r="G4069" s="1"/>
      <c r="H4069" s="1"/>
      <c r="I4069" s="22"/>
      <c r="J4069" s="19"/>
      <c r="K4069" s="19"/>
      <c r="L4069" s="19"/>
    </row>
    <row r="4070" spans="5:12" x14ac:dyDescent="0.35">
      <c r="E4070" s="1"/>
      <c r="F4070" s="1"/>
      <c r="G4070" s="1"/>
      <c r="H4070" s="1"/>
      <c r="I4070" s="22"/>
      <c r="J4070" s="19"/>
      <c r="K4070" s="19"/>
      <c r="L4070" s="19"/>
    </row>
    <row r="4071" spans="5:12" x14ac:dyDescent="0.35">
      <c r="E4071" s="1"/>
      <c r="F4071" s="1"/>
      <c r="G4071" s="1"/>
      <c r="H4071" s="1"/>
      <c r="I4071" s="22"/>
      <c r="J4071" s="19"/>
      <c r="K4071" s="19"/>
      <c r="L4071" s="19"/>
    </row>
    <row r="4072" spans="5:12" x14ac:dyDescent="0.35">
      <c r="E4072" s="1"/>
      <c r="F4072" s="1"/>
      <c r="G4072" s="1"/>
      <c r="H4072" s="1"/>
      <c r="I4072" s="22"/>
      <c r="J4072" s="19"/>
      <c r="K4072" s="19"/>
      <c r="L4072" s="19"/>
    </row>
    <row r="4073" spans="5:12" x14ac:dyDescent="0.35">
      <c r="E4073" s="1"/>
      <c r="F4073" s="1"/>
      <c r="G4073" s="1"/>
      <c r="H4073" s="1"/>
      <c r="I4073" s="22"/>
      <c r="J4073" s="19"/>
      <c r="K4073" s="19"/>
      <c r="L4073" s="19"/>
    </row>
    <row r="4074" spans="5:12" x14ac:dyDescent="0.35">
      <c r="E4074" s="1"/>
      <c r="F4074" s="1"/>
      <c r="G4074" s="1"/>
      <c r="H4074" s="1"/>
      <c r="I4074" s="22"/>
      <c r="J4074" s="19"/>
      <c r="K4074" s="19"/>
      <c r="L4074" s="19"/>
    </row>
    <row r="4075" spans="5:12" x14ac:dyDescent="0.35">
      <c r="E4075" s="1"/>
      <c r="F4075" s="1"/>
      <c r="G4075" s="1"/>
      <c r="H4075" s="1"/>
      <c r="I4075" s="22"/>
      <c r="J4075" s="19"/>
      <c r="K4075" s="19"/>
      <c r="L4075" s="19"/>
    </row>
    <row r="4076" spans="5:12" x14ac:dyDescent="0.35">
      <c r="E4076" s="1"/>
      <c r="F4076" s="1"/>
      <c r="G4076" s="1"/>
      <c r="H4076" s="1"/>
      <c r="I4076" s="22"/>
      <c r="J4076" s="19"/>
      <c r="K4076" s="19"/>
      <c r="L4076" s="19"/>
    </row>
    <row r="4077" spans="5:12" x14ac:dyDescent="0.35">
      <c r="E4077" s="1"/>
      <c r="F4077" s="1"/>
      <c r="G4077" s="1"/>
      <c r="H4077" s="1"/>
      <c r="I4077" s="22"/>
      <c r="J4077" s="19"/>
      <c r="K4077" s="19"/>
      <c r="L4077" s="19"/>
    </row>
    <row r="4078" spans="5:12" x14ac:dyDescent="0.35">
      <c r="E4078" s="1"/>
      <c r="F4078" s="1"/>
      <c r="G4078" s="1"/>
      <c r="H4078" s="1"/>
      <c r="I4078" s="22"/>
      <c r="J4078" s="19"/>
      <c r="K4078" s="19"/>
      <c r="L4078" s="19"/>
    </row>
    <row r="4079" spans="5:12" x14ac:dyDescent="0.35">
      <c r="E4079" s="1"/>
      <c r="F4079" s="1"/>
      <c r="G4079" s="1"/>
      <c r="H4079" s="1"/>
      <c r="I4079" s="22"/>
      <c r="J4079" s="19"/>
      <c r="K4079" s="19"/>
      <c r="L4079" s="19"/>
    </row>
    <row r="4080" spans="5:12" x14ac:dyDescent="0.35">
      <c r="E4080" s="1"/>
      <c r="F4080" s="1"/>
      <c r="G4080" s="1"/>
      <c r="H4080" s="1"/>
      <c r="I4080" s="22"/>
      <c r="J4080" s="19"/>
      <c r="K4080" s="19"/>
      <c r="L4080" s="19"/>
    </row>
    <row r="4081" spans="5:12" x14ac:dyDescent="0.35">
      <c r="E4081" s="1"/>
      <c r="F4081" s="1"/>
      <c r="G4081" s="1"/>
      <c r="H4081" s="1"/>
      <c r="I4081" s="22"/>
      <c r="J4081" s="19"/>
      <c r="K4081" s="19"/>
      <c r="L4081" s="19"/>
    </row>
    <row r="4082" spans="5:12" x14ac:dyDescent="0.35">
      <c r="E4082" s="1"/>
      <c r="F4082" s="1"/>
      <c r="G4082" s="1"/>
      <c r="H4082" s="1"/>
      <c r="I4082" s="22"/>
      <c r="J4082" s="19"/>
      <c r="K4082" s="19"/>
      <c r="L4082" s="19"/>
    </row>
    <row r="4083" spans="5:12" x14ac:dyDescent="0.35">
      <c r="E4083" s="1"/>
      <c r="F4083" s="1"/>
      <c r="G4083" s="1"/>
      <c r="H4083" s="1"/>
      <c r="I4083" s="22"/>
      <c r="J4083" s="19"/>
      <c r="K4083" s="19"/>
      <c r="L4083" s="19"/>
    </row>
    <row r="4084" spans="5:12" x14ac:dyDescent="0.35">
      <c r="E4084" s="1"/>
      <c r="F4084" s="1"/>
      <c r="G4084" s="1"/>
      <c r="H4084" s="1"/>
      <c r="I4084" s="22"/>
      <c r="J4084" s="19"/>
      <c r="K4084" s="19"/>
      <c r="L4084" s="19"/>
    </row>
    <row r="4085" spans="5:12" x14ac:dyDescent="0.35">
      <c r="E4085" s="1"/>
      <c r="F4085" s="1"/>
      <c r="G4085" s="1"/>
      <c r="H4085" s="1"/>
      <c r="I4085" s="22"/>
      <c r="J4085" s="19"/>
      <c r="K4085" s="19"/>
      <c r="L4085" s="19"/>
    </row>
    <row r="4086" spans="5:12" x14ac:dyDescent="0.35">
      <c r="E4086" s="1"/>
      <c r="F4086" s="1"/>
      <c r="G4086" s="1"/>
      <c r="H4086" s="1"/>
      <c r="I4086" s="22"/>
      <c r="J4086" s="19"/>
      <c r="K4086" s="19"/>
      <c r="L4086" s="19"/>
    </row>
    <row r="4087" spans="5:12" x14ac:dyDescent="0.35">
      <c r="E4087" s="1"/>
      <c r="F4087" s="1"/>
      <c r="G4087" s="1"/>
      <c r="H4087" s="1"/>
      <c r="I4087" s="22"/>
      <c r="J4087" s="19"/>
      <c r="K4087" s="19"/>
      <c r="L4087" s="19"/>
    </row>
    <row r="4088" spans="5:12" x14ac:dyDescent="0.35">
      <c r="E4088" s="1"/>
      <c r="F4088" s="1"/>
      <c r="G4088" s="1"/>
      <c r="H4088" s="1"/>
      <c r="I4088" s="22"/>
      <c r="J4088" s="19"/>
      <c r="K4088" s="19"/>
      <c r="L4088" s="19"/>
    </row>
    <row r="4089" spans="5:12" x14ac:dyDescent="0.35">
      <c r="E4089" s="1"/>
      <c r="F4089" s="1"/>
      <c r="G4089" s="1"/>
      <c r="H4089" s="1"/>
      <c r="I4089" s="22"/>
      <c r="J4089" s="19"/>
      <c r="K4089" s="19"/>
      <c r="L4089" s="19"/>
    </row>
    <row r="4090" spans="5:12" x14ac:dyDescent="0.35">
      <c r="E4090" s="1"/>
      <c r="F4090" s="1"/>
      <c r="G4090" s="1"/>
      <c r="H4090" s="1"/>
      <c r="I4090" s="22"/>
      <c r="J4090" s="19"/>
      <c r="K4090" s="19"/>
      <c r="L4090" s="19"/>
    </row>
    <row r="4091" spans="5:12" x14ac:dyDescent="0.35">
      <c r="E4091" s="1"/>
      <c r="F4091" s="1"/>
      <c r="G4091" s="1"/>
      <c r="H4091" s="1"/>
      <c r="I4091" s="22"/>
      <c r="J4091" s="19"/>
      <c r="K4091" s="19"/>
      <c r="L4091" s="19"/>
    </row>
    <row r="4092" spans="5:12" x14ac:dyDescent="0.35">
      <c r="E4092" s="1"/>
      <c r="F4092" s="1"/>
      <c r="G4092" s="1"/>
      <c r="H4092" s="1"/>
      <c r="I4092" s="22"/>
      <c r="J4092" s="19"/>
      <c r="K4092" s="19"/>
      <c r="L4092" s="19"/>
    </row>
    <row r="4093" spans="5:12" x14ac:dyDescent="0.35">
      <c r="E4093" s="1"/>
      <c r="F4093" s="1"/>
      <c r="G4093" s="1"/>
      <c r="H4093" s="1"/>
      <c r="I4093" s="22"/>
      <c r="J4093" s="19"/>
      <c r="K4093" s="19"/>
      <c r="L4093" s="19"/>
    </row>
    <row r="4094" spans="5:12" x14ac:dyDescent="0.35">
      <c r="E4094" s="1"/>
      <c r="F4094" s="1"/>
      <c r="G4094" s="1"/>
      <c r="H4094" s="1"/>
      <c r="I4094" s="22"/>
      <c r="J4094" s="19"/>
      <c r="K4094" s="19"/>
      <c r="L4094" s="19"/>
    </row>
    <row r="4095" spans="5:12" x14ac:dyDescent="0.35">
      <c r="E4095" s="1"/>
      <c r="F4095" s="1"/>
      <c r="G4095" s="1"/>
      <c r="H4095" s="1"/>
      <c r="I4095" s="22"/>
      <c r="J4095" s="19"/>
      <c r="K4095" s="19"/>
      <c r="L4095" s="19"/>
    </row>
    <row r="4096" spans="5:12" x14ac:dyDescent="0.35">
      <c r="E4096" s="1"/>
      <c r="F4096" s="1"/>
      <c r="G4096" s="1"/>
      <c r="H4096" s="1"/>
      <c r="I4096" s="22"/>
      <c r="J4096" s="19"/>
      <c r="K4096" s="19"/>
      <c r="L4096" s="19"/>
    </row>
    <row r="4097" spans="5:12" x14ac:dyDescent="0.35">
      <c r="E4097" s="1"/>
      <c r="F4097" s="1"/>
      <c r="G4097" s="1"/>
      <c r="H4097" s="1"/>
      <c r="I4097" s="22"/>
      <c r="J4097" s="19"/>
      <c r="K4097" s="19"/>
      <c r="L4097" s="19"/>
    </row>
    <row r="4098" spans="5:12" x14ac:dyDescent="0.35">
      <c r="E4098" s="1"/>
      <c r="F4098" s="1"/>
      <c r="G4098" s="1"/>
      <c r="H4098" s="1"/>
      <c r="I4098" s="22"/>
      <c r="J4098" s="19"/>
      <c r="K4098" s="19"/>
      <c r="L4098" s="19"/>
    </row>
    <row r="4099" spans="5:12" x14ac:dyDescent="0.35">
      <c r="E4099" s="1"/>
      <c r="F4099" s="1"/>
      <c r="G4099" s="1"/>
      <c r="H4099" s="1"/>
      <c r="I4099" s="22"/>
      <c r="J4099" s="19"/>
      <c r="K4099" s="19"/>
      <c r="L4099" s="19"/>
    </row>
    <row r="4100" spans="5:12" x14ac:dyDescent="0.35">
      <c r="E4100" s="1"/>
      <c r="F4100" s="1"/>
      <c r="G4100" s="1"/>
      <c r="H4100" s="1"/>
      <c r="I4100" s="22"/>
      <c r="J4100" s="19"/>
      <c r="K4100" s="19"/>
      <c r="L4100" s="19"/>
    </row>
    <row r="4101" spans="5:12" x14ac:dyDescent="0.35">
      <c r="E4101" s="1"/>
      <c r="F4101" s="1"/>
      <c r="G4101" s="1"/>
      <c r="H4101" s="1"/>
      <c r="I4101" s="22"/>
      <c r="J4101" s="19"/>
      <c r="K4101" s="19"/>
      <c r="L4101" s="19"/>
    </row>
    <row r="4102" spans="5:12" x14ac:dyDescent="0.35">
      <c r="E4102" s="1"/>
      <c r="F4102" s="1"/>
      <c r="G4102" s="1"/>
      <c r="H4102" s="1"/>
      <c r="I4102" s="22"/>
      <c r="J4102" s="19"/>
      <c r="K4102" s="19"/>
      <c r="L4102" s="19"/>
    </row>
    <row r="4103" spans="5:12" x14ac:dyDescent="0.35">
      <c r="E4103" s="1"/>
      <c r="F4103" s="1"/>
      <c r="G4103" s="1"/>
      <c r="H4103" s="1"/>
      <c r="I4103" s="22"/>
      <c r="J4103" s="19"/>
      <c r="K4103" s="19"/>
      <c r="L4103" s="19"/>
    </row>
    <row r="4104" spans="5:12" x14ac:dyDescent="0.35">
      <c r="E4104" s="1"/>
      <c r="F4104" s="1"/>
      <c r="G4104" s="1"/>
      <c r="H4104" s="1"/>
      <c r="I4104" s="22"/>
      <c r="J4104" s="19"/>
      <c r="K4104" s="19"/>
      <c r="L4104" s="19"/>
    </row>
    <row r="4105" spans="5:12" x14ac:dyDescent="0.35">
      <c r="E4105" s="1"/>
      <c r="F4105" s="1"/>
      <c r="G4105" s="1"/>
      <c r="H4105" s="1"/>
      <c r="I4105" s="22"/>
      <c r="J4105" s="19"/>
      <c r="K4105" s="19"/>
      <c r="L4105" s="19"/>
    </row>
    <row r="4106" spans="5:12" x14ac:dyDescent="0.35">
      <c r="E4106" s="1"/>
      <c r="F4106" s="1"/>
      <c r="G4106" s="1"/>
      <c r="H4106" s="1"/>
      <c r="I4106" s="22"/>
      <c r="J4106" s="19"/>
      <c r="K4106" s="19"/>
      <c r="L4106" s="19"/>
    </row>
    <row r="4107" spans="5:12" x14ac:dyDescent="0.35">
      <c r="E4107" s="1"/>
      <c r="F4107" s="1"/>
      <c r="G4107" s="1"/>
      <c r="H4107" s="1"/>
      <c r="I4107" s="22"/>
      <c r="J4107" s="19"/>
      <c r="K4107" s="19"/>
      <c r="L4107" s="19"/>
    </row>
    <row r="4108" spans="5:12" x14ac:dyDescent="0.35">
      <c r="E4108" s="1"/>
      <c r="F4108" s="1"/>
      <c r="G4108" s="1"/>
      <c r="H4108" s="1"/>
      <c r="I4108" s="22"/>
      <c r="J4108" s="19"/>
      <c r="K4108" s="19"/>
      <c r="L4108" s="19"/>
    </row>
    <row r="4109" spans="5:12" x14ac:dyDescent="0.35">
      <c r="E4109" s="1"/>
      <c r="F4109" s="1"/>
      <c r="G4109" s="1"/>
      <c r="H4109" s="1"/>
      <c r="I4109" s="22"/>
      <c r="J4109" s="19"/>
      <c r="K4109" s="19"/>
      <c r="L4109" s="19"/>
    </row>
    <row r="4110" spans="5:12" x14ac:dyDescent="0.35">
      <c r="E4110" s="1"/>
      <c r="F4110" s="1"/>
      <c r="G4110" s="1"/>
      <c r="H4110" s="1"/>
      <c r="I4110" s="22"/>
      <c r="J4110" s="19"/>
      <c r="K4110" s="19"/>
      <c r="L4110" s="19"/>
    </row>
    <row r="4111" spans="5:12" x14ac:dyDescent="0.35">
      <c r="E4111" s="1"/>
      <c r="F4111" s="1"/>
      <c r="G4111" s="1"/>
      <c r="H4111" s="1"/>
      <c r="I4111" s="22"/>
      <c r="J4111" s="19"/>
      <c r="K4111" s="19"/>
      <c r="L4111" s="19"/>
    </row>
    <row r="4112" spans="5:12" x14ac:dyDescent="0.35">
      <c r="E4112" s="1"/>
      <c r="F4112" s="1"/>
      <c r="G4112" s="1"/>
      <c r="H4112" s="1"/>
      <c r="I4112" s="22"/>
      <c r="J4112" s="19"/>
      <c r="K4112" s="19"/>
      <c r="L4112" s="19"/>
    </row>
    <row r="4113" spans="5:12" x14ac:dyDescent="0.35">
      <c r="E4113" s="1"/>
      <c r="F4113" s="1"/>
      <c r="G4113" s="1"/>
      <c r="H4113" s="1"/>
      <c r="I4113" s="22"/>
      <c r="J4113" s="19"/>
      <c r="K4113" s="19"/>
      <c r="L4113" s="19"/>
    </row>
    <row r="4114" spans="5:12" x14ac:dyDescent="0.35">
      <c r="E4114" s="1"/>
      <c r="F4114" s="1"/>
      <c r="G4114" s="1"/>
      <c r="H4114" s="1"/>
      <c r="I4114" s="22"/>
      <c r="J4114" s="19"/>
      <c r="K4114" s="19"/>
      <c r="L4114" s="19"/>
    </row>
    <row r="4115" spans="5:12" x14ac:dyDescent="0.35">
      <c r="E4115" s="1"/>
      <c r="F4115" s="1"/>
      <c r="G4115" s="1"/>
      <c r="H4115" s="1"/>
      <c r="I4115" s="22"/>
      <c r="J4115" s="19"/>
      <c r="K4115" s="19"/>
      <c r="L4115" s="19"/>
    </row>
    <row r="4116" spans="5:12" x14ac:dyDescent="0.35">
      <c r="E4116" s="1"/>
      <c r="F4116" s="1"/>
      <c r="G4116" s="1"/>
      <c r="H4116" s="1"/>
      <c r="I4116" s="22"/>
      <c r="J4116" s="19"/>
      <c r="K4116" s="19"/>
      <c r="L4116" s="19"/>
    </row>
    <row r="4117" spans="5:12" x14ac:dyDescent="0.35">
      <c r="E4117" s="1"/>
      <c r="F4117" s="1"/>
      <c r="G4117" s="1"/>
      <c r="H4117" s="1"/>
      <c r="I4117" s="22"/>
      <c r="J4117" s="19"/>
      <c r="K4117" s="19"/>
      <c r="L4117" s="19"/>
    </row>
    <row r="4118" spans="5:12" x14ac:dyDescent="0.35">
      <c r="E4118" s="1"/>
      <c r="F4118" s="1"/>
      <c r="G4118" s="1"/>
      <c r="H4118" s="1"/>
      <c r="I4118" s="22"/>
      <c r="J4118" s="19"/>
      <c r="K4118" s="19"/>
      <c r="L4118" s="19"/>
    </row>
    <row r="4119" spans="5:12" x14ac:dyDescent="0.35">
      <c r="E4119" s="1"/>
      <c r="F4119" s="1"/>
      <c r="G4119" s="1"/>
      <c r="H4119" s="1"/>
      <c r="I4119" s="22"/>
      <c r="J4119" s="19"/>
      <c r="K4119" s="19"/>
      <c r="L4119" s="19"/>
    </row>
    <row r="4120" spans="5:12" x14ac:dyDescent="0.35">
      <c r="E4120" s="1"/>
      <c r="F4120" s="1"/>
      <c r="G4120" s="1"/>
      <c r="H4120" s="1"/>
      <c r="I4120" s="22"/>
      <c r="J4120" s="19"/>
      <c r="K4120" s="19"/>
      <c r="L4120" s="19"/>
    </row>
    <row r="4121" spans="5:12" x14ac:dyDescent="0.35">
      <c r="E4121" s="1"/>
      <c r="F4121" s="1"/>
      <c r="G4121" s="1"/>
      <c r="H4121" s="1"/>
      <c r="I4121" s="22"/>
      <c r="J4121" s="19"/>
      <c r="K4121" s="19"/>
      <c r="L4121" s="19"/>
    </row>
    <row r="4122" spans="5:12" x14ac:dyDescent="0.35">
      <c r="E4122" s="1"/>
      <c r="F4122" s="1"/>
      <c r="G4122" s="1"/>
      <c r="H4122" s="1"/>
      <c r="I4122" s="22"/>
      <c r="J4122" s="19"/>
      <c r="K4122" s="19"/>
      <c r="L4122" s="19"/>
    </row>
    <row r="4123" spans="5:12" x14ac:dyDescent="0.35">
      <c r="E4123" s="1"/>
      <c r="F4123" s="1"/>
      <c r="G4123" s="1"/>
      <c r="H4123" s="1"/>
      <c r="I4123" s="22"/>
      <c r="J4123" s="19"/>
      <c r="K4123" s="19"/>
      <c r="L4123" s="19"/>
    </row>
    <row r="4124" spans="5:12" x14ac:dyDescent="0.35">
      <c r="E4124" s="1"/>
      <c r="F4124" s="1"/>
      <c r="G4124" s="1"/>
      <c r="H4124" s="1"/>
      <c r="I4124" s="22"/>
      <c r="J4124" s="19"/>
      <c r="K4124" s="19"/>
      <c r="L4124" s="19"/>
    </row>
    <row r="4125" spans="5:12" x14ac:dyDescent="0.35">
      <c r="E4125" s="1"/>
      <c r="F4125" s="1"/>
      <c r="G4125" s="1"/>
      <c r="H4125" s="1"/>
      <c r="I4125" s="22"/>
      <c r="J4125" s="19"/>
      <c r="K4125" s="19"/>
      <c r="L4125" s="19"/>
    </row>
    <row r="4126" spans="5:12" x14ac:dyDescent="0.35">
      <c r="E4126" s="1"/>
      <c r="F4126" s="1"/>
      <c r="G4126" s="1"/>
      <c r="H4126" s="1"/>
      <c r="I4126" s="22"/>
      <c r="J4126" s="19"/>
      <c r="K4126" s="19"/>
      <c r="L4126" s="19"/>
    </row>
    <row r="4127" spans="5:12" x14ac:dyDescent="0.35">
      <c r="E4127" s="1"/>
      <c r="F4127" s="1"/>
      <c r="G4127" s="1"/>
      <c r="H4127" s="1"/>
      <c r="I4127" s="22"/>
      <c r="J4127" s="19"/>
      <c r="K4127" s="19"/>
      <c r="L4127" s="19"/>
    </row>
    <row r="4128" spans="5:12" x14ac:dyDescent="0.35">
      <c r="E4128" s="1"/>
      <c r="F4128" s="1"/>
      <c r="G4128" s="1"/>
      <c r="H4128" s="1"/>
      <c r="I4128" s="22"/>
      <c r="J4128" s="19"/>
      <c r="K4128" s="19"/>
      <c r="L4128" s="19"/>
    </row>
    <row r="4129" spans="5:12" x14ac:dyDescent="0.35">
      <c r="E4129" s="1"/>
      <c r="F4129" s="1"/>
      <c r="G4129" s="1"/>
      <c r="H4129" s="1"/>
      <c r="I4129" s="22"/>
      <c r="J4129" s="19"/>
      <c r="K4129" s="19"/>
      <c r="L4129" s="19"/>
    </row>
    <row r="4130" spans="5:12" x14ac:dyDescent="0.35">
      <c r="E4130" s="1"/>
      <c r="F4130" s="1"/>
      <c r="G4130" s="1"/>
      <c r="H4130" s="1"/>
      <c r="I4130" s="22"/>
      <c r="J4130" s="19"/>
      <c r="K4130" s="19"/>
      <c r="L4130" s="19"/>
    </row>
    <row r="4131" spans="5:12" x14ac:dyDescent="0.35">
      <c r="E4131" s="1"/>
      <c r="F4131" s="1"/>
      <c r="G4131" s="1"/>
      <c r="H4131" s="1"/>
      <c r="I4131" s="22"/>
      <c r="J4131" s="19"/>
      <c r="K4131" s="19"/>
      <c r="L4131" s="19"/>
    </row>
    <row r="4132" spans="5:12" x14ac:dyDescent="0.35">
      <c r="E4132" s="1"/>
      <c r="F4132" s="1"/>
      <c r="G4132" s="1"/>
      <c r="H4132" s="1"/>
      <c r="I4132" s="22"/>
      <c r="J4132" s="19"/>
      <c r="K4132" s="19"/>
      <c r="L4132" s="19"/>
    </row>
    <row r="4133" spans="5:12" x14ac:dyDescent="0.35">
      <c r="E4133" s="1"/>
      <c r="F4133" s="1"/>
      <c r="G4133" s="1"/>
      <c r="H4133" s="1"/>
      <c r="I4133" s="22"/>
      <c r="J4133" s="19"/>
      <c r="K4133" s="19"/>
      <c r="L4133" s="19"/>
    </row>
    <row r="4134" spans="5:12" x14ac:dyDescent="0.35">
      <c r="E4134" s="1"/>
      <c r="F4134" s="1"/>
      <c r="G4134" s="1"/>
      <c r="H4134" s="1"/>
      <c r="I4134" s="22"/>
      <c r="J4134" s="19"/>
      <c r="K4134" s="19"/>
      <c r="L4134" s="19"/>
    </row>
    <row r="4135" spans="5:12" x14ac:dyDescent="0.35">
      <c r="E4135" s="1"/>
      <c r="F4135" s="1"/>
      <c r="G4135" s="1"/>
      <c r="H4135" s="1"/>
      <c r="I4135" s="22"/>
      <c r="J4135" s="19"/>
      <c r="K4135" s="19"/>
      <c r="L4135" s="19"/>
    </row>
    <row r="4136" spans="5:12" x14ac:dyDescent="0.35">
      <c r="E4136" s="1"/>
      <c r="F4136" s="1"/>
      <c r="G4136" s="1"/>
      <c r="H4136" s="1"/>
      <c r="I4136" s="22"/>
      <c r="J4136" s="19"/>
      <c r="K4136" s="19"/>
      <c r="L4136" s="19"/>
    </row>
    <row r="4137" spans="5:12" x14ac:dyDescent="0.35">
      <c r="E4137" s="1"/>
      <c r="F4137" s="1"/>
      <c r="G4137" s="1"/>
      <c r="H4137" s="1"/>
      <c r="I4137" s="22"/>
      <c r="J4137" s="19"/>
      <c r="K4137" s="19"/>
      <c r="L4137" s="19"/>
    </row>
    <row r="4138" spans="5:12" x14ac:dyDescent="0.35">
      <c r="E4138" s="1"/>
      <c r="F4138" s="1"/>
      <c r="G4138" s="1"/>
      <c r="H4138" s="1"/>
      <c r="I4138" s="22"/>
      <c r="J4138" s="19"/>
      <c r="K4138" s="19"/>
      <c r="L4138" s="19"/>
    </row>
    <row r="4139" spans="5:12" x14ac:dyDescent="0.35">
      <c r="E4139" s="1"/>
      <c r="F4139" s="1"/>
      <c r="G4139" s="1"/>
      <c r="H4139" s="1"/>
      <c r="I4139" s="22"/>
      <c r="J4139" s="19"/>
      <c r="K4139" s="19"/>
      <c r="L4139" s="19"/>
    </row>
    <row r="4140" spans="5:12" x14ac:dyDescent="0.35">
      <c r="E4140" s="1"/>
      <c r="F4140" s="1"/>
      <c r="G4140" s="1"/>
      <c r="H4140" s="1"/>
      <c r="I4140" s="22"/>
      <c r="J4140" s="19"/>
      <c r="K4140" s="19"/>
      <c r="L4140" s="19"/>
    </row>
    <row r="4141" spans="5:12" x14ac:dyDescent="0.35">
      <c r="E4141" s="1"/>
      <c r="F4141" s="1"/>
      <c r="G4141" s="1"/>
      <c r="H4141" s="1"/>
      <c r="I4141" s="22"/>
      <c r="J4141" s="19"/>
      <c r="K4141" s="19"/>
      <c r="L4141" s="19"/>
    </row>
    <row r="4142" spans="5:12" x14ac:dyDescent="0.35">
      <c r="E4142" s="1"/>
      <c r="F4142" s="1"/>
      <c r="G4142" s="1"/>
      <c r="H4142" s="1"/>
      <c r="I4142" s="22"/>
      <c r="J4142" s="19"/>
      <c r="K4142" s="19"/>
      <c r="L4142" s="19"/>
    </row>
    <row r="4143" spans="5:12" x14ac:dyDescent="0.35">
      <c r="E4143" s="1"/>
      <c r="F4143" s="1"/>
      <c r="G4143" s="1"/>
      <c r="H4143" s="1"/>
      <c r="I4143" s="22"/>
      <c r="J4143" s="19"/>
      <c r="K4143" s="19"/>
      <c r="L4143" s="19"/>
    </row>
    <row r="4144" spans="5:12" x14ac:dyDescent="0.35">
      <c r="E4144" s="1"/>
      <c r="F4144" s="1"/>
      <c r="G4144" s="1"/>
      <c r="H4144" s="1"/>
      <c r="I4144" s="22"/>
      <c r="J4144" s="19"/>
      <c r="K4144" s="19"/>
      <c r="L4144" s="19"/>
    </row>
    <row r="4145" spans="5:12" x14ac:dyDescent="0.35">
      <c r="E4145" s="1"/>
      <c r="F4145" s="1"/>
      <c r="G4145" s="1"/>
      <c r="H4145" s="1"/>
      <c r="I4145" s="22"/>
      <c r="J4145" s="19"/>
      <c r="K4145" s="19"/>
      <c r="L4145" s="19"/>
    </row>
    <row r="4146" spans="5:12" x14ac:dyDescent="0.35">
      <c r="E4146" s="1"/>
      <c r="F4146" s="1"/>
      <c r="G4146" s="1"/>
      <c r="H4146" s="1"/>
      <c r="I4146" s="22"/>
      <c r="J4146" s="19"/>
      <c r="K4146" s="19"/>
      <c r="L4146" s="19"/>
    </row>
    <row r="4147" spans="5:12" x14ac:dyDescent="0.35">
      <c r="E4147" s="1"/>
      <c r="F4147" s="1"/>
      <c r="G4147" s="1"/>
      <c r="H4147" s="1"/>
      <c r="I4147" s="22"/>
      <c r="J4147" s="19"/>
      <c r="K4147" s="19"/>
      <c r="L4147" s="19"/>
    </row>
    <row r="4148" spans="5:12" x14ac:dyDescent="0.35">
      <c r="E4148" s="1"/>
      <c r="F4148" s="1"/>
      <c r="G4148" s="1"/>
      <c r="H4148" s="1"/>
      <c r="I4148" s="22"/>
      <c r="J4148" s="19"/>
      <c r="K4148" s="19"/>
      <c r="L4148" s="19"/>
    </row>
    <row r="4149" spans="5:12" x14ac:dyDescent="0.35">
      <c r="E4149" s="1"/>
      <c r="F4149" s="1"/>
      <c r="G4149" s="1"/>
      <c r="H4149" s="1"/>
      <c r="I4149" s="22"/>
      <c r="J4149" s="19"/>
      <c r="K4149" s="19"/>
      <c r="L4149" s="19"/>
    </row>
    <row r="4150" spans="5:12" x14ac:dyDescent="0.35">
      <c r="E4150" s="1"/>
      <c r="F4150" s="1"/>
      <c r="G4150" s="1"/>
      <c r="H4150" s="1"/>
      <c r="I4150" s="22"/>
      <c r="J4150" s="19"/>
      <c r="K4150" s="19"/>
      <c r="L4150" s="19"/>
    </row>
    <row r="4151" spans="5:12" x14ac:dyDescent="0.35">
      <c r="E4151" s="1"/>
      <c r="F4151" s="1"/>
      <c r="G4151" s="1"/>
      <c r="H4151" s="1"/>
      <c r="I4151" s="22"/>
      <c r="J4151" s="19"/>
      <c r="K4151" s="19"/>
      <c r="L4151" s="19"/>
    </row>
    <row r="4152" spans="5:12" x14ac:dyDescent="0.35">
      <c r="E4152" s="1"/>
      <c r="F4152" s="1"/>
      <c r="G4152" s="1"/>
      <c r="H4152" s="1"/>
      <c r="I4152" s="22"/>
      <c r="J4152" s="19"/>
      <c r="K4152" s="19"/>
      <c r="L4152" s="19"/>
    </row>
    <row r="4153" spans="5:12" x14ac:dyDescent="0.35">
      <c r="E4153" s="1"/>
      <c r="F4153" s="1"/>
      <c r="G4153" s="1"/>
      <c r="H4153" s="1"/>
      <c r="I4153" s="22"/>
      <c r="J4153" s="19"/>
      <c r="K4153" s="19"/>
      <c r="L4153" s="19"/>
    </row>
    <row r="4154" spans="5:12" x14ac:dyDescent="0.35">
      <c r="E4154" s="1"/>
      <c r="F4154" s="1"/>
      <c r="G4154" s="1"/>
      <c r="H4154" s="1"/>
      <c r="I4154" s="22"/>
      <c r="J4154" s="19"/>
      <c r="K4154" s="19"/>
      <c r="L4154" s="19"/>
    </row>
    <row r="4155" spans="5:12" x14ac:dyDescent="0.35">
      <c r="E4155" s="1"/>
      <c r="F4155" s="1"/>
      <c r="G4155" s="1"/>
      <c r="H4155" s="1"/>
      <c r="I4155" s="22"/>
      <c r="J4155" s="19"/>
      <c r="K4155" s="19"/>
      <c r="L4155" s="19"/>
    </row>
    <row r="4156" spans="5:12" x14ac:dyDescent="0.35">
      <c r="E4156" s="1"/>
      <c r="F4156" s="1"/>
      <c r="G4156" s="1"/>
      <c r="H4156" s="1"/>
      <c r="I4156" s="22"/>
      <c r="J4156" s="19"/>
      <c r="K4156" s="19"/>
      <c r="L4156" s="19"/>
    </row>
    <row r="4157" spans="5:12" x14ac:dyDescent="0.35">
      <c r="E4157" s="1"/>
      <c r="F4157" s="1"/>
      <c r="G4157" s="1"/>
      <c r="H4157" s="1"/>
      <c r="I4157" s="22"/>
      <c r="J4157" s="19"/>
      <c r="K4157" s="19"/>
      <c r="L4157" s="19"/>
    </row>
    <row r="4158" spans="5:12" x14ac:dyDescent="0.35">
      <c r="E4158" s="1"/>
      <c r="F4158" s="1"/>
      <c r="G4158" s="1"/>
      <c r="H4158" s="1"/>
      <c r="I4158" s="22"/>
      <c r="J4158" s="19"/>
      <c r="K4158" s="19"/>
      <c r="L4158" s="19"/>
    </row>
    <row r="4159" spans="5:12" x14ac:dyDescent="0.35">
      <c r="E4159" s="1"/>
      <c r="F4159" s="1"/>
      <c r="G4159" s="1"/>
      <c r="H4159" s="1"/>
      <c r="I4159" s="22"/>
      <c r="J4159" s="19"/>
      <c r="K4159" s="19"/>
      <c r="L4159" s="19"/>
    </row>
    <row r="4160" spans="5:12" x14ac:dyDescent="0.35">
      <c r="E4160" s="1"/>
      <c r="F4160" s="1"/>
      <c r="G4160" s="1"/>
      <c r="H4160" s="1"/>
      <c r="I4160" s="22"/>
      <c r="J4160" s="19"/>
      <c r="K4160" s="19"/>
      <c r="L4160" s="19"/>
    </row>
    <row r="4161" spans="5:12" x14ac:dyDescent="0.35">
      <c r="E4161" s="1"/>
      <c r="F4161" s="1"/>
      <c r="G4161" s="1"/>
      <c r="H4161" s="1"/>
      <c r="I4161" s="22"/>
      <c r="J4161" s="19"/>
      <c r="K4161" s="19"/>
      <c r="L4161" s="19"/>
    </row>
    <row r="4162" spans="5:12" x14ac:dyDescent="0.35">
      <c r="E4162" s="1"/>
      <c r="F4162" s="1"/>
      <c r="G4162" s="1"/>
      <c r="H4162" s="1"/>
      <c r="I4162" s="22"/>
      <c r="J4162" s="19"/>
      <c r="K4162" s="19"/>
      <c r="L4162" s="19"/>
    </row>
    <row r="4163" spans="5:12" x14ac:dyDescent="0.35">
      <c r="E4163" s="1"/>
      <c r="F4163" s="1"/>
      <c r="G4163" s="1"/>
      <c r="H4163" s="1"/>
      <c r="I4163" s="22"/>
      <c r="J4163" s="19"/>
      <c r="K4163" s="19"/>
      <c r="L4163" s="19"/>
    </row>
    <row r="4164" spans="5:12" x14ac:dyDescent="0.35">
      <c r="E4164" s="1"/>
      <c r="F4164" s="1"/>
      <c r="G4164" s="1"/>
      <c r="H4164" s="1"/>
      <c r="I4164" s="22"/>
      <c r="J4164" s="19"/>
      <c r="K4164" s="19"/>
      <c r="L4164" s="19"/>
    </row>
    <row r="4165" spans="5:12" x14ac:dyDescent="0.35">
      <c r="E4165" s="1"/>
      <c r="F4165" s="1"/>
      <c r="G4165" s="1"/>
      <c r="H4165" s="1"/>
      <c r="I4165" s="22"/>
      <c r="J4165" s="19"/>
      <c r="K4165" s="19"/>
      <c r="L4165" s="19"/>
    </row>
    <row r="4166" spans="5:12" x14ac:dyDescent="0.35">
      <c r="E4166" s="1"/>
      <c r="F4166" s="1"/>
      <c r="G4166" s="1"/>
      <c r="H4166" s="1"/>
      <c r="I4166" s="22"/>
      <c r="J4166" s="19"/>
      <c r="K4166" s="19"/>
      <c r="L4166" s="19"/>
    </row>
    <row r="4167" spans="5:12" x14ac:dyDescent="0.35">
      <c r="E4167" s="1"/>
      <c r="F4167" s="1"/>
      <c r="G4167" s="1"/>
      <c r="H4167" s="1"/>
      <c r="I4167" s="22"/>
      <c r="J4167" s="19"/>
      <c r="K4167" s="19"/>
      <c r="L4167" s="19"/>
    </row>
    <row r="4168" spans="5:12" x14ac:dyDescent="0.35">
      <c r="E4168" s="1"/>
      <c r="F4168" s="1"/>
      <c r="G4168" s="1"/>
      <c r="H4168" s="1"/>
      <c r="I4168" s="22"/>
      <c r="J4168" s="19"/>
      <c r="K4168" s="19"/>
      <c r="L4168" s="19"/>
    </row>
    <row r="4169" spans="5:12" x14ac:dyDescent="0.35">
      <c r="E4169" s="1"/>
      <c r="F4169" s="1"/>
      <c r="G4169" s="1"/>
      <c r="H4169" s="1"/>
      <c r="I4169" s="22"/>
      <c r="J4169" s="19"/>
      <c r="K4169" s="19"/>
      <c r="L4169" s="19"/>
    </row>
    <row r="4170" spans="5:12" x14ac:dyDescent="0.35">
      <c r="E4170" s="1"/>
      <c r="F4170" s="1"/>
      <c r="G4170" s="1"/>
      <c r="H4170" s="1"/>
      <c r="I4170" s="22"/>
      <c r="J4170" s="19"/>
      <c r="K4170" s="19"/>
      <c r="L4170" s="19"/>
    </row>
    <row r="4171" spans="5:12" x14ac:dyDescent="0.35">
      <c r="E4171" s="1"/>
      <c r="F4171" s="1"/>
      <c r="G4171" s="1"/>
      <c r="H4171" s="1"/>
      <c r="I4171" s="22"/>
      <c r="J4171" s="19"/>
      <c r="K4171" s="19"/>
      <c r="L4171" s="19"/>
    </row>
    <row r="4172" spans="5:12" x14ac:dyDescent="0.35">
      <c r="E4172" s="1"/>
      <c r="F4172" s="1"/>
      <c r="G4172" s="1"/>
      <c r="H4172" s="1"/>
      <c r="I4172" s="22"/>
      <c r="J4172" s="19"/>
      <c r="K4172" s="19"/>
      <c r="L4172" s="19"/>
    </row>
    <row r="4173" spans="5:12" x14ac:dyDescent="0.35">
      <c r="E4173" s="1"/>
      <c r="F4173" s="1"/>
      <c r="G4173" s="1"/>
      <c r="H4173" s="1"/>
      <c r="I4173" s="22"/>
      <c r="J4173" s="19"/>
      <c r="K4173" s="19"/>
      <c r="L4173" s="19"/>
    </row>
    <row r="4174" spans="5:12" x14ac:dyDescent="0.35">
      <c r="E4174" s="1"/>
      <c r="F4174" s="1"/>
      <c r="G4174" s="1"/>
      <c r="H4174" s="1"/>
      <c r="I4174" s="22"/>
      <c r="J4174" s="19"/>
      <c r="K4174" s="19"/>
      <c r="L4174" s="19"/>
    </row>
    <row r="4175" spans="5:12" x14ac:dyDescent="0.35">
      <c r="E4175" s="1"/>
      <c r="F4175" s="1"/>
      <c r="G4175" s="1"/>
      <c r="H4175" s="1"/>
      <c r="I4175" s="22"/>
      <c r="J4175" s="19"/>
      <c r="K4175" s="19"/>
      <c r="L4175" s="19"/>
    </row>
    <row r="4176" spans="5:12" x14ac:dyDescent="0.35">
      <c r="E4176" s="1"/>
      <c r="F4176" s="1"/>
      <c r="G4176" s="1"/>
      <c r="H4176" s="1"/>
      <c r="I4176" s="22"/>
      <c r="J4176" s="19"/>
      <c r="K4176" s="19"/>
      <c r="L4176" s="19"/>
    </row>
    <row r="4177" spans="5:12" x14ac:dyDescent="0.35">
      <c r="E4177" s="1"/>
      <c r="F4177" s="1"/>
      <c r="G4177" s="1"/>
      <c r="H4177" s="1"/>
      <c r="I4177" s="22"/>
      <c r="J4177" s="19"/>
      <c r="K4177" s="19"/>
      <c r="L4177" s="19"/>
    </row>
    <row r="4178" spans="5:12" x14ac:dyDescent="0.35">
      <c r="E4178" s="1"/>
      <c r="F4178" s="1"/>
      <c r="G4178" s="1"/>
      <c r="H4178" s="1"/>
      <c r="I4178" s="22"/>
      <c r="J4178" s="19"/>
      <c r="K4178" s="19"/>
      <c r="L4178" s="19"/>
    </row>
    <row r="4179" spans="5:12" x14ac:dyDescent="0.35">
      <c r="E4179" s="1"/>
      <c r="F4179" s="1"/>
      <c r="G4179" s="1"/>
      <c r="H4179" s="1"/>
      <c r="I4179" s="22"/>
      <c r="J4179" s="19"/>
      <c r="K4179" s="19"/>
      <c r="L4179" s="19"/>
    </row>
    <row r="4180" spans="5:12" x14ac:dyDescent="0.35">
      <c r="E4180" s="1"/>
      <c r="F4180" s="1"/>
      <c r="G4180" s="1"/>
      <c r="H4180" s="1"/>
      <c r="I4180" s="22"/>
      <c r="J4180" s="19"/>
      <c r="K4180" s="19"/>
      <c r="L4180" s="19"/>
    </row>
    <row r="4181" spans="5:12" x14ac:dyDescent="0.35">
      <c r="E4181" s="1"/>
      <c r="F4181" s="1"/>
      <c r="G4181" s="1"/>
      <c r="H4181" s="1"/>
      <c r="I4181" s="22"/>
      <c r="J4181" s="19"/>
      <c r="K4181" s="19"/>
      <c r="L4181" s="19"/>
    </row>
    <row r="4182" spans="5:12" x14ac:dyDescent="0.35">
      <c r="E4182" s="1"/>
      <c r="F4182" s="1"/>
      <c r="G4182" s="1"/>
      <c r="H4182" s="1"/>
      <c r="I4182" s="22"/>
      <c r="J4182" s="19"/>
      <c r="K4182" s="19"/>
      <c r="L4182" s="19"/>
    </row>
    <row r="4183" spans="5:12" x14ac:dyDescent="0.35">
      <c r="E4183" s="1"/>
      <c r="F4183" s="1"/>
      <c r="G4183" s="1"/>
      <c r="H4183" s="1"/>
      <c r="I4183" s="22"/>
      <c r="J4183" s="19"/>
      <c r="K4183" s="19"/>
      <c r="L4183" s="19"/>
    </row>
    <row r="4184" spans="5:12" x14ac:dyDescent="0.35">
      <c r="E4184" s="1"/>
      <c r="F4184" s="1"/>
      <c r="G4184" s="1"/>
      <c r="H4184" s="1"/>
      <c r="I4184" s="22"/>
      <c r="J4184" s="19"/>
      <c r="K4184" s="19"/>
      <c r="L4184" s="19"/>
    </row>
    <row r="4185" spans="5:12" x14ac:dyDescent="0.35">
      <c r="E4185" s="1"/>
      <c r="F4185" s="1"/>
      <c r="G4185" s="1"/>
      <c r="H4185" s="1"/>
      <c r="I4185" s="22"/>
      <c r="J4185" s="19"/>
      <c r="K4185" s="19"/>
      <c r="L4185" s="19"/>
    </row>
    <row r="4186" spans="5:12" x14ac:dyDescent="0.35">
      <c r="E4186" s="1"/>
      <c r="F4186" s="1"/>
      <c r="G4186" s="1"/>
      <c r="H4186" s="1"/>
      <c r="I4186" s="22"/>
      <c r="J4186" s="19"/>
      <c r="K4186" s="19"/>
      <c r="L4186" s="19"/>
    </row>
    <row r="4187" spans="5:12" x14ac:dyDescent="0.35">
      <c r="E4187" s="1"/>
      <c r="F4187" s="1"/>
      <c r="G4187" s="1"/>
      <c r="H4187" s="1"/>
      <c r="I4187" s="22"/>
      <c r="J4187" s="19"/>
      <c r="K4187" s="19"/>
      <c r="L4187" s="19"/>
    </row>
    <row r="4188" spans="5:12" x14ac:dyDescent="0.35">
      <c r="E4188" s="1"/>
      <c r="F4188" s="1"/>
      <c r="G4188" s="1"/>
      <c r="H4188" s="1"/>
      <c r="I4188" s="22"/>
      <c r="J4188" s="19"/>
      <c r="K4188" s="19"/>
      <c r="L4188" s="19"/>
    </row>
    <row r="4189" spans="5:12" x14ac:dyDescent="0.35">
      <c r="E4189" s="1"/>
      <c r="F4189" s="1"/>
      <c r="G4189" s="1"/>
      <c r="H4189" s="1"/>
      <c r="I4189" s="22"/>
      <c r="J4189" s="19"/>
      <c r="K4189" s="19"/>
      <c r="L4189" s="19"/>
    </row>
    <row r="4190" spans="5:12" x14ac:dyDescent="0.35">
      <c r="E4190" s="1"/>
      <c r="F4190" s="1"/>
      <c r="G4190" s="1"/>
      <c r="H4190" s="1"/>
      <c r="I4190" s="22"/>
      <c r="J4190" s="19"/>
      <c r="K4190" s="19"/>
      <c r="L4190" s="19"/>
    </row>
    <row r="4191" spans="5:12" x14ac:dyDescent="0.35">
      <c r="E4191" s="1"/>
      <c r="F4191" s="1"/>
      <c r="G4191" s="1"/>
      <c r="H4191" s="1"/>
      <c r="I4191" s="22"/>
      <c r="J4191" s="19"/>
      <c r="K4191" s="19"/>
      <c r="L4191" s="19"/>
    </row>
    <row r="4192" spans="5:12" x14ac:dyDescent="0.35">
      <c r="E4192" s="1"/>
      <c r="F4192" s="1"/>
      <c r="G4192" s="1"/>
      <c r="H4192" s="1"/>
      <c r="I4192" s="22"/>
      <c r="J4192" s="19"/>
      <c r="K4192" s="19"/>
      <c r="L4192" s="19"/>
    </row>
    <row r="4193" spans="5:12" x14ac:dyDescent="0.35">
      <c r="E4193" s="1"/>
      <c r="F4193" s="1"/>
      <c r="G4193" s="1"/>
      <c r="H4193" s="1"/>
      <c r="I4193" s="22"/>
      <c r="J4193" s="19"/>
      <c r="K4193" s="19"/>
      <c r="L4193" s="19"/>
    </row>
    <row r="4194" spans="5:12" x14ac:dyDescent="0.35">
      <c r="E4194" s="1"/>
      <c r="F4194" s="1"/>
      <c r="G4194" s="1"/>
      <c r="H4194" s="1"/>
      <c r="I4194" s="22"/>
      <c r="J4194" s="19"/>
      <c r="K4194" s="19"/>
      <c r="L4194" s="19"/>
    </row>
    <row r="4195" spans="5:12" x14ac:dyDescent="0.35">
      <c r="E4195" s="1"/>
      <c r="F4195" s="1"/>
      <c r="G4195" s="1"/>
      <c r="H4195" s="1"/>
      <c r="I4195" s="22"/>
      <c r="J4195" s="19"/>
      <c r="K4195" s="19"/>
      <c r="L4195" s="19"/>
    </row>
    <row r="4196" spans="5:12" x14ac:dyDescent="0.35">
      <c r="E4196" s="1"/>
      <c r="F4196" s="1"/>
      <c r="G4196" s="1"/>
      <c r="H4196" s="1"/>
      <c r="I4196" s="22"/>
      <c r="J4196" s="19"/>
      <c r="K4196" s="19"/>
      <c r="L4196" s="19"/>
    </row>
    <row r="4197" spans="5:12" x14ac:dyDescent="0.35">
      <c r="E4197" s="1"/>
      <c r="F4197" s="1"/>
      <c r="G4197" s="1"/>
      <c r="H4197" s="1"/>
      <c r="I4197" s="22"/>
      <c r="J4197" s="19"/>
      <c r="K4197" s="19"/>
      <c r="L4197" s="19"/>
    </row>
    <row r="4198" spans="5:12" x14ac:dyDescent="0.35">
      <c r="E4198" s="1"/>
      <c r="F4198" s="1"/>
      <c r="G4198" s="1"/>
      <c r="H4198" s="1"/>
      <c r="I4198" s="22"/>
      <c r="J4198" s="19"/>
      <c r="K4198" s="19"/>
      <c r="L4198" s="19"/>
    </row>
    <row r="4199" spans="5:12" x14ac:dyDescent="0.35">
      <c r="E4199" s="1"/>
      <c r="F4199" s="1"/>
      <c r="G4199" s="1"/>
      <c r="H4199" s="1"/>
      <c r="I4199" s="22"/>
      <c r="J4199" s="19"/>
      <c r="K4199" s="19"/>
      <c r="L4199" s="19"/>
    </row>
    <row r="4200" spans="5:12" x14ac:dyDescent="0.35">
      <c r="E4200" s="1"/>
      <c r="F4200" s="1"/>
      <c r="G4200" s="1"/>
      <c r="H4200" s="1"/>
      <c r="I4200" s="22"/>
      <c r="J4200" s="19"/>
      <c r="K4200" s="19"/>
      <c r="L4200" s="19"/>
    </row>
    <row r="4201" spans="5:12" x14ac:dyDescent="0.35">
      <c r="E4201" s="1"/>
      <c r="F4201" s="1"/>
      <c r="G4201" s="1"/>
      <c r="H4201" s="1"/>
      <c r="I4201" s="22"/>
      <c r="J4201" s="19"/>
      <c r="K4201" s="19"/>
      <c r="L4201" s="19"/>
    </row>
    <row r="4202" spans="5:12" x14ac:dyDescent="0.35">
      <c r="E4202" s="1"/>
      <c r="F4202" s="1"/>
      <c r="G4202" s="1"/>
      <c r="H4202" s="1"/>
      <c r="I4202" s="22"/>
      <c r="J4202" s="19"/>
      <c r="K4202" s="19"/>
      <c r="L4202" s="19"/>
    </row>
    <row r="4203" spans="5:12" x14ac:dyDescent="0.35">
      <c r="E4203" s="1"/>
      <c r="F4203" s="1"/>
      <c r="G4203" s="1"/>
      <c r="H4203" s="1"/>
      <c r="I4203" s="22"/>
      <c r="J4203" s="19"/>
      <c r="K4203" s="19"/>
      <c r="L4203" s="19"/>
    </row>
    <row r="4204" spans="5:12" x14ac:dyDescent="0.35">
      <c r="E4204" s="1"/>
      <c r="F4204" s="1"/>
      <c r="G4204" s="1"/>
      <c r="H4204" s="1"/>
      <c r="I4204" s="22"/>
      <c r="J4204" s="19"/>
      <c r="K4204" s="19"/>
      <c r="L4204" s="19"/>
    </row>
    <row r="4205" spans="5:12" x14ac:dyDescent="0.35">
      <c r="E4205" s="1"/>
      <c r="F4205" s="1"/>
      <c r="G4205" s="1"/>
      <c r="H4205" s="1"/>
      <c r="I4205" s="22"/>
      <c r="J4205" s="19"/>
      <c r="K4205" s="19"/>
      <c r="L4205" s="19"/>
    </row>
    <row r="4206" spans="5:12" x14ac:dyDescent="0.35">
      <c r="E4206" s="1"/>
      <c r="F4206" s="1"/>
      <c r="G4206" s="1"/>
      <c r="H4206" s="1"/>
      <c r="I4206" s="22"/>
      <c r="J4206" s="19"/>
      <c r="K4206" s="19"/>
      <c r="L4206" s="19"/>
    </row>
    <row r="4207" spans="5:12" x14ac:dyDescent="0.35">
      <c r="E4207" s="1"/>
      <c r="F4207" s="1"/>
      <c r="G4207" s="1"/>
      <c r="H4207" s="1"/>
      <c r="I4207" s="22"/>
      <c r="J4207" s="19"/>
      <c r="K4207" s="19"/>
      <c r="L4207" s="19"/>
    </row>
    <row r="4208" spans="5:12" x14ac:dyDescent="0.35">
      <c r="E4208" s="1"/>
      <c r="F4208" s="1"/>
      <c r="G4208" s="1"/>
      <c r="H4208" s="1"/>
      <c r="I4208" s="22"/>
      <c r="J4208" s="19"/>
      <c r="K4208" s="19"/>
      <c r="L4208" s="19"/>
    </row>
    <row r="4209" spans="5:12" x14ac:dyDescent="0.35">
      <c r="E4209" s="1"/>
      <c r="F4209" s="1"/>
      <c r="G4209" s="1"/>
      <c r="H4209" s="1"/>
      <c r="I4209" s="22"/>
      <c r="J4209" s="19"/>
      <c r="K4209" s="19"/>
      <c r="L4209" s="19"/>
    </row>
    <row r="4210" spans="5:12" x14ac:dyDescent="0.35">
      <c r="E4210" s="1"/>
      <c r="F4210" s="1"/>
      <c r="G4210" s="1"/>
      <c r="H4210" s="1"/>
      <c r="I4210" s="22"/>
      <c r="J4210" s="19"/>
      <c r="K4210" s="19"/>
      <c r="L4210" s="19"/>
    </row>
    <row r="4211" spans="5:12" x14ac:dyDescent="0.35">
      <c r="E4211" s="1"/>
      <c r="F4211" s="1"/>
      <c r="G4211" s="1"/>
      <c r="H4211" s="1"/>
      <c r="I4211" s="22"/>
      <c r="J4211" s="19"/>
      <c r="K4211" s="19"/>
      <c r="L4211" s="19"/>
    </row>
    <row r="4212" spans="5:12" x14ac:dyDescent="0.35">
      <c r="E4212" s="1"/>
      <c r="F4212" s="1"/>
      <c r="G4212" s="1"/>
      <c r="H4212" s="1"/>
      <c r="I4212" s="22"/>
      <c r="J4212" s="19"/>
      <c r="K4212" s="19"/>
      <c r="L4212" s="19"/>
    </row>
    <row r="4213" spans="5:12" x14ac:dyDescent="0.35">
      <c r="E4213" s="1"/>
      <c r="F4213" s="1"/>
      <c r="G4213" s="1"/>
      <c r="H4213" s="1"/>
      <c r="I4213" s="22"/>
      <c r="J4213" s="19"/>
      <c r="K4213" s="19"/>
      <c r="L4213" s="19"/>
    </row>
    <row r="4214" spans="5:12" x14ac:dyDescent="0.35">
      <c r="E4214" s="1"/>
      <c r="F4214" s="1"/>
      <c r="G4214" s="1"/>
      <c r="H4214" s="1"/>
      <c r="I4214" s="22"/>
      <c r="J4214" s="19"/>
      <c r="K4214" s="19"/>
      <c r="L4214" s="19"/>
    </row>
    <row r="4215" spans="5:12" x14ac:dyDescent="0.35">
      <c r="E4215" s="1"/>
      <c r="F4215" s="1"/>
      <c r="G4215" s="1"/>
      <c r="H4215" s="1"/>
      <c r="I4215" s="22"/>
      <c r="J4215" s="19"/>
      <c r="K4215" s="19"/>
      <c r="L4215" s="19"/>
    </row>
    <row r="4216" spans="5:12" x14ac:dyDescent="0.35">
      <c r="E4216" s="1"/>
      <c r="F4216" s="1"/>
      <c r="G4216" s="1"/>
      <c r="H4216" s="1"/>
      <c r="I4216" s="22"/>
      <c r="J4216" s="19"/>
      <c r="K4216" s="19"/>
      <c r="L4216" s="19"/>
    </row>
    <row r="4217" spans="5:12" x14ac:dyDescent="0.35">
      <c r="E4217" s="1"/>
      <c r="F4217" s="1"/>
      <c r="G4217" s="1"/>
      <c r="H4217" s="1"/>
      <c r="I4217" s="22"/>
      <c r="J4217" s="19"/>
      <c r="K4217" s="19"/>
      <c r="L4217" s="19"/>
    </row>
    <row r="4218" spans="5:12" x14ac:dyDescent="0.35">
      <c r="E4218" s="1"/>
      <c r="F4218" s="1"/>
      <c r="G4218" s="1"/>
      <c r="H4218" s="1"/>
      <c r="I4218" s="22"/>
      <c r="J4218" s="19"/>
      <c r="K4218" s="19"/>
      <c r="L4218" s="19"/>
    </row>
    <row r="4219" spans="5:12" x14ac:dyDescent="0.35">
      <c r="E4219" s="1"/>
      <c r="F4219" s="1"/>
      <c r="G4219" s="1"/>
      <c r="H4219" s="1"/>
      <c r="I4219" s="22"/>
      <c r="J4219" s="19"/>
      <c r="K4219" s="19"/>
      <c r="L4219" s="19"/>
    </row>
    <row r="4220" spans="5:12" x14ac:dyDescent="0.35">
      <c r="E4220" s="1"/>
      <c r="F4220" s="1"/>
      <c r="G4220" s="1"/>
      <c r="H4220" s="1"/>
      <c r="I4220" s="22"/>
      <c r="J4220" s="19"/>
      <c r="K4220" s="19"/>
      <c r="L4220" s="19"/>
    </row>
    <row r="4221" spans="5:12" x14ac:dyDescent="0.35">
      <c r="E4221" s="1"/>
      <c r="F4221" s="1"/>
      <c r="G4221" s="1"/>
      <c r="H4221" s="1"/>
      <c r="I4221" s="22"/>
      <c r="J4221" s="19"/>
      <c r="K4221" s="19"/>
      <c r="L4221" s="19"/>
    </row>
    <row r="4222" spans="5:12" x14ac:dyDescent="0.35">
      <c r="E4222" s="1"/>
      <c r="F4222" s="1"/>
      <c r="G4222" s="1"/>
      <c r="H4222" s="1"/>
      <c r="I4222" s="22"/>
      <c r="J4222" s="19"/>
      <c r="K4222" s="19"/>
      <c r="L4222" s="19"/>
    </row>
    <row r="4223" spans="5:12" x14ac:dyDescent="0.35">
      <c r="E4223" s="1"/>
      <c r="F4223" s="1"/>
      <c r="G4223" s="1"/>
      <c r="H4223" s="1"/>
      <c r="I4223" s="22"/>
      <c r="J4223" s="19"/>
      <c r="K4223" s="19"/>
      <c r="L4223" s="19"/>
    </row>
    <row r="4224" spans="5:12" x14ac:dyDescent="0.35">
      <c r="E4224" s="1"/>
      <c r="F4224" s="1"/>
      <c r="G4224" s="1"/>
      <c r="H4224" s="1"/>
      <c r="I4224" s="22"/>
      <c r="J4224" s="19"/>
      <c r="K4224" s="19"/>
      <c r="L4224" s="19"/>
    </row>
    <row r="4225" spans="5:12" x14ac:dyDescent="0.35">
      <c r="E4225" s="1"/>
      <c r="F4225" s="1"/>
      <c r="G4225" s="1"/>
      <c r="H4225" s="1"/>
      <c r="I4225" s="22"/>
      <c r="J4225" s="19"/>
      <c r="K4225" s="19"/>
      <c r="L4225" s="19"/>
    </row>
    <row r="4226" spans="5:12" x14ac:dyDescent="0.35">
      <c r="E4226" s="1"/>
      <c r="F4226" s="1"/>
      <c r="G4226" s="1"/>
      <c r="H4226" s="1"/>
      <c r="I4226" s="22"/>
      <c r="J4226" s="19"/>
      <c r="K4226" s="19"/>
      <c r="L4226" s="19"/>
    </row>
    <row r="4227" spans="5:12" x14ac:dyDescent="0.35">
      <c r="E4227" s="1"/>
      <c r="F4227" s="1"/>
      <c r="G4227" s="1"/>
      <c r="H4227" s="1"/>
      <c r="I4227" s="22"/>
      <c r="J4227" s="19"/>
      <c r="K4227" s="19"/>
      <c r="L4227" s="19"/>
    </row>
    <row r="4228" spans="5:12" x14ac:dyDescent="0.35">
      <c r="E4228" s="1"/>
      <c r="F4228" s="1"/>
      <c r="G4228" s="1"/>
      <c r="H4228" s="1"/>
      <c r="I4228" s="22"/>
      <c r="J4228" s="19"/>
      <c r="K4228" s="19"/>
      <c r="L4228" s="19"/>
    </row>
    <row r="4229" spans="5:12" x14ac:dyDescent="0.35">
      <c r="E4229" s="1"/>
      <c r="F4229" s="1"/>
      <c r="G4229" s="1"/>
      <c r="H4229" s="1"/>
      <c r="I4229" s="22"/>
      <c r="J4229" s="19"/>
      <c r="K4229" s="19"/>
      <c r="L4229" s="19"/>
    </row>
    <row r="4230" spans="5:12" x14ac:dyDescent="0.35">
      <c r="E4230" s="1"/>
      <c r="F4230" s="1"/>
      <c r="G4230" s="1"/>
      <c r="H4230" s="1"/>
      <c r="I4230" s="22"/>
      <c r="J4230" s="19"/>
      <c r="K4230" s="19"/>
      <c r="L4230" s="19"/>
    </row>
    <row r="4231" spans="5:12" x14ac:dyDescent="0.35">
      <c r="E4231" s="1"/>
      <c r="F4231" s="1"/>
      <c r="G4231" s="1"/>
      <c r="H4231" s="1"/>
      <c r="I4231" s="22"/>
      <c r="J4231" s="19"/>
      <c r="K4231" s="19"/>
      <c r="L4231" s="19"/>
    </row>
    <row r="4232" spans="5:12" x14ac:dyDescent="0.35">
      <c r="E4232" s="1"/>
      <c r="F4232" s="1"/>
      <c r="G4232" s="1"/>
      <c r="H4232" s="1"/>
      <c r="I4232" s="22"/>
      <c r="J4232" s="19"/>
      <c r="K4232" s="19"/>
      <c r="L4232" s="19"/>
    </row>
    <row r="4233" spans="5:12" x14ac:dyDescent="0.35">
      <c r="E4233" s="1"/>
      <c r="F4233" s="1"/>
      <c r="G4233" s="1"/>
      <c r="H4233" s="1"/>
      <c r="I4233" s="22"/>
      <c r="J4233" s="19"/>
      <c r="K4233" s="19"/>
      <c r="L4233" s="19"/>
    </row>
    <row r="4234" spans="5:12" x14ac:dyDescent="0.35">
      <c r="E4234" s="1"/>
      <c r="F4234" s="1"/>
      <c r="G4234" s="1"/>
      <c r="H4234" s="1"/>
      <c r="I4234" s="22"/>
      <c r="J4234" s="19"/>
      <c r="K4234" s="19"/>
      <c r="L4234" s="19"/>
    </row>
    <row r="4235" spans="5:12" x14ac:dyDescent="0.35">
      <c r="E4235" s="1"/>
      <c r="F4235" s="1"/>
      <c r="G4235" s="1"/>
      <c r="H4235" s="1"/>
      <c r="I4235" s="22"/>
      <c r="J4235" s="19"/>
      <c r="K4235" s="19"/>
      <c r="L4235" s="19"/>
    </row>
    <row r="4236" spans="5:12" x14ac:dyDescent="0.35">
      <c r="E4236" s="1"/>
      <c r="F4236" s="1"/>
      <c r="G4236" s="1"/>
      <c r="H4236" s="1"/>
      <c r="I4236" s="22"/>
      <c r="J4236" s="19"/>
      <c r="K4236" s="19"/>
      <c r="L4236" s="19"/>
    </row>
    <row r="4237" spans="5:12" x14ac:dyDescent="0.35">
      <c r="E4237" s="1"/>
      <c r="F4237" s="1"/>
      <c r="G4237" s="1"/>
      <c r="H4237" s="1"/>
      <c r="I4237" s="22"/>
      <c r="J4237" s="19"/>
      <c r="K4237" s="19"/>
      <c r="L4237" s="19"/>
    </row>
    <row r="4238" spans="5:12" x14ac:dyDescent="0.35">
      <c r="E4238" s="1"/>
      <c r="F4238" s="1"/>
      <c r="G4238" s="1"/>
      <c r="H4238" s="1"/>
      <c r="I4238" s="22"/>
      <c r="J4238" s="19"/>
      <c r="K4238" s="19"/>
      <c r="L4238" s="19"/>
    </row>
    <row r="4239" spans="5:12" x14ac:dyDescent="0.35">
      <c r="E4239" s="1"/>
      <c r="F4239" s="1"/>
      <c r="G4239" s="1"/>
      <c r="H4239" s="1"/>
      <c r="I4239" s="22"/>
      <c r="J4239" s="19"/>
      <c r="K4239" s="19"/>
      <c r="L4239" s="19"/>
    </row>
    <row r="4240" spans="5:12" x14ac:dyDescent="0.35">
      <c r="E4240" s="1"/>
      <c r="F4240" s="1"/>
      <c r="G4240" s="1"/>
      <c r="H4240" s="1"/>
      <c r="I4240" s="22"/>
      <c r="J4240" s="19"/>
      <c r="K4240" s="19"/>
      <c r="L4240" s="19"/>
    </row>
    <row r="4241" spans="5:12" x14ac:dyDescent="0.35">
      <c r="E4241" s="1"/>
      <c r="F4241" s="1"/>
      <c r="G4241" s="1"/>
      <c r="H4241" s="1"/>
      <c r="I4241" s="22"/>
      <c r="J4241" s="19"/>
      <c r="K4241" s="19"/>
      <c r="L4241" s="19"/>
    </row>
    <row r="4242" spans="5:12" x14ac:dyDescent="0.35">
      <c r="E4242" s="1"/>
      <c r="F4242" s="1"/>
      <c r="G4242" s="1"/>
      <c r="H4242" s="1"/>
      <c r="I4242" s="22"/>
      <c r="J4242" s="19"/>
      <c r="K4242" s="19"/>
      <c r="L4242" s="19"/>
    </row>
    <row r="4243" spans="5:12" x14ac:dyDescent="0.35">
      <c r="E4243" s="1"/>
      <c r="F4243" s="1"/>
      <c r="G4243" s="1"/>
      <c r="H4243" s="1"/>
      <c r="I4243" s="22"/>
      <c r="J4243" s="19"/>
      <c r="K4243" s="19"/>
      <c r="L4243" s="19"/>
    </row>
    <row r="4244" spans="5:12" x14ac:dyDescent="0.35">
      <c r="E4244" s="1"/>
      <c r="F4244" s="1"/>
      <c r="G4244" s="1"/>
      <c r="H4244" s="1"/>
      <c r="I4244" s="22"/>
      <c r="J4244" s="19"/>
      <c r="K4244" s="19"/>
      <c r="L4244" s="19"/>
    </row>
    <row r="4245" spans="5:12" x14ac:dyDescent="0.35">
      <c r="E4245" s="1"/>
      <c r="F4245" s="1"/>
      <c r="G4245" s="1"/>
      <c r="H4245" s="1"/>
      <c r="I4245" s="22"/>
      <c r="J4245" s="19"/>
      <c r="K4245" s="19"/>
      <c r="L4245" s="19"/>
    </row>
    <row r="4246" spans="5:12" x14ac:dyDescent="0.35">
      <c r="E4246" s="1"/>
      <c r="F4246" s="1"/>
      <c r="G4246" s="1"/>
      <c r="H4246" s="1"/>
      <c r="I4246" s="22"/>
      <c r="J4246" s="19"/>
      <c r="K4246" s="19"/>
      <c r="L4246" s="19"/>
    </row>
    <row r="4247" spans="5:12" x14ac:dyDescent="0.35">
      <c r="E4247" s="1"/>
      <c r="F4247" s="1"/>
      <c r="G4247" s="1"/>
      <c r="H4247" s="1"/>
      <c r="I4247" s="22"/>
      <c r="J4247" s="19"/>
      <c r="K4247" s="19"/>
      <c r="L4247" s="19"/>
    </row>
    <row r="4248" spans="5:12" x14ac:dyDescent="0.35">
      <c r="E4248" s="1"/>
      <c r="F4248" s="1"/>
      <c r="G4248" s="1"/>
      <c r="H4248" s="1"/>
      <c r="I4248" s="22"/>
      <c r="J4248" s="19"/>
      <c r="K4248" s="19"/>
      <c r="L4248" s="19"/>
    </row>
    <row r="4249" spans="5:12" x14ac:dyDescent="0.35">
      <c r="E4249" s="1"/>
      <c r="F4249" s="1"/>
      <c r="G4249" s="1"/>
      <c r="H4249" s="1"/>
      <c r="I4249" s="22"/>
      <c r="J4249" s="19"/>
      <c r="K4249" s="19"/>
      <c r="L4249" s="19"/>
    </row>
    <row r="4250" spans="5:12" x14ac:dyDescent="0.35">
      <c r="E4250" s="1"/>
      <c r="F4250" s="1"/>
      <c r="G4250" s="1"/>
      <c r="H4250" s="1"/>
      <c r="I4250" s="22"/>
      <c r="J4250" s="19"/>
      <c r="K4250" s="19"/>
      <c r="L4250" s="19"/>
    </row>
    <row r="4251" spans="5:12" x14ac:dyDescent="0.35">
      <c r="E4251" s="1"/>
      <c r="F4251" s="1"/>
      <c r="G4251" s="1"/>
      <c r="H4251" s="1"/>
      <c r="I4251" s="22"/>
      <c r="J4251" s="19"/>
      <c r="K4251" s="19"/>
      <c r="L4251" s="19"/>
    </row>
    <row r="4252" spans="5:12" x14ac:dyDescent="0.35">
      <c r="E4252" s="1"/>
      <c r="F4252" s="1"/>
      <c r="G4252" s="1"/>
      <c r="H4252" s="1"/>
      <c r="I4252" s="22"/>
      <c r="J4252" s="19"/>
      <c r="K4252" s="19"/>
      <c r="L4252" s="19"/>
    </row>
    <row r="4253" spans="5:12" x14ac:dyDescent="0.35">
      <c r="E4253" s="1"/>
      <c r="F4253" s="1"/>
      <c r="G4253" s="1"/>
      <c r="H4253" s="1"/>
      <c r="I4253" s="22"/>
      <c r="J4253" s="19"/>
      <c r="K4253" s="19"/>
      <c r="L4253" s="19"/>
    </row>
    <row r="4254" spans="5:12" x14ac:dyDescent="0.35">
      <c r="E4254" s="1"/>
      <c r="F4254" s="1"/>
      <c r="G4254" s="1"/>
      <c r="H4254" s="1"/>
      <c r="I4254" s="22"/>
      <c r="J4254" s="19"/>
      <c r="K4254" s="19"/>
      <c r="L4254" s="19"/>
    </row>
    <row r="4255" spans="5:12" x14ac:dyDescent="0.35">
      <c r="E4255" s="1"/>
      <c r="F4255" s="1"/>
      <c r="G4255" s="1"/>
      <c r="H4255" s="1"/>
      <c r="I4255" s="22"/>
      <c r="J4255" s="19"/>
      <c r="K4255" s="19"/>
      <c r="L4255" s="19"/>
    </row>
    <row r="4256" spans="5:12" x14ac:dyDescent="0.35">
      <c r="E4256" s="1"/>
      <c r="F4256" s="1"/>
      <c r="G4256" s="1"/>
      <c r="H4256" s="1"/>
      <c r="I4256" s="22"/>
      <c r="J4256" s="19"/>
      <c r="K4256" s="19"/>
      <c r="L4256" s="19"/>
    </row>
    <row r="4257" spans="5:12" x14ac:dyDescent="0.35">
      <c r="E4257" s="1"/>
      <c r="F4257" s="1"/>
      <c r="G4257" s="1"/>
      <c r="H4257" s="1"/>
      <c r="I4257" s="22"/>
      <c r="J4257" s="19"/>
      <c r="K4257" s="19"/>
      <c r="L4257" s="19"/>
    </row>
    <row r="4258" spans="5:12" x14ac:dyDescent="0.35">
      <c r="E4258" s="1"/>
      <c r="F4258" s="1"/>
      <c r="G4258" s="1"/>
      <c r="H4258" s="1"/>
      <c r="I4258" s="22"/>
      <c r="J4258" s="19"/>
      <c r="K4258" s="19"/>
      <c r="L4258" s="19"/>
    </row>
    <row r="4259" spans="5:12" x14ac:dyDescent="0.35">
      <c r="E4259" s="1"/>
      <c r="F4259" s="1"/>
      <c r="G4259" s="1"/>
      <c r="H4259" s="1"/>
      <c r="I4259" s="22"/>
      <c r="J4259" s="19"/>
      <c r="K4259" s="19"/>
      <c r="L4259" s="19"/>
    </row>
    <row r="4260" spans="5:12" x14ac:dyDescent="0.35">
      <c r="E4260" s="1"/>
      <c r="F4260" s="1"/>
      <c r="G4260" s="1"/>
      <c r="H4260" s="1"/>
      <c r="I4260" s="22"/>
      <c r="J4260" s="19"/>
      <c r="K4260" s="19"/>
      <c r="L4260" s="19"/>
    </row>
    <row r="4261" spans="5:12" x14ac:dyDescent="0.35">
      <c r="E4261" s="1"/>
      <c r="F4261" s="1"/>
      <c r="G4261" s="1"/>
      <c r="H4261" s="1"/>
      <c r="I4261" s="22"/>
      <c r="J4261" s="19"/>
      <c r="K4261" s="19"/>
      <c r="L4261" s="19"/>
    </row>
    <row r="4262" spans="5:12" x14ac:dyDescent="0.35">
      <c r="E4262" s="1"/>
      <c r="F4262" s="1"/>
      <c r="G4262" s="1"/>
      <c r="H4262" s="1"/>
      <c r="I4262" s="22"/>
      <c r="J4262" s="19"/>
      <c r="K4262" s="19"/>
      <c r="L4262" s="19"/>
    </row>
    <row r="4263" spans="5:12" x14ac:dyDescent="0.35">
      <c r="E4263" s="1"/>
      <c r="F4263" s="1"/>
      <c r="G4263" s="1"/>
      <c r="H4263" s="1"/>
      <c r="I4263" s="22"/>
      <c r="J4263" s="19"/>
      <c r="K4263" s="19"/>
      <c r="L4263" s="19"/>
    </row>
    <row r="4264" spans="5:12" x14ac:dyDescent="0.35">
      <c r="E4264" s="1"/>
      <c r="F4264" s="1"/>
      <c r="G4264" s="1"/>
      <c r="H4264" s="1"/>
      <c r="I4264" s="22"/>
      <c r="J4264" s="19"/>
      <c r="K4264" s="19"/>
      <c r="L4264" s="19"/>
    </row>
    <row r="4265" spans="5:12" x14ac:dyDescent="0.35">
      <c r="E4265" s="1"/>
      <c r="F4265" s="1"/>
      <c r="G4265" s="1"/>
      <c r="H4265" s="1"/>
      <c r="I4265" s="22"/>
      <c r="J4265" s="19"/>
      <c r="K4265" s="19"/>
      <c r="L4265" s="19"/>
    </row>
    <row r="4266" spans="5:12" x14ac:dyDescent="0.35">
      <c r="E4266" s="1"/>
      <c r="F4266" s="1"/>
      <c r="G4266" s="1"/>
      <c r="H4266" s="1"/>
      <c r="I4266" s="22"/>
      <c r="J4266" s="19"/>
      <c r="K4266" s="19"/>
      <c r="L4266" s="19"/>
    </row>
    <row r="4267" spans="5:12" x14ac:dyDescent="0.35">
      <c r="E4267" s="1"/>
      <c r="F4267" s="1"/>
      <c r="G4267" s="1"/>
      <c r="H4267" s="1"/>
      <c r="I4267" s="22"/>
      <c r="J4267" s="19"/>
      <c r="K4267" s="19"/>
      <c r="L4267" s="19"/>
    </row>
    <row r="4268" spans="5:12" x14ac:dyDescent="0.35">
      <c r="E4268" s="1"/>
      <c r="F4268" s="1"/>
      <c r="G4268" s="1"/>
      <c r="H4268" s="1"/>
      <c r="I4268" s="22"/>
      <c r="J4268" s="19"/>
      <c r="K4268" s="19"/>
      <c r="L4268" s="19"/>
    </row>
    <row r="4269" spans="5:12" x14ac:dyDescent="0.35">
      <c r="E4269" s="1"/>
      <c r="F4269" s="1"/>
      <c r="G4269" s="1"/>
      <c r="H4269" s="1"/>
      <c r="I4269" s="22"/>
      <c r="J4269" s="19"/>
      <c r="K4269" s="19"/>
      <c r="L4269" s="19"/>
    </row>
    <row r="4270" spans="5:12" x14ac:dyDescent="0.35">
      <c r="E4270" s="1"/>
      <c r="F4270" s="1"/>
      <c r="G4270" s="1"/>
      <c r="H4270" s="1"/>
      <c r="I4270" s="22"/>
      <c r="J4270" s="19"/>
      <c r="K4270" s="19"/>
      <c r="L4270" s="19"/>
    </row>
    <row r="4271" spans="5:12" x14ac:dyDescent="0.35">
      <c r="E4271" s="1"/>
      <c r="F4271" s="1"/>
      <c r="G4271" s="1"/>
      <c r="H4271" s="1"/>
      <c r="I4271" s="22"/>
      <c r="J4271" s="19"/>
      <c r="K4271" s="19"/>
      <c r="L4271" s="19"/>
    </row>
    <row r="4272" spans="5:12" x14ac:dyDescent="0.35">
      <c r="E4272" s="1"/>
      <c r="F4272" s="1"/>
      <c r="G4272" s="1"/>
      <c r="H4272" s="1"/>
      <c r="I4272" s="22"/>
      <c r="J4272" s="19"/>
      <c r="K4272" s="19"/>
      <c r="L4272" s="19"/>
    </row>
    <row r="4273" spans="5:12" x14ac:dyDescent="0.35">
      <c r="E4273" s="1"/>
      <c r="F4273" s="1"/>
      <c r="G4273" s="1"/>
      <c r="H4273" s="1"/>
      <c r="I4273" s="22"/>
      <c r="J4273" s="19"/>
      <c r="K4273" s="19"/>
      <c r="L4273" s="19"/>
    </row>
    <row r="4274" spans="5:12" x14ac:dyDescent="0.35">
      <c r="E4274" s="1"/>
      <c r="F4274" s="1"/>
      <c r="G4274" s="1"/>
      <c r="H4274" s="1"/>
      <c r="I4274" s="22"/>
      <c r="J4274" s="19"/>
      <c r="K4274" s="19"/>
      <c r="L4274" s="19"/>
    </row>
    <row r="4275" spans="5:12" x14ac:dyDescent="0.35">
      <c r="E4275" s="1"/>
      <c r="F4275" s="1"/>
      <c r="G4275" s="1"/>
      <c r="H4275" s="1"/>
      <c r="I4275" s="22"/>
      <c r="J4275" s="19"/>
      <c r="K4275" s="19"/>
      <c r="L4275" s="19"/>
    </row>
    <row r="4276" spans="5:12" x14ac:dyDescent="0.35">
      <c r="E4276" s="1"/>
      <c r="F4276" s="1"/>
      <c r="G4276" s="1"/>
      <c r="H4276" s="1"/>
      <c r="I4276" s="22"/>
      <c r="J4276" s="19"/>
      <c r="K4276" s="19"/>
      <c r="L4276" s="19"/>
    </row>
    <row r="4277" spans="5:12" x14ac:dyDescent="0.35">
      <c r="E4277" s="1"/>
      <c r="F4277" s="1"/>
      <c r="G4277" s="1"/>
      <c r="H4277" s="1"/>
      <c r="I4277" s="22"/>
      <c r="J4277" s="19"/>
      <c r="K4277" s="19"/>
      <c r="L4277" s="19"/>
    </row>
    <row r="4278" spans="5:12" x14ac:dyDescent="0.35">
      <c r="E4278" s="1"/>
      <c r="F4278" s="1"/>
      <c r="G4278" s="1"/>
      <c r="H4278" s="1"/>
      <c r="I4278" s="22"/>
      <c r="J4278" s="19"/>
      <c r="K4278" s="19"/>
      <c r="L4278" s="19"/>
    </row>
    <row r="4279" spans="5:12" x14ac:dyDescent="0.35">
      <c r="E4279" s="1"/>
      <c r="F4279" s="1"/>
      <c r="G4279" s="1"/>
      <c r="H4279" s="1"/>
      <c r="I4279" s="22"/>
      <c r="J4279" s="19"/>
      <c r="K4279" s="19"/>
      <c r="L4279" s="19"/>
    </row>
    <row r="4280" spans="5:12" x14ac:dyDescent="0.35">
      <c r="E4280" s="1"/>
      <c r="F4280" s="1"/>
      <c r="G4280" s="1"/>
      <c r="H4280" s="1"/>
      <c r="I4280" s="22"/>
      <c r="J4280" s="19"/>
      <c r="K4280" s="19"/>
      <c r="L4280" s="19"/>
    </row>
    <row r="4281" spans="5:12" x14ac:dyDescent="0.35">
      <c r="E4281" s="1"/>
      <c r="F4281" s="1"/>
      <c r="G4281" s="1"/>
      <c r="H4281" s="1"/>
      <c r="I4281" s="22"/>
      <c r="J4281" s="19"/>
      <c r="K4281" s="19"/>
      <c r="L4281" s="19"/>
    </row>
    <row r="4282" spans="5:12" x14ac:dyDescent="0.35">
      <c r="E4282" s="1"/>
      <c r="F4282" s="1"/>
      <c r="G4282" s="1"/>
      <c r="H4282" s="1"/>
      <c r="I4282" s="22"/>
      <c r="J4282" s="19"/>
      <c r="K4282" s="19"/>
      <c r="L4282" s="19"/>
    </row>
    <row r="4283" spans="5:12" x14ac:dyDescent="0.35">
      <c r="E4283" s="1"/>
      <c r="F4283" s="1"/>
      <c r="G4283" s="1"/>
      <c r="H4283" s="1"/>
      <c r="I4283" s="22"/>
      <c r="J4283" s="19"/>
      <c r="K4283" s="19"/>
      <c r="L4283" s="19"/>
    </row>
    <row r="4284" spans="5:12" x14ac:dyDescent="0.35">
      <c r="E4284" s="1"/>
      <c r="F4284" s="1"/>
      <c r="G4284" s="1"/>
      <c r="H4284" s="1"/>
      <c r="I4284" s="22"/>
      <c r="J4284" s="19"/>
      <c r="K4284" s="19"/>
      <c r="L4284" s="19"/>
    </row>
    <row r="4285" spans="5:12" x14ac:dyDescent="0.35">
      <c r="E4285" s="1"/>
      <c r="F4285" s="1"/>
      <c r="G4285" s="1"/>
      <c r="H4285" s="1"/>
      <c r="I4285" s="22"/>
      <c r="J4285" s="19"/>
      <c r="K4285" s="19"/>
      <c r="L4285" s="19"/>
    </row>
    <row r="4286" spans="5:12" x14ac:dyDescent="0.35">
      <c r="E4286" s="1"/>
      <c r="F4286" s="1"/>
      <c r="G4286" s="1"/>
      <c r="H4286" s="1"/>
      <c r="I4286" s="22"/>
      <c r="J4286" s="19"/>
      <c r="K4286" s="19"/>
      <c r="L4286" s="19"/>
    </row>
    <row r="4287" spans="5:12" x14ac:dyDescent="0.35">
      <c r="E4287" s="1"/>
      <c r="F4287" s="1"/>
      <c r="G4287" s="1"/>
      <c r="H4287" s="1"/>
      <c r="I4287" s="22"/>
      <c r="J4287" s="19"/>
      <c r="K4287" s="19"/>
      <c r="L4287" s="19"/>
    </row>
    <row r="4288" spans="5:12" x14ac:dyDescent="0.35">
      <c r="E4288" s="1"/>
      <c r="F4288" s="1"/>
      <c r="G4288" s="1"/>
      <c r="H4288" s="1"/>
      <c r="I4288" s="22"/>
      <c r="J4288" s="19"/>
      <c r="K4288" s="19"/>
      <c r="L4288" s="19"/>
    </row>
    <row r="4289" spans="5:12" x14ac:dyDescent="0.35">
      <c r="E4289" s="1"/>
      <c r="F4289" s="1"/>
      <c r="G4289" s="1"/>
      <c r="H4289" s="1"/>
      <c r="I4289" s="22"/>
      <c r="J4289" s="19"/>
      <c r="K4289" s="19"/>
      <c r="L4289" s="19"/>
    </row>
    <row r="4290" spans="5:12" x14ac:dyDescent="0.35">
      <c r="E4290" s="1"/>
      <c r="F4290" s="1"/>
      <c r="G4290" s="1"/>
      <c r="H4290" s="1"/>
      <c r="I4290" s="22"/>
      <c r="J4290" s="19"/>
      <c r="K4290" s="19"/>
      <c r="L4290" s="19"/>
    </row>
    <row r="4291" spans="5:12" x14ac:dyDescent="0.35">
      <c r="E4291" s="1"/>
      <c r="F4291" s="1"/>
      <c r="G4291" s="1"/>
      <c r="H4291" s="1"/>
      <c r="I4291" s="22"/>
      <c r="J4291" s="19"/>
      <c r="K4291" s="19"/>
      <c r="L4291" s="19"/>
    </row>
    <row r="4292" spans="5:12" x14ac:dyDescent="0.35">
      <c r="E4292" s="1"/>
      <c r="F4292" s="1"/>
      <c r="G4292" s="1"/>
      <c r="H4292" s="1"/>
      <c r="I4292" s="22"/>
      <c r="J4292" s="19"/>
      <c r="K4292" s="19"/>
      <c r="L4292" s="19"/>
    </row>
    <row r="4293" spans="5:12" x14ac:dyDescent="0.35">
      <c r="E4293" s="1"/>
      <c r="F4293" s="1"/>
      <c r="G4293" s="1"/>
      <c r="H4293" s="1"/>
      <c r="I4293" s="22"/>
      <c r="J4293" s="19"/>
      <c r="K4293" s="19"/>
      <c r="L4293" s="19"/>
    </row>
    <row r="4294" spans="5:12" x14ac:dyDescent="0.35">
      <c r="E4294" s="1"/>
      <c r="F4294" s="1"/>
      <c r="G4294" s="1"/>
      <c r="H4294" s="1"/>
      <c r="I4294" s="22"/>
      <c r="J4294" s="19"/>
      <c r="K4294" s="19"/>
      <c r="L4294" s="19"/>
    </row>
    <row r="4295" spans="5:12" x14ac:dyDescent="0.35">
      <c r="E4295" s="1"/>
      <c r="F4295" s="1"/>
      <c r="G4295" s="1"/>
      <c r="H4295" s="1"/>
      <c r="I4295" s="22"/>
      <c r="J4295" s="19"/>
      <c r="K4295" s="19"/>
      <c r="L4295" s="19"/>
    </row>
    <row r="4296" spans="5:12" x14ac:dyDescent="0.35">
      <c r="E4296" s="1"/>
      <c r="F4296" s="1"/>
      <c r="G4296" s="1"/>
      <c r="H4296" s="1"/>
      <c r="I4296" s="22"/>
      <c r="J4296" s="19"/>
      <c r="K4296" s="19"/>
      <c r="L4296" s="19"/>
    </row>
    <row r="4297" spans="5:12" x14ac:dyDescent="0.35">
      <c r="E4297" s="1"/>
      <c r="F4297" s="1"/>
      <c r="G4297" s="1"/>
      <c r="H4297" s="1"/>
      <c r="I4297" s="22"/>
      <c r="J4297" s="19"/>
      <c r="K4297" s="19"/>
      <c r="L4297" s="19"/>
    </row>
    <row r="4298" spans="5:12" x14ac:dyDescent="0.35">
      <c r="E4298" s="1"/>
      <c r="F4298" s="1"/>
      <c r="G4298" s="1"/>
      <c r="H4298" s="1"/>
      <c r="I4298" s="22"/>
      <c r="J4298" s="19"/>
      <c r="K4298" s="19"/>
      <c r="L4298" s="19"/>
    </row>
    <row r="4299" spans="5:12" x14ac:dyDescent="0.35">
      <c r="E4299" s="1"/>
      <c r="F4299" s="1"/>
      <c r="G4299" s="1"/>
      <c r="H4299" s="1"/>
      <c r="I4299" s="22"/>
      <c r="J4299" s="19"/>
      <c r="K4299" s="19"/>
      <c r="L4299" s="19"/>
    </row>
    <row r="4300" spans="5:12" x14ac:dyDescent="0.35">
      <c r="E4300" s="1"/>
      <c r="F4300" s="1"/>
      <c r="G4300" s="1"/>
      <c r="H4300" s="1"/>
      <c r="I4300" s="22"/>
      <c r="J4300" s="19"/>
      <c r="K4300" s="19"/>
      <c r="L4300" s="19"/>
    </row>
    <row r="4301" spans="5:12" x14ac:dyDescent="0.35">
      <c r="E4301" s="1"/>
      <c r="F4301" s="1"/>
      <c r="G4301" s="1"/>
      <c r="H4301" s="1"/>
      <c r="I4301" s="22"/>
      <c r="J4301" s="19"/>
      <c r="K4301" s="19"/>
      <c r="L4301" s="19"/>
    </row>
    <row r="4302" spans="5:12" x14ac:dyDescent="0.35">
      <c r="E4302" s="1"/>
      <c r="F4302" s="1"/>
      <c r="G4302" s="1"/>
      <c r="H4302" s="1"/>
      <c r="I4302" s="22"/>
      <c r="J4302" s="19"/>
      <c r="K4302" s="19"/>
      <c r="L4302" s="19"/>
    </row>
    <row r="4303" spans="5:12" x14ac:dyDescent="0.35">
      <c r="E4303" s="1"/>
      <c r="F4303" s="1"/>
      <c r="G4303" s="1"/>
      <c r="H4303" s="1"/>
      <c r="I4303" s="22"/>
      <c r="J4303" s="19"/>
      <c r="K4303" s="19"/>
      <c r="L4303" s="19"/>
    </row>
    <row r="4304" spans="5:12" x14ac:dyDescent="0.35">
      <c r="E4304" s="1"/>
      <c r="F4304" s="1"/>
      <c r="G4304" s="1"/>
      <c r="H4304" s="1"/>
      <c r="I4304" s="22"/>
      <c r="J4304" s="19"/>
      <c r="K4304" s="19"/>
      <c r="L4304" s="19"/>
    </row>
    <row r="4305" spans="5:12" x14ac:dyDescent="0.35">
      <c r="E4305" s="1"/>
      <c r="F4305" s="1"/>
      <c r="G4305" s="1"/>
      <c r="H4305" s="1"/>
      <c r="I4305" s="22"/>
      <c r="J4305" s="19"/>
      <c r="K4305" s="19"/>
      <c r="L4305" s="19"/>
    </row>
    <row r="4306" spans="5:12" x14ac:dyDescent="0.35">
      <c r="E4306" s="1"/>
      <c r="F4306" s="1"/>
      <c r="G4306" s="1"/>
      <c r="H4306" s="1"/>
      <c r="I4306" s="22"/>
      <c r="J4306" s="19"/>
      <c r="K4306" s="19"/>
      <c r="L4306" s="19"/>
    </row>
    <row r="4307" spans="5:12" x14ac:dyDescent="0.35">
      <c r="E4307" s="1"/>
      <c r="F4307" s="1"/>
      <c r="G4307" s="1"/>
      <c r="H4307" s="1"/>
      <c r="I4307" s="22"/>
      <c r="J4307" s="19"/>
      <c r="K4307" s="19"/>
      <c r="L4307" s="19"/>
    </row>
    <row r="4308" spans="5:12" x14ac:dyDescent="0.35">
      <c r="E4308" s="1"/>
      <c r="F4308" s="1"/>
      <c r="G4308" s="1"/>
      <c r="H4308" s="1"/>
      <c r="I4308" s="22"/>
      <c r="J4308" s="19"/>
      <c r="K4308" s="19"/>
      <c r="L4308" s="19"/>
    </row>
    <row r="4309" spans="5:12" x14ac:dyDescent="0.35">
      <c r="E4309" s="1"/>
      <c r="F4309" s="1"/>
      <c r="G4309" s="1"/>
      <c r="H4309" s="1"/>
      <c r="I4309" s="22"/>
      <c r="J4309" s="19"/>
      <c r="K4309" s="19"/>
      <c r="L4309" s="19"/>
    </row>
    <row r="4310" spans="5:12" x14ac:dyDescent="0.35">
      <c r="E4310" s="1"/>
      <c r="F4310" s="1"/>
      <c r="G4310" s="1"/>
      <c r="H4310" s="1"/>
      <c r="I4310" s="22"/>
      <c r="J4310" s="19"/>
      <c r="K4310" s="19"/>
      <c r="L4310" s="19"/>
    </row>
    <row r="4311" spans="5:12" x14ac:dyDescent="0.35">
      <c r="E4311" s="1"/>
      <c r="F4311" s="1"/>
      <c r="G4311" s="1"/>
      <c r="H4311" s="1"/>
      <c r="I4311" s="22"/>
      <c r="J4311" s="19"/>
      <c r="K4311" s="19"/>
      <c r="L4311" s="19"/>
    </row>
    <row r="4312" spans="5:12" x14ac:dyDescent="0.35">
      <c r="E4312" s="1"/>
      <c r="F4312" s="1"/>
      <c r="G4312" s="1"/>
      <c r="H4312" s="1"/>
      <c r="I4312" s="22"/>
      <c r="J4312" s="19"/>
      <c r="K4312" s="19"/>
      <c r="L4312" s="19"/>
    </row>
    <row r="4313" spans="5:12" x14ac:dyDescent="0.35">
      <c r="E4313" s="1"/>
      <c r="F4313" s="1"/>
      <c r="G4313" s="1"/>
      <c r="H4313" s="1"/>
      <c r="I4313" s="22"/>
      <c r="J4313" s="19"/>
      <c r="K4313" s="19"/>
      <c r="L4313" s="19"/>
    </row>
    <row r="4314" spans="5:12" x14ac:dyDescent="0.35">
      <c r="E4314" s="1"/>
      <c r="F4314" s="1"/>
      <c r="G4314" s="1"/>
      <c r="H4314" s="1"/>
      <c r="I4314" s="22"/>
      <c r="J4314" s="19"/>
      <c r="K4314" s="19"/>
      <c r="L4314" s="19"/>
    </row>
    <row r="4315" spans="5:12" x14ac:dyDescent="0.35">
      <c r="E4315" s="1"/>
      <c r="F4315" s="1"/>
      <c r="G4315" s="1"/>
      <c r="H4315" s="1"/>
      <c r="I4315" s="22"/>
      <c r="J4315" s="19"/>
      <c r="K4315" s="19"/>
      <c r="L4315" s="19"/>
    </row>
    <row r="4316" spans="5:12" x14ac:dyDescent="0.35">
      <c r="E4316" s="1"/>
      <c r="F4316" s="1"/>
      <c r="G4316" s="1"/>
      <c r="H4316" s="1"/>
      <c r="I4316" s="22"/>
      <c r="J4316" s="19"/>
      <c r="K4316" s="19"/>
      <c r="L4316" s="19"/>
    </row>
    <row r="4317" spans="5:12" x14ac:dyDescent="0.35">
      <c r="E4317" s="1"/>
      <c r="F4317" s="1"/>
      <c r="G4317" s="1"/>
      <c r="H4317" s="1"/>
      <c r="I4317" s="22"/>
      <c r="J4317" s="19"/>
      <c r="K4317" s="19"/>
      <c r="L4317" s="19"/>
    </row>
    <row r="4318" spans="5:12" x14ac:dyDescent="0.35">
      <c r="E4318" s="1"/>
      <c r="F4318" s="1"/>
      <c r="G4318" s="1"/>
      <c r="H4318" s="1"/>
      <c r="I4318" s="22"/>
      <c r="J4318" s="19"/>
      <c r="K4318" s="19"/>
      <c r="L4318" s="19"/>
    </row>
    <row r="4319" spans="5:12" x14ac:dyDescent="0.35">
      <c r="E4319" s="1"/>
      <c r="F4319" s="1"/>
      <c r="G4319" s="1"/>
      <c r="H4319" s="1"/>
      <c r="I4319" s="22"/>
      <c r="J4319" s="19"/>
      <c r="K4319" s="19"/>
      <c r="L4319" s="19"/>
    </row>
    <row r="4320" spans="5:12" x14ac:dyDescent="0.35">
      <c r="E4320" s="1"/>
      <c r="F4320" s="1"/>
      <c r="G4320" s="1"/>
      <c r="H4320" s="1"/>
      <c r="I4320" s="22"/>
      <c r="J4320" s="19"/>
      <c r="K4320" s="19"/>
      <c r="L4320" s="19"/>
    </row>
    <row r="4321" spans="5:12" x14ac:dyDescent="0.35">
      <c r="E4321" s="1"/>
      <c r="F4321" s="1"/>
      <c r="G4321" s="1"/>
      <c r="H4321" s="1"/>
      <c r="I4321" s="22"/>
      <c r="J4321" s="19"/>
      <c r="K4321" s="19"/>
      <c r="L4321" s="19"/>
    </row>
    <row r="4322" spans="5:12" x14ac:dyDescent="0.35">
      <c r="E4322" s="1"/>
      <c r="F4322" s="1"/>
      <c r="G4322" s="1"/>
      <c r="H4322" s="1"/>
      <c r="I4322" s="22"/>
      <c r="J4322" s="19"/>
      <c r="K4322" s="19"/>
      <c r="L4322" s="19"/>
    </row>
    <row r="4323" spans="5:12" x14ac:dyDescent="0.35">
      <c r="E4323" s="1"/>
      <c r="F4323" s="1"/>
      <c r="G4323" s="1"/>
      <c r="H4323" s="1"/>
      <c r="I4323" s="22"/>
      <c r="J4323" s="19"/>
      <c r="K4323" s="19"/>
      <c r="L4323" s="19"/>
    </row>
    <row r="4324" spans="5:12" x14ac:dyDescent="0.35">
      <c r="E4324" s="1"/>
      <c r="F4324" s="1"/>
      <c r="G4324" s="1"/>
      <c r="H4324" s="1"/>
      <c r="I4324" s="22"/>
      <c r="J4324" s="19"/>
      <c r="K4324" s="19"/>
      <c r="L4324" s="19"/>
    </row>
    <row r="4325" spans="5:12" x14ac:dyDescent="0.35">
      <c r="E4325" s="1"/>
      <c r="F4325" s="1"/>
      <c r="G4325" s="1"/>
      <c r="H4325" s="1"/>
      <c r="I4325" s="22"/>
      <c r="J4325" s="19"/>
      <c r="K4325" s="19"/>
      <c r="L4325" s="19"/>
    </row>
    <row r="4326" spans="5:12" x14ac:dyDescent="0.35">
      <c r="E4326" s="1"/>
      <c r="F4326" s="1"/>
      <c r="G4326" s="1"/>
      <c r="H4326" s="1"/>
      <c r="I4326" s="22"/>
      <c r="J4326" s="19"/>
      <c r="K4326" s="19"/>
      <c r="L4326" s="19"/>
    </row>
    <row r="4327" spans="5:12" x14ac:dyDescent="0.35">
      <c r="E4327" s="1"/>
      <c r="F4327" s="1"/>
      <c r="G4327" s="1"/>
      <c r="H4327" s="1"/>
      <c r="I4327" s="22"/>
      <c r="J4327" s="19"/>
      <c r="K4327" s="19"/>
      <c r="L4327" s="19"/>
    </row>
    <row r="4328" spans="5:12" x14ac:dyDescent="0.35">
      <c r="E4328" s="1"/>
      <c r="F4328" s="1"/>
      <c r="G4328" s="1"/>
      <c r="H4328" s="1"/>
      <c r="I4328" s="22"/>
      <c r="J4328" s="19"/>
      <c r="K4328" s="19"/>
      <c r="L4328" s="19"/>
    </row>
    <row r="4329" spans="5:12" x14ac:dyDescent="0.35">
      <c r="E4329" s="1"/>
      <c r="F4329" s="1"/>
      <c r="G4329" s="1"/>
      <c r="H4329" s="1"/>
      <c r="I4329" s="22"/>
      <c r="J4329" s="19"/>
      <c r="K4329" s="19"/>
      <c r="L4329" s="19"/>
    </row>
    <row r="4330" spans="5:12" x14ac:dyDescent="0.35">
      <c r="E4330" s="1"/>
      <c r="F4330" s="1"/>
      <c r="G4330" s="1"/>
      <c r="H4330" s="1"/>
      <c r="I4330" s="22"/>
      <c r="J4330" s="19"/>
      <c r="K4330" s="19"/>
      <c r="L4330" s="19"/>
    </row>
    <row r="4331" spans="5:12" x14ac:dyDescent="0.35">
      <c r="E4331" s="1"/>
      <c r="F4331" s="1"/>
      <c r="G4331" s="1"/>
      <c r="H4331" s="1"/>
      <c r="I4331" s="22"/>
      <c r="J4331" s="19"/>
      <c r="K4331" s="19"/>
      <c r="L4331" s="19"/>
    </row>
    <row r="4332" spans="5:12" x14ac:dyDescent="0.35">
      <c r="E4332" s="1"/>
      <c r="F4332" s="1"/>
      <c r="G4332" s="1"/>
      <c r="H4332" s="1"/>
      <c r="I4332" s="22"/>
      <c r="J4332" s="19"/>
      <c r="K4332" s="19"/>
      <c r="L4332" s="19"/>
    </row>
    <row r="4333" spans="5:12" x14ac:dyDescent="0.35">
      <c r="E4333" s="1"/>
      <c r="F4333" s="1"/>
      <c r="G4333" s="1"/>
      <c r="H4333" s="1"/>
      <c r="I4333" s="22"/>
      <c r="J4333" s="19"/>
      <c r="K4333" s="19"/>
      <c r="L4333" s="19"/>
    </row>
    <row r="4334" spans="5:12" x14ac:dyDescent="0.35">
      <c r="E4334" s="1"/>
      <c r="F4334" s="1"/>
      <c r="G4334" s="1"/>
      <c r="H4334" s="1"/>
      <c r="I4334" s="22"/>
      <c r="J4334" s="19"/>
      <c r="K4334" s="19"/>
      <c r="L4334" s="19"/>
    </row>
    <row r="4335" spans="5:12" x14ac:dyDescent="0.35">
      <c r="E4335" s="1"/>
      <c r="F4335" s="1"/>
      <c r="G4335" s="1"/>
      <c r="H4335" s="1"/>
      <c r="I4335" s="22"/>
      <c r="J4335" s="19"/>
      <c r="K4335" s="19"/>
      <c r="L4335" s="19"/>
    </row>
    <row r="4336" spans="5:12" x14ac:dyDescent="0.35">
      <c r="E4336" s="1"/>
      <c r="F4336" s="1"/>
      <c r="G4336" s="1"/>
      <c r="H4336" s="1"/>
      <c r="I4336" s="22"/>
      <c r="J4336" s="19"/>
      <c r="K4336" s="19"/>
      <c r="L4336" s="19"/>
    </row>
    <row r="4337" spans="5:12" x14ac:dyDescent="0.35">
      <c r="E4337" s="1"/>
      <c r="F4337" s="1"/>
      <c r="G4337" s="1"/>
      <c r="H4337" s="1"/>
      <c r="I4337" s="22"/>
      <c r="J4337" s="19"/>
      <c r="K4337" s="19"/>
      <c r="L4337" s="19"/>
    </row>
    <row r="4338" spans="5:12" x14ac:dyDescent="0.35">
      <c r="E4338" s="1"/>
      <c r="F4338" s="1"/>
      <c r="G4338" s="1"/>
      <c r="H4338" s="1"/>
      <c r="I4338" s="22"/>
      <c r="J4338" s="19"/>
      <c r="K4338" s="19"/>
      <c r="L4338" s="19"/>
    </row>
    <row r="4339" spans="5:12" x14ac:dyDescent="0.35">
      <c r="E4339" s="1"/>
      <c r="F4339" s="1"/>
      <c r="G4339" s="1"/>
      <c r="H4339" s="1"/>
      <c r="I4339" s="22"/>
      <c r="J4339" s="19"/>
      <c r="K4339" s="19"/>
      <c r="L4339" s="19"/>
    </row>
    <row r="4340" spans="5:12" x14ac:dyDescent="0.35">
      <c r="E4340" s="1"/>
      <c r="F4340" s="1"/>
      <c r="G4340" s="1"/>
      <c r="H4340" s="1"/>
      <c r="I4340" s="22"/>
      <c r="J4340" s="19"/>
      <c r="K4340" s="19"/>
      <c r="L4340" s="19"/>
    </row>
    <row r="4341" spans="5:12" x14ac:dyDescent="0.35">
      <c r="E4341" s="1"/>
      <c r="F4341" s="1"/>
      <c r="G4341" s="1"/>
      <c r="H4341" s="1"/>
      <c r="I4341" s="22"/>
      <c r="J4341" s="19"/>
      <c r="K4341" s="19"/>
      <c r="L4341" s="19"/>
    </row>
    <row r="4342" spans="5:12" x14ac:dyDescent="0.35">
      <c r="E4342" s="1"/>
      <c r="F4342" s="1"/>
      <c r="G4342" s="1"/>
      <c r="H4342" s="1"/>
      <c r="I4342" s="22"/>
      <c r="J4342" s="19"/>
      <c r="K4342" s="19"/>
      <c r="L4342" s="19"/>
    </row>
    <row r="4343" spans="5:12" x14ac:dyDescent="0.35">
      <c r="E4343" s="1"/>
      <c r="F4343" s="1"/>
      <c r="G4343" s="1"/>
      <c r="H4343" s="1"/>
      <c r="I4343" s="22"/>
      <c r="J4343" s="19"/>
      <c r="K4343" s="19"/>
      <c r="L4343" s="19"/>
    </row>
    <row r="4344" spans="5:12" x14ac:dyDescent="0.35">
      <c r="E4344" s="1"/>
      <c r="F4344" s="1"/>
      <c r="G4344" s="1"/>
      <c r="H4344" s="1"/>
      <c r="I4344" s="22"/>
      <c r="J4344" s="19"/>
      <c r="K4344" s="19"/>
      <c r="L4344" s="19"/>
    </row>
    <row r="4345" spans="5:12" x14ac:dyDescent="0.35">
      <c r="E4345" s="1"/>
      <c r="F4345" s="1"/>
      <c r="G4345" s="1"/>
      <c r="H4345" s="1"/>
      <c r="I4345" s="22"/>
      <c r="J4345" s="19"/>
      <c r="K4345" s="19"/>
      <c r="L4345" s="19"/>
    </row>
    <row r="4346" spans="5:12" x14ac:dyDescent="0.35">
      <c r="E4346" s="1"/>
      <c r="F4346" s="1"/>
      <c r="G4346" s="1"/>
      <c r="H4346" s="1"/>
      <c r="I4346" s="22"/>
      <c r="J4346" s="19"/>
      <c r="K4346" s="19"/>
      <c r="L4346" s="19"/>
    </row>
    <row r="4347" spans="5:12" x14ac:dyDescent="0.35">
      <c r="E4347" s="1"/>
      <c r="F4347" s="1"/>
      <c r="G4347" s="1"/>
      <c r="H4347" s="1"/>
      <c r="I4347" s="22"/>
      <c r="J4347" s="19"/>
      <c r="K4347" s="19"/>
      <c r="L4347" s="19"/>
    </row>
    <row r="4348" spans="5:12" x14ac:dyDescent="0.35">
      <c r="E4348" s="1"/>
      <c r="F4348" s="1"/>
      <c r="G4348" s="1"/>
      <c r="H4348" s="1"/>
      <c r="I4348" s="22"/>
      <c r="J4348" s="19"/>
      <c r="K4348" s="19"/>
      <c r="L4348" s="19"/>
    </row>
    <row r="4349" spans="5:12" x14ac:dyDescent="0.35">
      <c r="E4349" s="1"/>
      <c r="F4349" s="1"/>
      <c r="G4349" s="1"/>
      <c r="H4349" s="1"/>
      <c r="I4349" s="22"/>
      <c r="J4349" s="19"/>
      <c r="K4349" s="19"/>
      <c r="L4349" s="19"/>
    </row>
    <row r="4350" spans="5:12" x14ac:dyDescent="0.35">
      <c r="E4350" s="1"/>
      <c r="F4350" s="1"/>
      <c r="G4350" s="1"/>
      <c r="H4350" s="1"/>
      <c r="I4350" s="22"/>
      <c r="J4350" s="19"/>
      <c r="K4350" s="19"/>
      <c r="L4350" s="19"/>
    </row>
    <row r="4351" spans="5:12" x14ac:dyDescent="0.35">
      <c r="E4351" s="1"/>
      <c r="F4351" s="1"/>
      <c r="G4351" s="1"/>
      <c r="H4351" s="1"/>
      <c r="I4351" s="22"/>
      <c r="J4351" s="19"/>
      <c r="K4351" s="19"/>
      <c r="L4351" s="19"/>
    </row>
    <row r="4352" spans="5:12" x14ac:dyDescent="0.35">
      <c r="E4352" s="1"/>
      <c r="F4352" s="1"/>
      <c r="G4352" s="1"/>
      <c r="H4352" s="1"/>
      <c r="I4352" s="22"/>
      <c r="J4352" s="19"/>
      <c r="K4352" s="19"/>
      <c r="L4352" s="19"/>
    </row>
    <row r="4353" spans="5:12" x14ac:dyDescent="0.35">
      <c r="E4353" s="1"/>
      <c r="F4353" s="1"/>
      <c r="G4353" s="1"/>
      <c r="H4353" s="1"/>
      <c r="I4353" s="22"/>
      <c r="J4353" s="19"/>
      <c r="K4353" s="19"/>
      <c r="L4353" s="19"/>
    </row>
    <row r="4354" spans="5:12" x14ac:dyDescent="0.35">
      <c r="E4354" s="1"/>
      <c r="F4354" s="1"/>
      <c r="G4354" s="1"/>
      <c r="H4354" s="1"/>
      <c r="I4354" s="22"/>
      <c r="J4354" s="19"/>
      <c r="K4354" s="19"/>
      <c r="L4354" s="19"/>
    </row>
    <row r="4355" spans="5:12" x14ac:dyDescent="0.35">
      <c r="E4355" s="1"/>
      <c r="F4355" s="1"/>
      <c r="G4355" s="1"/>
      <c r="H4355" s="1"/>
      <c r="I4355" s="22"/>
      <c r="J4355" s="19"/>
      <c r="K4355" s="19"/>
      <c r="L4355" s="19"/>
    </row>
    <row r="4356" spans="5:12" x14ac:dyDescent="0.35">
      <c r="E4356" s="1"/>
      <c r="F4356" s="1"/>
      <c r="G4356" s="1"/>
      <c r="H4356" s="1"/>
      <c r="I4356" s="22"/>
      <c r="J4356" s="19"/>
      <c r="K4356" s="19"/>
      <c r="L4356" s="19"/>
    </row>
    <row r="4357" spans="5:12" x14ac:dyDescent="0.35">
      <c r="E4357" s="1"/>
      <c r="F4357" s="1"/>
      <c r="G4357" s="1"/>
      <c r="H4357" s="1"/>
      <c r="I4357" s="22"/>
      <c r="J4357" s="19"/>
      <c r="K4357" s="19"/>
      <c r="L4357" s="19"/>
    </row>
    <row r="4358" spans="5:12" x14ac:dyDescent="0.35">
      <c r="E4358" s="1"/>
      <c r="F4358" s="1"/>
      <c r="G4358" s="1"/>
      <c r="H4358" s="1"/>
      <c r="I4358" s="22"/>
      <c r="J4358" s="19"/>
      <c r="K4358" s="19"/>
      <c r="L4358" s="19"/>
    </row>
    <row r="4359" spans="5:12" x14ac:dyDescent="0.35">
      <c r="E4359" s="1"/>
      <c r="F4359" s="1"/>
      <c r="G4359" s="1"/>
      <c r="H4359" s="1"/>
      <c r="I4359" s="22"/>
      <c r="J4359" s="19"/>
      <c r="K4359" s="19"/>
      <c r="L4359" s="19"/>
    </row>
    <row r="4360" spans="5:12" x14ac:dyDescent="0.35">
      <c r="E4360" s="1"/>
      <c r="F4360" s="1"/>
      <c r="G4360" s="1"/>
      <c r="H4360" s="1"/>
      <c r="I4360" s="22"/>
      <c r="J4360" s="19"/>
      <c r="K4360" s="19"/>
      <c r="L4360" s="19"/>
    </row>
    <row r="4361" spans="5:12" x14ac:dyDescent="0.35">
      <c r="E4361" s="1"/>
      <c r="F4361" s="1"/>
      <c r="G4361" s="1"/>
      <c r="H4361" s="1"/>
      <c r="I4361" s="22"/>
      <c r="J4361" s="19"/>
      <c r="K4361" s="19"/>
      <c r="L4361" s="19"/>
    </row>
    <row r="4362" spans="5:12" x14ac:dyDescent="0.35">
      <c r="E4362" s="1"/>
      <c r="F4362" s="1"/>
      <c r="G4362" s="1"/>
      <c r="H4362" s="1"/>
      <c r="I4362" s="22"/>
      <c r="J4362" s="19"/>
      <c r="K4362" s="19"/>
      <c r="L4362" s="19"/>
    </row>
    <row r="4363" spans="5:12" x14ac:dyDescent="0.35">
      <c r="E4363" s="1"/>
      <c r="F4363" s="1"/>
      <c r="G4363" s="1"/>
      <c r="H4363" s="1"/>
      <c r="I4363" s="22"/>
      <c r="J4363" s="19"/>
      <c r="K4363" s="19"/>
      <c r="L4363" s="19"/>
    </row>
    <row r="4364" spans="5:12" x14ac:dyDescent="0.35">
      <c r="E4364" s="1"/>
      <c r="F4364" s="1"/>
      <c r="G4364" s="1"/>
      <c r="H4364" s="1"/>
      <c r="I4364" s="22"/>
      <c r="J4364" s="19"/>
      <c r="K4364" s="19"/>
      <c r="L4364" s="19"/>
    </row>
    <row r="4365" spans="5:12" x14ac:dyDescent="0.35">
      <c r="E4365" s="1"/>
      <c r="F4365" s="1"/>
      <c r="G4365" s="1"/>
      <c r="H4365" s="1"/>
      <c r="I4365" s="22"/>
      <c r="J4365" s="19"/>
      <c r="K4365" s="19"/>
      <c r="L4365" s="19"/>
    </row>
    <row r="4366" spans="5:12" x14ac:dyDescent="0.35">
      <c r="E4366" s="1"/>
      <c r="F4366" s="1"/>
      <c r="G4366" s="1"/>
      <c r="H4366" s="1"/>
      <c r="I4366" s="22"/>
      <c r="J4366" s="19"/>
      <c r="K4366" s="19"/>
      <c r="L4366" s="19"/>
    </row>
    <row r="4367" spans="5:12" x14ac:dyDescent="0.35">
      <c r="E4367" s="1"/>
      <c r="F4367" s="1"/>
      <c r="G4367" s="1"/>
      <c r="H4367" s="1"/>
      <c r="I4367" s="22"/>
      <c r="J4367" s="19"/>
      <c r="K4367" s="19"/>
      <c r="L4367" s="19"/>
    </row>
    <row r="4368" spans="5:12" x14ac:dyDescent="0.35">
      <c r="E4368" s="1"/>
      <c r="F4368" s="1"/>
      <c r="G4368" s="1"/>
      <c r="H4368" s="1"/>
      <c r="I4368" s="22"/>
      <c r="J4368" s="19"/>
      <c r="K4368" s="19"/>
      <c r="L4368" s="19"/>
    </row>
    <row r="4369" spans="5:12" x14ac:dyDescent="0.35">
      <c r="E4369" s="1"/>
      <c r="F4369" s="1"/>
      <c r="G4369" s="1"/>
      <c r="H4369" s="1"/>
      <c r="I4369" s="22"/>
      <c r="J4369" s="19"/>
      <c r="K4369" s="19"/>
      <c r="L4369" s="19"/>
    </row>
    <row r="4370" spans="5:12" x14ac:dyDescent="0.35">
      <c r="E4370" s="1"/>
      <c r="F4370" s="1"/>
      <c r="G4370" s="1"/>
      <c r="H4370" s="1"/>
      <c r="I4370" s="22"/>
      <c r="J4370" s="19"/>
      <c r="K4370" s="19"/>
      <c r="L4370" s="19"/>
    </row>
    <row r="4371" spans="5:12" x14ac:dyDescent="0.35">
      <c r="E4371" s="1"/>
      <c r="F4371" s="1"/>
      <c r="G4371" s="1"/>
      <c r="H4371" s="1"/>
      <c r="I4371" s="22"/>
      <c r="J4371" s="19"/>
      <c r="K4371" s="19"/>
      <c r="L4371" s="19"/>
    </row>
    <row r="4372" spans="5:12" x14ac:dyDescent="0.35">
      <c r="E4372" s="1"/>
      <c r="F4372" s="1"/>
      <c r="G4372" s="1"/>
      <c r="H4372" s="1"/>
      <c r="I4372" s="22"/>
      <c r="J4372" s="19"/>
      <c r="K4372" s="19"/>
      <c r="L4372" s="19"/>
    </row>
    <row r="4373" spans="5:12" x14ac:dyDescent="0.35">
      <c r="E4373" s="1"/>
      <c r="F4373" s="1"/>
      <c r="G4373" s="1"/>
      <c r="H4373" s="1"/>
      <c r="I4373" s="22"/>
      <c r="J4373" s="19"/>
      <c r="K4373" s="19"/>
      <c r="L4373" s="19"/>
    </row>
    <row r="4374" spans="5:12" x14ac:dyDescent="0.35">
      <c r="E4374" s="1"/>
      <c r="F4374" s="1"/>
      <c r="G4374" s="1"/>
      <c r="H4374" s="1"/>
      <c r="I4374" s="22"/>
      <c r="J4374" s="19"/>
      <c r="K4374" s="19"/>
      <c r="L4374" s="19"/>
    </row>
    <row r="4375" spans="5:12" x14ac:dyDescent="0.35">
      <c r="E4375" s="1"/>
      <c r="F4375" s="1"/>
      <c r="G4375" s="1"/>
      <c r="H4375" s="1"/>
      <c r="I4375" s="22"/>
      <c r="J4375" s="19"/>
      <c r="K4375" s="19"/>
      <c r="L4375" s="19"/>
    </row>
    <row r="4376" spans="5:12" x14ac:dyDescent="0.35">
      <c r="E4376" s="1"/>
      <c r="F4376" s="1"/>
      <c r="G4376" s="1"/>
      <c r="H4376" s="1"/>
      <c r="I4376" s="22"/>
      <c r="J4376" s="19"/>
      <c r="K4376" s="19"/>
      <c r="L4376" s="19"/>
    </row>
    <row r="4377" spans="5:12" x14ac:dyDescent="0.35">
      <c r="E4377" s="1"/>
      <c r="F4377" s="1"/>
      <c r="G4377" s="1"/>
      <c r="H4377" s="1"/>
      <c r="I4377" s="22"/>
      <c r="J4377" s="19"/>
      <c r="K4377" s="19"/>
      <c r="L4377" s="19"/>
    </row>
    <row r="4378" spans="5:12" x14ac:dyDescent="0.35">
      <c r="E4378" s="1"/>
      <c r="F4378" s="1"/>
      <c r="G4378" s="1"/>
      <c r="H4378" s="1"/>
      <c r="I4378" s="22"/>
      <c r="J4378" s="19"/>
      <c r="K4378" s="19"/>
      <c r="L4378" s="19"/>
    </row>
    <row r="4379" spans="5:12" x14ac:dyDescent="0.35">
      <c r="E4379" s="1"/>
      <c r="F4379" s="1"/>
      <c r="G4379" s="1"/>
      <c r="H4379" s="1"/>
      <c r="I4379" s="22"/>
      <c r="J4379" s="19"/>
      <c r="K4379" s="19"/>
      <c r="L4379" s="19"/>
    </row>
    <row r="4380" spans="5:12" x14ac:dyDescent="0.35">
      <c r="E4380" s="1"/>
      <c r="F4380" s="1"/>
      <c r="G4380" s="1"/>
      <c r="H4380" s="1"/>
      <c r="I4380" s="22"/>
      <c r="J4380" s="19"/>
      <c r="K4380" s="19"/>
      <c r="L4380" s="19"/>
    </row>
    <row r="4381" spans="5:12" x14ac:dyDescent="0.35">
      <c r="E4381" s="1"/>
      <c r="F4381" s="1"/>
      <c r="G4381" s="1"/>
      <c r="H4381" s="1"/>
      <c r="I4381" s="22"/>
      <c r="J4381" s="19"/>
      <c r="K4381" s="19"/>
      <c r="L4381" s="19"/>
    </row>
    <row r="4382" spans="5:12" x14ac:dyDescent="0.35">
      <c r="E4382" s="1"/>
      <c r="F4382" s="1"/>
      <c r="G4382" s="1"/>
      <c r="H4382" s="1"/>
      <c r="I4382" s="22"/>
      <c r="J4382" s="19"/>
      <c r="K4382" s="19"/>
      <c r="L4382" s="19"/>
    </row>
    <row r="4383" spans="5:12" x14ac:dyDescent="0.35">
      <c r="E4383" s="1"/>
      <c r="F4383" s="1"/>
      <c r="G4383" s="1"/>
      <c r="H4383" s="1"/>
      <c r="I4383" s="22"/>
      <c r="J4383" s="19"/>
      <c r="K4383" s="19"/>
      <c r="L4383" s="19"/>
    </row>
    <row r="4384" spans="5:12" x14ac:dyDescent="0.35">
      <c r="E4384" s="1"/>
      <c r="F4384" s="1"/>
      <c r="G4384" s="1"/>
      <c r="H4384" s="1"/>
      <c r="I4384" s="22"/>
      <c r="J4384" s="19"/>
      <c r="K4384" s="19"/>
      <c r="L4384" s="19"/>
    </row>
    <row r="4385" spans="5:12" x14ac:dyDescent="0.35">
      <c r="E4385" s="1"/>
      <c r="F4385" s="1"/>
      <c r="G4385" s="1"/>
      <c r="H4385" s="1"/>
      <c r="I4385" s="22"/>
      <c r="J4385" s="19"/>
      <c r="K4385" s="19"/>
      <c r="L4385" s="19"/>
    </row>
    <row r="4386" spans="5:12" x14ac:dyDescent="0.35">
      <c r="E4386" s="1"/>
      <c r="F4386" s="1"/>
      <c r="G4386" s="1"/>
      <c r="H4386" s="1"/>
      <c r="I4386" s="22"/>
      <c r="J4386" s="19"/>
      <c r="K4386" s="19"/>
      <c r="L4386" s="19"/>
    </row>
    <row r="4387" spans="5:12" x14ac:dyDescent="0.35">
      <c r="E4387" s="1"/>
      <c r="F4387" s="1"/>
      <c r="G4387" s="1"/>
      <c r="H4387" s="1"/>
      <c r="I4387" s="22"/>
      <c r="J4387" s="19"/>
      <c r="K4387" s="19"/>
      <c r="L4387" s="19"/>
    </row>
    <row r="4388" spans="5:12" x14ac:dyDescent="0.35">
      <c r="E4388" s="1"/>
      <c r="F4388" s="1"/>
      <c r="G4388" s="1"/>
      <c r="H4388" s="1"/>
      <c r="I4388" s="22"/>
      <c r="J4388" s="19"/>
      <c r="K4388" s="19"/>
      <c r="L4388" s="19"/>
    </row>
    <row r="4389" spans="5:12" x14ac:dyDescent="0.35">
      <c r="E4389" s="1"/>
      <c r="F4389" s="1"/>
      <c r="G4389" s="1"/>
      <c r="H4389" s="1"/>
      <c r="I4389" s="22"/>
      <c r="J4389" s="19"/>
      <c r="K4389" s="19"/>
      <c r="L4389" s="19"/>
    </row>
    <row r="4390" spans="5:12" x14ac:dyDescent="0.35">
      <c r="E4390" s="1"/>
      <c r="F4390" s="1"/>
      <c r="G4390" s="1"/>
      <c r="H4390" s="1"/>
      <c r="I4390" s="22"/>
      <c r="J4390" s="19"/>
      <c r="K4390" s="19"/>
      <c r="L4390" s="19"/>
    </row>
    <row r="4391" spans="5:12" x14ac:dyDescent="0.35">
      <c r="E4391" s="1"/>
      <c r="F4391" s="1"/>
      <c r="G4391" s="1"/>
      <c r="H4391" s="1"/>
      <c r="I4391" s="22"/>
      <c r="J4391" s="19"/>
      <c r="K4391" s="19"/>
      <c r="L4391" s="19"/>
    </row>
    <row r="4392" spans="5:12" x14ac:dyDescent="0.35">
      <c r="E4392" s="1"/>
      <c r="F4392" s="1"/>
      <c r="G4392" s="1"/>
      <c r="H4392" s="1"/>
      <c r="I4392" s="22"/>
      <c r="J4392" s="19"/>
      <c r="K4392" s="19"/>
      <c r="L4392" s="19"/>
    </row>
    <row r="4393" spans="5:12" x14ac:dyDescent="0.35">
      <c r="E4393" s="1"/>
      <c r="F4393" s="1"/>
      <c r="G4393" s="1"/>
      <c r="H4393" s="1"/>
      <c r="I4393" s="22"/>
      <c r="J4393" s="19"/>
      <c r="K4393" s="19"/>
      <c r="L4393" s="19"/>
    </row>
    <row r="4394" spans="5:12" x14ac:dyDescent="0.35">
      <c r="E4394" s="1"/>
      <c r="F4394" s="1"/>
      <c r="G4394" s="1"/>
      <c r="H4394" s="1"/>
      <c r="I4394" s="22"/>
      <c r="J4394" s="19"/>
      <c r="K4394" s="19"/>
      <c r="L4394" s="19"/>
    </row>
    <row r="4395" spans="5:12" x14ac:dyDescent="0.35">
      <c r="E4395" s="1"/>
      <c r="F4395" s="1"/>
      <c r="G4395" s="1"/>
      <c r="H4395" s="1"/>
      <c r="I4395" s="22"/>
      <c r="J4395" s="19"/>
      <c r="K4395" s="19"/>
      <c r="L4395" s="19"/>
    </row>
    <row r="4396" spans="5:12" x14ac:dyDescent="0.35">
      <c r="E4396" s="1"/>
      <c r="F4396" s="1"/>
      <c r="G4396" s="1"/>
      <c r="H4396" s="1"/>
      <c r="I4396" s="22"/>
      <c r="J4396" s="19"/>
      <c r="K4396" s="19"/>
      <c r="L4396" s="19"/>
    </row>
    <row r="4397" spans="5:12" x14ac:dyDescent="0.35">
      <c r="E4397" s="1"/>
      <c r="F4397" s="1"/>
      <c r="G4397" s="1"/>
      <c r="H4397" s="1"/>
      <c r="I4397" s="22"/>
      <c r="J4397" s="19"/>
      <c r="K4397" s="19"/>
      <c r="L4397" s="19"/>
    </row>
    <row r="4398" spans="5:12" x14ac:dyDescent="0.35">
      <c r="E4398" s="1"/>
      <c r="F4398" s="1"/>
      <c r="G4398" s="1"/>
      <c r="H4398" s="1"/>
      <c r="I4398" s="22"/>
      <c r="J4398" s="19"/>
      <c r="K4398" s="19"/>
      <c r="L4398" s="19"/>
    </row>
    <row r="4399" spans="5:12" x14ac:dyDescent="0.35">
      <c r="E4399" s="1"/>
      <c r="F4399" s="1"/>
      <c r="G4399" s="1"/>
      <c r="H4399" s="1"/>
      <c r="I4399" s="22"/>
      <c r="J4399" s="19"/>
      <c r="K4399" s="19"/>
      <c r="L4399" s="19"/>
    </row>
    <row r="4400" spans="5:12" x14ac:dyDescent="0.35">
      <c r="E4400" s="1"/>
      <c r="F4400" s="1"/>
      <c r="G4400" s="1"/>
      <c r="H4400" s="1"/>
      <c r="I4400" s="22"/>
      <c r="J4400" s="19"/>
      <c r="K4400" s="19"/>
      <c r="L4400" s="19"/>
    </row>
    <row r="4401" spans="5:12" x14ac:dyDescent="0.35">
      <c r="E4401" s="1"/>
      <c r="F4401" s="1"/>
      <c r="G4401" s="1"/>
      <c r="H4401" s="1"/>
      <c r="I4401" s="22"/>
      <c r="J4401" s="19"/>
      <c r="K4401" s="19"/>
      <c r="L4401" s="19"/>
    </row>
    <row r="4402" spans="5:12" x14ac:dyDescent="0.35">
      <c r="E4402" s="1"/>
      <c r="F4402" s="1"/>
      <c r="G4402" s="1"/>
      <c r="H4402" s="1"/>
      <c r="I4402" s="22"/>
      <c r="J4402" s="19"/>
      <c r="K4402" s="19"/>
      <c r="L4402" s="19"/>
    </row>
    <row r="4403" spans="5:12" x14ac:dyDescent="0.35">
      <c r="E4403" s="1"/>
      <c r="F4403" s="1"/>
      <c r="G4403" s="1"/>
      <c r="H4403" s="1"/>
      <c r="I4403" s="22"/>
      <c r="J4403" s="19"/>
      <c r="K4403" s="19"/>
      <c r="L4403" s="19"/>
    </row>
    <row r="4404" spans="5:12" x14ac:dyDescent="0.35">
      <c r="E4404" s="1"/>
      <c r="F4404" s="1"/>
      <c r="G4404" s="1"/>
      <c r="H4404" s="1"/>
      <c r="I4404" s="22"/>
      <c r="J4404" s="19"/>
      <c r="K4404" s="19"/>
      <c r="L4404" s="19"/>
    </row>
    <row r="4405" spans="5:12" x14ac:dyDescent="0.35">
      <c r="E4405" s="1"/>
      <c r="F4405" s="1"/>
      <c r="G4405" s="1"/>
      <c r="H4405" s="1"/>
      <c r="I4405" s="22"/>
      <c r="J4405" s="19"/>
      <c r="K4405" s="19"/>
      <c r="L4405" s="19"/>
    </row>
    <row r="4406" spans="5:12" x14ac:dyDescent="0.35">
      <c r="E4406" s="1"/>
      <c r="F4406" s="1"/>
      <c r="G4406" s="1"/>
      <c r="H4406" s="1"/>
      <c r="I4406" s="22"/>
      <c r="J4406" s="19"/>
      <c r="K4406" s="19"/>
      <c r="L4406" s="19"/>
    </row>
    <row r="4407" spans="5:12" x14ac:dyDescent="0.35">
      <c r="E4407" s="1"/>
      <c r="F4407" s="1"/>
      <c r="G4407" s="1"/>
      <c r="H4407" s="1"/>
      <c r="I4407" s="22"/>
      <c r="J4407" s="19"/>
      <c r="K4407" s="19"/>
      <c r="L4407" s="19"/>
    </row>
    <row r="4408" spans="5:12" x14ac:dyDescent="0.35">
      <c r="E4408" s="1"/>
      <c r="F4408" s="1"/>
      <c r="G4408" s="1"/>
      <c r="H4408" s="1"/>
      <c r="I4408" s="22"/>
      <c r="J4408" s="19"/>
      <c r="K4408" s="19"/>
      <c r="L4408" s="19"/>
    </row>
    <row r="4409" spans="5:12" x14ac:dyDescent="0.35">
      <c r="E4409" s="1"/>
      <c r="F4409" s="1"/>
      <c r="G4409" s="1"/>
      <c r="H4409" s="1"/>
      <c r="I4409" s="22"/>
      <c r="J4409" s="19"/>
      <c r="K4409" s="19"/>
      <c r="L4409" s="19"/>
    </row>
    <row r="4410" spans="5:12" x14ac:dyDescent="0.35">
      <c r="E4410" s="1"/>
      <c r="F4410" s="1"/>
      <c r="G4410" s="1"/>
      <c r="H4410" s="1"/>
      <c r="I4410" s="22"/>
      <c r="J4410" s="19"/>
      <c r="K4410" s="19"/>
      <c r="L4410" s="19"/>
    </row>
    <row r="4411" spans="5:12" x14ac:dyDescent="0.35">
      <c r="E4411" s="1"/>
      <c r="F4411" s="1"/>
      <c r="G4411" s="1"/>
      <c r="H4411" s="1"/>
      <c r="I4411" s="22"/>
      <c r="J4411" s="19"/>
      <c r="K4411" s="19"/>
      <c r="L4411" s="19"/>
    </row>
    <row r="4412" spans="5:12" x14ac:dyDescent="0.35">
      <c r="E4412" s="1"/>
      <c r="F4412" s="1"/>
      <c r="G4412" s="1"/>
      <c r="H4412" s="1"/>
      <c r="I4412" s="22"/>
      <c r="J4412" s="19"/>
      <c r="K4412" s="19"/>
      <c r="L4412" s="19"/>
    </row>
    <row r="4413" spans="5:12" x14ac:dyDescent="0.35">
      <c r="E4413" s="1"/>
      <c r="F4413" s="1"/>
      <c r="G4413" s="1"/>
      <c r="H4413" s="1"/>
      <c r="I4413" s="22"/>
      <c r="J4413" s="19"/>
      <c r="K4413" s="19"/>
      <c r="L4413" s="19"/>
    </row>
    <row r="4414" spans="5:12" x14ac:dyDescent="0.35">
      <c r="E4414" s="1"/>
      <c r="F4414" s="1"/>
      <c r="G4414" s="1"/>
      <c r="H4414" s="1"/>
      <c r="I4414" s="22"/>
      <c r="J4414" s="19"/>
      <c r="K4414" s="19"/>
      <c r="L4414" s="19"/>
    </row>
    <row r="4415" spans="5:12" x14ac:dyDescent="0.35">
      <c r="E4415" s="1"/>
      <c r="F4415" s="1"/>
      <c r="G4415" s="1"/>
      <c r="H4415" s="1"/>
      <c r="I4415" s="22"/>
      <c r="J4415" s="19"/>
      <c r="K4415" s="19"/>
      <c r="L4415" s="19"/>
    </row>
    <row r="4416" spans="5:12" x14ac:dyDescent="0.35">
      <c r="E4416" s="1"/>
      <c r="F4416" s="1"/>
      <c r="G4416" s="1"/>
      <c r="H4416" s="1"/>
      <c r="I4416" s="22"/>
      <c r="J4416" s="19"/>
      <c r="K4416" s="19"/>
      <c r="L4416" s="19"/>
    </row>
    <row r="4417" spans="5:12" x14ac:dyDescent="0.35">
      <c r="E4417" s="1"/>
      <c r="F4417" s="1"/>
      <c r="G4417" s="1"/>
      <c r="H4417" s="1"/>
      <c r="I4417" s="22"/>
      <c r="J4417" s="19"/>
      <c r="K4417" s="19"/>
      <c r="L4417" s="19"/>
    </row>
    <row r="4418" spans="5:12" x14ac:dyDescent="0.35">
      <c r="E4418" s="1"/>
      <c r="F4418" s="1"/>
      <c r="G4418" s="1"/>
      <c r="H4418" s="1"/>
      <c r="I4418" s="22"/>
      <c r="J4418" s="19"/>
      <c r="K4418" s="19"/>
      <c r="L4418" s="19"/>
    </row>
    <row r="4419" spans="5:12" x14ac:dyDescent="0.35">
      <c r="E4419" s="1"/>
      <c r="F4419" s="1"/>
      <c r="G4419" s="1"/>
      <c r="H4419" s="1"/>
      <c r="I4419" s="22"/>
      <c r="J4419" s="19"/>
      <c r="K4419" s="19"/>
      <c r="L4419" s="19"/>
    </row>
    <row r="4420" spans="5:12" x14ac:dyDescent="0.35">
      <c r="E4420" s="1"/>
      <c r="F4420" s="1"/>
      <c r="G4420" s="1"/>
      <c r="H4420" s="1"/>
      <c r="I4420" s="22"/>
      <c r="J4420" s="19"/>
      <c r="K4420" s="19"/>
      <c r="L4420" s="19"/>
    </row>
    <row r="4421" spans="5:12" x14ac:dyDescent="0.35">
      <c r="E4421" s="1"/>
      <c r="F4421" s="1"/>
      <c r="G4421" s="1"/>
      <c r="H4421" s="1"/>
      <c r="I4421" s="22"/>
      <c r="J4421" s="19"/>
      <c r="K4421" s="19"/>
      <c r="L4421" s="19"/>
    </row>
    <row r="4422" spans="5:12" x14ac:dyDescent="0.35">
      <c r="E4422" s="1"/>
      <c r="F4422" s="1"/>
      <c r="G4422" s="1"/>
      <c r="H4422" s="1"/>
      <c r="I4422" s="22"/>
      <c r="J4422" s="19"/>
      <c r="K4422" s="19"/>
      <c r="L4422" s="19"/>
    </row>
    <row r="4423" spans="5:12" x14ac:dyDescent="0.35">
      <c r="E4423" s="1"/>
      <c r="F4423" s="1"/>
      <c r="G4423" s="1"/>
      <c r="H4423" s="1"/>
      <c r="I4423" s="22"/>
      <c r="J4423" s="19"/>
      <c r="K4423" s="19"/>
      <c r="L4423" s="19"/>
    </row>
    <row r="4424" spans="5:12" x14ac:dyDescent="0.35">
      <c r="E4424" s="1"/>
      <c r="F4424" s="1"/>
      <c r="G4424" s="1"/>
      <c r="H4424" s="1"/>
      <c r="I4424" s="22"/>
      <c r="J4424" s="19"/>
      <c r="K4424" s="19"/>
      <c r="L4424" s="19"/>
    </row>
    <row r="4425" spans="5:12" x14ac:dyDescent="0.35">
      <c r="E4425" s="1"/>
      <c r="F4425" s="1"/>
      <c r="G4425" s="1"/>
      <c r="H4425" s="1"/>
      <c r="I4425" s="22"/>
      <c r="J4425" s="19"/>
      <c r="K4425" s="19"/>
      <c r="L4425" s="19"/>
    </row>
    <row r="4426" spans="5:12" x14ac:dyDescent="0.35">
      <c r="E4426" s="1"/>
      <c r="F4426" s="1"/>
      <c r="G4426" s="1"/>
      <c r="H4426" s="1"/>
      <c r="I4426" s="22"/>
      <c r="J4426" s="19"/>
      <c r="K4426" s="19"/>
      <c r="L4426" s="19"/>
    </row>
    <row r="4427" spans="5:12" x14ac:dyDescent="0.35">
      <c r="E4427" s="1"/>
      <c r="F4427" s="1"/>
      <c r="G4427" s="1"/>
      <c r="H4427" s="1"/>
      <c r="I4427" s="22"/>
      <c r="J4427" s="19"/>
      <c r="K4427" s="19"/>
      <c r="L4427" s="19"/>
    </row>
    <row r="4428" spans="5:12" x14ac:dyDescent="0.35">
      <c r="E4428" s="1"/>
      <c r="F4428" s="1"/>
      <c r="G4428" s="1"/>
      <c r="H4428" s="1"/>
      <c r="I4428" s="22"/>
      <c r="J4428" s="19"/>
      <c r="K4428" s="19"/>
      <c r="L4428" s="19"/>
    </row>
    <row r="4429" spans="5:12" x14ac:dyDescent="0.35">
      <c r="E4429" s="1"/>
      <c r="F4429" s="1"/>
      <c r="G4429" s="1"/>
      <c r="H4429" s="1"/>
      <c r="I4429" s="22"/>
      <c r="J4429" s="19"/>
      <c r="K4429" s="19"/>
      <c r="L4429" s="19"/>
    </row>
    <row r="4430" spans="5:12" x14ac:dyDescent="0.35">
      <c r="E4430" s="1"/>
      <c r="F4430" s="1"/>
      <c r="G4430" s="1"/>
      <c r="H4430" s="1"/>
      <c r="I4430" s="22"/>
      <c r="J4430" s="19"/>
      <c r="K4430" s="19"/>
      <c r="L4430" s="19"/>
    </row>
    <row r="4431" spans="5:12" x14ac:dyDescent="0.35">
      <c r="E4431" s="1"/>
      <c r="F4431" s="1"/>
      <c r="G4431" s="1"/>
      <c r="H4431" s="1"/>
      <c r="I4431" s="22"/>
      <c r="J4431" s="19"/>
      <c r="K4431" s="19"/>
      <c r="L4431" s="19"/>
    </row>
    <row r="4432" spans="5:12" x14ac:dyDescent="0.35">
      <c r="E4432" s="1"/>
      <c r="F4432" s="1"/>
      <c r="G4432" s="1"/>
      <c r="H4432" s="1"/>
      <c r="I4432" s="22"/>
      <c r="J4432" s="19"/>
      <c r="K4432" s="19"/>
      <c r="L4432" s="19"/>
    </row>
    <row r="4433" spans="5:12" x14ac:dyDescent="0.35">
      <c r="E4433" s="1"/>
      <c r="F4433" s="1"/>
      <c r="G4433" s="1"/>
      <c r="H4433" s="1"/>
      <c r="I4433" s="22"/>
      <c r="J4433" s="19"/>
      <c r="K4433" s="19"/>
      <c r="L4433" s="19"/>
    </row>
    <row r="4434" spans="5:12" x14ac:dyDescent="0.35">
      <c r="E4434" s="1"/>
      <c r="F4434" s="1"/>
      <c r="G4434" s="1"/>
      <c r="H4434" s="1"/>
      <c r="I4434" s="22"/>
      <c r="J4434" s="19"/>
      <c r="K4434" s="19"/>
      <c r="L4434" s="19"/>
    </row>
    <row r="4435" spans="5:12" x14ac:dyDescent="0.35">
      <c r="E4435" s="1"/>
      <c r="F4435" s="1"/>
      <c r="G4435" s="1"/>
      <c r="H4435" s="1"/>
      <c r="I4435" s="22"/>
      <c r="J4435" s="19"/>
      <c r="K4435" s="19"/>
      <c r="L4435" s="19"/>
    </row>
    <row r="4436" spans="5:12" x14ac:dyDescent="0.35">
      <c r="E4436" s="1"/>
      <c r="F4436" s="1"/>
      <c r="G4436" s="1"/>
      <c r="H4436" s="1"/>
      <c r="I4436" s="22"/>
      <c r="J4436" s="19"/>
      <c r="K4436" s="19"/>
      <c r="L4436" s="19"/>
    </row>
    <row r="4437" spans="5:12" x14ac:dyDescent="0.35">
      <c r="E4437" s="1"/>
      <c r="F4437" s="1"/>
      <c r="G4437" s="1"/>
      <c r="H4437" s="1"/>
      <c r="I4437" s="22"/>
      <c r="J4437" s="19"/>
      <c r="K4437" s="19"/>
      <c r="L4437" s="19"/>
    </row>
    <row r="4438" spans="5:12" x14ac:dyDescent="0.35">
      <c r="E4438" s="1"/>
      <c r="F4438" s="1"/>
      <c r="G4438" s="1"/>
      <c r="H4438" s="1"/>
      <c r="I4438" s="22"/>
      <c r="J4438" s="19"/>
      <c r="K4438" s="19"/>
      <c r="L4438" s="19"/>
    </row>
    <row r="4439" spans="5:12" x14ac:dyDescent="0.35">
      <c r="E4439" s="1"/>
      <c r="F4439" s="1"/>
      <c r="G4439" s="1"/>
      <c r="H4439" s="1"/>
      <c r="I4439" s="22"/>
      <c r="J4439" s="19"/>
      <c r="K4439" s="19"/>
      <c r="L4439" s="19"/>
    </row>
    <row r="4440" spans="5:12" x14ac:dyDescent="0.35">
      <c r="E4440" s="1"/>
      <c r="F4440" s="1"/>
      <c r="G4440" s="1"/>
      <c r="H4440" s="1"/>
      <c r="I4440" s="22"/>
      <c r="J4440" s="19"/>
      <c r="K4440" s="19"/>
      <c r="L4440" s="19"/>
    </row>
    <row r="4441" spans="5:12" x14ac:dyDescent="0.35">
      <c r="E4441" s="1"/>
      <c r="F4441" s="1"/>
      <c r="G4441" s="1"/>
      <c r="H4441" s="1"/>
      <c r="I4441" s="22"/>
      <c r="J4441" s="19"/>
      <c r="K4441" s="19"/>
      <c r="L4441" s="19"/>
    </row>
    <row r="4442" spans="5:12" x14ac:dyDescent="0.35">
      <c r="E4442" s="1"/>
      <c r="F4442" s="1"/>
      <c r="G4442" s="1"/>
      <c r="H4442" s="1"/>
      <c r="I4442" s="22"/>
      <c r="J4442" s="19"/>
      <c r="K4442" s="19"/>
      <c r="L4442" s="19"/>
    </row>
    <row r="4443" spans="5:12" x14ac:dyDescent="0.35">
      <c r="E4443" s="1"/>
      <c r="F4443" s="1"/>
      <c r="G4443" s="1"/>
      <c r="H4443" s="1"/>
      <c r="I4443" s="22"/>
      <c r="J4443" s="19"/>
      <c r="K4443" s="19"/>
      <c r="L4443" s="19"/>
    </row>
    <row r="4444" spans="5:12" x14ac:dyDescent="0.35">
      <c r="E4444" s="1"/>
      <c r="F4444" s="1"/>
      <c r="G4444" s="1"/>
      <c r="H4444" s="1"/>
      <c r="I4444" s="22"/>
      <c r="J4444" s="19"/>
      <c r="K4444" s="19"/>
      <c r="L4444" s="19"/>
    </row>
    <row r="4445" spans="5:12" x14ac:dyDescent="0.35">
      <c r="E4445" s="1"/>
      <c r="F4445" s="1"/>
      <c r="G4445" s="1"/>
      <c r="H4445" s="1"/>
      <c r="I4445" s="22"/>
      <c r="J4445" s="19"/>
      <c r="K4445" s="19"/>
      <c r="L4445" s="19"/>
    </row>
    <row r="4446" spans="5:12" x14ac:dyDescent="0.35">
      <c r="E4446" s="1"/>
      <c r="F4446" s="1"/>
      <c r="G4446" s="1"/>
      <c r="H4446" s="1"/>
      <c r="I4446" s="22"/>
      <c r="J4446" s="19"/>
      <c r="K4446" s="19"/>
      <c r="L4446" s="19"/>
    </row>
    <row r="4447" spans="5:12" x14ac:dyDescent="0.35">
      <c r="E4447" s="1"/>
      <c r="F4447" s="1"/>
      <c r="G4447" s="1"/>
      <c r="H4447" s="1"/>
      <c r="I4447" s="22"/>
      <c r="J4447" s="19"/>
      <c r="K4447" s="19"/>
      <c r="L4447" s="19"/>
    </row>
    <row r="4448" spans="5:12" x14ac:dyDescent="0.35">
      <c r="E4448" s="1"/>
      <c r="F4448" s="1"/>
      <c r="G4448" s="1"/>
      <c r="H4448" s="1"/>
      <c r="I4448" s="22"/>
      <c r="J4448" s="19"/>
      <c r="K4448" s="19"/>
      <c r="L4448" s="19"/>
    </row>
    <row r="4449" spans="5:12" x14ac:dyDescent="0.35">
      <c r="E4449" s="1"/>
      <c r="F4449" s="1"/>
      <c r="G4449" s="1"/>
      <c r="H4449" s="1"/>
      <c r="I4449" s="22"/>
      <c r="J4449" s="19"/>
      <c r="K4449" s="19"/>
      <c r="L4449" s="19"/>
    </row>
    <row r="4450" spans="5:12" x14ac:dyDescent="0.35">
      <c r="E4450" s="1"/>
      <c r="F4450" s="1"/>
      <c r="G4450" s="1"/>
      <c r="H4450" s="1"/>
      <c r="I4450" s="22"/>
      <c r="J4450" s="19"/>
      <c r="K4450" s="19"/>
      <c r="L4450" s="19"/>
    </row>
    <row r="4451" spans="5:12" x14ac:dyDescent="0.35">
      <c r="E4451" s="1"/>
      <c r="F4451" s="1"/>
      <c r="G4451" s="1"/>
      <c r="H4451" s="1"/>
      <c r="I4451" s="22"/>
      <c r="J4451" s="19"/>
      <c r="K4451" s="19"/>
      <c r="L4451" s="19"/>
    </row>
    <row r="4452" spans="5:12" x14ac:dyDescent="0.35">
      <c r="E4452" s="1"/>
      <c r="F4452" s="1"/>
      <c r="G4452" s="1"/>
      <c r="H4452" s="1"/>
      <c r="I4452" s="22"/>
      <c r="J4452" s="19"/>
      <c r="K4452" s="19"/>
      <c r="L4452" s="19"/>
    </row>
    <row r="4453" spans="5:12" x14ac:dyDescent="0.35">
      <c r="E4453" s="1"/>
      <c r="F4453" s="1"/>
      <c r="G4453" s="1"/>
      <c r="H4453" s="1"/>
      <c r="I4453" s="22"/>
      <c r="J4453" s="19"/>
      <c r="K4453" s="19"/>
      <c r="L4453" s="19"/>
    </row>
    <row r="4454" spans="5:12" x14ac:dyDescent="0.35">
      <c r="E4454" s="1"/>
      <c r="F4454" s="1"/>
      <c r="G4454" s="1"/>
      <c r="H4454" s="1"/>
      <c r="I4454" s="22"/>
      <c r="J4454" s="19"/>
      <c r="K4454" s="19"/>
      <c r="L4454" s="19"/>
    </row>
    <row r="4455" spans="5:12" x14ac:dyDescent="0.35">
      <c r="E4455" s="1"/>
      <c r="F4455" s="1"/>
      <c r="G4455" s="1"/>
      <c r="H4455" s="1"/>
      <c r="I4455" s="22"/>
      <c r="J4455" s="19"/>
      <c r="K4455" s="19"/>
      <c r="L4455" s="19"/>
    </row>
    <row r="4456" spans="5:12" x14ac:dyDescent="0.35">
      <c r="E4456" s="1"/>
      <c r="F4456" s="1"/>
      <c r="G4456" s="1"/>
      <c r="H4456" s="1"/>
      <c r="I4456" s="22"/>
      <c r="J4456" s="19"/>
      <c r="K4456" s="19"/>
      <c r="L4456" s="19"/>
    </row>
    <row r="4457" spans="5:12" x14ac:dyDescent="0.35">
      <c r="E4457" s="1"/>
      <c r="F4457" s="1"/>
      <c r="G4457" s="1"/>
      <c r="H4457" s="1"/>
      <c r="I4457" s="22"/>
      <c r="J4457" s="19"/>
      <c r="K4457" s="19"/>
      <c r="L4457" s="19"/>
    </row>
    <row r="4458" spans="5:12" x14ac:dyDescent="0.35">
      <c r="E4458" s="1"/>
      <c r="F4458" s="1"/>
      <c r="G4458" s="1"/>
      <c r="H4458" s="1"/>
      <c r="I4458" s="22"/>
      <c r="J4458" s="19"/>
      <c r="K4458" s="19"/>
      <c r="L4458" s="19"/>
    </row>
    <row r="4459" spans="5:12" x14ac:dyDescent="0.35">
      <c r="E4459" s="1"/>
      <c r="F4459" s="1"/>
      <c r="G4459" s="1"/>
      <c r="H4459" s="1"/>
      <c r="I4459" s="22"/>
      <c r="J4459" s="19"/>
      <c r="K4459" s="19"/>
      <c r="L4459" s="19"/>
    </row>
    <row r="4460" spans="5:12" x14ac:dyDescent="0.35">
      <c r="E4460" s="1"/>
      <c r="F4460" s="1"/>
      <c r="G4460" s="1"/>
      <c r="H4460" s="1"/>
      <c r="I4460" s="22"/>
      <c r="J4460" s="19"/>
      <c r="K4460" s="19"/>
      <c r="L4460" s="19"/>
    </row>
    <row r="4461" spans="5:12" x14ac:dyDescent="0.35">
      <c r="E4461" s="1"/>
      <c r="F4461" s="1"/>
      <c r="G4461" s="1"/>
      <c r="H4461" s="1"/>
      <c r="I4461" s="22"/>
      <c r="J4461" s="19"/>
      <c r="K4461" s="19"/>
      <c r="L4461" s="19"/>
    </row>
    <row r="4462" spans="5:12" x14ac:dyDescent="0.35">
      <c r="E4462" s="1"/>
      <c r="F4462" s="1"/>
      <c r="G4462" s="1"/>
      <c r="H4462" s="1"/>
      <c r="I4462" s="22"/>
      <c r="J4462" s="19"/>
      <c r="K4462" s="19"/>
      <c r="L4462" s="19"/>
    </row>
    <row r="4463" spans="5:12" x14ac:dyDescent="0.35">
      <c r="E4463" s="1"/>
      <c r="F4463" s="1"/>
      <c r="G4463" s="1"/>
      <c r="H4463" s="1"/>
      <c r="I4463" s="22"/>
      <c r="J4463" s="19"/>
      <c r="K4463" s="19"/>
      <c r="L4463" s="19"/>
    </row>
    <row r="4464" spans="5:12" x14ac:dyDescent="0.35">
      <c r="E4464" s="1"/>
      <c r="F4464" s="1"/>
      <c r="G4464" s="1"/>
      <c r="H4464" s="1"/>
      <c r="I4464" s="22"/>
      <c r="J4464" s="19"/>
      <c r="K4464" s="19"/>
      <c r="L4464" s="19"/>
    </row>
    <row r="4465" spans="5:12" x14ac:dyDescent="0.35">
      <c r="E4465" s="1"/>
      <c r="F4465" s="1"/>
      <c r="G4465" s="1"/>
      <c r="H4465" s="1"/>
      <c r="I4465" s="22"/>
      <c r="J4465" s="19"/>
      <c r="K4465" s="19"/>
      <c r="L4465" s="19"/>
    </row>
    <row r="4466" spans="5:12" x14ac:dyDescent="0.35">
      <c r="E4466" s="1"/>
      <c r="F4466" s="1"/>
      <c r="G4466" s="1"/>
      <c r="H4466" s="1"/>
      <c r="I4466" s="22"/>
      <c r="J4466" s="19"/>
      <c r="K4466" s="19"/>
      <c r="L4466" s="19"/>
    </row>
    <row r="4467" spans="5:12" x14ac:dyDescent="0.35">
      <c r="E4467" s="1"/>
      <c r="F4467" s="1"/>
      <c r="G4467" s="1"/>
      <c r="H4467" s="1"/>
      <c r="I4467" s="22"/>
      <c r="J4467" s="19"/>
      <c r="K4467" s="19"/>
      <c r="L4467" s="19"/>
    </row>
    <row r="4468" spans="5:12" x14ac:dyDescent="0.35">
      <c r="E4468" s="1"/>
      <c r="F4468" s="1"/>
      <c r="G4468" s="1"/>
      <c r="H4468" s="1"/>
      <c r="I4468" s="22"/>
      <c r="J4468" s="19"/>
      <c r="K4468" s="19"/>
      <c r="L4468" s="19"/>
    </row>
    <row r="4469" spans="5:12" x14ac:dyDescent="0.35">
      <c r="E4469" s="1"/>
      <c r="F4469" s="1"/>
      <c r="G4469" s="1"/>
      <c r="H4469" s="1"/>
      <c r="I4469" s="22"/>
      <c r="J4469" s="19"/>
      <c r="K4469" s="19"/>
      <c r="L4469" s="19"/>
    </row>
    <row r="4470" spans="5:12" x14ac:dyDescent="0.35">
      <c r="E4470" s="1"/>
      <c r="F4470" s="1"/>
      <c r="G4470" s="1"/>
      <c r="H4470" s="1"/>
      <c r="I4470" s="22"/>
      <c r="J4470" s="19"/>
      <c r="K4470" s="19"/>
      <c r="L4470" s="19"/>
    </row>
    <row r="4471" spans="5:12" x14ac:dyDescent="0.35">
      <c r="E4471" s="1"/>
      <c r="F4471" s="1"/>
      <c r="G4471" s="1"/>
      <c r="H4471" s="1"/>
      <c r="I4471" s="22"/>
      <c r="J4471" s="19"/>
      <c r="K4471" s="19"/>
      <c r="L4471" s="19"/>
    </row>
    <row r="4472" spans="5:12" x14ac:dyDescent="0.35">
      <c r="E4472" s="1"/>
      <c r="F4472" s="1"/>
      <c r="G4472" s="1"/>
      <c r="H4472" s="1"/>
      <c r="I4472" s="22"/>
      <c r="J4472" s="19"/>
      <c r="K4472" s="19"/>
      <c r="L4472" s="19"/>
    </row>
    <row r="4473" spans="5:12" x14ac:dyDescent="0.35">
      <c r="E4473" s="1"/>
      <c r="F4473" s="1"/>
      <c r="G4473" s="1"/>
      <c r="H4473" s="1"/>
      <c r="I4473" s="22"/>
      <c r="J4473" s="19"/>
      <c r="K4473" s="19"/>
      <c r="L4473" s="19"/>
    </row>
    <row r="4474" spans="5:12" x14ac:dyDescent="0.35">
      <c r="E4474" s="1"/>
      <c r="F4474" s="1"/>
      <c r="G4474" s="1"/>
      <c r="H4474" s="1"/>
      <c r="I4474" s="22"/>
      <c r="J4474" s="19"/>
      <c r="K4474" s="19"/>
      <c r="L4474" s="19"/>
    </row>
    <row r="4475" spans="5:12" x14ac:dyDescent="0.35">
      <c r="E4475" s="1"/>
      <c r="F4475" s="1"/>
      <c r="G4475" s="1"/>
      <c r="H4475" s="1"/>
      <c r="I4475" s="22"/>
      <c r="J4475" s="19"/>
      <c r="K4475" s="19"/>
      <c r="L4475" s="19"/>
    </row>
    <row r="4476" spans="5:12" x14ac:dyDescent="0.35">
      <c r="E4476" s="1"/>
      <c r="F4476" s="1"/>
      <c r="G4476" s="1"/>
      <c r="H4476" s="1"/>
      <c r="I4476" s="22"/>
      <c r="J4476" s="19"/>
      <c r="K4476" s="19"/>
      <c r="L4476" s="19"/>
    </row>
    <row r="4477" spans="5:12" x14ac:dyDescent="0.35">
      <c r="E4477" s="1"/>
      <c r="F4477" s="1"/>
      <c r="G4477" s="1"/>
      <c r="H4477" s="1"/>
      <c r="I4477" s="19"/>
      <c r="J4477" s="19"/>
      <c r="K4477" s="19"/>
      <c r="L4477" s="19"/>
    </row>
    <row r="4478" spans="5:12" x14ac:dyDescent="0.35">
      <c r="E4478" s="1"/>
      <c r="F4478" s="1"/>
      <c r="G4478" s="1"/>
      <c r="H4478" s="1"/>
      <c r="I4478" s="19"/>
      <c r="J4478" s="19"/>
      <c r="K4478" s="19"/>
      <c r="L4478" s="19"/>
    </row>
    <row r="4479" spans="5:12" x14ac:dyDescent="0.35">
      <c r="E4479" s="1"/>
      <c r="F4479" s="1"/>
      <c r="G4479" s="1"/>
      <c r="H4479" s="1"/>
      <c r="I4479" s="19"/>
      <c r="J4479" s="20"/>
      <c r="K4479" s="19"/>
      <c r="L4479" s="19"/>
    </row>
    <row r="4480" spans="5:12" x14ac:dyDescent="0.35">
      <c r="E4480" s="1"/>
      <c r="F4480" s="1"/>
      <c r="G4480" s="1"/>
      <c r="H4480" s="1"/>
      <c r="I4480" s="19"/>
      <c r="J4480" s="19"/>
      <c r="K4480" s="19"/>
      <c r="L4480" s="19"/>
    </row>
    <row r="4481" spans="5:12" x14ac:dyDescent="0.35">
      <c r="E4481" s="1"/>
      <c r="F4481" s="1"/>
      <c r="G4481" s="1"/>
      <c r="H4481" s="1"/>
      <c r="I4481" s="19"/>
      <c r="J4481" s="19"/>
      <c r="K4481" s="19"/>
      <c r="L4481" s="19"/>
    </row>
    <row r="4482" spans="5:12" x14ac:dyDescent="0.35">
      <c r="E4482" s="1"/>
      <c r="F4482" s="1"/>
      <c r="G4482" s="1"/>
      <c r="H4482" s="1"/>
      <c r="I4482" s="19"/>
      <c r="J4482" s="19"/>
      <c r="K4482" s="19"/>
      <c r="L4482" s="19"/>
    </row>
    <row r="4483" spans="5:12" x14ac:dyDescent="0.35">
      <c r="E4483" s="1"/>
      <c r="F4483" s="1"/>
      <c r="G4483" s="1"/>
      <c r="H4483" s="1"/>
      <c r="I4483" s="19"/>
      <c r="J4483" s="19"/>
      <c r="K4483" s="19"/>
      <c r="L4483" s="19"/>
    </row>
    <row r="4484" spans="5:12" x14ac:dyDescent="0.35">
      <c r="E4484" s="1"/>
      <c r="F4484" s="1"/>
      <c r="G4484" s="1"/>
      <c r="H4484" s="1"/>
      <c r="I4484" s="19"/>
      <c r="J4484" s="19"/>
      <c r="K4484" s="19"/>
      <c r="L4484" s="19"/>
    </row>
    <row r="4485" spans="5:12" x14ac:dyDescent="0.35">
      <c r="E4485" s="1"/>
      <c r="F4485" s="1"/>
      <c r="G4485" s="1"/>
      <c r="H4485" s="1"/>
      <c r="I4485" s="19"/>
      <c r="J4485" s="19"/>
      <c r="K4485" s="19"/>
      <c r="L4485" s="19"/>
    </row>
    <row r="4486" spans="5:12" x14ac:dyDescent="0.35">
      <c r="E4486" s="1"/>
      <c r="F4486" s="1"/>
      <c r="G4486" s="1"/>
      <c r="H4486" s="1"/>
      <c r="I4486" s="19"/>
      <c r="J4486" s="19"/>
      <c r="K4486" s="19"/>
      <c r="L4486" s="19"/>
    </row>
    <row r="4487" spans="5:12" x14ac:dyDescent="0.35">
      <c r="E4487" s="1"/>
      <c r="F4487" s="1"/>
      <c r="G4487" s="1"/>
      <c r="H4487" s="1"/>
      <c r="I4487" s="19"/>
      <c r="J4487" s="19"/>
      <c r="K4487" s="19"/>
      <c r="L4487" s="19"/>
    </row>
    <row r="4488" spans="5:12" x14ac:dyDescent="0.35">
      <c r="E4488" s="1"/>
      <c r="F4488" s="1"/>
      <c r="G4488" s="1"/>
      <c r="H4488" s="1"/>
      <c r="I4488" s="19"/>
      <c r="J4488" s="19"/>
      <c r="K4488" s="19"/>
      <c r="L4488" s="19"/>
    </row>
    <row r="4489" spans="5:12" x14ac:dyDescent="0.35">
      <c r="E4489" s="1"/>
      <c r="F4489" s="1"/>
      <c r="G4489" s="1"/>
      <c r="H4489" s="1"/>
      <c r="I4489" s="19"/>
      <c r="J4489" s="19"/>
      <c r="K4489" s="19"/>
      <c r="L4489" s="19"/>
    </row>
    <row r="4490" spans="5:12" x14ac:dyDescent="0.35">
      <c r="E4490" s="1"/>
      <c r="F4490" s="1"/>
      <c r="G4490" s="1"/>
      <c r="H4490" s="1"/>
      <c r="I4490" s="19"/>
      <c r="J4490" s="19"/>
      <c r="K4490" s="19"/>
      <c r="L4490" s="19"/>
    </row>
    <row r="4491" spans="5:12" x14ac:dyDescent="0.35">
      <c r="E4491" s="1"/>
      <c r="F4491" s="1"/>
      <c r="G4491" s="1"/>
      <c r="H4491" s="1"/>
      <c r="I4491" s="19"/>
      <c r="J4491" s="19"/>
      <c r="K4491" s="19"/>
      <c r="L4491" s="19"/>
    </row>
    <row r="4492" spans="5:12" x14ac:dyDescent="0.35">
      <c r="E4492" s="1"/>
      <c r="F4492" s="1"/>
      <c r="G4492" s="1"/>
      <c r="H4492" s="1"/>
      <c r="I4492" s="19"/>
      <c r="J4492" s="19"/>
      <c r="K4492" s="19"/>
      <c r="L4492" s="19"/>
    </row>
    <row r="4493" spans="5:12" x14ac:dyDescent="0.35">
      <c r="E4493" s="1"/>
      <c r="F4493" s="1"/>
      <c r="G4493" s="1"/>
      <c r="H4493" s="1"/>
      <c r="I4493" s="19"/>
      <c r="J4493" s="19"/>
      <c r="K4493" s="19"/>
      <c r="L4493" s="19"/>
    </row>
    <row r="4494" spans="5:12" x14ac:dyDescent="0.35">
      <c r="E4494" s="1"/>
      <c r="F4494" s="1"/>
      <c r="G4494" s="1"/>
      <c r="H4494" s="1"/>
      <c r="I4494" s="19"/>
      <c r="J4494" s="19"/>
      <c r="K4494" s="19"/>
      <c r="L4494" s="19"/>
    </row>
    <row r="4495" spans="5:12" x14ac:dyDescent="0.35">
      <c r="E4495" s="1"/>
      <c r="F4495" s="1"/>
      <c r="G4495" s="1"/>
      <c r="H4495" s="1"/>
      <c r="I4495" s="19"/>
      <c r="J4495" s="19"/>
      <c r="K4495" s="19"/>
      <c r="L4495" s="19"/>
    </row>
    <row r="4496" spans="5:12" x14ac:dyDescent="0.35">
      <c r="E4496" s="1"/>
      <c r="F4496" s="1"/>
      <c r="G4496" s="1"/>
      <c r="H4496" s="1"/>
      <c r="I4496" s="19"/>
      <c r="J4496" s="19"/>
      <c r="K4496" s="19"/>
      <c r="L4496" s="19"/>
    </row>
    <row r="4497" spans="5:12" x14ac:dyDescent="0.35">
      <c r="E4497" s="1"/>
      <c r="F4497" s="1"/>
      <c r="G4497" s="1"/>
      <c r="H4497" s="1"/>
      <c r="I4497" s="19"/>
      <c r="J4497" s="19"/>
      <c r="K4497" s="19"/>
      <c r="L4497" s="19"/>
    </row>
    <row r="4498" spans="5:12" x14ac:dyDescent="0.35">
      <c r="E4498" s="1"/>
      <c r="F4498" s="1"/>
      <c r="G4498" s="1"/>
      <c r="H4498" s="1"/>
      <c r="I4498" s="19"/>
      <c r="J4498" s="19"/>
      <c r="K4498" s="19"/>
      <c r="L4498" s="19"/>
    </row>
    <row r="4499" spans="5:12" x14ac:dyDescent="0.35">
      <c r="E4499" s="1"/>
      <c r="F4499" s="1"/>
      <c r="G4499" s="1"/>
      <c r="H4499" s="1"/>
      <c r="I4499" s="19"/>
      <c r="J4499" s="19"/>
      <c r="K4499" s="19"/>
      <c r="L4499" s="19"/>
    </row>
    <row r="4500" spans="5:12" x14ac:dyDescent="0.35">
      <c r="E4500" s="1"/>
      <c r="F4500" s="1"/>
      <c r="G4500" s="1"/>
      <c r="H4500" s="1"/>
      <c r="I4500" s="19"/>
      <c r="J4500" s="19"/>
      <c r="K4500" s="19"/>
      <c r="L4500" s="19"/>
    </row>
    <row r="4501" spans="5:12" x14ac:dyDescent="0.35">
      <c r="E4501" s="1"/>
      <c r="F4501" s="1"/>
      <c r="G4501" s="1"/>
      <c r="H4501" s="1"/>
      <c r="I4501" s="19"/>
      <c r="J4501" s="19"/>
      <c r="K4501" s="19"/>
      <c r="L4501" s="19"/>
    </row>
    <row r="4502" spans="5:12" x14ac:dyDescent="0.35">
      <c r="E4502" s="1"/>
      <c r="F4502" s="1"/>
      <c r="G4502" s="1"/>
      <c r="H4502" s="1"/>
      <c r="I4502" s="19"/>
      <c r="J4502" s="19"/>
      <c r="K4502" s="19"/>
      <c r="L4502" s="19"/>
    </row>
    <row r="4503" spans="5:12" x14ac:dyDescent="0.35">
      <c r="E4503" s="1"/>
      <c r="F4503" s="1"/>
      <c r="G4503" s="1"/>
      <c r="H4503" s="1"/>
      <c r="I4503" s="19"/>
      <c r="J4503" s="19"/>
      <c r="K4503" s="19"/>
      <c r="L4503" s="19"/>
    </row>
    <row r="4504" spans="5:12" x14ac:dyDescent="0.35">
      <c r="E4504" s="1"/>
      <c r="F4504" s="1"/>
      <c r="G4504" s="1"/>
      <c r="H4504" s="1"/>
      <c r="I4504" s="19"/>
      <c r="J4504" s="19"/>
      <c r="K4504" s="19"/>
      <c r="L4504" s="19"/>
    </row>
    <row r="4505" spans="5:12" x14ac:dyDescent="0.35">
      <c r="E4505" s="1"/>
      <c r="F4505" s="1"/>
      <c r="G4505" s="1"/>
      <c r="H4505" s="1"/>
      <c r="I4505" s="19"/>
      <c r="J4505" s="19"/>
      <c r="K4505" s="19"/>
      <c r="L4505" s="19"/>
    </row>
    <row r="4506" spans="5:12" x14ac:dyDescent="0.35">
      <c r="E4506" s="1"/>
      <c r="F4506" s="1"/>
      <c r="G4506" s="1"/>
      <c r="H4506" s="1"/>
      <c r="I4506" s="19"/>
      <c r="J4506" s="19"/>
      <c r="K4506" s="19"/>
      <c r="L4506" s="19"/>
    </row>
    <row r="4507" spans="5:12" x14ac:dyDescent="0.35">
      <c r="E4507" s="1"/>
      <c r="F4507" s="1"/>
      <c r="G4507" s="1"/>
      <c r="H4507" s="1"/>
      <c r="I4507" s="19"/>
      <c r="J4507" s="19"/>
      <c r="K4507" s="19"/>
      <c r="L4507" s="19"/>
    </row>
    <row r="4508" spans="5:12" x14ac:dyDescent="0.35">
      <c r="E4508" s="1"/>
      <c r="F4508" s="1"/>
      <c r="G4508" s="1"/>
      <c r="H4508" s="1"/>
      <c r="I4508" s="19"/>
      <c r="J4508" s="19"/>
      <c r="K4508" s="19"/>
      <c r="L4508" s="19"/>
    </row>
    <row r="4509" spans="5:12" x14ac:dyDescent="0.35">
      <c r="E4509" s="1"/>
      <c r="F4509" s="1"/>
      <c r="G4509" s="1"/>
      <c r="H4509" s="1"/>
      <c r="I4509" s="19"/>
      <c r="J4509" s="19"/>
      <c r="K4509" s="19"/>
      <c r="L4509" s="19"/>
    </row>
    <row r="4510" spans="5:12" x14ac:dyDescent="0.35">
      <c r="E4510" s="1"/>
      <c r="F4510" s="1"/>
      <c r="G4510" s="1"/>
      <c r="H4510" s="1"/>
      <c r="I4510" s="19"/>
      <c r="J4510" s="19"/>
      <c r="K4510" s="19"/>
      <c r="L4510" s="19"/>
    </row>
    <row r="4511" spans="5:12" x14ac:dyDescent="0.35">
      <c r="E4511" s="1"/>
      <c r="F4511" s="1"/>
      <c r="G4511" s="1"/>
      <c r="H4511" s="1"/>
      <c r="I4511" s="19"/>
      <c r="J4511" s="19"/>
      <c r="K4511" s="19"/>
      <c r="L4511" s="19"/>
    </row>
    <row r="4512" spans="5:12" x14ac:dyDescent="0.35">
      <c r="E4512" s="1"/>
      <c r="F4512" s="1"/>
      <c r="G4512" s="1"/>
      <c r="H4512" s="1"/>
      <c r="I4512" s="19"/>
      <c r="J4512" s="19"/>
      <c r="K4512" s="19"/>
      <c r="L4512" s="19"/>
    </row>
    <row r="4513" spans="5:12" x14ac:dyDescent="0.35">
      <c r="E4513" s="1"/>
      <c r="F4513" s="1"/>
      <c r="G4513" s="1"/>
      <c r="H4513" s="1"/>
      <c r="I4513" s="19"/>
      <c r="J4513" s="19"/>
      <c r="K4513" s="19"/>
      <c r="L4513" s="19"/>
    </row>
    <row r="4514" spans="5:12" x14ac:dyDescent="0.35">
      <c r="E4514" s="1"/>
      <c r="F4514" s="1"/>
      <c r="G4514" s="1"/>
      <c r="H4514" s="1"/>
      <c r="I4514" s="19"/>
      <c r="J4514" s="19"/>
      <c r="K4514" s="19"/>
      <c r="L4514" s="19"/>
    </row>
    <row r="4515" spans="5:12" x14ac:dyDescent="0.35">
      <c r="E4515" s="1"/>
      <c r="F4515" s="1"/>
      <c r="G4515" s="1"/>
      <c r="H4515" s="1"/>
      <c r="I4515" s="19"/>
      <c r="J4515" s="19"/>
      <c r="K4515" s="19"/>
      <c r="L4515" s="19"/>
    </row>
    <row r="4516" spans="5:12" x14ac:dyDescent="0.35">
      <c r="E4516" s="1"/>
      <c r="F4516" s="1"/>
      <c r="G4516" s="1"/>
      <c r="H4516" s="1"/>
      <c r="I4516" s="19"/>
      <c r="J4516" s="19"/>
      <c r="K4516" s="19"/>
      <c r="L4516" s="19"/>
    </row>
    <row r="4517" spans="5:12" x14ac:dyDescent="0.35">
      <c r="E4517" s="1"/>
      <c r="F4517" s="1"/>
      <c r="G4517" s="1"/>
      <c r="H4517" s="1"/>
      <c r="I4517" s="19"/>
      <c r="J4517" s="19"/>
      <c r="K4517" s="19"/>
      <c r="L4517" s="19"/>
    </row>
    <row r="4518" spans="5:12" x14ac:dyDescent="0.35">
      <c r="E4518" s="1"/>
      <c r="F4518" s="1"/>
      <c r="G4518" s="1"/>
      <c r="H4518" s="1"/>
      <c r="I4518" s="19"/>
      <c r="J4518" s="19"/>
      <c r="K4518" s="19"/>
      <c r="L4518" s="19"/>
    </row>
    <row r="4519" spans="5:12" x14ac:dyDescent="0.35">
      <c r="E4519" s="1"/>
      <c r="F4519" s="1"/>
      <c r="G4519" s="1"/>
      <c r="H4519" s="1"/>
      <c r="I4519" s="19"/>
      <c r="J4519" s="19"/>
      <c r="K4519" s="19"/>
      <c r="L4519" s="19"/>
    </row>
    <row r="4520" spans="5:12" x14ac:dyDescent="0.35">
      <c r="E4520" s="1"/>
      <c r="F4520" s="1"/>
      <c r="G4520" s="1"/>
      <c r="H4520" s="1"/>
      <c r="I4520" s="19"/>
      <c r="J4520" s="19"/>
      <c r="K4520" s="19"/>
      <c r="L4520" s="19"/>
    </row>
    <row r="4521" spans="5:12" x14ac:dyDescent="0.35">
      <c r="E4521" s="1"/>
      <c r="F4521" s="1"/>
      <c r="G4521" s="1"/>
      <c r="H4521" s="1"/>
      <c r="I4521" s="19"/>
      <c r="J4521" s="19"/>
      <c r="K4521" s="19"/>
      <c r="L4521" s="19"/>
    </row>
    <row r="4522" spans="5:12" x14ac:dyDescent="0.35">
      <c r="E4522" s="1"/>
      <c r="F4522" s="1"/>
      <c r="G4522" s="1"/>
      <c r="H4522" s="1"/>
      <c r="I4522" s="19"/>
      <c r="J4522" s="19"/>
      <c r="K4522" s="19"/>
      <c r="L4522" s="19"/>
    </row>
    <row r="4523" spans="5:12" x14ac:dyDescent="0.35">
      <c r="E4523" s="1"/>
      <c r="F4523" s="1"/>
      <c r="G4523" s="1"/>
      <c r="H4523" s="1"/>
      <c r="I4523" s="19"/>
      <c r="J4523" s="19"/>
      <c r="K4523" s="19"/>
      <c r="L4523" s="19"/>
    </row>
    <row r="4524" spans="5:12" x14ac:dyDescent="0.35">
      <c r="E4524" s="1"/>
      <c r="F4524" s="1"/>
      <c r="G4524" s="1"/>
      <c r="H4524" s="1"/>
      <c r="I4524" s="19"/>
      <c r="J4524" s="19"/>
      <c r="K4524" s="19"/>
      <c r="L4524" s="19"/>
    </row>
    <row r="4525" spans="5:12" x14ac:dyDescent="0.35">
      <c r="E4525" s="1"/>
      <c r="F4525" s="1"/>
      <c r="G4525" s="1"/>
      <c r="H4525" s="1"/>
      <c r="I4525" s="19"/>
      <c r="J4525" s="19"/>
      <c r="K4525" s="19"/>
      <c r="L4525" s="19"/>
    </row>
    <row r="4526" spans="5:12" x14ac:dyDescent="0.35">
      <c r="E4526" s="1"/>
      <c r="F4526" s="1"/>
      <c r="G4526" s="1"/>
      <c r="H4526" s="1"/>
      <c r="I4526" s="19"/>
      <c r="J4526" s="19"/>
      <c r="K4526" s="19"/>
      <c r="L4526" s="19"/>
    </row>
    <row r="4527" spans="5:12" x14ac:dyDescent="0.35">
      <c r="E4527" s="1"/>
      <c r="F4527" s="1"/>
      <c r="G4527" s="1"/>
      <c r="H4527" s="1"/>
      <c r="I4527" s="19"/>
      <c r="J4527" s="19"/>
      <c r="K4527" s="19"/>
      <c r="L4527" s="19"/>
    </row>
    <row r="4528" spans="5:12" x14ac:dyDescent="0.35">
      <c r="E4528" s="1"/>
      <c r="F4528" s="1"/>
      <c r="G4528" s="1"/>
      <c r="H4528" s="1"/>
      <c r="I4528" s="19"/>
      <c r="J4528" s="19"/>
      <c r="K4528" s="19"/>
      <c r="L4528" s="19"/>
    </row>
    <row r="4529" spans="5:12" x14ac:dyDescent="0.35">
      <c r="E4529" s="1"/>
      <c r="F4529" s="1"/>
      <c r="G4529" s="1"/>
      <c r="H4529" s="1"/>
      <c r="I4529" s="19"/>
      <c r="J4529" s="19"/>
      <c r="K4529" s="19"/>
      <c r="L4529" s="19"/>
    </row>
    <row r="4530" spans="5:12" x14ac:dyDescent="0.35">
      <c r="E4530" s="1"/>
      <c r="F4530" s="1"/>
      <c r="G4530" s="1"/>
      <c r="H4530" s="1"/>
      <c r="I4530" s="19"/>
      <c r="J4530" s="19"/>
      <c r="K4530" s="19"/>
      <c r="L4530" s="19"/>
    </row>
    <row r="4531" spans="5:12" x14ac:dyDescent="0.35">
      <c r="E4531" s="1"/>
      <c r="F4531" s="1"/>
      <c r="G4531" s="1"/>
      <c r="H4531" s="1"/>
      <c r="I4531" s="19"/>
      <c r="J4531" s="19"/>
      <c r="K4531" s="19"/>
      <c r="L4531" s="19"/>
    </row>
    <row r="4532" spans="5:12" x14ac:dyDescent="0.35">
      <c r="E4532" s="1"/>
      <c r="F4532" s="1"/>
      <c r="G4532" s="1"/>
      <c r="H4532" s="1"/>
      <c r="I4532" s="19"/>
      <c r="J4532" s="19"/>
      <c r="K4532" s="19"/>
      <c r="L4532" s="19"/>
    </row>
    <row r="4533" spans="5:12" x14ac:dyDescent="0.35">
      <c r="E4533" s="1"/>
      <c r="F4533" s="1"/>
      <c r="G4533" s="1"/>
      <c r="H4533" s="1"/>
      <c r="I4533" s="19"/>
      <c r="J4533" s="19"/>
      <c r="K4533" s="19"/>
      <c r="L4533" s="19"/>
    </row>
    <row r="4534" spans="5:12" x14ac:dyDescent="0.35">
      <c r="E4534" s="1"/>
      <c r="F4534" s="1"/>
      <c r="G4534" s="1"/>
      <c r="H4534" s="1"/>
      <c r="I4534" s="19"/>
      <c r="J4534" s="19"/>
      <c r="K4534" s="19"/>
      <c r="L4534" s="19"/>
    </row>
    <row r="4535" spans="5:12" x14ac:dyDescent="0.35">
      <c r="E4535" s="1"/>
      <c r="F4535" s="1"/>
      <c r="G4535" s="1"/>
      <c r="H4535" s="1"/>
      <c r="I4535" s="19"/>
      <c r="J4535" s="19"/>
      <c r="K4535" s="19"/>
      <c r="L4535" s="19"/>
    </row>
    <row r="4536" spans="5:12" x14ac:dyDescent="0.35">
      <c r="E4536" s="1"/>
      <c r="F4536" s="1"/>
      <c r="G4536" s="1"/>
      <c r="H4536" s="1"/>
      <c r="I4536" s="19"/>
      <c r="J4536" s="19"/>
      <c r="K4536" s="19"/>
      <c r="L4536" s="19"/>
    </row>
    <row r="4537" spans="5:12" x14ac:dyDescent="0.35">
      <c r="E4537" s="1"/>
      <c r="F4537" s="1"/>
      <c r="G4537" s="1"/>
      <c r="H4537" s="1"/>
      <c r="I4537" s="19"/>
      <c r="J4537" s="19"/>
      <c r="K4537" s="19"/>
      <c r="L4537" s="19"/>
    </row>
    <row r="4538" spans="5:12" x14ac:dyDescent="0.35">
      <c r="E4538" s="1"/>
      <c r="F4538" s="1"/>
      <c r="G4538" s="1"/>
      <c r="H4538" s="1"/>
      <c r="I4538" s="19"/>
      <c r="J4538" s="19"/>
      <c r="K4538" s="19"/>
      <c r="L4538" s="19"/>
    </row>
    <row r="4539" spans="5:12" x14ac:dyDescent="0.35">
      <c r="E4539" s="1"/>
      <c r="F4539" s="1"/>
      <c r="G4539" s="1"/>
      <c r="H4539" s="1"/>
      <c r="I4539" s="19"/>
      <c r="J4539" s="19"/>
      <c r="K4539" s="19"/>
      <c r="L4539" s="19"/>
    </row>
    <row r="4540" spans="5:12" x14ac:dyDescent="0.35">
      <c r="E4540" s="1"/>
      <c r="F4540" s="1"/>
      <c r="G4540" s="1"/>
      <c r="H4540" s="1"/>
      <c r="I4540" s="19"/>
      <c r="J4540" s="19"/>
      <c r="K4540" s="19"/>
      <c r="L4540" s="19"/>
    </row>
    <row r="4541" spans="5:12" x14ac:dyDescent="0.35">
      <c r="E4541" s="1"/>
      <c r="F4541" s="1"/>
      <c r="G4541" s="1"/>
      <c r="H4541" s="1"/>
      <c r="I4541" s="19"/>
      <c r="J4541" s="19"/>
      <c r="K4541" s="19"/>
      <c r="L4541" s="19"/>
    </row>
    <row r="4542" spans="5:12" x14ac:dyDescent="0.35">
      <c r="E4542" s="1"/>
      <c r="F4542" s="1"/>
      <c r="G4542" s="1"/>
      <c r="H4542" s="1"/>
      <c r="I4542" s="19"/>
      <c r="J4542" s="19"/>
      <c r="K4542" s="19"/>
      <c r="L4542" s="19"/>
    </row>
    <row r="4543" spans="5:12" x14ac:dyDescent="0.35">
      <c r="E4543" s="1"/>
      <c r="F4543" s="1"/>
      <c r="G4543" s="1"/>
      <c r="H4543" s="1"/>
      <c r="I4543" s="19"/>
      <c r="J4543" s="19"/>
      <c r="K4543" s="19"/>
      <c r="L4543" s="19"/>
    </row>
    <row r="4544" spans="5:12" x14ac:dyDescent="0.35">
      <c r="E4544" s="1"/>
      <c r="F4544" s="1"/>
      <c r="G4544" s="1"/>
      <c r="H4544" s="1"/>
      <c r="I4544" s="19"/>
      <c r="J4544" s="19"/>
      <c r="K4544" s="19"/>
      <c r="L4544" s="19"/>
    </row>
    <row r="4545" spans="5:12" x14ac:dyDescent="0.35">
      <c r="E4545" s="1"/>
      <c r="F4545" s="1"/>
      <c r="G4545" s="1"/>
      <c r="H4545" s="1"/>
      <c r="I4545" s="19"/>
      <c r="J4545" s="19"/>
      <c r="K4545" s="19"/>
      <c r="L4545" s="19"/>
    </row>
    <row r="4546" spans="5:12" x14ac:dyDescent="0.35">
      <c r="E4546" s="1"/>
      <c r="F4546" s="1"/>
      <c r="G4546" s="1"/>
      <c r="H4546" s="1"/>
      <c r="I4546" s="19"/>
      <c r="J4546" s="19"/>
      <c r="K4546" s="19"/>
      <c r="L4546" s="19"/>
    </row>
    <row r="4547" spans="5:12" x14ac:dyDescent="0.35">
      <c r="E4547" s="1"/>
      <c r="F4547" s="1"/>
      <c r="G4547" s="1"/>
      <c r="H4547" s="1"/>
      <c r="I4547" s="19"/>
      <c r="J4547" s="19"/>
      <c r="K4547" s="19"/>
      <c r="L4547" s="19"/>
    </row>
    <row r="4548" spans="5:12" x14ac:dyDescent="0.35">
      <c r="E4548" s="1"/>
      <c r="F4548" s="1"/>
      <c r="G4548" s="1"/>
      <c r="H4548" s="1"/>
      <c r="I4548" s="19"/>
      <c r="J4548" s="19"/>
      <c r="K4548" s="19"/>
      <c r="L4548" s="19"/>
    </row>
    <row r="4549" spans="5:12" x14ac:dyDescent="0.35">
      <c r="E4549" s="1"/>
      <c r="F4549" s="1"/>
      <c r="G4549" s="1"/>
      <c r="H4549" s="1"/>
      <c r="I4549" s="19"/>
      <c r="J4549" s="19"/>
      <c r="K4549" s="19"/>
      <c r="L4549" s="19"/>
    </row>
    <row r="4550" spans="5:12" x14ac:dyDescent="0.35">
      <c r="E4550" s="1"/>
      <c r="F4550" s="1"/>
      <c r="G4550" s="1"/>
      <c r="H4550" s="1"/>
      <c r="I4550" s="19"/>
      <c r="J4550" s="19"/>
      <c r="K4550" s="19"/>
      <c r="L4550" s="19"/>
    </row>
    <row r="4551" spans="5:12" x14ac:dyDescent="0.35">
      <c r="E4551" s="1"/>
      <c r="F4551" s="1"/>
      <c r="G4551" s="1"/>
      <c r="H4551" s="1"/>
      <c r="I4551" s="19"/>
      <c r="J4551" s="19"/>
      <c r="K4551" s="19"/>
      <c r="L4551" s="19"/>
    </row>
    <row r="4552" spans="5:12" x14ac:dyDescent="0.35">
      <c r="E4552" s="1"/>
      <c r="F4552" s="1"/>
      <c r="G4552" s="1"/>
      <c r="H4552" s="1"/>
      <c r="I4552" s="19"/>
      <c r="J4552" s="19"/>
      <c r="K4552" s="19"/>
      <c r="L4552" s="19"/>
    </row>
    <row r="4553" spans="5:12" x14ac:dyDescent="0.35">
      <c r="E4553" s="1"/>
      <c r="F4553" s="1"/>
      <c r="G4553" s="1"/>
      <c r="H4553" s="1"/>
      <c r="I4553" s="19"/>
      <c r="J4553" s="19"/>
      <c r="K4553" s="19"/>
      <c r="L4553" s="19"/>
    </row>
    <row r="4554" spans="5:12" x14ac:dyDescent="0.35">
      <c r="E4554" s="1"/>
      <c r="F4554" s="1"/>
      <c r="G4554" s="1"/>
      <c r="H4554" s="1"/>
      <c r="I4554" s="19"/>
      <c r="J4554" s="19"/>
      <c r="K4554" s="19"/>
      <c r="L4554" s="19"/>
    </row>
    <row r="4555" spans="5:12" x14ac:dyDescent="0.35">
      <c r="E4555" s="1"/>
      <c r="F4555" s="1"/>
      <c r="G4555" s="1"/>
      <c r="H4555" s="1"/>
      <c r="I4555" s="19"/>
      <c r="J4555" s="19"/>
      <c r="K4555" s="19"/>
      <c r="L4555" s="19"/>
    </row>
    <row r="4556" spans="5:12" x14ac:dyDescent="0.35">
      <c r="E4556" s="1"/>
      <c r="F4556" s="1"/>
      <c r="G4556" s="1"/>
      <c r="H4556" s="1"/>
      <c r="I4556" s="19"/>
      <c r="J4556" s="19"/>
      <c r="K4556" s="19"/>
      <c r="L4556" s="19"/>
    </row>
    <row r="4557" spans="5:12" x14ac:dyDescent="0.35">
      <c r="E4557" s="1"/>
      <c r="F4557" s="1"/>
      <c r="G4557" s="1"/>
      <c r="H4557" s="1"/>
      <c r="I4557" s="19"/>
      <c r="J4557" s="19"/>
      <c r="K4557" s="19"/>
      <c r="L4557" s="19"/>
    </row>
    <row r="4558" spans="5:12" x14ac:dyDescent="0.35">
      <c r="E4558" s="1"/>
      <c r="F4558" s="1"/>
      <c r="G4558" s="1"/>
      <c r="H4558" s="1"/>
      <c r="I4558" s="19"/>
      <c r="J4558" s="19"/>
      <c r="K4558" s="19"/>
      <c r="L4558" s="19"/>
    </row>
    <row r="4559" spans="5:12" x14ac:dyDescent="0.35">
      <c r="E4559" s="1"/>
      <c r="F4559" s="1"/>
      <c r="G4559" s="1"/>
      <c r="H4559" s="1"/>
      <c r="I4559" s="19"/>
      <c r="J4559" s="19"/>
      <c r="K4559" s="19"/>
      <c r="L4559" s="19"/>
    </row>
    <row r="4560" spans="5:12" x14ac:dyDescent="0.35">
      <c r="E4560" s="1"/>
      <c r="F4560" s="1"/>
      <c r="G4560" s="1"/>
      <c r="H4560" s="1"/>
      <c r="I4560" s="19"/>
      <c r="J4560" s="19"/>
      <c r="K4560" s="19"/>
      <c r="L4560" s="19"/>
    </row>
    <row r="4561" spans="5:12" x14ac:dyDescent="0.35">
      <c r="E4561" s="1"/>
      <c r="F4561" s="1"/>
      <c r="G4561" s="1"/>
      <c r="H4561" s="1"/>
      <c r="I4561" s="19"/>
      <c r="J4561" s="19"/>
      <c r="K4561" s="19"/>
      <c r="L4561" s="19"/>
    </row>
    <row r="4562" spans="5:12" x14ac:dyDescent="0.35">
      <c r="E4562" s="1"/>
      <c r="F4562" s="1"/>
      <c r="G4562" s="1"/>
      <c r="H4562" s="1"/>
      <c r="I4562" s="19"/>
      <c r="J4562" s="19"/>
      <c r="K4562" s="19"/>
      <c r="L4562" s="19"/>
    </row>
    <row r="4563" spans="5:12" x14ac:dyDescent="0.35">
      <c r="E4563" s="1"/>
      <c r="F4563" s="1"/>
      <c r="G4563" s="1"/>
      <c r="H4563" s="1"/>
      <c r="I4563" s="19"/>
      <c r="J4563" s="19"/>
      <c r="K4563" s="19"/>
      <c r="L4563" s="19"/>
    </row>
    <row r="4564" spans="5:12" x14ac:dyDescent="0.35">
      <c r="E4564" s="1"/>
      <c r="F4564" s="1"/>
      <c r="G4564" s="1"/>
      <c r="H4564" s="1"/>
      <c r="I4564" s="19"/>
      <c r="J4564" s="19"/>
      <c r="K4564" s="19"/>
      <c r="L4564" s="19"/>
    </row>
    <row r="4565" spans="5:12" x14ac:dyDescent="0.35">
      <c r="E4565" s="1"/>
      <c r="F4565" s="1"/>
      <c r="G4565" s="1"/>
      <c r="H4565" s="1"/>
      <c r="I4565" s="19"/>
      <c r="J4565" s="19"/>
      <c r="K4565" s="19"/>
      <c r="L4565" s="19"/>
    </row>
    <row r="4566" spans="5:12" x14ac:dyDescent="0.35">
      <c r="E4566" s="1"/>
      <c r="F4566" s="1"/>
      <c r="G4566" s="1"/>
      <c r="H4566" s="1"/>
      <c r="I4566" s="19"/>
      <c r="J4566" s="19"/>
      <c r="K4566" s="19"/>
      <c r="L4566" s="19"/>
    </row>
    <row r="4567" spans="5:12" x14ac:dyDescent="0.35">
      <c r="E4567" s="1"/>
      <c r="F4567" s="1"/>
      <c r="G4567" s="1"/>
      <c r="H4567" s="1"/>
      <c r="I4567" s="19"/>
      <c r="J4567" s="19"/>
      <c r="K4567" s="19"/>
      <c r="L4567" s="19"/>
    </row>
    <row r="4568" spans="5:12" x14ac:dyDescent="0.35">
      <c r="E4568" s="1"/>
      <c r="F4568" s="1"/>
      <c r="G4568" s="1"/>
      <c r="H4568" s="1"/>
      <c r="I4568" s="19"/>
      <c r="J4568" s="19"/>
      <c r="K4568" s="19"/>
      <c r="L4568" s="19"/>
    </row>
    <row r="4569" spans="5:12" x14ac:dyDescent="0.35">
      <c r="E4569" s="1"/>
      <c r="F4569" s="1"/>
      <c r="G4569" s="1"/>
      <c r="H4569" s="1"/>
      <c r="I4569" s="19"/>
      <c r="J4569" s="19"/>
      <c r="K4569" s="19"/>
      <c r="L4569" s="19"/>
    </row>
    <row r="4570" spans="5:12" x14ac:dyDescent="0.35">
      <c r="E4570" s="1"/>
      <c r="F4570" s="1"/>
      <c r="G4570" s="1"/>
      <c r="H4570" s="1"/>
      <c r="I4570" s="19"/>
      <c r="J4570" s="19"/>
      <c r="K4570" s="19"/>
      <c r="L4570" s="19"/>
    </row>
    <row r="4571" spans="5:12" x14ac:dyDescent="0.35">
      <c r="E4571" s="1"/>
      <c r="F4571" s="1"/>
      <c r="G4571" s="1"/>
      <c r="H4571" s="1"/>
      <c r="I4571" s="19"/>
      <c r="J4571" s="19"/>
      <c r="K4571" s="19"/>
      <c r="L4571" s="19"/>
    </row>
    <row r="4572" spans="5:12" x14ac:dyDescent="0.35">
      <c r="E4572" s="1"/>
      <c r="F4572" s="1"/>
      <c r="G4572" s="1"/>
      <c r="H4572" s="1"/>
      <c r="I4572" s="19"/>
      <c r="J4572" s="19"/>
      <c r="K4572" s="19"/>
      <c r="L4572" s="19"/>
    </row>
    <row r="4573" spans="5:12" x14ac:dyDescent="0.35">
      <c r="E4573" s="1"/>
      <c r="F4573" s="1"/>
      <c r="G4573" s="1"/>
      <c r="H4573" s="1"/>
      <c r="I4573" s="19"/>
      <c r="J4573" s="19"/>
      <c r="K4573" s="19"/>
      <c r="L4573" s="19"/>
    </row>
    <row r="4574" spans="5:12" x14ac:dyDescent="0.35">
      <c r="E4574" s="1"/>
      <c r="F4574" s="1"/>
      <c r="G4574" s="1"/>
      <c r="H4574" s="1"/>
      <c r="I4574" s="19"/>
      <c r="J4574" s="19"/>
      <c r="K4574" s="19"/>
      <c r="L4574" s="19"/>
    </row>
    <row r="4575" spans="5:12" x14ac:dyDescent="0.35">
      <c r="E4575" s="1"/>
      <c r="F4575" s="1"/>
      <c r="G4575" s="1"/>
      <c r="H4575" s="1"/>
      <c r="I4575" s="19"/>
      <c r="J4575" s="19"/>
      <c r="K4575" s="19"/>
      <c r="L4575" s="19"/>
    </row>
    <row r="4576" spans="5:12" x14ac:dyDescent="0.35">
      <c r="E4576" s="1"/>
      <c r="F4576" s="1"/>
      <c r="G4576" s="1"/>
      <c r="H4576" s="1"/>
      <c r="I4576" s="19"/>
      <c r="J4576" s="19"/>
      <c r="K4576" s="19"/>
      <c r="L4576" s="19"/>
    </row>
    <row r="4577" spans="5:12" x14ac:dyDescent="0.35">
      <c r="E4577" s="1"/>
      <c r="F4577" s="1"/>
      <c r="G4577" s="1"/>
      <c r="H4577" s="1"/>
      <c r="I4577" s="19"/>
      <c r="J4577" s="19"/>
      <c r="K4577" s="19"/>
      <c r="L4577" s="19"/>
    </row>
    <row r="4578" spans="5:12" x14ac:dyDescent="0.35">
      <c r="E4578" s="1"/>
      <c r="F4578" s="1"/>
      <c r="G4578" s="1"/>
      <c r="H4578" s="1"/>
      <c r="I4578" s="19"/>
      <c r="J4578" s="19"/>
      <c r="K4578" s="19"/>
      <c r="L4578" s="19"/>
    </row>
    <row r="4579" spans="5:12" x14ac:dyDescent="0.35">
      <c r="E4579" s="1"/>
      <c r="F4579" s="1"/>
      <c r="G4579" s="1"/>
      <c r="H4579" s="1"/>
      <c r="I4579" s="19"/>
      <c r="J4579" s="19"/>
      <c r="K4579" s="19"/>
      <c r="L4579" s="19"/>
    </row>
    <row r="4580" spans="5:12" x14ac:dyDescent="0.35">
      <c r="E4580" s="1"/>
      <c r="F4580" s="1"/>
      <c r="G4580" s="1"/>
      <c r="H4580" s="1"/>
      <c r="I4580" s="19"/>
      <c r="J4580" s="19"/>
      <c r="K4580" s="19"/>
      <c r="L4580" s="19"/>
    </row>
    <row r="4581" spans="5:12" x14ac:dyDescent="0.35">
      <c r="E4581" s="1"/>
      <c r="F4581" s="1"/>
      <c r="G4581" s="1"/>
      <c r="H4581" s="1"/>
      <c r="I4581" s="19"/>
      <c r="J4581" s="19"/>
      <c r="K4581" s="19"/>
      <c r="L4581" s="19"/>
    </row>
    <row r="4582" spans="5:12" x14ac:dyDescent="0.35">
      <c r="E4582" s="1"/>
      <c r="F4582" s="1"/>
      <c r="G4582" s="1"/>
      <c r="H4582" s="1"/>
      <c r="I4582" s="19"/>
      <c r="J4582" s="19"/>
      <c r="K4582" s="19"/>
      <c r="L4582" s="19"/>
    </row>
    <row r="4583" spans="5:12" x14ac:dyDescent="0.35">
      <c r="E4583" s="1"/>
      <c r="F4583" s="1"/>
      <c r="G4583" s="1"/>
      <c r="H4583" s="1"/>
      <c r="I4583" s="19"/>
      <c r="J4583" s="19"/>
      <c r="K4583" s="19"/>
      <c r="L4583" s="19"/>
    </row>
    <row r="4584" spans="5:12" x14ac:dyDescent="0.35">
      <c r="E4584" s="1"/>
      <c r="F4584" s="1"/>
      <c r="G4584" s="1"/>
      <c r="H4584" s="1"/>
      <c r="I4584" s="19"/>
      <c r="J4584" s="19"/>
      <c r="K4584" s="19"/>
      <c r="L4584" s="19"/>
    </row>
    <row r="4585" spans="5:12" x14ac:dyDescent="0.35">
      <c r="E4585" s="1"/>
      <c r="F4585" s="1"/>
      <c r="G4585" s="1"/>
      <c r="H4585" s="1"/>
      <c r="I4585" s="19"/>
      <c r="J4585" s="19"/>
      <c r="K4585" s="19"/>
      <c r="L4585" s="19"/>
    </row>
    <row r="4586" spans="5:12" x14ac:dyDescent="0.35">
      <c r="E4586" s="1"/>
      <c r="F4586" s="1"/>
      <c r="G4586" s="1"/>
      <c r="H4586" s="1"/>
      <c r="I4586" s="19"/>
      <c r="J4586" s="19"/>
      <c r="K4586" s="19"/>
      <c r="L4586" s="19"/>
    </row>
  </sheetData>
  <mergeCells count="1">
    <mergeCell ref="M14:N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GARCH_N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2023-12-25T11:13:04Z</dcterms:modified>
</cp:coreProperties>
</file>