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asru\OneDrive\Desktop\PLO-Website Projects\1-Exl Project - Dashbaord-HR\"/>
    </mc:Choice>
  </mc:AlternateContent>
  <xr:revisionPtr revIDLastSave="0" documentId="13_ncr:1_{6BE291E4-FC0F-45D7-85B2-B28B9A3A4FD3}" xr6:coauthVersionLast="47" xr6:coauthVersionMax="47" xr10:uidLastSave="{00000000-0000-0000-0000-000000000000}"/>
  <bookViews>
    <workbookView xWindow="-110" yWindow="-110" windowWidth="19420" windowHeight="10300" activeTab="3" xr2:uid="{8DE2A6C4-50C4-4752-9FAA-A31DFFA3F5B7}"/>
  </bookViews>
  <sheets>
    <sheet name="HRDataset_v1" sheetId="2" r:id="rId1"/>
    <sheet name="Work book" sheetId="3" r:id="rId2"/>
    <sheet name="Pivot Table" sheetId="7" r:id="rId3"/>
    <sheet name="Dashboard" sheetId="16" r:id="rId4"/>
  </sheets>
  <definedNames>
    <definedName name="ExternalData_1" localSheetId="0" hidden="1">HRDataset_v1!$A$1:$AJ$312</definedName>
    <definedName name="ExternalData_1" localSheetId="1" hidden="1">'Work book'!$A$1:$AG$312</definedName>
    <definedName name="Slicer_CitizenDesc">#N/A</definedName>
    <definedName name="Slicer_Department">#N/A</definedName>
    <definedName name="Slicer_Gender">#N/A</definedName>
    <definedName name="Slicer_MaritalDesc">#N/A</definedName>
    <definedName name="Slicer_Posi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3" l="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I2" i="3"/>
  <c r="J2" i="3" s="1"/>
  <c r="I3" i="3"/>
  <c r="I4" i="3"/>
  <c r="J4" i="3" s="1"/>
  <c r="I5" i="3"/>
  <c r="I6" i="3"/>
  <c r="J6" i="3" s="1"/>
  <c r="I7" i="3"/>
  <c r="J7" i="3" s="1"/>
  <c r="I8" i="3"/>
  <c r="J8" i="3" s="1"/>
  <c r="I9" i="3"/>
  <c r="J9" i="3" s="1"/>
  <c r="I10" i="3"/>
  <c r="J10" i="3" s="1"/>
  <c r="I11" i="3"/>
  <c r="J11" i="3" s="1"/>
  <c r="I12" i="3"/>
  <c r="J12" i="3" s="1"/>
  <c r="I13" i="3"/>
  <c r="J13" i="3" s="1"/>
  <c r="I14" i="3"/>
  <c r="J14" i="3" s="1"/>
  <c r="I15" i="3"/>
  <c r="I16" i="3"/>
  <c r="I17" i="3"/>
  <c r="J17" i="3" s="1"/>
  <c r="I18" i="3"/>
  <c r="J18" i="3" s="1"/>
  <c r="I19" i="3"/>
  <c r="J19" i="3" s="1"/>
  <c r="I20" i="3"/>
  <c r="J20" i="3" s="1"/>
  <c r="I21" i="3"/>
  <c r="J21" i="3" s="1"/>
  <c r="I22" i="3"/>
  <c r="J22" i="3" s="1"/>
  <c r="I23" i="3"/>
  <c r="J23" i="3" s="1"/>
  <c r="I24" i="3"/>
  <c r="J24" i="3" s="1"/>
  <c r="I25" i="3"/>
  <c r="J25" i="3" s="1"/>
  <c r="I26" i="3"/>
  <c r="J26" i="3" s="1"/>
  <c r="I27" i="3"/>
  <c r="I28" i="3"/>
  <c r="I29" i="3"/>
  <c r="J29" i="3" s="1"/>
  <c r="I30" i="3"/>
  <c r="J30" i="3" s="1"/>
  <c r="I31" i="3"/>
  <c r="J31" i="3" s="1"/>
  <c r="I32" i="3"/>
  <c r="J32" i="3" s="1"/>
  <c r="I33" i="3"/>
  <c r="J33" i="3" s="1"/>
  <c r="I34" i="3"/>
  <c r="J34" i="3" s="1"/>
  <c r="I35" i="3"/>
  <c r="J35" i="3" s="1"/>
  <c r="I36" i="3"/>
  <c r="J36" i="3" s="1"/>
  <c r="I37" i="3"/>
  <c r="J37" i="3" s="1"/>
  <c r="I38" i="3"/>
  <c r="J38" i="3" s="1"/>
  <c r="I39" i="3"/>
  <c r="I40" i="3"/>
  <c r="I41" i="3"/>
  <c r="J41" i="3" s="1"/>
  <c r="I42" i="3"/>
  <c r="J42" i="3" s="1"/>
  <c r="I43" i="3"/>
  <c r="J43" i="3" s="1"/>
  <c r="I44" i="3"/>
  <c r="J44" i="3" s="1"/>
  <c r="I45" i="3"/>
  <c r="J45" i="3" s="1"/>
  <c r="I46" i="3"/>
  <c r="J46" i="3" s="1"/>
  <c r="I47" i="3"/>
  <c r="J47" i="3" s="1"/>
  <c r="I48" i="3"/>
  <c r="J48" i="3" s="1"/>
  <c r="I49" i="3"/>
  <c r="J49" i="3" s="1"/>
  <c r="I50" i="3"/>
  <c r="J50" i="3" s="1"/>
  <c r="I51" i="3"/>
  <c r="I52" i="3"/>
  <c r="I53" i="3"/>
  <c r="J53" i="3" s="1"/>
  <c r="I54" i="3"/>
  <c r="J54" i="3" s="1"/>
  <c r="I55" i="3"/>
  <c r="J55" i="3" s="1"/>
  <c r="I56" i="3"/>
  <c r="J56" i="3" s="1"/>
  <c r="I57" i="3"/>
  <c r="J57" i="3" s="1"/>
  <c r="I58" i="3"/>
  <c r="J58" i="3" s="1"/>
  <c r="I59" i="3"/>
  <c r="J59" i="3" s="1"/>
  <c r="I60" i="3"/>
  <c r="J60" i="3" s="1"/>
  <c r="I61" i="3"/>
  <c r="J61" i="3" s="1"/>
  <c r="I62" i="3"/>
  <c r="J62" i="3" s="1"/>
  <c r="I63" i="3"/>
  <c r="I64" i="3"/>
  <c r="J64" i="3" s="1"/>
  <c r="I65" i="3"/>
  <c r="J65" i="3" s="1"/>
  <c r="I66" i="3"/>
  <c r="J66" i="3" s="1"/>
  <c r="I67" i="3"/>
  <c r="J67" i="3" s="1"/>
  <c r="I68" i="3"/>
  <c r="J68" i="3" s="1"/>
  <c r="I69" i="3"/>
  <c r="J69" i="3" s="1"/>
  <c r="I70" i="3"/>
  <c r="J70" i="3" s="1"/>
  <c r="I71" i="3"/>
  <c r="J71" i="3" s="1"/>
  <c r="I72" i="3"/>
  <c r="J72" i="3" s="1"/>
  <c r="I73" i="3"/>
  <c r="J73" i="3" s="1"/>
  <c r="I74" i="3"/>
  <c r="J74" i="3" s="1"/>
  <c r="I75" i="3"/>
  <c r="I76" i="3"/>
  <c r="J76" i="3" s="1"/>
  <c r="I77" i="3"/>
  <c r="J77" i="3" s="1"/>
  <c r="I78" i="3"/>
  <c r="J78" i="3" s="1"/>
  <c r="I79" i="3"/>
  <c r="J79" i="3" s="1"/>
  <c r="I80" i="3"/>
  <c r="J80" i="3" s="1"/>
  <c r="I81" i="3"/>
  <c r="J81" i="3" s="1"/>
  <c r="I82" i="3"/>
  <c r="J82" i="3" s="1"/>
  <c r="I83" i="3"/>
  <c r="J83" i="3" s="1"/>
  <c r="I84" i="3"/>
  <c r="J84" i="3" s="1"/>
  <c r="I85" i="3"/>
  <c r="J85" i="3" s="1"/>
  <c r="I86" i="3"/>
  <c r="J86" i="3" s="1"/>
  <c r="I87" i="3"/>
  <c r="I88" i="3"/>
  <c r="J88" i="3" s="1"/>
  <c r="I89" i="3"/>
  <c r="J89" i="3" s="1"/>
  <c r="I90" i="3"/>
  <c r="J90" i="3" s="1"/>
  <c r="I91" i="3"/>
  <c r="J91" i="3" s="1"/>
  <c r="I92" i="3"/>
  <c r="J92" i="3" s="1"/>
  <c r="I93" i="3"/>
  <c r="J93" i="3" s="1"/>
  <c r="I94" i="3"/>
  <c r="J94" i="3" s="1"/>
  <c r="I95" i="3"/>
  <c r="J95" i="3" s="1"/>
  <c r="I96" i="3"/>
  <c r="J96" i="3" s="1"/>
  <c r="I97" i="3"/>
  <c r="J97" i="3" s="1"/>
  <c r="I98" i="3"/>
  <c r="J98" i="3" s="1"/>
  <c r="I99" i="3"/>
  <c r="I100" i="3"/>
  <c r="I101" i="3"/>
  <c r="J101" i="3" s="1"/>
  <c r="I102" i="3"/>
  <c r="J102" i="3" s="1"/>
  <c r="I103" i="3"/>
  <c r="J103" i="3" s="1"/>
  <c r="I104" i="3"/>
  <c r="J104" i="3" s="1"/>
  <c r="I105" i="3"/>
  <c r="J105" i="3" s="1"/>
  <c r="I106" i="3"/>
  <c r="J106" i="3" s="1"/>
  <c r="I107" i="3"/>
  <c r="J107" i="3" s="1"/>
  <c r="I108" i="3"/>
  <c r="J108" i="3" s="1"/>
  <c r="I109" i="3"/>
  <c r="J109" i="3" s="1"/>
  <c r="I110" i="3"/>
  <c r="J110" i="3" s="1"/>
  <c r="I111" i="3"/>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I136" i="3"/>
  <c r="I137" i="3"/>
  <c r="J137" i="3" s="1"/>
  <c r="I138" i="3"/>
  <c r="J138" i="3" s="1"/>
  <c r="I139" i="3"/>
  <c r="J139" i="3" s="1"/>
  <c r="I140" i="3"/>
  <c r="J140" i="3" s="1"/>
  <c r="I141" i="3"/>
  <c r="J141" i="3" s="1"/>
  <c r="I142" i="3"/>
  <c r="J142" i="3" s="1"/>
  <c r="I143" i="3"/>
  <c r="J143" i="3" s="1"/>
  <c r="I144" i="3"/>
  <c r="J144" i="3" s="1"/>
  <c r="I145" i="3"/>
  <c r="J145" i="3" s="1"/>
  <c r="I146" i="3"/>
  <c r="J146" i="3" s="1"/>
  <c r="I147" i="3"/>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I184" i="3"/>
  <c r="I185" i="3"/>
  <c r="J185" i="3" s="1"/>
  <c r="I186" i="3"/>
  <c r="J186" i="3" s="1"/>
  <c r="I187" i="3"/>
  <c r="J187" i="3" s="1"/>
  <c r="I188" i="3"/>
  <c r="J188" i="3" s="1"/>
  <c r="I189" i="3"/>
  <c r="J189" i="3" s="1"/>
  <c r="I190" i="3"/>
  <c r="J190" i="3" s="1"/>
  <c r="I191" i="3"/>
  <c r="J191" i="3" s="1"/>
  <c r="I192" i="3"/>
  <c r="J192" i="3" s="1"/>
  <c r="I193" i="3"/>
  <c r="J193" i="3" s="1"/>
  <c r="I194" i="3"/>
  <c r="J194" i="3" s="1"/>
  <c r="I195" i="3"/>
  <c r="I196" i="3"/>
  <c r="J196" i="3" s="1"/>
  <c r="I197" i="3"/>
  <c r="J197" i="3" s="1"/>
  <c r="I198" i="3"/>
  <c r="J198" i="3" s="1"/>
  <c r="I199" i="3"/>
  <c r="J199" i="3" s="1"/>
  <c r="I200" i="3"/>
  <c r="J200" i="3" s="1"/>
  <c r="I201" i="3"/>
  <c r="J201" i="3" s="1"/>
  <c r="I202" i="3"/>
  <c r="J202" i="3" s="1"/>
  <c r="I203" i="3"/>
  <c r="J203" i="3" s="1"/>
  <c r="I204" i="3"/>
  <c r="J204" i="3" s="1"/>
  <c r="I205" i="3"/>
  <c r="J205" i="3" s="1"/>
  <c r="I206" i="3"/>
  <c r="J206" i="3" s="1"/>
  <c r="I207" i="3"/>
  <c r="I208" i="3"/>
  <c r="J208" i="3" s="1"/>
  <c r="I209" i="3"/>
  <c r="J209" i="3" s="1"/>
  <c r="I210" i="3"/>
  <c r="J210" i="3" s="1"/>
  <c r="I211" i="3"/>
  <c r="J211" i="3" s="1"/>
  <c r="I212" i="3"/>
  <c r="J212" i="3" s="1"/>
  <c r="I213" i="3"/>
  <c r="J213" i="3" s="1"/>
  <c r="I214" i="3"/>
  <c r="J214" i="3" s="1"/>
  <c r="I215" i="3"/>
  <c r="J215" i="3" s="1"/>
  <c r="I216" i="3"/>
  <c r="J216" i="3" s="1"/>
  <c r="I217" i="3"/>
  <c r="J217" i="3" s="1"/>
  <c r="I218" i="3"/>
  <c r="J218" i="3" s="1"/>
  <c r="I219" i="3"/>
  <c r="I220" i="3"/>
  <c r="J220" i="3" s="1"/>
  <c r="I221" i="3"/>
  <c r="J221" i="3" s="1"/>
  <c r="I222" i="3"/>
  <c r="J222" i="3" s="1"/>
  <c r="I223" i="3"/>
  <c r="J223" i="3" s="1"/>
  <c r="I224" i="3"/>
  <c r="J224" i="3" s="1"/>
  <c r="I225" i="3"/>
  <c r="J225" i="3" s="1"/>
  <c r="I226" i="3"/>
  <c r="J226" i="3" s="1"/>
  <c r="I227" i="3"/>
  <c r="J227" i="3" s="1"/>
  <c r="I228" i="3"/>
  <c r="J228" i="3" s="1"/>
  <c r="I229" i="3"/>
  <c r="J229" i="3" s="1"/>
  <c r="I230" i="3"/>
  <c r="J230" i="3" s="1"/>
  <c r="I231" i="3"/>
  <c r="I232" i="3"/>
  <c r="J232" i="3" s="1"/>
  <c r="I233" i="3"/>
  <c r="J233" i="3" s="1"/>
  <c r="I234" i="3"/>
  <c r="J234" i="3" s="1"/>
  <c r="I235" i="3"/>
  <c r="J235" i="3" s="1"/>
  <c r="I236" i="3"/>
  <c r="J236" i="3" s="1"/>
  <c r="I237" i="3"/>
  <c r="J237" i="3" s="1"/>
  <c r="I238" i="3"/>
  <c r="J238" i="3" s="1"/>
  <c r="I239" i="3"/>
  <c r="J239" i="3" s="1"/>
  <c r="I240" i="3"/>
  <c r="J240" i="3" s="1"/>
  <c r="I241" i="3"/>
  <c r="J241" i="3" s="1"/>
  <c r="I242" i="3"/>
  <c r="J242" i="3" s="1"/>
  <c r="I243" i="3"/>
  <c r="I244" i="3"/>
  <c r="J244" i="3" s="1"/>
  <c r="I245" i="3"/>
  <c r="J245" i="3" s="1"/>
  <c r="I246" i="3"/>
  <c r="J246" i="3" s="1"/>
  <c r="I247" i="3"/>
  <c r="J247" i="3" s="1"/>
  <c r="I248" i="3"/>
  <c r="J248" i="3" s="1"/>
  <c r="I249" i="3"/>
  <c r="J249" i="3" s="1"/>
  <c r="I250" i="3"/>
  <c r="J250" i="3" s="1"/>
  <c r="I251" i="3"/>
  <c r="J251" i="3" s="1"/>
  <c r="I252" i="3"/>
  <c r="J252" i="3" s="1"/>
  <c r="I253" i="3"/>
  <c r="J253" i="3" s="1"/>
  <c r="I254" i="3"/>
  <c r="J254" i="3" s="1"/>
  <c r="I255" i="3"/>
  <c r="I256" i="3"/>
  <c r="I257" i="3"/>
  <c r="J257" i="3" s="1"/>
  <c r="I258" i="3"/>
  <c r="J258" i="3" s="1"/>
  <c r="I259" i="3"/>
  <c r="J259" i="3" s="1"/>
  <c r="I260" i="3"/>
  <c r="J260" i="3" s="1"/>
  <c r="I261" i="3"/>
  <c r="J261" i="3" s="1"/>
  <c r="I262" i="3"/>
  <c r="J262" i="3" s="1"/>
  <c r="I263" i="3"/>
  <c r="J263" i="3" s="1"/>
  <c r="I264" i="3"/>
  <c r="J264" i="3" s="1"/>
  <c r="I265" i="3"/>
  <c r="J265" i="3" s="1"/>
  <c r="I266" i="3"/>
  <c r="J266" i="3" s="1"/>
  <c r="I267" i="3"/>
  <c r="I268" i="3"/>
  <c r="J268" i="3" s="1"/>
  <c r="I269" i="3"/>
  <c r="J269" i="3" s="1"/>
  <c r="I270" i="3"/>
  <c r="J270" i="3" s="1"/>
  <c r="I271" i="3"/>
  <c r="J271" i="3" s="1"/>
  <c r="I272" i="3"/>
  <c r="J272" i="3" s="1"/>
  <c r="I273" i="3"/>
  <c r="J273" i="3" s="1"/>
  <c r="I274" i="3"/>
  <c r="J274" i="3" s="1"/>
  <c r="I275" i="3"/>
  <c r="J275" i="3" s="1"/>
  <c r="I276" i="3"/>
  <c r="J276" i="3" s="1"/>
  <c r="I277" i="3"/>
  <c r="J277" i="3" s="1"/>
  <c r="I278" i="3"/>
  <c r="J278" i="3" s="1"/>
  <c r="I279" i="3"/>
  <c r="I280" i="3"/>
  <c r="J280" i="3" s="1"/>
  <c r="I281" i="3"/>
  <c r="J281" i="3" s="1"/>
  <c r="I282" i="3"/>
  <c r="J282" i="3" s="1"/>
  <c r="I283" i="3"/>
  <c r="J283" i="3" s="1"/>
  <c r="I284" i="3"/>
  <c r="J284" i="3" s="1"/>
  <c r="I285" i="3"/>
  <c r="J285" i="3" s="1"/>
  <c r="I286" i="3"/>
  <c r="J286" i="3" s="1"/>
  <c r="I287" i="3"/>
  <c r="J287" i="3" s="1"/>
  <c r="I288" i="3"/>
  <c r="J288" i="3" s="1"/>
  <c r="I289" i="3"/>
  <c r="J289" i="3" s="1"/>
  <c r="I290" i="3"/>
  <c r="J290" i="3" s="1"/>
  <c r="I291" i="3"/>
  <c r="I292" i="3"/>
  <c r="I293" i="3"/>
  <c r="J293" i="3" s="1"/>
  <c r="I294" i="3"/>
  <c r="J294" i="3" s="1"/>
  <c r="I295" i="3"/>
  <c r="J295" i="3" s="1"/>
  <c r="I296" i="3"/>
  <c r="J296" i="3" s="1"/>
  <c r="I297" i="3"/>
  <c r="J297" i="3" s="1"/>
  <c r="I298" i="3"/>
  <c r="J298" i="3" s="1"/>
  <c r="I299" i="3"/>
  <c r="J299" i="3" s="1"/>
  <c r="I300" i="3"/>
  <c r="J300" i="3" s="1"/>
  <c r="I301" i="3"/>
  <c r="J301" i="3" s="1"/>
  <c r="I302" i="3"/>
  <c r="J302" i="3" s="1"/>
  <c r="I303" i="3"/>
  <c r="I304" i="3"/>
  <c r="I305" i="3"/>
  <c r="J305" i="3" s="1"/>
  <c r="I306" i="3"/>
  <c r="J306" i="3" s="1"/>
  <c r="I307" i="3"/>
  <c r="J307" i="3" s="1"/>
  <c r="I308" i="3"/>
  <c r="J308" i="3" s="1"/>
  <c r="I309" i="3"/>
  <c r="J309" i="3" s="1"/>
  <c r="I310" i="3"/>
  <c r="J310" i="3" s="1"/>
  <c r="I311" i="3"/>
  <c r="J311" i="3" s="1"/>
  <c r="I312" i="3"/>
  <c r="J312" i="3" s="1"/>
  <c r="J5" i="3"/>
  <c r="C2" i="3"/>
  <c r="D2" i="3" s="1"/>
  <c r="C3" i="3"/>
  <c r="D3" i="3" s="1"/>
  <c r="C4" i="3"/>
  <c r="D4" i="3" s="1"/>
  <c r="C5" i="3"/>
  <c r="D5" i="3" s="1"/>
  <c r="C6" i="3"/>
  <c r="D6" i="3" s="1"/>
  <c r="C7" i="3"/>
  <c r="D7" i="3" s="1"/>
  <c r="C8" i="3"/>
  <c r="D8" i="3" s="1"/>
  <c r="C9" i="3"/>
  <c r="D9" i="3" s="1"/>
  <c r="C10" i="3"/>
  <c r="D10"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C33" i="3"/>
  <c r="D33" i="3" s="1"/>
  <c r="C34" i="3"/>
  <c r="D34" i="3" s="1"/>
  <c r="C35" i="3"/>
  <c r="D35" i="3" s="1"/>
  <c r="C36" i="3"/>
  <c r="D36" i="3" s="1"/>
  <c r="C37" i="3"/>
  <c r="D37" i="3" s="1"/>
  <c r="C38" i="3"/>
  <c r="D38" i="3" s="1"/>
  <c r="C39" i="3"/>
  <c r="D39" i="3" s="1"/>
  <c r="C40" i="3"/>
  <c r="D40" i="3" s="1"/>
  <c r="C41" i="3"/>
  <c r="D41" i="3" s="1"/>
  <c r="C42" i="3"/>
  <c r="D42" i="3" s="1"/>
  <c r="C43" i="3"/>
  <c r="D43" i="3" s="1"/>
  <c r="C44" i="3"/>
  <c r="D44" i="3" s="1"/>
  <c r="C45" i="3"/>
  <c r="D45" i="3" s="1"/>
  <c r="C46" i="3"/>
  <c r="D46" i="3" s="1"/>
  <c r="C47" i="3"/>
  <c r="D47" i="3" s="1"/>
  <c r="C48" i="3"/>
  <c r="D48" i="3" s="1"/>
  <c r="C49" i="3"/>
  <c r="D49" i="3" s="1"/>
  <c r="C50" i="3"/>
  <c r="D50" i="3" s="1"/>
  <c r="C51" i="3"/>
  <c r="D51" i="3" s="1"/>
  <c r="C52" i="3"/>
  <c r="D52" i="3" s="1"/>
  <c r="C53" i="3"/>
  <c r="D53" i="3" s="1"/>
  <c r="C54" i="3"/>
  <c r="D54" i="3" s="1"/>
  <c r="C55" i="3"/>
  <c r="D55" i="3" s="1"/>
  <c r="C56" i="3"/>
  <c r="D56" i="3" s="1"/>
  <c r="C57" i="3"/>
  <c r="D57" i="3" s="1"/>
  <c r="C58" i="3"/>
  <c r="D58" i="3" s="1"/>
  <c r="C59" i="3"/>
  <c r="D59" i="3" s="1"/>
  <c r="C60" i="3"/>
  <c r="D60" i="3" s="1"/>
  <c r="C61" i="3"/>
  <c r="D61" i="3" s="1"/>
  <c r="C62" i="3"/>
  <c r="D62" i="3" s="1"/>
  <c r="C63" i="3"/>
  <c r="D63" i="3" s="1"/>
  <c r="C64" i="3"/>
  <c r="D64" i="3" s="1"/>
  <c r="C65" i="3"/>
  <c r="D65" i="3" s="1"/>
  <c r="C66" i="3"/>
  <c r="D66" i="3" s="1"/>
  <c r="C67" i="3"/>
  <c r="D67" i="3" s="1"/>
  <c r="C68" i="3"/>
  <c r="D68" i="3" s="1"/>
  <c r="C69" i="3"/>
  <c r="D69" i="3" s="1"/>
  <c r="C70" i="3"/>
  <c r="D70" i="3" s="1"/>
  <c r="C71" i="3"/>
  <c r="D71" i="3" s="1"/>
  <c r="C72" i="3"/>
  <c r="D72" i="3" s="1"/>
  <c r="C73" i="3"/>
  <c r="D73" i="3" s="1"/>
  <c r="C74" i="3"/>
  <c r="D74" i="3" s="1"/>
  <c r="C75" i="3"/>
  <c r="D75" i="3" s="1"/>
  <c r="C76" i="3"/>
  <c r="D76" i="3" s="1"/>
  <c r="C77" i="3"/>
  <c r="D77" i="3" s="1"/>
  <c r="C78" i="3"/>
  <c r="D78" i="3" s="1"/>
  <c r="C79" i="3"/>
  <c r="D79" i="3" s="1"/>
  <c r="C80" i="3"/>
  <c r="D80" i="3" s="1"/>
  <c r="C81" i="3"/>
  <c r="D81" i="3" s="1"/>
  <c r="C82" i="3"/>
  <c r="D82" i="3" s="1"/>
  <c r="C83" i="3"/>
  <c r="D83" i="3" s="1"/>
  <c r="C84" i="3"/>
  <c r="D84" i="3" s="1"/>
  <c r="C85" i="3"/>
  <c r="D85" i="3" s="1"/>
  <c r="C86" i="3"/>
  <c r="D86" i="3" s="1"/>
  <c r="C87" i="3"/>
  <c r="D87" i="3" s="1"/>
  <c r="C88" i="3"/>
  <c r="D88" i="3" s="1"/>
  <c r="C89" i="3"/>
  <c r="D89" i="3" s="1"/>
  <c r="C90" i="3"/>
  <c r="D90" i="3" s="1"/>
  <c r="C91" i="3"/>
  <c r="D91" i="3" s="1"/>
  <c r="C92" i="3"/>
  <c r="D92" i="3" s="1"/>
  <c r="C93" i="3"/>
  <c r="D93" i="3" s="1"/>
  <c r="C94" i="3"/>
  <c r="D94" i="3" s="1"/>
  <c r="C95" i="3"/>
  <c r="D95" i="3" s="1"/>
  <c r="C96" i="3"/>
  <c r="D96" i="3" s="1"/>
  <c r="C97" i="3"/>
  <c r="D97" i="3" s="1"/>
  <c r="C98" i="3"/>
  <c r="D98" i="3" s="1"/>
  <c r="C99" i="3"/>
  <c r="D99" i="3" s="1"/>
  <c r="C100" i="3"/>
  <c r="D100" i="3" s="1"/>
  <c r="C101" i="3"/>
  <c r="D101" i="3" s="1"/>
  <c r="C102" i="3"/>
  <c r="D102" i="3" s="1"/>
  <c r="C103" i="3"/>
  <c r="D103" i="3" s="1"/>
  <c r="C104" i="3"/>
  <c r="D104" i="3" s="1"/>
  <c r="C105" i="3"/>
  <c r="D105" i="3" s="1"/>
  <c r="C106" i="3"/>
  <c r="D106" i="3" s="1"/>
  <c r="C107" i="3"/>
  <c r="D107" i="3" s="1"/>
  <c r="C108" i="3"/>
  <c r="D108" i="3" s="1"/>
  <c r="C109" i="3"/>
  <c r="D109" i="3" s="1"/>
  <c r="C110" i="3"/>
  <c r="D110" i="3" s="1"/>
  <c r="C111" i="3"/>
  <c r="D111" i="3" s="1"/>
  <c r="C112" i="3"/>
  <c r="D112" i="3" s="1"/>
  <c r="C113" i="3"/>
  <c r="D113" i="3" s="1"/>
  <c r="C114" i="3"/>
  <c r="D114" i="3" s="1"/>
  <c r="C115" i="3"/>
  <c r="D115" i="3" s="1"/>
  <c r="C116" i="3"/>
  <c r="D116" i="3" s="1"/>
  <c r="C117" i="3"/>
  <c r="D117" i="3" s="1"/>
  <c r="C118" i="3"/>
  <c r="D118" i="3" s="1"/>
  <c r="C119" i="3"/>
  <c r="D119" i="3" s="1"/>
  <c r="C120" i="3"/>
  <c r="D120" i="3" s="1"/>
  <c r="C121" i="3"/>
  <c r="D121" i="3" s="1"/>
  <c r="C122" i="3"/>
  <c r="D122" i="3" s="1"/>
  <c r="C123" i="3"/>
  <c r="D123" i="3" s="1"/>
  <c r="C124" i="3"/>
  <c r="D124" i="3" s="1"/>
  <c r="C125" i="3"/>
  <c r="D125" i="3" s="1"/>
  <c r="C126" i="3"/>
  <c r="D126" i="3" s="1"/>
  <c r="C127" i="3"/>
  <c r="D127" i="3" s="1"/>
  <c r="C128" i="3"/>
  <c r="D128" i="3" s="1"/>
  <c r="C129" i="3"/>
  <c r="D129" i="3" s="1"/>
  <c r="C130" i="3"/>
  <c r="D130" i="3" s="1"/>
  <c r="C131" i="3"/>
  <c r="D131" i="3" s="1"/>
  <c r="C132" i="3"/>
  <c r="D132" i="3" s="1"/>
  <c r="C133" i="3"/>
  <c r="D133" i="3" s="1"/>
  <c r="C134" i="3"/>
  <c r="D134" i="3" s="1"/>
  <c r="C135" i="3"/>
  <c r="D135" i="3" s="1"/>
  <c r="C136" i="3"/>
  <c r="D136" i="3" s="1"/>
  <c r="C137" i="3"/>
  <c r="D137" i="3" s="1"/>
  <c r="C138" i="3"/>
  <c r="D138" i="3" s="1"/>
  <c r="C139" i="3"/>
  <c r="D139" i="3" s="1"/>
  <c r="C140" i="3"/>
  <c r="D140" i="3" s="1"/>
  <c r="C141" i="3"/>
  <c r="D141" i="3" s="1"/>
  <c r="C142" i="3"/>
  <c r="D142" i="3" s="1"/>
  <c r="C143" i="3"/>
  <c r="D143" i="3" s="1"/>
  <c r="C144" i="3"/>
  <c r="D144" i="3" s="1"/>
  <c r="C145" i="3"/>
  <c r="D145" i="3" s="1"/>
  <c r="C146" i="3"/>
  <c r="D146" i="3" s="1"/>
  <c r="C147" i="3"/>
  <c r="D147" i="3" s="1"/>
  <c r="C148" i="3"/>
  <c r="D148" i="3" s="1"/>
  <c r="C149" i="3"/>
  <c r="D149" i="3" s="1"/>
  <c r="C150" i="3"/>
  <c r="D150" i="3" s="1"/>
  <c r="C151" i="3"/>
  <c r="D151" i="3" s="1"/>
  <c r="C152" i="3"/>
  <c r="D152" i="3" s="1"/>
  <c r="C153" i="3"/>
  <c r="D153" i="3" s="1"/>
  <c r="C154" i="3"/>
  <c r="D154" i="3" s="1"/>
  <c r="C155" i="3"/>
  <c r="D155" i="3" s="1"/>
  <c r="C156" i="3"/>
  <c r="D156" i="3" s="1"/>
  <c r="C157" i="3"/>
  <c r="D157" i="3" s="1"/>
  <c r="C158" i="3"/>
  <c r="D158" i="3" s="1"/>
  <c r="C159" i="3"/>
  <c r="D159" i="3" s="1"/>
  <c r="C160" i="3"/>
  <c r="D160" i="3" s="1"/>
  <c r="C161" i="3"/>
  <c r="D161" i="3" s="1"/>
  <c r="C162" i="3"/>
  <c r="D162" i="3" s="1"/>
  <c r="C163" i="3"/>
  <c r="D163" i="3" s="1"/>
  <c r="C164" i="3"/>
  <c r="D164" i="3" s="1"/>
  <c r="C165" i="3"/>
  <c r="D165" i="3" s="1"/>
  <c r="C166" i="3"/>
  <c r="D166" i="3" s="1"/>
  <c r="C167" i="3"/>
  <c r="D167" i="3" s="1"/>
  <c r="C168" i="3"/>
  <c r="D168" i="3" s="1"/>
  <c r="C169" i="3"/>
  <c r="D169" i="3" s="1"/>
  <c r="C170" i="3"/>
  <c r="D170" i="3" s="1"/>
  <c r="C171" i="3"/>
  <c r="D171" i="3" s="1"/>
  <c r="C172" i="3"/>
  <c r="D172" i="3" s="1"/>
  <c r="C173" i="3"/>
  <c r="D173" i="3" s="1"/>
  <c r="C174" i="3"/>
  <c r="D174" i="3" s="1"/>
  <c r="C175" i="3"/>
  <c r="D175" i="3" s="1"/>
  <c r="C176" i="3"/>
  <c r="D176" i="3" s="1"/>
  <c r="C177" i="3"/>
  <c r="D177" i="3" s="1"/>
  <c r="C178" i="3"/>
  <c r="D178" i="3" s="1"/>
  <c r="C179" i="3"/>
  <c r="D179" i="3" s="1"/>
  <c r="C180" i="3"/>
  <c r="D180" i="3" s="1"/>
  <c r="C181" i="3"/>
  <c r="D181" i="3" s="1"/>
  <c r="C182" i="3"/>
  <c r="D182" i="3" s="1"/>
  <c r="C183" i="3"/>
  <c r="D183" i="3" s="1"/>
  <c r="C184" i="3"/>
  <c r="D184" i="3" s="1"/>
  <c r="C185" i="3"/>
  <c r="D185" i="3" s="1"/>
  <c r="C186" i="3"/>
  <c r="D186" i="3" s="1"/>
  <c r="C187" i="3"/>
  <c r="D187" i="3" s="1"/>
  <c r="C188" i="3"/>
  <c r="D188" i="3" s="1"/>
  <c r="C189" i="3"/>
  <c r="D189" i="3" s="1"/>
  <c r="C190" i="3"/>
  <c r="D190" i="3" s="1"/>
  <c r="C191" i="3"/>
  <c r="D191" i="3" s="1"/>
  <c r="C192" i="3"/>
  <c r="D192" i="3" s="1"/>
  <c r="C193" i="3"/>
  <c r="D193" i="3" s="1"/>
  <c r="C194" i="3"/>
  <c r="D194" i="3" s="1"/>
  <c r="C195" i="3"/>
  <c r="D195" i="3" s="1"/>
  <c r="C196" i="3"/>
  <c r="D196" i="3" s="1"/>
  <c r="C197" i="3"/>
  <c r="D197" i="3" s="1"/>
  <c r="C198" i="3"/>
  <c r="D198" i="3" s="1"/>
  <c r="C199" i="3"/>
  <c r="D199" i="3" s="1"/>
  <c r="C200" i="3"/>
  <c r="D200" i="3" s="1"/>
  <c r="C201" i="3"/>
  <c r="D201" i="3" s="1"/>
  <c r="C202" i="3"/>
  <c r="D202" i="3" s="1"/>
  <c r="C203" i="3"/>
  <c r="D203" i="3" s="1"/>
  <c r="C204" i="3"/>
  <c r="D204" i="3" s="1"/>
  <c r="C205" i="3"/>
  <c r="D205" i="3" s="1"/>
  <c r="C206" i="3"/>
  <c r="D206" i="3" s="1"/>
  <c r="C207" i="3"/>
  <c r="D207" i="3" s="1"/>
  <c r="C208" i="3"/>
  <c r="D208" i="3" s="1"/>
  <c r="C209" i="3"/>
  <c r="D209" i="3" s="1"/>
  <c r="C210" i="3"/>
  <c r="D210" i="3" s="1"/>
  <c r="C211" i="3"/>
  <c r="D211" i="3" s="1"/>
  <c r="C212" i="3"/>
  <c r="D212" i="3" s="1"/>
  <c r="C213" i="3"/>
  <c r="D213" i="3" s="1"/>
  <c r="C214" i="3"/>
  <c r="D214" i="3" s="1"/>
  <c r="C215" i="3"/>
  <c r="D215" i="3" s="1"/>
  <c r="C216" i="3"/>
  <c r="D216" i="3" s="1"/>
  <c r="C217" i="3"/>
  <c r="D217" i="3" s="1"/>
  <c r="C218" i="3"/>
  <c r="D218" i="3" s="1"/>
  <c r="C219" i="3"/>
  <c r="D219" i="3" s="1"/>
  <c r="C220" i="3"/>
  <c r="D220" i="3" s="1"/>
  <c r="C221" i="3"/>
  <c r="D221" i="3" s="1"/>
  <c r="C222" i="3"/>
  <c r="D222" i="3" s="1"/>
  <c r="C223" i="3"/>
  <c r="D223" i="3" s="1"/>
  <c r="C224" i="3"/>
  <c r="D224" i="3" s="1"/>
  <c r="C225" i="3"/>
  <c r="D225" i="3" s="1"/>
  <c r="C226" i="3"/>
  <c r="D226" i="3" s="1"/>
  <c r="C227" i="3"/>
  <c r="D227" i="3" s="1"/>
  <c r="C228" i="3"/>
  <c r="D228" i="3" s="1"/>
  <c r="C229" i="3"/>
  <c r="D229" i="3" s="1"/>
  <c r="C230" i="3"/>
  <c r="D230" i="3" s="1"/>
  <c r="C231" i="3"/>
  <c r="D231" i="3" s="1"/>
  <c r="C232" i="3"/>
  <c r="D232" i="3" s="1"/>
  <c r="C233" i="3"/>
  <c r="D233" i="3" s="1"/>
  <c r="C234" i="3"/>
  <c r="D234" i="3" s="1"/>
  <c r="C235" i="3"/>
  <c r="D235" i="3" s="1"/>
  <c r="C236" i="3"/>
  <c r="D236" i="3" s="1"/>
  <c r="C237" i="3"/>
  <c r="D237" i="3" s="1"/>
  <c r="C238" i="3"/>
  <c r="D238" i="3" s="1"/>
  <c r="C239" i="3"/>
  <c r="D239" i="3" s="1"/>
  <c r="C240" i="3"/>
  <c r="D240" i="3" s="1"/>
  <c r="C241" i="3"/>
  <c r="D241" i="3" s="1"/>
  <c r="C242" i="3"/>
  <c r="D242" i="3" s="1"/>
  <c r="C243" i="3"/>
  <c r="D243" i="3" s="1"/>
  <c r="C244" i="3"/>
  <c r="D244" i="3" s="1"/>
  <c r="C245" i="3"/>
  <c r="D245" i="3" s="1"/>
  <c r="C246" i="3"/>
  <c r="D246" i="3" s="1"/>
  <c r="C247" i="3"/>
  <c r="D247" i="3" s="1"/>
  <c r="C248" i="3"/>
  <c r="D248" i="3" s="1"/>
  <c r="C249" i="3"/>
  <c r="D249" i="3" s="1"/>
  <c r="C250" i="3"/>
  <c r="D250" i="3" s="1"/>
  <c r="C251" i="3"/>
  <c r="D251" i="3" s="1"/>
  <c r="C252" i="3"/>
  <c r="D252" i="3" s="1"/>
  <c r="C253" i="3"/>
  <c r="D253" i="3" s="1"/>
  <c r="C254" i="3"/>
  <c r="D254" i="3" s="1"/>
  <c r="C255" i="3"/>
  <c r="D255" i="3" s="1"/>
  <c r="C256" i="3"/>
  <c r="D256" i="3" s="1"/>
  <c r="C257" i="3"/>
  <c r="D257" i="3" s="1"/>
  <c r="C258" i="3"/>
  <c r="D258" i="3" s="1"/>
  <c r="C259" i="3"/>
  <c r="D259" i="3" s="1"/>
  <c r="C260" i="3"/>
  <c r="D260" i="3" s="1"/>
  <c r="C261" i="3"/>
  <c r="D261" i="3" s="1"/>
  <c r="C262" i="3"/>
  <c r="D262" i="3" s="1"/>
  <c r="C263" i="3"/>
  <c r="D263" i="3" s="1"/>
  <c r="C264" i="3"/>
  <c r="D264" i="3" s="1"/>
  <c r="C265" i="3"/>
  <c r="D265" i="3" s="1"/>
  <c r="C266" i="3"/>
  <c r="D266" i="3" s="1"/>
  <c r="C267" i="3"/>
  <c r="D267" i="3" s="1"/>
  <c r="C268" i="3"/>
  <c r="D268" i="3" s="1"/>
  <c r="C269" i="3"/>
  <c r="D269" i="3" s="1"/>
  <c r="C270" i="3"/>
  <c r="D270" i="3" s="1"/>
  <c r="C271" i="3"/>
  <c r="D271" i="3" s="1"/>
  <c r="C272" i="3"/>
  <c r="D272" i="3" s="1"/>
  <c r="C273" i="3"/>
  <c r="D273" i="3" s="1"/>
  <c r="C274" i="3"/>
  <c r="D274" i="3" s="1"/>
  <c r="C275" i="3"/>
  <c r="D275" i="3" s="1"/>
  <c r="C276" i="3"/>
  <c r="D276" i="3" s="1"/>
  <c r="C277" i="3"/>
  <c r="D277" i="3" s="1"/>
  <c r="C278" i="3"/>
  <c r="D278" i="3" s="1"/>
  <c r="C279" i="3"/>
  <c r="D279" i="3" s="1"/>
  <c r="C280" i="3"/>
  <c r="D280" i="3" s="1"/>
  <c r="C281" i="3"/>
  <c r="D281" i="3" s="1"/>
  <c r="C282" i="3"/>
  <c r="D282" i="3" s="1"/>
  <c r="C283" i="3"/>
  <c r="D283" i="3" s="1"/>
  <c r="C284" i="3"/>
  <c r="D284" i="3" s="1"/>
  <c r="C285" i="3"/>
  <c r="D285" i="3" s="1"/>
  <c r="C286" i="3"/>
  <c r="D286" i="3" s="1"/>
  <c r="C287" i="3"/>
  <c r="D287" i="3" s="1"/>
  <c r="C288" i="3"/>
  <c r="D288" i="3" s="1"/>
  <c r="C289" i="3"/>
  <c r="D289" i="3" s="1"/>
  <c r="C290" i="3"/>
  <c r="D290" i="3" s="1"/>
  <c r="C291" i="3"/>
  <c r="D291" i="3" s="1"/>
  <c r="C292" i="3"/>
  <c r="D292" i="3" s="1"/>
  <c r="C293" i="3"/>
  <c r="D293" i="3" s="1"/>
  <c r="C294" i="3"/>
  <c r="D294" i="3" s="1"/>
  <c r="C295" i="3"/>
  <c r="D295" i="3" s="1"/>
  <c r="C296" i="3"/>
  <c r="D296" i="3" s="1"/>
  <c r="C297" i="3"/>
  <c r="D297" i="3" s="1"/>
  <c r="C298" i="3"/>
  <c r="D298" i="3" s="1"/>
  <c r="C299" i="3"/>
  <c r="D299" i="3" s="1"/>
  <c r="C300" i="3"/>
  <c r="D300" i="3" s="1"/>
  <c r="C301" i="3"/>
  <c r="D301" i="3" s="1"/>
  <c r="C302" i="3"/>
  <c r="D302" i="3" s="1"/>
  <c r="C303" i="3"/>
  <c r="D303" i="3" s="1"/>
  <c r="C304" i="3"/>
  <c r="D304" i="3" s="1"/>
  <c r="C305" i="3"/>
  <c r="D305" i="3" s="1"/>
  <c r="C306" i="3"/>
  <c r="D306" i="3" s="1"/>
  <c r="C307" i="3"/>
  <c r="D307" i="3" s="1"/>
  <c r="C308" i="3"/>
  <c r="D308" i="3" s="1"/>
  <c r="C309" i="3"/>
  <c r="D309" i="3" s="1"/>
  <c r="C310" i="3"/>
  <c r="D310" i="3" s="1"/>
  <c r="C311" i="3"/>
  <c r="D311" i="3" s="1"/>
  <c r="C312" i="3"/>
  <c r="D312" i="3" s="1"/>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J3" i="3"/>
  <c r="J15" i="3"/>
  <c r="J16" i="3"/>
  <c r="J27" i="3"/>
  <c r="J28" i="3"/>
  <c r="J39" i="3"/>
  <c r="J40" i="3"/>
  <c r="J51" i="3"/>
  <c r="J52" i="3"/>
  <c r="J63" i="3"/>
  <c r="J75" i="3"/>
  <c r="J87" i="3"/>
  <c r="J99" i="3"/>
  <c r="J100" i="3"/>
  <c r="J111" i="3"/>
  <c r="J123" i="3"/>
  <c r="J135" i="3"/>
  <c r="J136" i="3"/>
  <c r="J147" i="3"/>
  <c r="J159" i="3"/>
  <c r="J171" i="3"/>
  <c r="J183" i="3"/>
  <c r="J184" i="3"/>
  <c r="J195" i="3"/>
  <c r="J207" i="3"/>
  <c r="J219" i="3"/>
  <c r="J231" i="3"/>
  <c r="J243" i="3"/>
  <c r="J255" i="3"/>
  <c r="J256" i="3"/>
  <c r="J267" i="3"/>
  <c r="J279" i="3"/>
  <c r="J291" i="3"/>
  <c r="J292" i="3"/>
  <c r="J303" i="3"/>
  <c r="J304" i="3"/>
  <c r="M2" i="3"/>
  <c r="N2" i="3" s="1"/>
  <c r="M3" i="3"/>
  <c r="N3" i="3" s="1"/>
  <c r="M4" i="3"/>
  <c r="N4" i="3" s="1"/>
  <c r="M5" i="3"/>
  <c r="N5" i="3" s="1"/>
  <c r="M6" i="3"/>
  <c r="N6" i="3" s="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40" i="3"/>
  <c r="N40" i="3" s="1"/>
  <c r="M41" i="3"/>
  <c r="N41" i="3" s="1"/>
  <c r="M42" i="3"/>
  <c r="N42" i="3" s="1"/>
  <c r="M43" i="3"/>
  <c r="N43" i="3" s="1"/>
  <c r="M44" i="3"/>
  <c r="N44" i="3" s="1"/>
  <c r="M45" i="3"/>
  <c r="N45" i="3" s="1"/>
  <c r="M46" i="3"/>
  <c r="N46" i="3" s="1"/>
  <c r="M47" i="3"/>
  <c r="N47" i="3" s="1"/>
  <c r="M48" i="3"/>
  <c r="N48" i="3" s="1"/>
  <c r="M49" i="3"/>
  <c r="N49" i="3" s="1"/>
  <c r="M50" i="3"/>
  <c r="N50" i="3" s="1"/>
  <c r="M51" i="3"/>
  <c r="N51" i="3" s="1"/>
  <c r="M52" i="3"/>
  <c r="N52" i="3" s="1"/>
  <c r="M53" i="3"/>
  <c r="N53" i="3" s="1"/>
  <c r="M54" i="3"/>
  <c r="N54" i="3" s="1"/>
  <c r="M55" i="3"/>
  <c r="N55" i="3" s="1"/>
  <c r="M56" i="3"/>
  <c r="N56" i="3" s="1"/>
  <c r="M57" i="3"/>
  <c r="N57" i="3" s="1"/>
  <c r="M58" i="3"/>
  <c r="N58" i="3" s="1"/>
  <c r="M59" i="3"/>
  <c r="N59" i="3" s="1"/>
  <c r="M60" i="3"/>
  <c r="N60" i="3" s="1"/>
  <c r="M61" i="3"/>
  <c r="N61" i="3" s="1"/>
  <c r="M62" i="3"/>
  <c r="N62" i="3" s="1"/>
  <c r="M63" i="3"/>
  <c r="N63" i="3" s="1"/>
  <c r="M64" i="3"/>
  <c r="N64" i="3" s="1"/>
  <c r="M65" i="3"/>
  <c r="N65" i="3" s="1"/>
  <c r="M66" i="3"/>
  <c r="N66" i="3" s="1"/>
  <c r="M67" i="3"/>
  <c r="N67" i="3" s="1"/>
  <c r="M68" i="3"/>
  <c r="N68" i="3" s="1"/>
  <c r="M69" i="3"/>
  <c r="N69" i="3" s="1"/>
  <c r="M70" i="3"/>
  <c r="N70" i="3" s="1"/>
  <c r="M71" i="3"/>
  <c r="N71" i="3" s="1"/>
  <c r="M72" i="3"/>
  <c r="N72" i="3" s="1"/>
  <c r="M73" i="3"/>
  <c r="N73" i="3" s="1"/>
  <c r="M74" i="3"/>
  <c r="N74" i="3" s="1"/>
  <c r="M75" i="3"/>
  <c r="N75" i="3" s="1"/>
  <c r="M76" i="3"/>
  <c r="N76" i="3" s="1"/>
  <c r="M77" i="3"/>
  <c r="N77" i="3" s="1"/>
  <c r="M78" i="3"/>
  <c r="N78" i="3" s="1"/>
  <c r="M79" i="3"/>
  <c r="N79" i="3" s="1"/>
  <c r="M80" i="3"/>
  <c r="N80" i="3" s="1"/>
  <c r="M81" i="3"/>
  <c r="N81" i="3" s="1"/>
  <c r="M82" i="3"/>
  <c r="N82" i="3" s="1"/>
  <c r="M83" i="3"/>
  <c r="N83" i="3" s="1"/>
  <c r="M84" i="3"/>
  <c r="N84" i="3" s="1"/>
  <c r="M85" i="3"/>
  <c r="N85" i="3" s="1"/>
  <c r="M86" i="3"/>
  <c r="N86" i="3" s="1"/>
  <c r="M87" i="3"/>
  <c r="N87" i="3" s="1"/>
  <c r="M88" i="3"/>
  <c r="N88" i="3" s="1"/>
  <c r="M89" i="3"/>
  <c r="N89" i="3" s="1"/>
  <c r="M90" i="3"/>
  <c r="N90" i="3" s="1"/>
  <c r="M91" i="3"/>
  <c r="N91" i="3" s="1"/>
  <c r="M92" i="3"/>
  <c r="N92" i="3" s="1"/>
  <c r="M93" i="3"/>
  <c r="N93" i="3" s="1"/>
  <c r="M94" i="3"/>
  <c r="N94" i="3" s="1"/>
  <c r="M95" i="3"/>
  <c r="N95" i="3" s="1"/>
  <c r="M96" i="3"/>
  <c r="N96" i="3" s="1"/>
  <c r="M97" i="3"/>
  <c r="N97" i="3" s="1"/>
  <c r="M98" i="3"/>
  <c r="N98" i="3" s="1"/>
  <c r="M99" i="3"/>
  <c r="N99" i="3" s="1"/>
  <c r="M100" i="3"/>
  <c r="N100" i="3" s="1"/>
  <c r="M101" i="3"/>
  <c r="N101" i="3" s="1"/>
  <c r="M102" i="3"/>
  <c r="N102" i="3" s="1"/>
  <c r="M103" i="3"/>
  <c r="N103" i="3" s="1"/>
  <c r="M104" i="3"/>
  <c r="N104" i="3" s="1"/>
  <c r="M105" i="3"/>
  <c r="N105" i="3" s="1"/>
  <c r="M106" i="3"/>
  <c r="N106" i="3" s="1"/>
  <c r="M107" i="3"/>
  <c r="N107" i="3" s="1"/>
  <c r="M108" i="3"/>
  <c r="N108" i="3" s="1"/>
  <c r="M109" i="3"/>
  <c r="N109" i="3" s="1"/>
  <c r="M110" i="3"/>
  <c r="N110" i="3" s="1"/>
  <c r="M111" i="3"/>
  <c r="N111" i="3" s="1"/>
  <c r="M112" i="3"/>
  <c r="N112" i="3" s="1"/>
  <c r="M113" i="3"/>
  <c r="N113" i="3" s="1"/>
  <c r="M114" i="3"/>
  <c r="N114" i="3" s="1"/>
  <c r="M115" i="3"/>
  <c r="N115" i="3" s="1"/>
  <c r="M116" i="3"/>
  <c r="N116" i="3" s="1"/>
  <c r="M117" i="3"/>
  <c r="N117" i="3" s="1"/>
  <c r="M118" i="3"/>
  <c r="N118" i="3" s="1"/>
  <c r="M119" i="3"/>
  <c r="N119" i="3" s="1"/>
  <c r="M120" i="3"/>
  <c r="N120" i="3" s="1"/>
  <c r="M121" i="3"/>
  <c r="N121" i="3" s="1"/>
  <c r="M122" i="3"/>
  <c r="N122" i="3" s="1"/>
  <c r="M123" i="3"/>
  <c r="N123" i="3" s="1"/>
  <c r="M124" i="3"/>
  <c r="N124" i="3" s="1"/>
  <c r="M125" i="3"/>
  <c r="N125" i="3" s="1"/>
  <c r="M126" i="3"/>
  <c r="N126" i="3" s="1"/>
  <c r="M127" i="3"/>
  <c r="N127" i="3" s="1"/>
  <c r="M128" i="3"/>
  <c r="N128" i="3" s="1"/>
  <c r="M129" i="3"/>
  <c r="N129" i="3" s="1"/>
  <c r="M130" i="3"/>
  <c r="N130" i="3" s="1"/>
  <c r="M131" i="3"/>
  <c r="N131" i="3" s="1"/>
  <c r="M132" i="3"/>
  <c r="N132" i="3" s="1"/>
  <c r="M133" i="3"/>
  <c r="N133" i="3" s="1"/>
  <c r="M134" i="3"/>
  <c r="N134" i="3" s="1"/>
  <c r="M135" i="3"/>
  <c r="N135" i="3" s="1"/>
  <c r="M136" i="3"/>
  <c r="N136" i="3" s="1"/>
  <c r="M137" i="3"/>
  <c r="N137" i="3" s="1"/>
  <c r="M138" i="3"/>
  <c r="N138" i="3" s="1"/>
  <c r="M139" i="3"/>
  <c r="N139" i="3" s="1"/>
  <c r="M140" i="3"/>
  <c r="N140" i="3" s="1"/>
  <c r="M141" i="3"/>
  <c r="N141" i="3" s="1"/>
  <c r="M142" i="3"/>
  <c r="N142" i="3" s="1"/>
  <c r="M143" i="3"/>
  <c r="N143" i="3" s="1"/>
  <c r="M144" i="3"/>
  <c r="N144" i="3" s="1"/>
  <c r="M145" i="3"/>
  <c r="N145" i="3" s="1"/>
  <c r="M146" i="3"/>
  <c r="N146" i="3" s="1"/>
  <c r="M147" i="3"/>
  <c r="N147" i="3" s="1"/>
  <c r="M148" i="3"/>
  <c r="N148" i="3" s="1"/>
  <c r="M149" i="3"/>
  <c r="N149" i="3" s="1"/>
  <c r="M150" i="3"/>
  <c r="N150" i="3" s="1"/>
  <c r="M151" i="3"/>
  <c r="N151" i="3" s="1"/>
  <c r="M152" i="3"/>
  <c r="N152" i="3" s="1"/>
  <c r="M153" i="3"/>
  <c r="N153" i="3" s="1"/>
  <c r="M154" i="3"/>
  <c r="N154" i="3" s="1"/>
  <c r="M155" i="3"/>
  <c r="N155" i="3" s="1"/>
  <c r="M156" i="3"/>
  <c r="N156" i="3" s="1"/>
  <c r="M157" i="3"/>
  <c r="N157" i="3" s="1"/>
  <c r="M158" i="3"/>
  <c r="N158" i="3" s="1"/>
  <c r="M159" i="3"/>
  <c r="N159" i="3" s="1"/>
  <c r="M160" i="3"/>
  <c r="N160" i="3" s="1"/>
  <c r="M161" i="3"/>
  <c r="N161" i="3" s="1"/>
  <c r="M162" i="3"/>
  <c r="N162" i="3" s="1"/>
  <c r="M163" i="3"/>
  <c r="N163" i="3" s="1"/>
  <c r="M164" i="3"/>
  <c r="N164" i="3" s="1"/>
  <c r="M165" i="3"/>
  <c r="N165" i="3" s="1"/>
  <c r="M166" i="3"/>
  <c r="N166" i="3" s="1"/>
  <c r="M167" i="3"/>
  <c r="N167" i="3" s="1"/>
  <c r="M168" i="3"/>
  <c r="N168" i="3" s="1"/>
  <c r="M169" i="3"/>
  <c r="N169" i="3" s="1"/>
  <c r="M170" i="3"/>
  <c r="N170" i="3" s="1"/>
  <c r="M171" i="3"/>
  <c r="N171" i="3" s="1"/>
  <c r="M172" i="3"/>
  <c r="N172" i="3" s="1"/>
  <c r="M173" i="3"/>
  <c r="N173" i="3" s="1"/>
  <c r="M174" i="3"/>
  <c r="N174" i="3" s="1"/>
  <c r="M175" i="3"/>
  <c r="N175" i="3" s="1"/>
  <c r="M176" i="3"/>
  <c r="N176" i="3" s="1"/>
  <c r="M177" i="3"/>
  <c r="N177" i="3" s="1"/>
  <c r="M178" i="3"/>
  <c r="N178" i="3" s="1"/>
  <c r="M179" i="3"/>
  <c r="N179" i="3" s="1"/>
  <c r="M180" i="3"/>
  <c r="N180" i="3" s="1"/>
  <c r="M181" i="3"/>
  <c r="N181" i="3" s="1"/>
  <c r="M182" i="3"/>
  <c r="N182" i="3" s="1"/>
  <c r="M183" i="3"/>
  <c r="N183" i="3" s="1"/>
  <c r="M184" i="3"/>
  <c r="N184" i="3" s="1"/>
  <c r="M185" i="3"/>
  <c r="N185" i="3" s="1"/>
  <c r="M186" i="3"/>
  <c r="N186" i="3" s="1"/>
  <c r="M187" i="3"/>
  <c r="N187" i="3" s="1"/>
  <c r="M188" i="3"/>
  <c r="N188" i="3" s="1"/>
  <c r="M189" i="3"/>
  <c r="N189" i="3" s="1"/>
  <c r="M190" i="3"/>
  <c r="N190" i="3" s="1"/>
  <c r="M191" i="3"/>
  <c r="N191" i="3" s="1"/>
  <c r="M192" i="3"/>
  <c r="N192" i="3" s="1"/>
  <c r="M193" i="3"/>
  <c r="N193" i="3" s="1"/>
  <c r="M194" i="3"/>
  <c r="N194" i="3" s="1"/>
  <c r="M195" i="3"/>
  <c r="N195" i="3" s="1"/>
  <c r="M196" i="3"/>
  <c r="N196" i="3" s="1"/>
  <c r="M197" i="3"/>
  <c r="N197" i="3" s="1"/>
  <c r="M198" i="3"/>
  <c r="N198" i="3" s="1"/>
  <c r="M199" i="3"/>
  <c r="N199" i="3" s="1"/>
  <c r="M200" i="3"/>
  <c r="N200" i="3" s="1"/>
  <c r="M201" i="3"/>
  <c r="N201" i="3" s="1"/>
  <c r="M202" i="3"/>
  <c r="N202" i="3" s="1"/>
  <c r="M203" i="3"/>
  <c r="N203" i="3" s="1"/>
  <c r="M204" i="3"/>
  <c r="N204" i="3" s="1"/>
  <c r="M205" i="3"/>
  <c r="N205" i="3" s="1"/>
  <c r="M206" i="3"/>
  <c r="N206" i="3" s="1"/>
  <c r="M207" i="3"/>
  <c r="N207" i="3" s="1"/>
  <c r="M208" i="3"/>
  <c r="N208" i="3" s="1"/>
  <c r="M209" i="3"/>
  <c r="N209" i="3" s="1"/>
  <c r="M210" i="3"/>
  <c r="N210" i="3" s="1"/>
  <c r="M211" i="3"/>
  <c r="N211" i="3" s="1"/>
  <c r="M212" i="3"/>
  <c r="N212" i="3" s="1"/>
  <c r="M213" i="3"/>
  <c r="N213" i="3" s="1"/>
  <c r="M214" i="3"/>
  <c r="N214" i="3" s="1"/>
  <c r="M215" i="3"/>
  <c r="N215" i="3" s="1"/>
  <c r="M216" i="3"/>
  <c r="N216" i="3" s="1"/>
  <c r="M217" i="3"/>
  <c r="N217" i="3" s="1"/>
  <c r="M218" i="3"/>
  <c r="N218" i="3" s="1"/>
  <c r="M219" i="3"/>
  <c r="N219" i="3" s="1"/>
  <c r="M220" i="3"/>
  <c r="N220" i="3" s="1"/>
  <c r="M221" i="3"/>
  <c r="N221" i="3" s="1"/>
  <c r="M222" i="3"/>
  <c r="N222" i="3" s="1"/>
  <c r="M223" i="3"/>
  <c r="N223" i="3" s="1"/>
  <c r="M224" i="3"/>
  <c r="N224" i="3" s="1"/>
  <c r="M225" i="3"/>
  <c r="N225" i="3" s="1"/>
  <c r="M226" i="3"/>
  <c r="N226" i="3" s="1"/>
  <c r="M227" i="3"/>
  <c r="N227" i="3" s="1"/>
  <c r="M228" i="3"/>
  <c r="N228" i="3" s="1"/>
  <c r="M229" i="3"/>
  <c r="N229" i="3" s="1"/>
  <c r="M230" i="3"/>
  <c r="N230" i="3" s="1"/>
  <c r="M231" i="3"/>
  <c r="N231" i="3" s="1"/>
  <c r="M232" i="3"/>
  <c r="N232" i="3" s="1"/>
  <c r="M233" i="3"/>
  <c r="N233" i="3" s="1"/>
  <c r="M234" i="3"/>
  <c r="N234" i="3" s="1"/>
  <c r="M235" i="3"/>
  <c r="N235" i="3" s="1"/>
  <c r="M236" i="3"/>
  <c r="N236" i="3" s="1"/>
  <c r="M237" i="3"/>
  <c r="N237" i="3" s="1"/>
  <c r="M238" i="3"/>
  <c r="N238" i="3" s="1"/>
  <c r="M239" i="3"/>
  <c r="N239" i="3" s="1"/>
  <c r="M240" i="3"/>
  <c r="N240" i="3" s="1"/>
  <c r="M241" i="3"/>
  <c r="N241" i="3" s="1"/>
  <c r="M242" i="3"/>
  <c r="N242" i="3" s="1"/>
  <c r="M243" i="3"/>
  <c r="N243" i="3" s="1"/>
  <c r="M244" i="3"/>
  <c r="N244" i="3" s="1"/>
  <c r="M245" i="3"/>
  <c r="N245" i="3" s="1"/>
  <c r="M246" i="3"/>
  <c r="N246" i="3" s="1"/>
  <c r="M247" i="3"/>
  <c r="N247" i="3" s="1"/>
  <c r="M248" i="3"/>
  <c r="N248" i="3" s="1"/>
  <c r="M249" i="3"/>
  <c r="N249" i="3" s="1"/>
  <c r="M250" i="3"/>
  <c r="N250" i="3" s="1"/>
  <c r="M251" i="3"/>
  <c r="N251" i="3" s="1"/>
  <c r="M252" i="3"/>
  <c r="N252" i="3" s="1"/>
  <c r="M253" i="3"/>
  <c r="N253" i="3" s="1"/>
  <c r="M254" i="3"/>
  <c r="N254" i="3" s="1"/>
  <c r="M255" i="3"/>
  <c r="N255" i="3" s="1"/>
  <c r="M256" i="3"/>
  <c r="N256" i="3" s="1"/>
  <c r="M257" i="3"/>
  <c r="N257" i="3" s="1"/>
  <c r="M258" i="3"/>
  <c r="N258" i="3" s="1"/>
  <c r="M259" i="3"/>
  <c r="N259" i="3" s="1"/>
  <c r="M260" i="3"/>
  <c r="N260" i="3" s="1"/>
  <c r="M261" i="3"/>
  <c r="N261" i="3" s="1"/>
  <c r="M262" i="3"/>
  <c r="N262" i="3" s="1"/>
  <c r="M263" i="3"/>
  <c r="N263" i="3" s="1"/>
  <c r="M264" i="3"/>
  <c r="N264" i="3" s="1"/>
  <c r="M265" i="3"/>
  <c r="N265" i="3" s="1"/>
  <c r="M266" i="3"/>
  <c r="N266" i="3" s="1"/>
  <c r="M267" i="3"/>
  <c r="N267" i="3" s="1"/>
  <c r="M268" i="3"/>
  <c r="N268" i="3" s="1"/>
  <c r="M269" i="3"/>
  <c r="N269" i="3" s="1"/>
  <c r="M270" i="3"/>
  <c r="N270" i="3" s="1"/>
  <c r="M271" i="3"/>
  <c r="N271" i="3" s="1"/>
  <c r="M272" i="3"/>
  <c r="N272" i="3" s="1"/>
  <c r="M273" i="3"/>
  <c r="N273" i="3" s="1"/>
  <c r="M274" i="3"/>
  <c r="N274" i="3" s="1"/>
  <c r="M275" i="3"/>
  <c r="N275" i="3" s="1"/>
  <c r="M276" i="3"/>
  <c r="N276" i="3" s="1"/>
  <c r="M277" i="3"/>
  <c r="N277" i="3" s="1"/>
  <c r="M278" i="3"/>
  <c r="N278" i="3" s="1"/>
  <c r="M279" i="3"/>
  <c r="N279" i="3" s="1"/>
  <c r="M280" i="3"/>
  <c r="N280" i="3" s="1"/>
  <c r="M281" i="3"/>
  <c r="N281" i="3" s="1"/>
  <c r="M282" i="3"/>
  <c r="N282" i="3" s="1"/>
  <c r="M283" i="3"/>
  <c r="N283" i="3" s="1"/>
  <c r="M284" i="3"/>
  <c r="N284" i="3" s="1"/>
  <c r="M285" i="3"/>
  <c r="N285" i="3" s="1"/>
  <c r="M286" i="3"/>
  <c r="N286" i="3" s="1"/>
  <c r="M287" i="3"/>
  <c r="N287" i="3" s="1"/>
  <c r="M288" i="3"/>
  <c r="N288" i="3" s="1"/>
  <c r="M289" i="3"/>
  <c r="N289" i="3" s="1"/>
  <c r="M290" i="3"/>
  <c r="N290" i="3" s="1"/>
  <c r="M291" i="3"/>
  <c r="N291" i="3" s="1"/>
  <c r="M292" i="3"/>
  <c r="N292" i="3" s="1"/>
  <c r="M293" i="3"/>
  <c r="N293" i="3" s="1"/>
  <c r="M294" i="3"/>
  <c r="N294" i="3" s="1"/>
  <c r="M295" i="3"/>
  <c r="N295" i="3" s="1"/>
  <c r="M296" i="3"/>
  <c r="N296" i="3" s="1"/>
  <c r="M297" i="3"/>
  <c r="N297" i="3" s="1"/>
  <c r="M298" i="3"/>
  <c r="N298" i="3" s="1"/>
  <c r="M299" i="3"/>
  <c r="N299" i="3" s="1"/>
  <c r="M300" i="3"/>
  <c r="N300" i="3" s="1"/>
  <c r="M301" i="3"/>
  <c r="N301" i="3" s="1"/>
  <c r="M302" i="3"/>
  <c r="N302" i="3" s="1"/>
  <c r="M303" i="3"/>
  <c r="N303" i="3" s="1"/>
  <c r="M304" i="3"/>
  <c r="N304" i="3" s="1"/>
  <c r="M305" i="3"/>
  <c r="N305" i="3" s="1"/>
  <c r="M306" i="3"/>
  <c r="N306" i="3" s="1"/>
  <c r="M307" i="3"/>
  <c r="N307" i="3" s="1"/>
  <c r="M308" i="3"/>
  <c r="N308" i="3" s="1"/>
  <c r="M309" i="3"/>
  <c r="N309" i="3" s="1"/>
  <c r="M310" i="3"/>
  <c r="N310" i="3" s="1"/>
  <c r="M311" i="3"/>
  <c r="N311" i="3" s="1"/>
  <c r="M312" i="3"/>
  <c r="N31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E80C5-C929-4C2E-A6EA-FA16F8496BB2}"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5B0DCF56-8F43-426D-B6AC-0F1C6013F791}" keepAlive="1" name="Query - HRDataset_v14 (2)" description="Connection to the 'HRDataset_v14 (2)' query in the workbook." type="5" refreshedVersion="8" background="1" saveData="1">
    <dbPr connection="Provider=Microsoft.Mashup.OleDb.1;Data Source=$Workbook$;Location=&quot;HRDataset_v14 (2)&quot;;Extended Properties=&quot;&quot;" command="SELECT * FROM [HRDataset_v14 (2)]"/>
  </connection>
  <connection id="3" xr16:uid="{F0C695E7-F1B8-4875-B355-404256097240}" keepAlive="1" name="Query - HRDataset_v14 (3)" description="Connection to the 'HRDataset_v14 (3)' query in the workbook." type="5" refreshedVersion="8" background="1" saveData="1">
    <dbPr connection="Provider=Microsoft.Mashup.OleDb.1;Data Source=$Workbook$;Location=&quot;HRDataset_v14 (3)&quot;;Extended Properties=&quot;&quot;" command="SELECT * FROM [HRDataset_v14 (3)]"/>
  </connection>
</connections>
</file>

<file path=xl/sharedStrings.xml><?xml version="1.0" encoding="utf-8"?>
<sst xmlns="http://schemas.openxmlformats.org/spreadsheetml/2006/main" count="8872" uniqueCount="544">
  <si>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</si>
  <si>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</si>
  <si>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</si>
  <si>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</si>
  <si>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</si>
  <si>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</si>
  <si>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</si>
  <si>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</si>
  <si>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</si>
  <si>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</si>
  <si>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</si>
  <si>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</si>
  <si>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</si>
  <si>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</si>
  <si>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</si>
  <si>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</si>
  <si>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</si>
  <si>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</si>
  <si>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</si>
  <si>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</si>
  <si>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</si>
  <si>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</si>
  <si>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</si>
  <si>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</si>
  <si>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</si>
  <si>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</si>
  <si>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</si>
  <si>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</si>
  <si>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</si>
  <si>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</si>
  <si>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</si>
  <si>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</si>
  <si>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</si>
  <si>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</si>
  <si>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</si>
  <si>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</si>
  <si>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</si>
  <si>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</si>
  <si>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</si>
  <si>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</si>
  <si>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</si>
  <si>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</si>
  <si>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</si>
  <si>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</si>
  <si>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</si>
  <si>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</si>
  <si>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</si>
  <si>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</si>
  <si>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</si>
  <si>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</si>
  <si>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</si>
  <si>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</si>
  <si>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</si>
  <si>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</si>
  <si>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</si>
  <si>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</si>
  <si>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</si>
  <si>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</si>
  <si>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</si>
  <si>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</si>
  <si>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</si>
  <si>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</si>
  <si>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</si>
  <si>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</si>
  <si>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</si>
  <si>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</si>
  <si>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</si>
  <si>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</si>
  <si>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</si>
  <si>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</si>
  <si>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</si>
  <si>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</si>
  <si>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</si>
  <si>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</si>
  <si>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</si>
  <si>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</si>
  <si>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</si>
  <si>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</si>
  <si>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</si>
  <si>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</si>
  <si>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</si>
  <si>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</si>
  <si>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</si>
  <si>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</si>
  <si>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</si>
  <si>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</si>
  <si>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</si>
  <si>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</si>
  <si>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</si>
  <si>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</si>
  <si>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</si>
  <si>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</si>
  <si>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</si>
  <si>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</si>
  <si>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</si>
  <si>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</si>
  <si>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</si>
  <si>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</si>
  <si>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</si>
  <si>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</si>
  <si>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</si>
  <si>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</si>
  <si>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</si>
  <si>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</si>
  <si>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</si>
  <si>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</si>
  <si>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</si>
  <si>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</si>
  <si>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</si>
  <si>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</si>
  <si>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</si>
  <si>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</si>
  <si>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</si>
  <si>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</si>
  <si>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</si>
  <si>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</si>
  <si>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</si>
  <si>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</si>
  <si>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</si>
  <si>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</si>
  <si>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</si>
  <si>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</si>
  <si>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</si>
  <si>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</si>
  <si>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</si>
  <si>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</si>
  <si>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</si>
  <si>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</si>
  <si>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</si>
  <si>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</si>
  <si>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</si>
  <si>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</si>
  <si>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</si>
  <si>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</si>
  <si>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</si>
  <si>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</si>
  <si>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</si>
  <si>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</si>
  <si>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</si>
  <si>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</si>
  <si>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</si>
  <si>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</si>
  <si>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</si>
  <si>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</si>
  <si>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</si>
  <si>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</si>
  <si>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</si>
  <si>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</si>
  <si>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</si>
  <si>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</si>
  <si>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</si>
  <si>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</si>
  <si>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</si>
  <si>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</si>
  <si>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</si>
  <si>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</si>
  <si>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</si>
  <si>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</si>
  <si>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</si>
  <si>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</si>
  <si>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</si>
  <si>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</si>
  <si>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</si>
  <si>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</si>
  <si>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</si>
  <si>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</si>
  <si>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</si>
  <si>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</si>
  <si>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</si>
  <si>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</si>
  <si>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</si>
  <si>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</si>
  <si>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</si>
  <si>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</si>
  <si>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</si>
  <si>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</si>
  <si>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</si>
  <si>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</si>
  <si>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</si>
  <si>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</si>
  <si>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</si>
  <si>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</si>
  <si>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</si>
  <si>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</si>
  <si>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</si>
  <si>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</si>
  <si>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</si>
  <si>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</si>
  <si>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</si>
  <si>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</si>
  <si>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</si>
  <si>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</si>
  <si>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</si>
  <si>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</si>
  <si>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</si>
  <si>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</si>
  <si>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</si>
  <si>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</si>
  <si>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</si>
  <si>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</si>
  <si>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</si>
  <si>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</si>
  <si>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</si>
  <si>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</si>
  <si>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</si>
  <si>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</si>
  <si>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</si>
  <si>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</si>
  <si>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</si>
  <si>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</si>
  <si>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</si>
  <si>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</si>
  <si>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</si>
  <si>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</si>
  <si>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</si>
  <si>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</si>
  <si>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</si>
  <si>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</si>
  <si>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</si>
  <si>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</si>
  <si>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</si>
  <si>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</si>
  <si>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</si>
  <si>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</si>
  <si>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</si>
  <si>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</si>
  <si>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</si>
  <si>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</si>
  <si>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</si>
  <si>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</si>
  <si>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</si>
  <si>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</si>
  <si>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</si>
  <si>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</si>
  <si>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</si>
  <si>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</si>
  <si>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</si>
  <si>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</si>
  <si>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</si>
  <si>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</si>
  <si>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</si>
  <si>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</si>
  <si>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</si>
  <si>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</si>
  <si>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</si>
  <si>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</si>
  <si>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</si>
  <si>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</si>
  <si>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</si>
  <si>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</si>
  <si>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</si>
  <si>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</si>
  <si>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</si>
  <si>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</si>
  <si>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</si>
  <si>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</si>
  <si>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</si>
  <si>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</si>
  <si>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</si>
  <si>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</si>
  <si>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</si>
  <si>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</si>
  <si>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</si>
  <si>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</si>
  <si>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</si>
  <si>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</si>
  <si>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</si>
  <si>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</si>
  <si>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</si>
  <si>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</si>
  <si>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</si>
  <si>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</si>
  <si>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</si>
  <si>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</si>
  <si>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</si>
  <si>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</si>
  <si>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</si>
  <si>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</si>
  <si>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</si>
  <si>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</si>
  <si>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</si>
  <si>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</si>
  <si>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</si>
  <si>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</si>
  <si>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</si>
  <si>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</si>
  <si>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</si>
  <si>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</si>
  <si>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</si>
  <si>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</si>
  <si>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</si>
  <si>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</si>
  <si>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</si>
  <si>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</si>
  <si>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</si>
  <si>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</si>
  <si>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</si>
  <si>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</si>
  <si>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</si>
  <si>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</si>
  <si>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</si>
  <si>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</si>
  <si>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</si>
  <si>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</si>
  <si>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</si>
  <si>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</si>
  <si>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</si>
  <si>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</si>
  <si>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</si>
  <si>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</si>
  <si>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</si>
  <si>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</si>
  <si>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</si>
  <si>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</si>
  <si>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</si>
  <si>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</si>
  <si>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</si>
  <si>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</si>
  <si>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</si>
  <si>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</si>
  <si>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</si>
  <si>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</si>
  <si>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</si>
  <si>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</si>
  <si>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</si>
  <si>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</si>
  <si>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</si>
  <si>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</si>
  <si>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</si>
  <si>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</si>
  <si>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</si>
  <si>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</si>
  <si>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</si>
  <si>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</si>
  <si>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</si>
  <si>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</si>
  <si>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</si>
  <si>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</si>
  <si>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</si>
  <si>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</si>
  <si>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</si>
  <si>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</si>
  <si>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</si>
  <si>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</si>
  <si>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</si>
  <si>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</si>
  <si>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</si>
  <si>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</si>
  <si>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</si>
  <si>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</si>
  <si>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</si>
  <si>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</si>
  <si>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</si>
  <si>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</si>
  <si>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</si>
  <si>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</si>
  <si>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</si>
  <si>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</si>
  <si>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</si>
  <si>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</si>
  <si>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</si>
  <si>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</si>
  <si>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</si>
  <si>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</si>
  <si>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</si>
  <si>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</si>
  <si>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</si>
  <si>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</si>
  <si>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</si>
  <si>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</si>
  <si>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</si>
  <si>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</si>
  <si>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</si>
  <si>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</si>
  <si>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</si>
  <si>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</si>
  <si>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</si>
  <si>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</si>
  <si>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</si>
  <si>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</si>
  <si>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</si>
  <si>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</si>
  <si>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</si>
  <si>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</si>
  <si>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</si>
  <si>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</si>
  <si>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</si>
  <si>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</si>
  <si>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</si>
  <si>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</si>
  <si>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</si>
  <si>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</si>
  <si>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</si>
  <si>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</si>
  <si>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</si>
  <si>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</si>
  <si>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</si>
  <si>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</si>
  <si>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</si>
  <si>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</si>
  <si>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</si>
  <si>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</si>
  <si>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</si>
  <si>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</si>
  <si>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</si>
  <si>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</si>
  <si>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</si>
  <si>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</si>
  <si>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</si>
  <si>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</si>
  <si>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</si>
  <si>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</si>
  <si>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</si>
  <si>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</si>
  <si>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</si>
  <si>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</si>
  <si>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</si>
  <si>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</si>
  <si>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</si>
  <si>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</si>
  <si>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</si>
  <si>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</si>
  <si>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</si>
  <si>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</si>
  <si>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</si>
  <si>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</si>
  <si>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</si>
  <si>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</si>
  <si>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</si>
  <si>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</si>
  <si>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</si>
  <si>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</si>
  <si>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</si>
  <si>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</si>
  <si>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</si>
  <si>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</si>
  <si>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</si>
  <si>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</si>
  <si>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</si>
  <si>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</si>
  <si>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</si>
  <si>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</si>
  <si>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</si>
  <si>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</si>
  <si>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</si>
  <si>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</si>
  <si>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</si>
  <si>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</si>
  <si>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</si>
  <si>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</si>
  <si>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</si>
  <si>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</si>
  <si>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</si>
  <si>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</si>
  <si>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</si>
  <si>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</si>
  <si>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</si>
  <si>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</si>
  <si>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</si>
  <si>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</si>
  <si>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</si>
  <si>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</si>
  <si>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</si>
  <si>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</si>
  <si>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</si>
  <si>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</si>
  <si>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</si>
  <si>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</si>
  <si>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</si>
  <si>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</si>
  <si>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</si>
  <si>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</si>
  <si>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</si>
  <si>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</si>
  <si>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</si>
  <si>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</si>
  <si>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</si>
  <si>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</si>
  <si>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</si>
  <si>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</si>
  <si>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</si>
  <si>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</si>
  <si>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</si>
  <si>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</si>
  <si>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</si>
  <si>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</si>
  <si>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</si>
  <si>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</si>
  <si>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</si>
  <si>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DurationEmployedMonth</t>
  </si>
  <si>
    <t>Grand Total</t>
  </si>
  <si>
    <t>Gender</t>
  </si>
  <si>
    <t xml:space="preserve">Department </t>
  </si>
  <si>
    <t>Average of EmpSatisfaction</t>
  </si>
  <si>
    <t>Count of RaceDesc</t>
  </si>
  <si>
    <t>Employee Race</t>
  </si>
  <si>
    <t>Age Brackets</t>
  </si>
  <si>
    <t>Middle Age</t>
  </si>
  <si>
    <t>Senior</t>
  </si>
  <si>
    <t>Young</t>
  </si>
  <si>
    <t>Count of Age Brackets</t>
  </si>
  <si>
    <t>Human Resource Dashboard</t>
  </si>
  <si>
    <t>Count of PerformanceScore</t>
  </si>
  <si>
    <t>Count of EmploymentStatus</t>
  </si>
  <si>
    <t>Female</t>
  </si>
  <si>
    <t xml:space="preserve">Male </t>
  </si>
  <si>
    <t>Average of Salary</t>
  </si>
  <si>
    <t>YearofHire</t>
  </si>
  <si>
    <t>YearofTermination</t>
  </si>
  <si>
    <t>2006</t>
  </si>
  <si>
    <t>2007</t>
  </si>
  <si>
    <t>2008</t>
  </si>
  <si>
    <t>2009</t>
  </si>
  <si>
    <t>2010</t>
  </si>
  <si>
    <t>2011</t>
  </si>
  <si>
    <t>2012</t>
  </si>
  <si>
    <t>2013</t>
  </si>
  <si>
    <t>2014</t>
  </si>
  <si>
    <t>2015</t>
  </si>
  <si>
    <t>2016</t>
  </si>
  <si>
    <t>2017</t>
  </si>
  <si>
    <t>2018</t>
  </si>
  <si>
    <t>Count of YearofHire</t>
  </si>
  <si>
    <t>Employment Status</t>
  </si>
  <si>
    <t>Performance Score</t>
  </si>
  <si>
    <t>Row Labels</t>
  </si>
  <si>
    <t>Count of RecruitmentSource</t>
  </si>
  <si>
    <t>DateofHireTxt</t>
  </si>
  <si>
    <t>DateofTermTxt</t>
  </si>
  <si>
    <t>s</t>
  </si>
  <si>
    <t>Column Labels</t>
  </si>
  <si>
    <t xml:space="preserve">Termination Reason </t>
  </si>
  <si>
    <t>Attendance</t>
  </si>
  <si>
    <t>Career change</t>
  </si>
  <si>
    <t>Hours</t>
  </si>
  <si>
    <t>Military</t>
  </si>
  <si>
    <t>More money</t>
  </si>
  <si>
    <t>No-call, no-show</t>
  </si>
  <si>
    <t>Performance</t>
  </si>
  <si>
    <t>Relocation out of area</t>
  </si>
  <si>
    <t>Retiring</t>
  </si>
  <si>
    <t>Return to school</t>
  </si>
  <si>
    <t>Unhappy</t>
  </si>
  <si>
    <t xml:space="preserve">Count of Termination Reason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</si>
</sst>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0"/>
      <name val="Calibri"/>
      <family val="2"/>
      <scheme val="minor"/>
    </font>
    <font>
      <sz val="8"/>
      <name val="Calibri"/>
      <family val="2"/>
      <scheme val="minor"/>
    </font>
    <font>
      <b/>
      <sz val="36"/>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1" fontId="1" fillId="2" borderId="0" xfId="0" applyNumberFormat="1" applyFont="1" applyFill="1"/>
    <xf numFmtId="0" fontId="0" fillId="3" borderId="0" xfId="0" applyFill="1"/>
    <xf numFmtId="0" fontId="0" fillId="0" borderId="0" xfId="0" applyAlignment="1">
      <alignment vertical="center"/>
    </xf>
    <xf numFmtId="2" fontId="0" fillId="0" borderId="0" xfId="0" applyNumberFormat="1"/>
    <xf numFmtId="164" fontId="0" fillId="0" borderId="0" xfId="0" applyNumberFormat="1"/>
    <xf numFmtId="0" fontId="1" fillId="0" borderId="0" xfId="0" applyFont="1"/>
    <xf numFmtId="2" fontId="1" fillId="2" borderId="0" xfId="0" applyNumberFormat="1" applyFont="1" applyFill="1"/>
    <xf numFmtId="14" fontId="1" fillId="2" borderId="0" xfId="0" applyNumberFormat="1" applyFont="1" applyFill="1"/>
    <xf numFmtId="0" fontId="3"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47">
    <dxf>
      <numFmt numFmtId="164" formatCode="#,##0.0"/>
    </dxf>
    <dxf>
      <numFmt numFmtId="2" formatCode="0.00"/>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19" formatCode="yyyy/mm/dd"/>
    </dxf>
    <dxf>
      <numFmt numFmtId="19" formatCode="yyyy/mm/dd"/>
    </dxf>
    <dxf>
      <numFmt numFmtId="0" formatCode="General"/>
    </dxf>
    <dxf>
      <numFmt numFmtId="2" formatCode="0.00"/>
    </dxf>
    <dxf>
      <numFmt numFmtId="19" formatCode="yyyy/mm/dd"/>
    </dxf>
    <dxf>
      <numFmt numFmtId="19" formatCode="yyyy/mm/dd"/>
    </dxf>
    <dxf>
      <numFmt numFmtId="0" formatCode="General"/>
    </dxf>
    <dxf>
      <numFmt numFmtId="1" formatCode="0"/>
    </dxf>
    <dxf>
      <numFmt numFmtId="1" formatCode="0"/>
    </dxf>
    <dxf>
      <numFmt numFmtId="1" formatCode="0"/>
    </dxf>
    <dxf>
      <numFmt numFmtId="0" formatCode="General"/>
    </dxf>
    <dxf>
      <font>
        <strike val="0"/>
        <outline val="0"/>
        <shadow val="0"/>
        <u val="none"/>
        <vertAlign val="baseline"/>
        <sz val="11"/>
        <color theme="0"/>
        <name val="Calibri"/>
        <family val="2"/>
        <scheme val="minor"/>
      </font>
      <fill>
        <patternFill patternType="solid">
          <fgColor indexed="64"/>
          <bgColor rgb="FF92D050"/>
        </patternFill>
      </fil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s>
  <tableStyles count="0" defaultTableStyle="TableStyleMedium2" defaultPivotStyle="PivotStyleLight16"/>
  <colors>
    <mruColors>
      <color rgb="FFFFD347"/>
      <color rgb="FF6CA62C"/>
      <color rgb="FF6DFF74"/>
      <color rgb="FFFA1E77"/>
      <color rgb="FFEB701D"/>
      <color rgb="FFFF0000"/>
      <color rgb="FF098AD1"/>
      <color rgb="FFFF00FF"/>
      <color rgb="FF99CC00"/>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Background</a:t>
            </a:r>
            <a:r>
              <a:rPr lang="en-US" baseline="0"/>
              <a:t>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dLbl>
          <c:idx val="0"/>
          <c:layout>
            <c:manualLayout>
              <c:x val="-0.16248104019892251"/>
              <c:y val="6.78186307220072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'Pivot Table'!$F$2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6B-4006-B4FB-0C3CBF8B3D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6B-4006-B4FB-0C3CBF8B3D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6B-4006-B4FB-0C3CBF8B3D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6B-4006-B4FB-0C3CBF8B3D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6B-4006-B4FB-0C3CBF8B3D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6B-4006-B4FB-0C3CBF8B3D4B}"/>
              </c:ext>
            </c:extLst>
          </c:dPt>
          <c:dLbls>
            <c:dLbl>
              <c:idx val="2"/>
              <c:layout>
                <c:manualLayout>
                  <c:x val="-0.16248104019892251"/>
                  <c:y val="6.781863072200720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6B-4006-B4FB-0C3CBF8B3D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Table'!$E$3:$E$9</c:f>
              <c:strCache>
                <c:ptCount val="6"/>
                <c:pt idx="0">
                  <c:v>American Indian or Alaska Native</c:v>
                </c:pt>
                <c:pt idx="1">
                  <c:v>Asian</c:v>
                </c:pt>
                <c:pt idx="2">
                  <c:v>Black or African American</c:v>
                </c:pt>
                <c:pt idx="3">
                  <c:v>Hispanic</c:v>
                </c:pt>
                <c:pt idx="4">
                  <c:v>Two or more races</c:v>
                </c:pt>
                <c:pt idx="5">
                  <c:v>White</c:v>
                </c:pt>
              </c:strCache>
            </c:strRef>
          </c:cat>
          <c:val>
            <c:numRef>
              <c:f>'Pivot Table'!$F$3:$F$9</c:f>
              <c:numCache>
                <c:formatCode>General</c:formatCode>
                <c:ptCount val="6"/>
                <c:pt idx="0">
                  <c:v>3</c:v>
                </c:pt>
                <c:pt idx="1">
                  <c:v>29</c:v>
                </c:pt>
                <c:pt idx="2">
                  <c:v>80</c:v>
                </c:pt>
                <c:pt idx="3">
                  <c:v>1</c:v>
                </c:pt>
                <c:pt idx="4">
                  <c:v>11</c:v>
                </c:pt>
                <c:pt idx="5">
                  <c:v>187</c:v>
                </c:pt>
              </c:numCache>
            </c:numRef>
          </c:val>
          <c:extLst>
            <c:ext xmlns:c16="http://schemas.microsoft.com/office/drawing/2014/chart" uri="{C3380CC4-5D6E-409C-BE32-E72D297353CC}">
              <c16:uniqueId val="{0000000C-436B-4006-B4FB-0C3CBF8B3D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Table'!$H$3:$H$12</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'Pivot Table'!$I$3:$I$12</c:f>
              <c:numCache>
                <c:formatCode>General</c:formatCode>
                <c:ptCount val="9"/>
                <c:pt idx="0">
                  <c:v>1</c:v>
                </c:pt>
                <c:pt idx="1">
                  <c:v>2</c:v>
                </c:pt>
                <c:pt idx="2">
                  <c:v>13</c:v>
                </c:pt>
                <c:pt idx="3">
                  <c:v>23</c:v>
                </c:pt>
                <c:pt idx="4">
                  <c:v>29</c:v>
                </c:pt>
                <c:pt idx="5">
                  <c:v>31</c:v>
                </c:pt>
                <c:pt idx="6">
                  <c:v>49</c:v>
                </c:pt>
                <c:pt idx="7">
                  <c:v>76</c:v>
                </c:pt>
                <c:pt idx="8">
                  <c:v>87</c:v>
                </c:pt>
              </c:numCache>
            </c:numRef>
          </c:val>
          <c:extLst>
            <c:ext xmlns:c16="http://schemas.microsoft.com/office/drawing/2014/chart" uri="{C3380CC4-5D6E-409C-BE32-E72D297353CC}">
              <c16:uniqueId val="{00000000-7795-4EBE-A8C3-7BB41D9708A3}"/>
            </c:ext>
          </c:extLst>
        </c:ser>
        <c:dLbls>
          <c:dLblPos val="outEnd"/>
          <c:showLegendKey val="0"/>
          <c:showVal val="1"/>
          <c:showCatName val="0"/>
          <c:showSerName val="0"/>
          <c:showPercent val="0"/>
          <c:showBubbleSize val="0"/>
        </c:dLbls>
        <c:gapWidth val="182"/>
        <c:axId val="301290095"/>
        <c:axId val="301295503"/>
      </c:barChart>
      <c:catAx>
        <c:axId val="30129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5503"/>
        <c:crosses val="autoZero"/>
        <c:auto val="1"/>
        <c:lblAlgn val="ctr"/>
        <c:lblOffset val="100"/>
        <c:noMultiLvlLbl val="0"/>
      </c:catAx>
      <c:valAx>
        <c:axId val="301295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Recruits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Recruitment</a:t>
            </a:r>
            <a:r>
              <a:rPr lang="en-CA" baseline="0"/>
              <a:t> over the Years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alpha val="95000"/>
              </a:srgb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alpha val="95000"/>
              </a:srgbClr>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5"/>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6"/>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7"/>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8"/>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0"/>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1"/>
        <c:spPr>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3"/>
        <c:spPr>
          <a:ln w="28575" cap="rnd">
            <a:solidFill>
              <a:srgbClr val="FF0066"/>
            </a:solidFill>
            <a:round/>
          </a:ln>
          <a:effectLst/>
        </c:spPr>
        <c:marker>
          <c:symbol val="circle"/>
          <c:size val="5"/>
          <c:spPr>
            <a:solidFill>
              <a:srgbClr val="66FF66"/>
            </a:solidFill>
            <a:ln w="9525">
              <a:solidFill>
                <a:schemeClr val="accent1"/>
              </a:solidFill>
            </a:ln>
            <a:effectLst/>
          </c:spPr>
        </c:marker>
      </c:pivotFmt>
    </c:pivotFmts>
    <c:plotArea>
      <c:layout/>
      <c:lineChart>
        <c:grouping val="stacked"/>
        <c:varyColors val="0"/>
        <c:ser>
          <c:idx val="0"/>
          <c:order val="0"/>
          <c:tx>
            <c:strRef>
              <c:f>'Pivot Table'!$B$20</c:f>
              <c:strCache>
                <c:ptCount val="1"/>
                <c:pt idx="0">
                  <c:v>Total</c:v>
                </c:pt>
              </c:strCache>
            </c:strRef>
          </c:tx>
          <c:spPr>
            <a:ln w="28575" cap="rnd">
              <a:solidFill>
                <a:srgbClr val="FF0066"/>
              </a:solidFill>
              <a:round/>
            </a:ln>
            <a:effectLst/>
          </c:spPr>
          <c:marker>
            <c:symbol val="circle"/>
            <c:size val="5"/>
            <c:spPr>
              <a:solidFill>
                <a:srgbClr val="66FF66"/>
              </a:solidFill>
              <a:ln w="9525">
                <a:solidFill>
                  <a:schemeClr val="accent1"/>
                </a:solidFill>
              </a:ln>
              <a:effectLst/>
            </c:spPr>
          </c:marker>
          <c:dPt>
            <c:idx val="5"/>
            <c:marker>
              <c:symbol val="circle"/>
              <c:size val="5"/>
              <c:spPr>
                <a:solidFill>
                  <a:srgbClr val="66FF66"/>
                </a:solidFill>
                <a:ln w="9525">
                  <a:solidFill>
                    <a:schemeClr val="accent1"/>
                  </a:solidFill>
                </a:ln>
                <a:effectLst/>
              </c:spPr>
            </c:marker>
            <c:bubble3D val="0"/>
            <c:spPr>
              <a:ln w="28575" cap="rnd">
                <a:solidFill>
                  <a:srgbClr val="FF0066"/>
                </a:solidFill>
                <a:round/>
              </a:ln>
              <a:effectLst/>
            </c:spPr>
            <c:extLst>
              <c:ext xmlns:c16="http://schemas.microsoft.com/office/drawing/2014/chart" uri="{C3380CC4-5D6E-409C-BE32-E72D297353CC}">
                <c16:uniqueId val="{00000001-F587-447D-9763-F34F163E6F6B}"/>
              </c:ext>
            </c:extLst>
          </c:dPt>
          <c:dPt>
            <c:idx val="11"/>
            <c:marker>
              <c:symbol val="circle"/>
              <c:size val="5"/>
              <c:spPr>
                <a:solidFill>
                  <a:srgbClr val="66FF66"/>
                </a:solidFill>
                <a:ln w="9525">
                  <a:solidFill>
                    <a:schemeClr val="accent1"/>
                  </a:solidFill>
                </a:ln>
                <a:effectLst/>
              </c:spPr>
            </c:marker>
            <c:bubble3D val="0"/>
            <c:spPr>
              <a:ln w="28575" cap="rnd">
                <a:solidFill>
                  <a:srgbClr val="FF0066"/>
                </a:solidFill>
                <a:round/>
              </a:ln>
              <a:effectLst/>
            </c:spPr>
            <c:extLst>
              <c:ext xmlns:c16="http://schemas.microsoft.com/office/drawing/2014/chart" uri="{C3380CC4-5D6E-409C-BE32-E72D297353CC}">
                <c16:uniqueId val="{00000003-F587-447D-9763-F34F163E6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Table'!$A$21:$A$34</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 Table'!$B$21:$B$34</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4-F587-447D-9763-F34F163E6F6B}"/>
            </c:ext>
          </c:extLst>
        </c:ser>
        <c:dLbls>
          <c:dLblPos val="t"/>
          <c:showLegendKey val="0"/>
          <c:showVal val="1"/>
          <c:showCatName val="0"/>
          <c:showSerName val="0"/>
          <c:showPercent val="0"/>
          <c:showBubbleSize val="0"/>
        </c:dLbls>
        <c:marker val="1"/>
        <c:smooth val="0"/>
        <c:axId val="114890480"/>
        <c:axId val="114891312"/>
      </c:lineChart>
      <c:catAx>
        <c:axId val="11489048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312"/>
        <c:crosses val="autoZero"/>
        <c:auto val="1"/>
        <c:lblAlgn val="ctr"/>
        <c:lblOffset val="100"/>
        <c:noMultiLvlLbl val="0"/>
      </c:catAx>
      <c:valAx>
        <c:axId val="114891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Recruits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[HR-Dashboard.xlsx]Pivot Table!PivotTable1</c:name>
    <c:fmtId val="12"/>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r>
              <a:rPr lang="en-US" sz="1400">
                <a:latin typeface="+mn-lt"/>
              </a:rPr>
              <a:t>Performance</a:t>
            </a:r>
            <a:r>
              <a:rPr lang="en-US" sz="1400" baseline="0">
                <a:latin typeface="+mn-lt"/>
              </a:rPr>
              <a:t> Score</a:t>
            </a:r>
            <a:endParaRPr lang="en-US" sz="1400">
              <a:latin typeface="+mn-lt"/>
            </a:endParaRP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4"/>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5"/>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6"/>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7"/>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9"/>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1"/>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3"/>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5"/>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7"/>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9"/>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1"/>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3"/>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5"/>
        <c:spPr>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38100" cap="rnd">
            <a:solidFill>
              <a:srgbClr val="FFD347"/>
            </a:solidFill>
            <a:round/>
          </a:ln>
          <a:effectLst/>
        </c:spPr>
        <c:marker>
          <c:symbol val="circle"/>
          <c:size val="8"/>
          <c:spPr>
            <a:solidFill>
              <a:schemeClr val="accent4"/>
            </a:solidFill>
            <a:ln>
              <a:noFill/>
            </a:ln>
            <a:effectLst/>
          </c:spPr>
        </c:marker>
      </c:pivotFmt>
    </c:pivotFmts>
    <c:plotArea>
      <c:layout/>
      <c:lineChart>
        <c:grouping val="stacked"/>
        <c:varyColors val="0"/>
        <c:ser>
          <c:idx val="0"/>
          <c:order val="0"/>
          <c:tx>
            <c:strRef>
              <c:f>'Pivot Table'!$F$12</c:f>
              <c:strCache>
                <c:ptCount val="1"/>
                <c:pt idx="0">
                  <c:v>Total</c:v>
                </c:pt>
              </c:strCache>
            </c:strRef>
          </c:tx>
          <c:spPr>
            <a:ln w="38100" cap="rnd">
              <a:solidFill>
                <a:schemeClr val="accent4"/>
              </a:solidFill>
              <a:round/>
            </a:ln>
            <a:effectLst/>
          </c:spPr>
          <c:marker>
            <c:symbol val="circle"/>
            <c:size val="8"/>
            <c:spPr>
              <a:solidFill>
                <a:schemeClr val="accent4"/>
              </a:solidFill>
              <a:ln>
                <a:noFill/>
              </a:ln>
              <a:effectLst/>
            </c:spPr>
          </c:marker>
          <c:dPt>
            <c:idx val="1"/>
            <c:marker>
              <c:symbol val="circle"/>
              <c:size val="8"/>
              <c:spPr>
                <a:solidFill>
                  <a:schemeClr val="accent4"/>
                </a:solidFill>
                <a:ln>
                  <a:noFill/>
                </a:ln>
                <a:effectLst/>
              </c:spPr>
            </c:marker>
            <c:bubble3D val="0"/>
            <c:spPr>
              <a:ln w="38100" cap="rnd">
                <a:solidFill>
                  <a:srgbClr val="FFD347"/>
                </a:solidFill>
                <a:round/>
              </a:ln>
              <a:effectLst/>
            </c:spPr>
            <c:extLst>
              <c:ext xmlns:c16="http://schemas.microsoft.com/office/drawing/2014/chart" uri="{C3380CC4-5D6E-409C-BE32-E72D297353CC}">
                <c16:uniqueId val="{00000001-54BF-4320-9055-5A91736A9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Table'!$E$13:$E$17</c:f>
              <c:strCache>
                <c:ptCount val="4"/>
                <c:pt idx="0">
                  <c:v>Fully Meets</c:v>
                </c:pt>
                <c:pt idx="1">
                  <c:v>Exceeds</c:v>
                </c:pt>
                <c:pt idx="2">
                  <c:v>Needs Improvement</c:v>
                </c:pt>
                <c:pt idx="3">
                  <c:v>PIP</c:v>
                </c:pt>
              </c:strCache>
            </c:strRef>
          </c:cat>
          <c:val>
            <c:numRef>
              <c:f>'Pivot Table'!$F$13:$F$17</c:f>
              <c:numCache>
                <c:formatCode>General</c:formatCode>
                <c:ptCount val="4"/>
                <c:pt idx="0">
                  <c:v>243</c:v>
                </c:pt>
                <c:pt idx="1">
                  <c:v>37</c:v>
                </c:pt>
                <c:pt idx="2">
                  <c:v>18</c:v>
                </c:pt>
                <c:pt idx="3">
                  <c:v>13</c:v>
                </c:pt>
              </c:numCache>
            </c:numRef>
          </c:val>
          <c:smooth val="0"/>
          <c:extLst>
            <c:ext xmlns:c16="http://schemas.microsoft.com/office/drawing/2014/chart" uri="{C3380CC4-5D6E-409C-BE32-E72D297353CC}">
              <c16:uniqueId val="{00000002-54BF-4320-9055-5A91736A990D}"/>
            </c:ext>
          </c:extLst>
        </c:ser>
        <c:dLbls>
          <c:dLblPos val="t"/>
          <c:showLegendKey val="0"/>
          <c:showVal val="1"/>
          <c:showCatName val="0"/>
          <c:showSerName val="0"/>
          <c:showPercent val="0"/>
          <c:showBubbleSize val="0"/>
        </c:dLbls>
        <c:marker val="1"/>
        <c:smooth val="0"/>
        <c:axId val="1537693664"/>
        <c:axId val="1537691584"/>
      </c:lineChart>
      <c:catAx>
        <c:axId val="15376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7691584"/>
        <c:crosses val="autoZero"/>
        <c:auto val="1"/>
        <c:lblAlgn val="ctr"/>
        <c:lblOffset val="100"/>
        <c:noMultiLvlLbl val="0"/>
      </c:catAx>
      <c:valAx>
        <c:axId val="1537691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Count</a:t>
                </a:r>
                <a:r>
                  <a:rPr lang="en-CA" baseline="0"/>
                  <a:t> of score</a:t>
                </a: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936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[HR-Dashboard.xlsx]Pivot Table!PivotTable2</c:name>
    <c:fmtId val="1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Avg Employee Satisfaction Rate by Department</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Table'!$A$10:$A$16</c:f>
              <c:strCache>
                <c:ptCount val="6"/>
                <c:pt idx="0">
                  <c:v>Executive Office</c:v>
                </c:pt>
                <c:pt idx="1">
                  <c:v>Admin Offices</c:v>
                </c:pt>
                <c:pt idx="2">
                  <c:v>Production       </c:v>
                </c:pt>
                <c:pt idx="3">
                  <c:v>IT/IS</c:v>
                </c:pt>
                <c:pt idx="4">
                  <c:v>Sales</c:v>
                </c:pt>
                <c:pt idx="5">
                  <c:v>Software Engineering</c:v>
                </c:pt>
              </c:strCache>
            </c:strRef>
          </c:cat>
          <c:val>
            <c:numRef>
              <c:f>'Pivot Table'!$B$10:$B$16</c:f>
              <c:numCache>
                <c:formatCode>#,##0.0</c:formatCode>
                <c:ptCount val="6"/>
                <c:pt idx="0">
                  <c:v>3</c:v>
                </c:pt>
                <c:pt idx="1">
                  <c:v>3.5555555555555554</c:v>
                </c:pt>
                <c:pt idx="2">
                  <c:v>3.861244019138756</c:v>
                </c:pt>
                <c:pt idx="3">
                  <c:v>3.96</c:v>
                </c:pt>
                <c:pt idx="4">
                  <c:v>4.032258064516129</c:v>
                </c:pt>
                <c:pt idx="5">
                  <c:v>4.0909090909090908</c:v>
                </c:pt>
              </c:numCache>
            </c:numRef>
          </c:val>
          <c:extLst>
            <c:ext xmlns:c16="http://schemas.microsoft.com/office/drawing/2014/chart" uri="{C3380CC4-5D6E-409C-BE32-E72D297353CC}">
              <c16:uniqueId val="{00000000-73DD-4BCE-A322-68075511C403}"/>
            </c:ext>
          </c:extLst>
        </c:ser>
        <c:dLbls>
          <c:showLegendKey val="0"/>
          <c:showVal val="1"/>
          <c:showCatName val="0"/>
          <c:showSerName val="0"/>
          <c:showPercent val="0"/>
          <c:showBubbleSize val="0"/>
        </c:dLbls>
        <c:gapWidth val="150"/>
        <c:shape val="box"/>
        <c:axId val="999473392"/>
        <c:axId val="999475056"/>
        <c:axId val="0"/>
      </c:bar3DChart>
      <c:catAx>
        <c:axId val="9994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475056"/>
        <c:crosses val="autoZero"/>
        <c:auto val="1"/>
        <c:lblAlgn val="ctr"/>
        <c:lblOffset val="100"/>
        <c:noMultiLvlLbl val="0"/>
      </c:catAx>
      <c:valAx>
        <c:axId val="9994750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Satisfactio</a:t>
                </a:r>
                <a:r>
                  <a:rPr lang="en-CA" baseline="0"/>
                  <a:t>n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4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Table!PivotTable15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Age</a:t>
            </a:r>
            <a:r>
              <a:rPr lang="en-US" baseline="0"/>
              <a:t> Brackets</a:t>
            </a:r>
            <a:endParaRPr lang="en-US"/>
          </a:p>
        </c:rich>
      </c:tx>
      <c:layout>
        <c:manualLayout>
          <c:xMode val="edge"/>
          <c:yMode val="edge"/>
          <c:x val="0.3166016785326983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079087905809879"/>
          <c:y val="0.20548826256531016"/>
          <c:w val="0.42773704559385167"/>
          <c:h val="0.66140820939049283"/>
        </c:manualLayout>
      </c:layout>
      <c:pieChart>
        <c:varyColors val="1"/>
        <c:ser>
          <c:idx val="0"/>
          <c:order val="0"/>
          <c:tx>
            <c:strRef>
              <c:f>'Pivot Table'!$B$2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FF9-45F1-A0DB-84325C2D94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F9-45F1-A0DB-84325C2D94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FF9-45F1-A0DB-84325C2D94DF}"/>
              </c:ext>
            </c:extLst>
          </c:dPt>
          <c:dLbls>
            <c:dLbl>
              <c:idx val="2"/>
              <c:layout>
                <c:manualLayout>
                  <c:x val="9.4017537580529706E-2"/>
                  <c:y val="0.1351611597615718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FF9-45F1-A0DB-84325C2D94D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Table'!$A$3:$A$6</c:f>
              <c:strCache>
                <c:ptCount val="3"/>
                <c:pt idx="0">
                  <c:v>Middle Age</c:v>
                </c:pt>
                <c:pt idx="1">
                  <c:v>Senior</c:v>
                </c:pt>
                <c:pt idx="2">
                  <c:v>Young</c:v>
                </c:pt>
              </c:strCache>
            </c:strRef>
          </c:cat>
          <c:val>
            <c:numRef>
              <c:f>'Pivot Table'!$B$3:$B$6</c:f>
              <c:numCache>
                <c:formatCode>General</c:formatCode>
                <c:ptCount val="3"/>
                <c:pt idx="0">
                  <c:v>258</c:v>
                </c:pt>
                <c:pt idx="1">
                  <c:v>10</c:v>
                </c:pt>
                <c:pt idx="2">
                  <c:v>43</c:v>
                </c:pt>
              </c:numCache>
            </c:numRef>
          </c:val>
          <c:extLst>
            <c:ext xmlns:c16="http://schemas.microsoft.com/office/drawing/2014/chart" uri="{C3380CC4-5D6E-409C-BE32-E72D297353CC}">
              <c16:uniqueId val="{00000006-4FF9-45F1-A0DB-84325C2D94DF}"/>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21134702799374053"/>
          <c:y val="0.82624218117595116"/>
          <c:w val="0.49302791696492482"/>
          <c:h val="0.14675068069762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Employement</a:t>
            </a:r>
            <a:r>
              <a:rPr lang="en-US" sz="1400" baseline="0"/>
              <a:t> Status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7A18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A183"/>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7A18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7A183"/>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0CA1F4"/>
          </a:solidFill>
          <a:ln>
            <a:noFill/>
          </a:ln>
          <a:effectLst/>
          <a:sp3d/>
        </c:spPr>
      </c:pivotFmt>
      <c:pivotFmt>
        <c:idx val="34"/>
        <c:spPr>
          <a:solidFill>
            <a:srgbClr val="0CA1F4"/>
          </a:solidFill>
          <a:ln>
            <a:noFill/>
          </a:ln>
          <a:effectLst/>
          <a:sp3d/>
        </c:spPr>
      </c:pivotFmt>
      <c:pivotFmt>
        <c:idx val="35"/>
        <c:spPr>
          <a:solidFill>
            <a:srgbClr val="0CA1F4"/>
          </a:solidFill>
          <a:ln>
            <a:noFill/>
          </a:ln>
          <a:effectLst/>
          <a:sp3d/>
        </c:spPr>
      </c:pivotFmt>
      <c:pivotFmt>
        <c:idx val="36"/>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Table'!$F$31</c:f>
              <c:strCache>
                <c:ptCount val="1"/>
                <c:pt idx="0">
                  <c:v>Total</c:v>
                </c:pt>
              </c:strCache>
            </c:strRef>
          </c:tx>
          <c:spPr>
            <a:solidFill>
              <a:srgbClr val="0CA1F4"/>
            </a:solidFill>
            <a:ln>
              <a:noFill/>
            </a:ln>
            <a:effectLst/>
          </c:spPr>
          <c:invertIfNegative val="0"/>
          <c:dPt>
            <c:idx val="0"/>
            <c:invertIfNegative val="0"/>
            <c:bubble3D val="0"/>
            <c:spPr>
              <a:solidFill>
                <a:srgbClr val="0CA1F4"/>
              </a:solidFill>
              <a:ln>
                <a:noFill/>
              </a:ln>
              <a:effectLst/>
              <a:sp3d/>
            </c:spPr>
            <c:extLst>
              <c:ext xmlns:c16="http://schemas.microsoft.com/office/drawing/2014/chart" uri="{C3380CC4-5D6E-409C-BE32-E72D297353CC}">
                <c16:uniqueId val="{00000001-DDFD-4C31-A152-E9A97F94C5F4}"/>
              </c:ext>
            </c:extLst>
          </c:dPt>
          <c:dPt>
            <c:idx val="1"/>
            <c:invertIfNegative val="0"/>
            <c:bubble3D val="0"/>
            <c:spPr>
              <a:solidFill>
                <a:srgbClr val="0CA1F4"/>
              </a:solidFill>
              <a:ln>
                <a:noFill/>
              </a:ln>
              <a:effectLst/>
              <a:sp3d/>
            </c:spPr>
            <c:extLst>
              <c:ext xmlns:c16="http://schemas.microsoft.com/office/drawing/2014/chart" uri="{C3380CC4-5D6E-409C-BE32-E72D297353CC}">
                <c16:uniqueId val="{00000003-DDFD-4C31-A152-E9A97F94C5F4}"/>
              </c:ext>
            </c:extLst>
          </c:dPt>
          <c:dPt>
            <c:idx val="2"/>
            <c:invertIfNegative val="0"/>
            <c:bubble3D val="0"/>
            <c:spPr>
              <a:solidFill>
                <a:srgbClr val="0CA1F4"/>
              </a:solidFill>
              <a:ln>
                <a:noFill/>
              </a:ln>
              <a:effectLst/>
              <a:sp3d/>
            </c:spPr>
            <c:extLst>
              <c:ext xmlns:c16="http://schemas.microsoft.com/office/drawing/2014/chart" uri="{C3380CC4-5D6E-409C-BE32-E72D297353CC}">
                <c16:uniqueId val="{00000005-DDFD-4C31-A152-E9A97F94C5F4}"/>
              </c:ext>
            </c:extLst>
          </c:dPt>
          <c:dLbls>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FD-4C31-A152-E9A97F94C5F4}"/>
                </c:ext>
              </c:extLst>
            </c:dLbl>
            <c:dLbl>
              <c:idx val="1"/>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FD-4C31-A152-E9A97F94C5F4}"/>
                </c:ext>
              </c:extLst>
            </c:dLbl>
            <c:dLbl>
              <c:idx val="2"/>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FD-4C31-A152-E9A97F94C5F4}"/>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Table'!$E$32:$E$35</c:f>
              <c:strCache>
                <c:ptCount val="3"/>
                <c:pt idx="0">
                  <c:v>Active</c:v>
                </c:pt>
                <c:pt idx="1">
                  <c:v>Voluntarily Terminated</c:v>
                </c:pt>
                <c:pt idx="2">
                  <c:v>Terminated for Cause</c:v>
                </c:pt>
              </c:strCache>
            </c:strRef>
          </c:cat>
          <c:val>
            <c:numRef>
              <c:f>'Pivot Table'!$F$32:$F$35</c:f>
              <c:numCache>
                <c:formatCode>General</c:formatCode>
                <c:ptCount val="3"/>
                <c:pt idx="0">
                  <c:v>207</c:v>
                </c:pt>
                <c:pt idx="1">
                  <c:v>88</c:v>
                </c:pt>
                <c:pt idx="2">
                  <c:v>16</c:v>
                </c:pt>
              </c:numCache>
            </c:numRef>
          </c:val>
          <c:extLst>
            <c:ext xmlns:c16="http://schemas.microsoft.com/office/drawing/2014/chart" uri="{C3380CC4-5D6E-409C-BE32-E72D297353CC}">
              <c16:uniqueId val="{00000006-DDFD-4C31-A152-E9A97F94C5F4}"/>
            </c:ext>
          </c:extLst>
        </c:ser>
        <c:dLbls>
          <c:showLegendKey val="0"/>
          <c:showVal val="1"/>
          <c:showCatName val="0"/>
          <c:showSerName val="0"/>
          <c:showPercent val="0"/>
          <c:showBubbleSize val="0"/>
        </c:dLbls>
        <c:gapWidth val="150"/>
        <c:axId val="690412848"/>
        <c:axId val="1965915728"/>
      </c:barChart>
      <c:catAx>
        <c:axId val="69041284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15728"/>
        <c:crosses val="autoZero"/>
        <c:auto val="1"/>
        <c:lblAlgn val="ctr"/>
        <c:lblOffset val="100"/>
        <c:noMultiLvlLbl val="0"/>
      </c:catAx>
      <c:valAx>
        <c:axId val="1965915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1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Salary of Genders Per Department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Table'!$F$20:$F$21</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Table'!$E$22:$E$28</c:f>
              <c:strCache>
                <c:ptCount val="6"/>
                <c:pt idx="0">
                  <c:v>Admin Offices</c:v>
                </c:pt>
                <c:pt idx="1">
                  <c:v>Executive Office</c:v>
                </c:pt>
                <c:pt idx="2">
                  <c:v>IT/IS</c:v>
                </c:pt>
                <c:pt idx="3">
                  <c:v>Production       </c:v>
                </c:pt>
                <c:pt idx="4">
                  <c:v>Sales</c:v>
                </c:pt>
                <c:pt idx="5">
                  <c:v>Software Engineering</c:v>
                </c:pt>
              </c:strCache>
            </c:strRef>
          </c:cat>
          <c:val>
            <c:numRef>
              <c:f>'Pivot Table'!$F$22:$F$28</c:f>
              <c:numCache>
                <c:formatCode>0</c:formatCode>
                <c:ptCount val="6"/>
                <c:pt idx="0">
                  <c:v>70926.333333333328</c:v>
                </c:pt>
                <c:pt idx="1">
                  <c:v>250000</c:v>
                </c:pt>
                <c:pt idx="2">
                  <c:v>94593</c:v>
                </c:pt>
                <c:pt idx="3">
                  <c:v>59620.420634920636</c:v>
                </c:pt>
                <c:pt idx="4">
                  <c:v>72016.666666666672</c:v>
                </c:pt>
                <c:pt idx="5">
                  <c:v>96906.166666666672</c:v>
                </c:pt>
              </c:numCache>
            </c:numRef>
          </c:val>
          <c:smooth val="0"/>
          <c:extLst>
            <c:ext xmlns:c16="http://schemas.microsoft.com/office/drawing/2014/chart" uri="{C3380CC4-5D6E-409C-BE32-E72D297353CC}">
              <c16:uniqueId val="{00000000-FE1D-4DE5-A156-ACE49A2CFCE2}"/>
            </c:ext>
          </c:extLst>
        </c:ser>
        <c:ser>
          <c:idx val="1"/>
          <c:order val="1"/>
          <c:tx>
            <c:strRef>
              <c:f>'Pivot Table'!$G$20:$G$21</c:f>
              <c:strCache>
                <c:ptCount val="1"/>
                <c:pt idx="0">
                  <c:v>Male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Table'!$E$22:$E$28</c:f>
              <c:strCache>
                <c:ptCount val="6"/>
                <c:pt idx="0">
                  <c:v>Admin Offices</c:v>
                </c:pt>
                <c:pt idx="1">
                  <c:v>Executive Office</c:v>
                </c:pt>
                <c:pt idx="2">
                  <c:v>IT/IS</c:v>
                </c:pt>
                <c:pt idx="3">
                  <c:v>Production       </c:v>
                </c:pt>
                <c:pt idx="4">
                  <c:v>Sales</c:v>
                </c:pt>
                <c:pt idx="5">
                  <c:v>Software Engineering</c:v>
                </c:pt>
              </c:strCache>
            </c:strRef>
          </c:cat>
          <c:val>
            <c:numRef>
              <c:f>'Pivot Table'!$G$22:$G$28</c:f>
              <c:numCache>
                <c:formatCode>0</c:formatCode>
                <c:ptCount val="6"/>
                <c:pt idx="0">
                  <c:v>73523</c:v>
                </c:pt>
                <c:pt idx="2">
                  <c:v>99006.642857142855</c:v>
                </c:pt>
                <c:pt idx="3">
                  <c:v>60459.25301204819</c:v>
                </c:pt>
                <c:pt idx="4">
                  <c:v>66290.5625</c:v>
                </c:pt>
                <c:pt idx="5">
                  <c:v>92689.4</c:v>
                </c:pt>
              </c:numCache>
            </c:numRef>
          </c:val>
          <c:smooth val="0"/>
          <c:extLst>
            <c:ext xmlns:c16="http://schemas.microsoft.com/office/drawing/2014/chart" uri="{C3380CC4-5D6E-409C-BE32-E72D297353CC}">
              <c16:uniqueId val="{00000004-8207-4B78-8E4B-4B2471D8ED52}"/>
            </c:ext>
          </c:extLst>
        </c:ser>
        <c:dLbls>
          <c:dLblPos val="t"/>
          <c:showLegendKey val="0"/>
          <c:showVal val="1"/>
          <c:showCatName val="0"/>
          <c:showSerName val="0"/>
          <c:showPercent val="0"/>
          <c:showBubbleSize val="0"/>
        </c:dLbls>
        <c:smooth val="0"/>
        <c:axId val="1632941583"/>
        <c:axId val="1632939503"/>
      </c:lineChart>
      <c:catAx>
        <c:axId val="1632941583"/>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39503"/>
        <c:crosses val="autoZero"/>
        <c:auto val="1"/>
        <c:lblAlgn val="ctr"/>
        <c:lblOffset val="100"/>
        <c:noMultiLvlLbl val="0"/>
      </c:catAx>
      <c:valAx>
        <c:axId val="1632939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41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Table!PivotTable8</c:name>
    <c:fmtId val="2"/>
  </c:pivotSource>
  <c:chart>
    <c:title>
      <c:tx>
        <c:rich>
          <a:bodyPr rot="0" spcFirstLastPara="1" vertOverflow="ellipsis" vert="horz" wrap="square" anchor="ctr" anchorCtr="1"/>
          <a:lstStyle/>
          <a:p>
            <a:pPr>
              <a:defRPr sz="1400" b="0" i="0" u="none" strike="noStrike" kern="1200" cap="none" spc="0" normalizeH="0" baseline="0">
                <a:solidFill>
                  <a:schemeClr val="dk1">
                    <a:lumMod val="50000"/>
                    <a:lumOff val="50000"/>
                  </a:schemeClr>
                </a:solidFill>
                <a:latin typeface="+mn-lt"/>
                <a:ea typeface="+mj-ea"/>
                <a:cs typeface="+mj-cs"/>
              </a:defRPr>
            </a:pPr>
            <a:r>
              <a:rPr lang="en-US" sz="1400" b="0">
                <a:latin typeface="+mn-lt"/>
              </a:rPr>
              <a:t>Top Reasons for Termination</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dk1">
                  <a:lumMod val="50000"/>
                  <a:lumOff val="50000"/>
                </a:schemeClr>
              </a:solidFill>
              <a:latin typeface="+mn-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Table'!$A$40:$A$52</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'Pivot Table'!$B$40:$B$52</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smooth val="0"/>
          <c:extLst>
            <c:ext xmlns:c16="http://schemas.microsoft.com/office/drawing/2014/chart" uri="{C3380CC4-5D6E-409C-BE32-E72D297353CC}">
              <c16:uniqueId val="{00000000-9D2D-4419-980B-A5AE5EBFBD18}"/>
            </c:ext>
          </c:extLst>
        </c:ser>
        <c:dLbls>
          <c:dLblPos val="t"/>
          <c:showLegendKey val="0"/>
          <c:showVal val="1"/>
          <c:showCatName val="0"/>
          <c:showSerName val="0"/>
          <c:showPercent val="0"/>
          <c:showBubbleSize val="0"/>
        </c:dLbls>
        <c:marker val="1"/>
        <c:smooth val="0"/>
        <c:axId val="2072295680"/>
        <c:axId val="2072294432"/>
      </c:lineChart>
      <c:catAx>
        <c:axId val="20722956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Termination Reason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72294432"/>
        <c:crosses val="autoZero"/>
        <c:auto val="1"/>
        <c:lblAlgn val="ctr"/>
        <c:lblOffset val="100"/>
        <c:noMultiLvlLbl val="0"/>
      </c:catAx>
      <c:valAx>
        <c:axId val="207229443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Count of Termination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722956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602546</xdr:colOff>
      <xdr:row>6</xdr:row>
      <xdr:rowOff>24694</xdr:rowOff>
    </xdr:from>
    <xdr:to>
      <xdr:col>10</xdr:col>
      <xdr:colOff>318207</xdr:colOff>
      <xdr:row>21</xdr:row>
      <xdr:rowOff>26282</xdr:rowOff>
    </xdr:to>
    <xdr:graphicFrame macro="">
      <xdr:nvGraphicFramePr>
        <xdr:cNvPr id="2" name="Chart 1">
          <a:extLst>
            <a:ext uri="{FF2B5EF4-FFF2-40B4-BE49-F238E27FC236}">
              <a16:creationId xmlns:a16="http://schemas.microsoft.com/office/drawing/2014/main" id="{6200BB70-A259-421A-B9B1-523B32AF8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35806</xdr:colOff>
      <xdr:row>6</xdr:row>
      <xdr:rowOff>31044</xdr:rowOff>
    </xdr:from>
    <xdr:to>
      <xdr:col>2</xdr:col>
      <xdr:colOff>577850</xdr:colOff>
      <xdr:row>11</xdr:row>
      <xdr:rowOff>36687</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C2EDF07A-A50E-E580-701F-FFE55D781E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806" y="1135944"/>
              <a:ext cx="1761244" cy="9263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35806</xdr:colOff>
      <xdr:row>11</xdr:row>
      <xdr:rowOff>48684</xdr:rowOff>
    </xdr:from>
    <xdr:to>
      <xdr:col>2</xdr:col>
      <xdr:colOff>575556</xdr:colOff>
      <xdr:row>16</xdr:row>
      <xdr:rowOff>19050</xdr:rowOff>
    </xdr:to>
    <mc:AlternateContent xmlns:mc="http://schemas.openxmlformats.org/markup-compatibility/2006" xmlns:a14="http://schemas.microsoft.com/office/drawing/2010/main">
      <mc:Choice Requires="a14">
        <xdr:graphicFrame macro="">
          <xdr:nvGraphicFramePr>
            <xdr:cNvPr id="30" name="MaritalDesc">
              <a:extLst>
                <a:ext uri="{FF2B5EF4-FFF2-40B4-BE49-F238E27FC236}">
                  <a16:creationId xmlns:a16="http://schemas.microsoft.com/office/drawing/2014/main" id="{0468B81D-A302-C885-21B0-311F5B5D3EB6}"/>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35806" y="2074334"/>
              <a:ext cx="1758950" cy="8911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35806</xdr:colOff>
      <xdr:row>23</xdr:row>
      <xdr:rowOff>140054</xdr:rowOff>
    </xdr:from>
    <xdr:to>
      <xdr:col>2</xdr:col>
      <xdr:colOff>561269</xdr:colOff>
      <xdr:row>31</xdr:row>
      <xdr:rowOff>76200</xdr:rowOff>
    </xdr:to>
    <mc:AlternateContent xmlns:mc="http://schemas.openxmlformats.org/markup-compatibility/2006" xmlns:a14="http://schemas.microsoft.com/office/drawing/2010/main">
      <mc:Choice Requires="a14">
        <xdr:graphicFrame macro="">
          <xdr:nvGraphicFramePr>
            <xdr:cNvPr id="31" name="Department">
              <a:extLst>
                <a:ext uri="{FF2B5EF4-FFF2-40B4-BE49-F238E27FC236}">
                  <a16:creationId xmlns:a16="http://schemas.microsoft.com/office/drawing/2014/main" id="{B05B8D22-DFFB-1C9B-E3CC-05023E6BA41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806" y="4375504"/>
              <a:ext cx="1744663" cy="14093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35806</xdr:colOff>
      <xdr:row>16</xdr:row>
      <xdr:rowOff>41628</xdr:rowOff>
    </xdr:from>
    <xdr:to>
      <xdr:col>2</xdr:col>
      <xdr:colOff>571500</xdr:colOff>
      <xdr:row>23</xdr:row>
      <xdr:rowOff>124883</xdr:rowOff>
    </xdr:to>
    <mc:AlternateContent xmlns:mc="http://schemas.openxmlformats.org/markup-compatibility/2006" xmlns:a14="http://schemas.microsoft.com/office/drawing/2010/main">
      <mc:Choice Requires="a14">
        <xdr:graphicFrame macro="">
          <xdr:nvGraphicFramePr>
            <xdr:cNvPr id="32" name="Position">
              <a:extLst>
                <a:ext uri="{FF2B5EF4-FFF2-40B4-BE49-F238E27FC236}">
                  <a16:creationId xmlns:a16="http://schemas.microsoft.com/office/drawing/2014/main" id="{308A8A1E-2EA5-33FC-D33F-A31449029F14}"/>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5806" y="2988028"/>
              <a:ext cx="1754894" cy="137230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31</xdr:row>
      <xdr:rowOff>100894</xdr:rowOff>
    </xdr:from>
    <xdr:to>
      <xdr:col>2</xdr:col>
      <xdr:colOff>558800</xdr:colOff>
      <xdr:row>36</xdr:row>
      <xdr:rowOff>69850</xdr:rowOff>
    </xdr:to>
    <mc:AlternateContent xmlns:mc="http://schemas.openxmlformats.org/markup-compatibility/2006" xmlns:a14="http://schemas.microsoft.com/office/drawing/2010/main">
      <mc:Choice Requires="a14">
        <xdr:graphicFrame macro="">
          <xdr:nvGraphicFramePr>
            <xdr:cNvPr id="34" name="CitizenDesc">
              <a:extLst>
                <a:ext uri="{FF2B5EF4-FFF2-40B4-BE49-F238E27FC236}">
                  <a16:creationId xmlns:a16="http://schemas.microsoft.com/office/drawing/2014/main" id="{FEA85725-E23F-05AD-5A10-ED1411EE2992}"/>
                </a:ext>
              </a:extLst>
            </xdr:cNvPr>
            <xdr:cNvGraphicFramePr/>
          </xdr:nvGraphicFramePr>
          <xdr:xfrm>
            <a:off x="0" y="0"/>
            <a:ext cx="0" cy="0"/>
          </xdr:xfrm>
          <a:graphic>
            <a:graphicData uri="http://schemas.microsoft.com/office/drawing/2010/slicer">
              <sle:slicer xmlns:sle="http://schemas.microsoft.com/office/drawing/2010/slicer" name="CitizenDesc"/>
            </a:graphicData>
          </a:graphic>
        </xdr:graphicFrame>
      </mc:Choice>
      <mc:Fallback xmlns="">
        <xdr:sp macro="" textlink="">
          <xdr:nvSpPr>
            <xdr:cNvPr id="0" name=""/>
            <xdr:cNvSpPr>
              <a:spLocks noTextEdit="1"/>
            </xdr:cNvSpPr>
          </xdr:nvSpPr>
          <xdr:spPr>
            <a:xfrm>
              <a:off x="19051" y="5809544"/>
              <a:ext cx="1758949" cy="8897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339372</xdr:colOff>
      <xdr:row>6</xdr:row>
      <xdr:rowOff>24694</xdr:rowOff>
    </xdr:from>
    <xdr:to>
      <xdr:col>19</xdr:col>
      <xdr:colOff>0</xdr:colOff>
      <xdr:row>21</xdr:row>
      <xdr:rowOff>16228</xdr:rowOff>
    </xdr:to>
    <xdr:graphicFrame macro="">
      <xdr:nvGraphicFramePr>
        <xdr:cNvPr id="10" name="Chart 9">
          <a:extLst>
            <a:ext uri="{FF2B5EF4-FFF2-40B4-BE49-F238E27FC236}">
              <a16:creationId xmlns:a16="http://schemas.microsoft.com/office/drawing/2014/main" id="{C5C20CC2-8249-4D27-B78D-16A354862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599721</xdr:colOff>
      <xdr:row>21</xdr:row>
      <xdr:rowOff>27517</xdr:rowOff>
    </xdr:from>
    <xdr:to>
      <xdr:col>10</xdr:col>
      <xdr:colOff>317500</xdr:colOff>
      <xdr:row>36</xdr:row>
      <xdr:rowOff>62794</xdr:rowOff>
    </xdr:to>
    <xdr:graphicFrame macro="">
      <xdr:nvGraphicFramePr>
        <xdr:cNvPr id="14" name="Chart 13">
          <a:extLst>
            <a:ext uri="{FF2B5EF4-FFF2-40B4-BE49-F238E27FC236}">
              <a16:creationId xmlns:a16="http://schemas.microsoft.com/office/drawing/2014/main" id="{75F6340A-A271-4A4E-87E8-6DC80C50C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565150</xdr:colOff>
      <xdr:row>36</xdr:row>
      <xdr:rowOff>77788</xdr:rowOff>
    </xdr:from>
    <xdr:to>
      <xdr:col>19</xdr:col>
      <xdr:colOff>0</xdr:colOff>
      <xdr:row>51</xdr:row>
      <xdr:rowOff>44450</xdr:rowOff>
    </xdr:to>
    <xdr:graphicFrame macro="">
      <xdr:nvGraphicFramePr>
        <xdr:cNvPr id="33" name="Chart 32">
          <a:extLst>
            <a:ext uri="{FF2B5EF4-FFF2-40B4-BE49-F238E27FC236}">
              <a16:creationId xmlns:a16="http://schemas.microsoft.com/office/drawing/2014/main" id="{780E6CA2-8F54-4962-90AD-AE338B162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336550</xdr:colOff>
      <xdr:row>21</xdr:row>
      <xdr:rowOff>27517</xdr:rowOff>
    </xdr:from>
    <xdr:to>
      <xdr:col>19</xdr:col>
      <xdr:colOff>0</xdr:colOff>
      <xdr:row>36</xdr:row>
      <xdr:rowOff>76200</xdr:rowOff>
    </xdr:to>
    <xdr:graphicFrame macro="">
      <xdr:nvGraphicFramePr>
        <xdr:cNvPr id="39" name="Chart 38">
          <a:extLst>
            <a:ext uri="{FF2B5EF4-FFF2-40B4-BE49-F238E27FC236}">
              <a16:creationId xmlns:a16="http://schemas.microsoft.com/office/drawing/2014/main" id="{08FF916C-8663-4986-8811-0D538AC75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19051</xdr:colOff>
      <xdr:row>36</xdr:row>
      <xdr:rowOff>77788</xdr:rowOff>
    </xdr:from>
    <xdr:to>
      <xdr:col>5</xdr:col>
      <xdr:colOff>336551</xdr:colOff>
      <xdr:row>51</xdr:row>
      <xdr:rowOff>46038</xdr:rowOff>
    </xdr:to>
    <xdr:graphicFrame macro="">
      <xdr:nvGraphicFramePr>
        <xdr:cNvPr id="43" name="Chart 42">
          <a:extLst>
            <a:ext uri="{FF2B5EF4-FFF2-40B4-BE49-F238E27FC236}">
              <a16:creationId xmlns:a16="http://schemas.microsoft.com/office/drawing/2014/main" id="{66B32AC5-4B02-4167-9C99-99C55A00D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349250</xdr:colOff>
      <xdr:row>36</xdr:row>
      <xdr:rowOff>77788</xdr:rowOff>
    </xdr:from>
    <xdr:to>
      <xdr:col>11</xdr:col>
      <xdr:colOff>552450</xdr:colOff>
      <xdr:row>51</xdr:row>
      <xdr:rowOff>44450</xdr:rowOff>
    </xdr:to>
    <xdr:graphicFrame macro="">
      <xdr:nvGraphicFramePr>
        <xdr:cNvPr id="44" name="Chart 43">
          <a:extLst>
            <a:ext uri="{FF2B5EF4-FFF2-40B4-BE49-F238E27FC236}">
              <a16:creationId xmlns:a16="http://schemas.microsoft.com/office/drawing/2014/main" id="{4F228D21-D4E0-4AFB-86C8-B753FDF86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19051</xdr:colOff>
      <xdr:row>51</xdr:row>
      <xdr:rowOff>50800</xdr:rowOff>
    </xdr:from>
    <xdr:to>
      <xdr:col>10</xdr:col>
      <xdr:colOff>28223</xdr:colOff>
      <xdr:row>66</xdr:row>
      <xdr:rowOff>139700</xdr:rowOff>
    </xdr:to>
    <xdr:graphicFrame macro="">
      <xdr:nvGraphicFramePr>
        <xdr:cNvPr id="45" name="Chart 44">
          <a:extLst>
            <a:ext uri="{FF2B5EF4-FFF2-40B4-BE49-F238E27FC236}">
              <a16:creationId xmlns:a16="http://schemas.microsoft.com/office/drawing/2014/main" id="{8BCB7B1E-D160-4B30-96DC-93B952EC5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43039</xdr:colOff>
      <xdr:row>51</xdr:row>
      <xdr:rowOff>54327</xdr:rowOff>
    </xdr:from>
    <xdr:to>
      <xdr:col>19</xdr:col>
      <xdr:colOff>0</xdr:colOff>
      <xdr:row>66</xdr:row>
      <xdr:rowOff>139700</xdr:rowOff>
    </xdr:to>
    <xdr:graphicFrame macro="">
      <xdr:nvGraphicFramePr>
        <xdr:cNvPr id="46" name="Chart 45">
          <a:extLst>
            <a:ext uri="{FF2B5EF4-FFF2-40B4-BE49-F238E27FC236}">
              <a16:creationId xmlns:a16="http://schemas.microsoft.com/office/drawing/2014/main" id="{38EE1092-7EA2-4F3D-B63E-F0C9FFD77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rullah halimi" refreshedDate="44840.821756481484" createdVersion="8" refreshedVersion="8" minRefreshableVersion="3" recordCount="311" xr:uid="{AEC56551-A4C0-409A-875B-91BE7B3D3AF6}">
  <cacheSource type="worksheet">
    <worksheetSource name="HRDataset_v143"/>
  </cacheSource>
  <cacheFields count="33">
    <cacheField name="Employee_Name" numFmtId="0">
      <sharedItems/>
    </cacheField>
    <cacheField name="EmpID" numFmtId="0">
      <sharedItems containsSemiMixedTypes="0" containsString="0" containsNumber="1" containsInteger="1" minValue="10001" maxValue="10311"/>
    </cacheField>
    <cacheField name="Age" numFmtId="1">
      <sharedItems containsSemiMixedTypes="0" containsString="0" containsNumber="1" containsInteger="1" minValue="30" maxValue="71" count="38">
        <n v="39"/>
        <n v="47"/>
        <n v="34"/>
        <n v="33"/>
        <n v="45"/>
        <n v="43"/>
        <n v="52"/>
        <n v="48"/>
        <n v="41"/>
        <n v="56"/>
        <n v="36"/>
        <n v="64"/>
        <n v="32"/>
        <n v="55"/>
        <n v="58"/>
        <n v="35"/>
        <n v="53"/>
        <n v="42"/>
        <n v="59"/>
        <n v="71"/>
        <n v="50"/>
        <n v="37"/>
        <n v="44"/>
        <n v="57"/>
        <n v="70"/>
        <n v="40"/>
        <n v="49"/>
        <n v="31"/>
        <n v="67"/>
        <n v="54"/>
        <n v="51"/>
        <n v="30"/>
        <n v="38"/>
        <n v="46"/>
        <n v="63"/>
        <n v="68"/>
        <n v="61"/>
        <n v="69"/>
      </sharedItems>
      <fieldGroup base="2">
        <rangePr autoStart="0" startNum="30" endNum="71" groupInterval="10"/>
        <groupItems count="7">
          <s v="&lt;30"/>
          <s v="30-39"/>
          <s v="40-49"/>
          <s v="50-59"/>
          <s v="60-69"/>
          <s v="70-79"/>
          <s v="&gt;80"/>
        </groupItems>
      </fieldGroup>
    </cacheField>
    <cacheField name="Age Brackets" numFmtId="1">
      <sharedItems count="3">
        <s v="Middle Age"/>
        <s v="Young"/>
        <s v="Senior"/>
      </sharedItems>
    </cacheField>
    <cacheField name="DurationEmployedMonth" numFmtId="1">
      <sharedItems containsMixedTypes="1" containsNumber="1" containsInteger="1" minValue="0" maxValue="114"/>
    </cacheField>
    <cacheField name="Salary" numFmtId="0">
      <sharedItems containsSemiMixedTypes="0" containsString="0" containsNumber="1" containsInteger="1" minValue="45046" maxValue="25000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DateofHire" numFmtId="14">
      <sharedItems containsSemiMixedTypes="0" containsNonDate="0" containsDate="1" containsString="0" minDate="2006-01-09T00:00:00" maxDate="2018-07-10T00:00:00"/>
    </cacheField>
    <cacheField name="DateofHireTxt" numFmtId="14">
      <sharedItems/>
    </cacheField>
    <cacheField name="YearofHire" numFmtId="2">
      <sharedItems count="13">
        <s v="2011"/>
        <s v="2015"/>
        <s v="2008"/>
        <s v="2012"/>
        <s v="2014"/>
        <s v="2013"/>
        <s v="2009"/>
        <s v="2016"/>
        <s v="2010"/>
        <s v="2018"/>
        <s v="2017"/>
        <s v="2007"/>
        <s v="2006"/>
      </sharedItems>
    </cacheField>
    <cacheField name="State" numFmtId="0">
      <sharedItems/>
    </cacheField>
    <cacheField name="DateofTermination" numFmtId="14">
      <sharedItems containsNonDate="0" containsDate="1" containsString="0" containsBlank="1" minDate="2010-08-30T00:00:00" maxDate="2018-11-11T00:00:00"/>
    </cacheField>
    <cacheField name="DateofTermTxt" numFmtId="14">
      <sharedItems/>
    </cacheField>
    <cacheField name="YearofTermination" numFmtId="14">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Gender" numFmtId="0">
      <sharedItems count="2">
        <s v="Male "/>
        <s v="Female"/>
      </sharedItems>
    </cacheField>
    <cacheField name="MaritalDesc" numFmtId="0">
      <sharedItems count="5">
        <s v="Single"/>
        <s v="Married"/>
        <s v="Divorced"/>
        <s v="Widowed"/>
        <s v="Separated"/>
      </sharedItems>
    </cacheField>
    <cacheField name="CitizenDesc" numFmtId="0">
      <sharedItems count="3">
        <s v="US Citizen"/>
        <s v="Eligible NonCitizen"/>
        <s v="Non-Citizen"/>
      </sharedItems>
    </cacheField>
    <cacheField name="HispanicLatino" numFmtId="0">
      <sharedItems/>
    </cacheField>
    <cacheField name="RaceDesc" numFmtId="0">
      <sharedItems count="6">
        <s v="White"/>
        <s v="Black or African American"/>
        <s v="Two or more races"/>
        <s v="Asian"/>
        <s v="American Indian or Alaska Native"/>
        <s v="Hispanic"/>
      </sharedItems>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Termination Reason "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ount="5">
        <n v="5"/>
        <n v="3"/>
        <n v="4"/>
        <n v="2"/>
        <n v="1"/>
      </sharedItems>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674910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x v="0"/>
    <x v="0"/>
    <s v=""/>
    <n v="62506"/>
    <x v="0"/>
    <d v="2011-07-05T00:00:00"/>
    <s v="2011-07-05"/>
    <x v="0"/>
    <s v="MA"/>
    <m/>
    <s v=""/>
    <s v=""/>
    <n v="1960"/>
    <d v="1983-07-10T00:00:00"/>
    <x v="0"/>
    <x v="0"/>
    <x v="0"/>
    <s v="No"/>
    <x v="0"/>
    <x v="0"/>
    <x v="0"/>
    <x v="0"/>
    <x v="0"/>
    <s v="Michael Albert"/>
    <x v="0"/>
    <x v="0"/>
    <n v="4.5999999999999996"/>
    <x v="0"/>
    <d v="2019-01-17T00:00:00"/>
    <n v="0"/>
    <n v="1"/>
  </r>
  <r>
    <s v="Ait Sidi, Karthikeyan   "/>
    <n v="10084"/>
    <x v="1"/>
    <x v="0"/>
    <n v="14"/>
    <n v="104437"/>
    <x v="1"/>
    <d v="2015-03-30T00:00:00"/>
    <s v="2015-03-30"/>
    <x v="1"/>
    <s v="MA"/>
    <d v="2016-06-16T00:00:00"/>
    <s v="2016-06-16"/>
    <s v="2016"/>
    <n v="2148"/>
    <d v="1975-05-05T00:00:00"/>
    <x v="0"/>
    <x v="1"/>
    <x v="0"/>
    <s v="No"/>
    <x v="0"/>
    <x v="1"/>
    <x v="1"/>
    <x v="1"/>
    <x v="1"/>
    <s v="Simon Roup"/>
    <x v="1"/>
    <x v="1"/>
    <n v="4.96"/>
    <x v="1"/>
    <d v="2016-02-24T00:00:00"/>
    <n v="0"/>
    <n v="17"/>
  </r>
  <r>
    <s v="Akinkuolie, Sarah"/>
    <n v="10196"/>
    <x v="2"/>
    <x v="1"/>
    <n v="14"/>
    <n v="64955"/>
    <x v="2"/>
    <d v="2011-07-05T00:00:00"/>
    <s v="2011-07-05"/>
    <x v="0"/>
    <s v="MA"/>
    <d v="2012-09-24T00:00:00"/>
    <s v="2012-09-24"/>
    <s v="2012"/>
    <n v="1810"/>
    <d v="1988-09-19T00:00:00"/>
    <x v="1"/>
    <x v="1"/>
    <x v="0"/>
    <s v="No"/>
    <x v="0"/>
    <x v="2"/>
    <x v="2"/>
    <x v="1"/>
    <x v="0"/>
    <s v="Kissy Sullivan"/>
    <x v="0"/>
    <x v="1"/>
    <n v="3.02"/>
    <x v="1"/>
    <d v="2012-05-15T00:00:00"/>
    <n v="0"/>
    <n v="3"/>
  </r>
  <r>
    <s v="Alagbe,Trina"/>
    <n v="10088"/>
    <x v="2"/>
    <x v="1"/>
    <s v=""/>
    <n v="64991"/>
    <x v="0"/>
    <d v="2008-01-07T00:00:00"/>
    <s v="2008-01-07"/>
    <x v="2"/>
    <s v="MA"/>
    <m/>
    <s v=""/>
    <s v=""/>
    <n v="1886"/>
    <d v="1988-09-27T00:00:00"/>
    <x v="1"/>
    <x v="1"/>
    <x v="0"/>
    <s v="No"/>
    <x v="0"/>
    <x v="0"/>
    <x v="0"/>
    <x v="0"/>
    <x v="0"/>
    <s v="Elijiah Gray"/>
    <x v="1"/>
    <x v="1"/>
    <n v="4.84"/>
    <x v="0"/>
    <d v="2019-01-03T00:00:00"/>
    <n v="0"/>
    <n v="15"/>
  </r>
  <r>
    <s v="Anderson, Carol "/>
    <n v="10069"/>
    <x v="3"/>
    <x v="1"/>
    <n v="61"/>
    <n v="50825"/>
    <x v="0"/>
    <d v="2011-07-11T00:00:00"/>
    <s v="2011-07-11"/>
    <x v="0"/>
    <s v="MA"/>
    <d v="2016-09-06T00:00:00"/>
    <s v="2016-09-06"/>
    <s v="2016"/>
    <n v="2169"/>
    <d v="1989-09-08T00:00:00"/>
    <x v="1"/>
    <x v="2"/>
    <x v="0"/>
    <s v="No"/>
    <x v="0"/>
    <x v="3"/>
    <x v="3"/>
    <x v="1"/>
    <x v="0"/>
    <s v="Webster Butler"/>
    <x v="2"/>
    <x v="1"/>
    <n v="5"/>
    <x v="2"/>
    <d v="2016-02-01T00:00:00"/>
    <n v="0"/>
    <n v="2"/>
  </r>
  <r>
    <s v="Anderson, Linda  "/>
    <n v="10002"/>
    <x v="4"/>
    <x v="0"/>
    <s v=""/>
    <n v="57568"/>
    <x v="0"/>
    <d v="2012-01-09T00:00:00"/>
    <s v="2012-01-09"/>
    <x v="3"/>
    <s v="MA"/>
    <m/>
    <s v=""/>
    <s v=""/>
    <n v="1844"/>
    <d v="1977-05-22T00:00:00"/>
    <x v="1"/>
    <x v="0"/>
    <x v="0"/>
    <s v="No"/>
    <x v="0"/>
    <x v="0"/>
    <x v="0"/>
    <x v="0"/>
    <x v="0"/>
    <s v="Amy Dunn"/>
    <x v="0"/>
    <x v="0"/>
    <n v="5"/>
    <x v="0"/>
    <d v="2019-01-07T00:00:00"/>
    <n v="0"/>
    <n v="15"/>
  </r>
  <r>
    <s v="Andreola, Colby"/>
    <n v="10194"/>
    <x v="5"/>
    <x v="0"/>
    <s v=""/>
    <n v="95660"/>
    <x v="3"/>
    <d v="2014-11-10T00:00:00"/>
    <s v="2014-11-10"/>
    <x v="4"/>
    <s v="MA"/>
    <m/>
    <s v=""/>
    <s v=""/>
    <n v="2110"/>
    <d v="1979-05-24T00:00:00"/>
    <x v="1"/>
    <x v="0"/>
    <x v="0"/>
    <s v="No"/>
    <x v="0"/>
    <x v="0"/>
    <x v="0"/>
    <x v="0"/>
    <x v="2"/>
    <s v="Alex Sweetwater"/>
    <x v="0"/>
    <x v="1"/>
    <n v="3.04"/>
    <x v="1"/>
    <d v="2019-01-02T00:00:00"/>
    <n v="0"/>
    <n v="19"/>
  </r>
  <r>
    <s v="Athwal, Sam"/>
    <n v="10062"/>
    <x v="0"/>
    <x v="0"/>
    <s v=""/>
    <n v="59365"/>
    <x v="0"/>
    <d v="2013-09-30T00:00:00"/>
    <s v="2013-09-30"/>
    <x v="5"/>
    <s v="MA"/>
    <m/>
    <s v=""/>
    <s v=""/>
    <n v="2199"/>
    <d v="1983-02-18T00:00:00"/>
    <x v="0"/>
    <x v="3"/>
    <x v="0"/>
    <s v="No"/>
    <x v="0"/>
    <x v="0"/>
    <x v="0"/>
    <x v="0"/>
    <x v="0"/>
    <s v="Ketsia Liebig"/>
    <x v="3"/>
    <x v="1"/>
    <n v="5"/>
    <x v="2"/>
    <d v="2019-02-25T00:00:00"/>
    <n v="0"/>
    <n v="19"/>
  </r>
  <r>
    <s v="Bachiochi, Linda"/>
    <n v="10114"/>
    <x v="6"/>
    <x v="0"/>
    <s v=""/>
    <n v="47837"/>
    <x v="0"/>
    <d v="2009-07-06T00:00:00"/>
    <s v="2009-07-06"/>
    <x v="6"/>
    <s v="MA"/>
    <m/>
    <s v=""/>
    <s v=""/>
    <n v="1902"/>
    <d v="1970-02-11T00:00:00"/>
    <x v="1"/>
    <x v="0"/>
    <x v="0"/>
    <s v="No"/>
    <x v="1"/>
    <x v="0"/>
    <x v="0"/>
    <x v="0"/>
    <x v="0"/>
    <s v="Brannon Miller"/>
    <x v="4"/>
    <x v="1"/>
    <n v="4.46"/>
    <x v="1"/>
    <d v="2019-01-25T00:00:00"/>
    <n v="0"/>
    <n v="4"/>
  </r>
  <r>
    <s v="Bacong, Alejandro "/>
    <n v="10250"/>
    <x v="2"/>
    <x v="1"/>
    <s v=""/>
    <n v="50178"/>
    <x v="4"/>
    <d v="2015-01-05T00:00:00"/>
    <s v="2015-01-05"/>
    <x v="1"/>
    <s v="MA"/>
    <m/>
    <s v=""/>
    <s v=""/>
    <n v="1886"/>
    <d v="1988-01-07T00:00:00"/>
    <x v="0"/>
    <x v="2"/>
    <x v="0"/>
    <s v="No"/>
    <x v="0"/>
    <x v="0"/>
    <x v="0"/>
    <x v="0"/>
    <x v="1"/>
    <s v="Peter Monroe"/>
    <x v="1"/>
    <x v="1"/>
    <n v="5"/>
    <x v="0"/>
    <d v="2019-02-18T00:00:00"/>
    <n v="0"/>
    <n v="16"/>
  </r>
  <r>
    <s v="Baczenski, Rachael  "/>
    <n v="10252"/>
    <x v="7"/>
    <x v="0"/>
    <n v="72"/>
    <n v="54670"/>
    <x v="0"/>
    <d v="2011-01-10T00:00:00"/>
    <s v="2011-01-10"/>
    <x v="0"/>
    <s v="MA"/>
    <d v="2017-01-12T00:00:00"/>
    <s v="2017-01-12"/>
    <s v="2017"/>
    <n v="1902"/>
    <d v="1974-01-12T00:00:00"/>
    <x v="1"/>
    <x v="1"/>
    <x v="0"/>
    <s v="Yes"/>
    <x v="1"/>
    <x v="4"/>
    <x v="4"/>
    <x v="1"/>
    <x v="0"/>
    <s v="David Stanley"/>
    <x v="4"/>
    <x v="1"/>
    <n v="4.2"/>
    <x v="2"/>
    <d v="2016-01-30T00:00:00"/>
    <n v="0"/>
    <n v="12"/>
  </r>
  <r>
    <s v="Barbara, Thomas"/>
    <n v="10242"/>
    <x v="7"/>
    <x v="0"/>
    <n v="53"/>
    <n v="47211"/>
    <x v="0"/>
    <d v="2012-04-02T00:00:00"/>
    <s v="2012-04-02"/>
    <x v="3"/>
    <s v="MA"/>
    <d v="2016-09-19T00:00:00"/>
    <s v="2016-09-19"/>
    <s v="2016"/>
    <n v="2062"/>
    <d v="1974-02-21T00:00:00"/>
    <x v="0"/>
    <x v="1"/>
    <x v="0"/>
    <s v="Yes"/>
    <x v="1"/>
    <x v="5"/>
    <x v="5"/>
    <x v="1"/>
    <x v="0"/>
    <s v="Kissy Sullivan"/>
    <x v="4"/>
    <x v="1"/>
    <n v="4.2"/>
    <x v="1"/>
    <d v="2016-05-06T00:00:00"/>
    <n v="0"/>
    <n v="15"/>
  </r>
  <r>
    <s v="Barbossa, Hector"/>
    <n v="10012"/>
    <x v="2"/>
    <x v="1"/>
    <s v=""/>
    <n v="92328"/>
    <x v="5"/>
    <d v="2014-11-10T00:00:00"/>
    <s v="2014-11-10"/>
    <x v="4"/>
    <s v="TX"/>
    <m/>
    <s v=""/>
    <s v=""/>
    <n v="78230"/>
    <d v="1988-07-04T00:00:00"/>
    <x v="0"/>
    <x v="2"/>
    <x v="0"/>
    <s v="No"/>
    <x v="1"/>
    <x v="0"/>
    <x v="0"/>
    <x v="0"/>
    <x v="1"/>
    <s v="Simon Roup"/>
    <x v="4"/>
    <x v="0"/>
    <n v="4.28"/>
    <x v="2"/>
    <d v="2019-02-25T00:00:00"/>
    <n v="0"/>
    <n v="9"/>
  </r>
  <r>
    <s v="Barone, Francesco  A"/>
    <n v="10265"/>
    <x v="0"/>
    <x v="0"/>
    <s v=""/>
    <n v="58709"/>
    <x v="0"/>
    <d v="2012-02-20T00:00:00"/>
    <s v="2012-02-20"/>
    <x v="3"/>
    <s v="MA"/>
    <m/>
    <s v=""/>
    <s v=""/>
    <n v="1810"/>
    <d v="1983-07-20T00:00:00"/>
    <x v="0"/>
    <x v="0"/>
    <x v="0"/>
    <s v="No"/>
    <x v="2"/>
    <x v="0"/>
    <x v="0"/>
    <x v="0"/>
    <x v="0"/>
    <s v="Kelley Spirea"/>
    <x v="2"/>
    <x v="1"/>
    <n v="4.5999999999999996"/>
    <x v="2"/>
    <d v="2019-02-14T00:00:00"/>
    <n v="0"/>
    <n v="7"/>
  </r>
  <r>
    <s v="Barton, Nader"/>
    <n v="10066"/>
    <x v="4"/>
    <x v="0"/>
    <n v="54"/>
    <n v="52505"/>
    <x v="0"/>
    <d v="2012-09-24T00:00:00"/>
    <s v="2012-09-24"/>
    <x v="3"/>
    <s v="MA"/>
    <d v="2017-04-06T00:00:00"/>
    <s v="2017-04-06"/>
    <s v="2017"/>
    <n v="2747"/>
    <d v="1977-07-15T00:00:00"/>
    <x v="0"/>
    <x v="2"/>
    <x v="0"/>
    <s v="No"/>
    <x v="0"/>
    <x v="4"/>
    <x v="4"/>
    <x v="1"/>
    <x v="0"/>
    <s v="Michael Albert"/>
    <x v="5"/>
    <x v="1"/>
    <n v="5"/>
    <x v="0"/>
    <d v="2017-03-02T00:00:00"/>
    <n v="0"/>
    <n v="1"/>
  </r>
  <r>
    <s v="Bates, Norman"/>
    <n v="10061"/>
    <x v="8"/>
    <x v="0"/>
    <n v="77"/>
    <n v="57834"/>
    <x v="0"/>
    <d v="2011-02-21T00:00:00"/>
    <s v="2011-02-21"/>
    <x v="0"/>
    <s v="MA"/>
    <d v="2017-08-04T00:00:00"/>
    <s v="2017-08-04"/>
    <s v="2017"/>
    <n v="2050"/>
    <d v="1981-10-18T00:00:00"/>
    <x v="0"/>
    <x v="0"/>
    <x v="0"/>
    <s v="No"/>
    <x v="0"/>
    <x v="6"/>
    <x v="6"/>
    <x v="2"/>
    <x v="0"/>
    <s v="Kelley Spirea"/>
    <x v="2"/>
    <x v="1"/>
    <n v="5"/>
    <x v="2"/>
    <d v="2017-04-05T00:00:00"/>
    <n v="0"/>
    <n v="20"/>
  </r>
  <r>
    <s v="Beak, Kimberly  "/>
    <n v="10023"/>
    <x v="9"/>
    <x v="0"/>
    <s v=""/>
    <n v="70131"/>
    <x v="2"/>
    <d v="2016-07-21T00:00:00"/>
    <s v="2016-07-21"/>
    <x v="7"/>
    <s v="MA"/>
    <m/>
    <s v=""/>
    <s v=""/>
    <n v="2145"/>
    <d v="1966-04-17T00:00:00"/>
    <x v="1"/>
    <x v="1"/>
    <x v="0"/>
    <s v="No"/>
    <x v="0"/>
    <x v="0"/>
    <x v="0"/>
    <x v="0"/>
    <x v="0"/>
    <s v="Kelley Spirea"/>
    <x v="3"/>
    <x v="0"/>
    <n v="4.4000000000000004"/>
    <x v="1"/>
    <d v="2019-01-14T00:00:00"/>
    <n v="0"/>
    <n v="16"/>
  </r>
  <r>
    <s v="Beatrice, Courtney "/>
    <n v="10055"/>
    <x v="6"/>
    <x v="0"/>
    <s v=""/>
    <n v="59026"/>
    <x v="0"/>
    <d v="2011-04-04T00:00:00"/>
    <s v="2011-04-04"/>
    <x v="0"/>
    <s v="MA"/>
    <m/>
    <s v=""/>
    <s v=""/>
    <n v="1915"/>
    <d v="1970-10-27T00:00:00"/>
    <x v="1"/>
    <x v="0"/>
    <x v="1"/>
    <s v="No"/>
    <x v="0"/>
    <x v="0"/>
    <x v="0"/>
    <x v="0"/>
    <x v="0"/>
    <s v="Elijiah Gray"/>
    <x v="2"/>
    <x v="1"/>
    <n v="5"/>
    <x v="0"/>
    <d v="2019-01-14T00:00:00"/>
    <n v="0"/>
    <n v="12"/>
  </r>
  <r>
    <s v="Becker, Renee"/>
    <n v="10245"/>
    <x v="10"/>
    <x v="0"/>
    <n v="14"/>
    <n v="110000"/>
    <x v="6"/>
    <d v="2014-07-07T00:00:00"/>
    <s v="2014-07-07"/>
    <x v="4"/>
    <s v="MA"/>
    <d v="2015-09-12T00:00:00"/>
    <s v="2015-09-12"/>
    <s v="2015"/>
    <n v="2026"/>
    <d v="1986-04-04T00:00:00"/>
    <x v="1"/>
    <x v="0"/>
    <x v="0"/>
    <s v="Yes"/>
    <x v="0"/>
    <x v="7"/>
    <x v="7"/>
    <x v="2"/>
    <x v="1"/>
    <s v="Simon Roup"/>
    <x v="2"/>
    <x v="1"/>
    <n v="4.5"/>
    <x v="2"/>
    <d v="2015-01-15T00:00:00"/>
    <n v="0"/>
    <n v="8"/>
  </r>
  <r>
    <s v="Becker, Scott"/>
    <n v="10277"/>
    <x v="5"/>
    <x v="0"/>
    <s v=""/>
    <n v="53250"/>
    <x v="0"/>
    <d v="2013-07-08T00:00:00"/>
    <s v="2013-07-08"/>
    <x v="5"/>
    <s v="MA"/>
    <m/>
    <s v=""/>
    <s v=""/>
    <n v="2452"/>
    <d v="1979-04-06T00:00:00"/>
    <x v="0"/>
    <x v="0"/>
    <x v="0"/>
    <s v="No"/>
    <x v="3"/>
    <x v="0"/>
    <x v="0"/>
    <x v="0"/>
    <x v="0"/>
    <s v="Webster Butler"/>
    <x v="0"/>
    <x v="1"/>
    <n v="4.2"/>
    <x v="2"/>
    <d v="2019-01-11T00:00:00"/>
    <n v="0"/>
    <n v="13"/>
  </r>
  <r>
    <s v="Bernstein, Sean"/>
    <n v="10046"/>
    <x v="6"/>
    <x v="0"/>
    <s v=""/>
    <n v="51044"/>
    <x v="0"/>
    <d v="2012-04-02T00:00:00"/>
    <s v="2012-04-02"/>
    <x v="3"/>
    <s v="MA"/>
    <m/>
    <s v=""/>
    <s v=""/>
    <n v="2072"/>
    <d v="1970-12-22T00:00:00"/>
    <x v="0"/>
    <x v="0"/>
    <x v="0"/>
    <s v="Yes"/>
    <x v="0"/>
    <x v="0"/>
    <x v="0"/>
    <x v="0"/>
    <x v="0"/>
    <s v="Amy Dunn"/>
    <x v="2"/>
    <x v="1"/>
    <n v="5"/>
    <x v="1"/>
    <d v="2019-01-14T00:00:00"/>
    <n v="0"/>
    <n v="13"/>
  </r>
  <r>
    <s v="Biden, Lowan  M"/>
    <n v="10226"/>
    <x v="11"/>
    <x v="0"/>
    <s v=""/>
    <n v="64919"/>
    <x v="0"/>
    <d v="2013-08-19T00:00:00"/>
    <s v="2013-08-19"/>
    <x v="5"/>
    <s v="MA"/>
    <m/>
    <s v=""/>
    <s v=""/>
    <n v="2027"/>
    <d v="1958-12-27T00:00:00"/>
    <x v="1"/>
    <x v="2"/>
    <x v="0"/>
    <s v="No"/>
    <x v="3"/>
    <x v="0"/>
    <x v="0"/>
    <x v="0"/>
    <x v="0"/>
    <s v="Ketsia Liebig"/>
    <x v="1"/>
    <x v="1"/>
    <n v="4.2"/>
    <x v="1"/>
    <d v="2019-01-10T00:00:00"/>
    <n v="0"/>
    <n v="2"/>
  </r>
  <r>
    <s v="Billis, Helen"/>
    <n v="10003"/>
    <x v="3"/>
    <x v="1"/>
    <s v=""/>
    <n v="62910"/>
    <x v="0"/>
    <d v="2014-07-07T00:00:00"/>
    <s v="2014-07-07"/>
    <x v="4"/>
    <s v="MA"/>
    <m/>
    <s v=""/>
    <s v=""/>
    <n v="2031"/>
    <d v="1989-09-01T00:00:00"/>
    <x v="1"/>
    <x v="1"/>
    <x v="0"/>
    <s v="No"/>
    <x v="0"/>
    <x v="0"/>
    <x v="0"/>
    <x v="0"/>
    <x v="0"/>
    <s v="Brannon Miller"/>
    <x v="1"/>
    <x v="0"/>
    <n v="5"/>
    <x v="1"/>
    <d v="2019-02-27T00:00:00"/>
    <n v="0"/>
    <n v="19"/>
  </r>
  <r>
    <s v="Blount, Dianna"/>
    <n v="10294"/>
    <x v="12"/>
    <x v="1"/>
    <s v=""/>
    <n v="66441"/>
    <x v="2"/>
    <d v="2011-04-04T00:00:00"/>
    <s v="2011-04-04"/>
    <x v="0"/>
    <s v="MA"/>
    <m/>
    <s v=""/>
    <s v=""/>
    <n v="2171"/>
    <d v="1990-09-21T00:00:00"/>
    <x v="1"/>
    <x v="0"/>
    <x v="0"/>
    <s v="No"/>
    <x v="0"/>
    <x v="0"/>
    <x v="0"/>
    <x v="0"/>
    <x v="0"/>
    <s v="Michael Albert"/>
    <x v="6"/>
    <x v="2"/>
    <n v="2"/>
    <x v="1"/>
    <d v="2019-02-27T00:00:00"/>
    <n v="2"/>
    <n v="3"/>
  </r>
  <r>
    <s v="Bondwell, Betsy"/>
    <n v="10267"/>
    <x v="13"/>
    <x v="0"/>
    <n v="38"/>
    <n v="57815"/>
    <x v="2"/>
    <d v="2011-01-10T00:00:00"/>
    <s v="2011-01-10"/>
    <x v="0"/>
    <s v="MA"/>
    <d v="2014-04-04T00:00:00"/>
    <s v="2014-04-04"/>
    <s v="2014"/>
    <n v="2210"/>
    <d v="1967-01-16T00:00:00"/>
    <x v="1"/>
    <x v="0"/>
    <x v="0"/>
    <s v="No"/>
    <x v="0"/>
    <x v="1"/>
    <x v="1"/>
    <x v="1"/>
    <x v="0"/>
    <s v="Elijiah Gray"/>
    <x v="2"/>
    <x v="1"/>
    <n v="4.8"/>
    <x v="0"/>
    <d v="2014-03-04T00:00:00"/>
    <n v="0"/>
    <n v="5"/>
  </r>
  <r>
    <s v="Booth, Frank"/>
    <n v="10199"/>
    <x v="14"/>
    <x v="0"/>
    <n v="24"/>
    <n v="103613"/>
    <x v="7"/>
    <d v="2014-02-17T00:00:00"/>
    <s v="2014-02-17"/>
    <x v="4"/>
    <s v="CT"/>
    <d v="2016-02-19T00:00:00"/>
    <s v="2016-02-19"/>
    <s v="2016"/>
    <n v="6033"/>
    <d v="1964-07-30T00:00:00"/>
    <x v="0"/>
    <x v="0"/>
    <x v="0"/>
    <s v="No"/>
    <x v="1"/>
    <x v="8"/>
    <x v="8"/>
    <x v="2"/>
    <x v="1"/>
    <s v="Simon Roup"/>
    <x v="0"/>
    <x v="1"/>
    <n v="3.5"/>
    <x v="0"/>
    <d v="2016-01-10T00:00:00"/>
    <n v="0"/>
    <n v="2"/>
  </r>
  <r>
    <s v="Boutwell, Bonalyn"/>
    <n v="10081"/>
    <x v="15"/>
    <x v="0"/>
    <s v=""/>
    <n v="106367"/>
    <x v="8"/>
    <d v="2015-02-16T00:00:00"/>
    <s v="2015-02-16"/>
    <x v="1"/>
    <s v="MA"/>
    <m/>
    <s v=""/>
    <s v=""/>
    <n v="2468"/>
    <d v="1987-04-04T00:00:00"/>
    <x v="1"/>
    <x v="1"/>
    <x v="0"/>
    <s v="No"/>
    <x v="1"/>
    <x v="0"/>
    <x v="0"/>
    <x v="0"/>
    <x v="3"/>
    <s v="Brandon R. LeBlanc"/>
    <x v="4"/>
    <x v="1"/>
    <n v="5"/>
    <x v="2"/>
    <d v="2019-02-18T00:00:00"/>
    <n v="0"/>
    <n v="4"/>
  </r>
  <r>
    <s v="Bozzi, Charles"/>
    <n v="10175"/>
    <x v="6"/>
    <x v="0"/>
    <n v="10"/>
    <n v="74312"/>
    <x v="9"/>
    <d v="2013-09-30T00:00:00"/>
    <s v="2013-09-30"/>
    <x v="5"/>
    <s v="MA"/>
    <d v="2014-08-07T00:00:00"/>
    <s v="2014-08-07"/>
    <s v="2014"/>
    <n v="1901"/>
    <d v="1970-03-10T00:00:00"/>
    <x v="0"/>
    <x v="0"/>
    <x v="0"/>
    <s v="No"/>
    <x v="3"/>
    <x v="9"/>
    <x v="9"/>
    <x v="1"/>
    <x v="0"/>
    <s v="Janet King"/>
    <x v="1"/>
    <x v="1"/>
    <n v="3.39"/>
    <x v="1"/>
    <d v="2014-02-20T00:00:00"/>
    <n v="0"/>
    <n v="14"/>
  </r>
  <r>
    <s v="Brill, Donna"/>
    <n v="10177"/>
    <x v="12"/>
    <x v="1"/>
    <n v="14"/>
    <n v="53492"/>
    <x v="0"/>
    <d v="2012-04-02T00:00:00"/>
    <s v="2012-04-02"/>
    <x v="3"/>
    <s v="MA"/>
    <d v="2013-06-15T00:00:00"/>
    <s v="2013-06-15"/>
    <s v="2013"/>
    <n v="1701"/>
    <d v="1990-08-24T00:00:00"/>
    <x v="1"/>
    <x v="1"/>
    <x v="0"/>
    <s v="No"/>
    <x v="0"/>
    <x v="4"/>
    <x v="4"/>
    <x v="1"/>
    <x v="0"/>
    <s v="David Stanley"/>
    <x v="2"/>
    <x v="1"/>
    <n v="3.35"/>
    <x v="2"/>
    <d v="2013-03-04T00:00:00"/>
    <n v="0"/>
    <n v="6"/>
  </r>
  <r>
    <s v="Brown, Mia"/>
    <n v="10238"/>
    <x v="15"/>
    <x v="0"/>
    <s v=""/>
    <n v="63000"/>
    <x v="10"/>
    <d v="2008-10-27T00:00:00"/>
    <s v="2008-10-27"/>
    <x v="2"/>
    <s v="MA"/>
    <m/>
    <s v=""/>
    <s v=""/>
    <n v="1450"/>
    <d v="1987-11-24T00:00:00"/>
    <x v="1"/>
    <x v="1"/>
    <x v="0"/>
    <s v="No"/>
    <x v="1"/>
    <x v="0"/>
    <x v="0"/>
    <x v="0"/>
    <x v="3"/>
    <s v="Brandon R. LeBlanc"/>
    <x v="4"/>
    <x v="1"/>
    <n v="4.5"/>
    <x v="3"/>
    <d v="2019-01-15T00:00:00"/>
    <n v="0"/>
    <n v="14"/>
  </r>
  <r>
    <s v="Buccheri, Joseph  "/>
    <n v="10184"/>
    <x v="0"/>
    <x v="0"/>
    <s v=""/>
    <n v="65288"/>
    <x v="2"/>
    <d v="2014-09-29T00:00:00"/>
    <s v="2014-09-29"/>
    <x v="4"/>
    <s v="MA"/>
    <m/>
    <s v=""/>
    <s v=""/>
    <n v="1013"/>
    <d v="1983-07-28T00:00:00"/>
    <x v="0"/>
    <x v="0"/>
    <x v="0"/>
    <s v="No"/>
    <x v="0"/>
    <x v="0"/>
    <x v="0"/>
    <x v="0"/>
    <x v="0"/>
    <s v="Webster Butler"/>
    <x v="2"/>
    <x v="1"/>
    <n v="3.19"/>
    <x v="1"/>
    <d v="2019-02-01T00:00:00"/>
    <n v="0"/>
    <n v="9"/>
  </r>
  <r>
    <s v="Bugali, Josephine "/>
    <n v="10203"/>
    <x v="16"/>
    <x v="0"/>
    <s v=""/>
    <n v="64375"/>
    <x v="0"/>
    <d v="2013-11-11T00:00:00"/>
    <s v="2013-11-11"/>
    <x v="5"/>
    <s v="MA"/>
    <m/>
    <s v=""/>
    <s v=""/>
    <n v="2043"/>
    <d v="1969-10-30T00:00:00"/>
    <x v="1"/>
    <x v="4"/>
    <x v="0"/>
    <s v="No"/>
    <x v="1"/>
    <x v="0"/>
    <x v="0"/>
    <x v="0"/>
    <x v="0"/>
    <s v="Kissy Sullivan"/>
    <x v="4"/>
    <x v="1"/>
    <n v="3.5"/>
    <x v="0"/>
    <d v="2019-01-21T00:00:00"/>
    <n v="0"/>
    <n v="17"/>
  </r>
  <r>
    <s v="Bunbury, Jessica"/>
    <n v="10188"/>
    <x v="14"/>
    <x v="0"/>
    <n v="35"/>
    <n v="74326"/>
    <x v="11"/>
    <d v="2011-08-15T00:00:00"/>
    <s v="2011-08-15"/>
    <x v="0"/>
    <s v="VA"/>
    <d v="2014-08-02T00:00:00"/>
    <s v="2014-08-02"/>
    <s v="2014"/>
    <n v="21851"/>
    <d v="1964-06-01T00:00:00"/>
    <x v="1"/>
    <x v="1"/>
    <x v="1"/>
    <s v="No"/>
    <x v="1"/>
    <x v="4"/>
    <x v="4"/>
    <x v="1"/>
    <x v="4"/>
    <s v="John Smith"/>
    <x v="2"/>
    <x v="1"/>
    <n v="3.14"/>
    <x v="0"/>
    <d v="2013-02-10T00:00:00"/>
    <n v="1"/>
    <n v="19"/>
  </r>
  <r>
    <s v="Burke, Joelle"/>
    <n v="10107"/>
    <x v="17"/>
    <x v="0"/>
    <s v=""/>
    <n v="63763"/>
    <x v="2"/>
    <d v="2012-03-05T00:00:00"/>
    <s v="2012-03-05"/>
    <x v="3"/>
    <s v="MA"/>
    <m/>
    <s v=""/>
    <s v=""/>
    <n v="2148"/>
    <d v="1980-03-02T00:00:00"/>
    <x v="1"/>
    <x v="0"/>
    <x v="0"/>
    <s v="No"/>
    <x v="1"/>
    <x v="0"/>
    <x v="0"/>
    <x v="0"/>
    <x v="0"/>
    <s v="Amy Dunn"/>
    <x v="3"/>
    <x v="1"/>
    <n v="4.51"/>
    <x v="2"/>
    <d v="2019-02-21T00:00:00"/>
    <n v="0"/>
    <n v="3"/>
  </r>
  <r>
    <s v="Burkett, Benjamin "/>
    <n v="10181"/>
    <x v="4"/>
    <x v="0"/>
    <s v=""/>
    <n v="62162"/>
    <x v="2"/>
    <d v="2011-04-04T00:00:00"/>
    <s v="2011-04-04"/>
    <x v="0"/>
    <s v="MA"/>
    <m/>
    <s v=""/>
    <s v=""/>
    <n v="1890"/>
    <d v="1977-08-19T00:00:00"/>
    <x v="0"/>
    <x v="1"/>
    <x v="0"/>
    <s v="No"/>
    <x v="0"/>
    <x v="0"/>
    <x v="0"/>
    <x v="0"/>
    <x v="0"/>
    <s v="Ketsia Liebig"/>
    <x v="1"/>
    <x v="1"/>
    <n v="3.25"/>
    <x v="0"/>
    <d v="2019-01-14T00:00:00"/>
    <n v="0"/>
    <n v="15"/>
  </r>
  <r>
    <s v="Cady, Max "/>
    <n v="10150"/>
    <x v="9"/>
    <x v="0"/>
    <s v=""/>
    <n v="77692"/>
    <x v="12"/>
    <d v="2011-08-15T00:00:00"/>
    <s v="2011-08-15"/>
    <x v="0"/>
    <s v="MA"/>
    <m/>
    <s v=""/>
    <s v=""/>
    <n v="2184"/>
    <d v="1966-11-22T00:00:00"/>
    <x v="0"/>
    <x v="0"/>
    <x v="0"/>
    <s v="No"/>
    <x v="0"/>
    <x v="0"/>
    <x v="0"/>
    <x v="0"/>
    <x v="2"/>
    <s v="Jennifer Zamora"/>
    <x v="2"/>
    <x v="1"/>
    <n v="3.84"/>
    <x v="1"/>
    <d v="2019-01-21T00:00:00"/>
    <n v="0"/>
    <n v="4"/>
  </r>
  <r>
    <s v="Candie, Calvin"/>
    <n v="10001"/>
    <x v="0"/>
    <x v="0"/>
    <s v=""/>
    <n v="72640"/>
    <x v="9"/>
    <d v="2016-01-28T00:00:00"/>
    <s v="2016-01-28"/>
    <x v="7"/>
    <s v="MA"/>
    <m/>
    <s v=""/>
    <s v=""/>
    <n v="2169"/>
    <d v="1983-08-09T00:00:00"/>
    <x v="0"/>
    <x v="0"/>
    <x v="0"/>
    <s v="No"/>
    <x v="0"/>
    <x v="0"/>
    <x v="0"/>
    <x v="0"/>
    <x v="0"/>
    <s v="Janet King"/>
    <x v="1"/>
    <x v="0"/>
    <n v="5"/>
    <x v="1"/>
    <d v="2019-02-22T00:00:00"/>
    <n v="0"/>
    <n v="14"/>
  </r>
  <r>
    <s v="Carabbio, Judith"/>
    <n v="10085"/>
    <x v="15"/>
    <x v="0"/>
    <s v=""/>
    <n v="93396"/>
    <x v="3"/>
    <d v="2013-11-11T00:00:00"/>
    <s v="2013-11-11"/>
    <x v="5"/>
    <s v="MA"/>
    <m/>
    <s v=""/>
    <s v=""/>
    <n v="2132"/>
    <d v="1987-04-05T00:00:00"/>
    <x v="1"/>
    <x v="0"/>
    <x v="0"/>
    <s v="No"/>
    <x v="0"/>
    <x v="0"/>
    <x v="0"/>
    <x v="0"/>
    <x v="2"/>
    <s v="Alex Sweetwater"/>
    <x v="1"/>
    <x v="1"/>
    <n v="4.96"/>
    <x v="2"/>
    <d v="2019-01-30T00:00:00"/>
    <n v="0"/>
    <n v="3"/>
  </r>
  <r>
    <s v="Carey, Michael  "/>
    <n v="10115"/>
    <x v="0"/>
    <x v="0"/>
    <s v=""/>
    <n v="52846"/>
    <x v="0"/>
    <d v="2014-03-31T00:00:00"/>
    <s v="2014-03-31"/>
    <x v="4"/>
    <s v="MA"/>
    <m/>
    <s v=""/>
    <s v=""/>
    <n v="1701"/>
    <d v="1983-02-02T00:00:00"/>
    <x v="0"/>
    <x v="0"/>
    <x v="0"/>
    <s v="No"/>
    <x v="1"/>
    <x v="0"/>
    <x v="0"/>
    <x v="0"/>
    <x v="0"/>
    <s v="Kelley Spirea"/>
    <x v="0"/>
    <x v="1"/>
    <n v="4.43"/>
    <x v="1"/>
    <d v="2019-02-01T00:00:00"/>
    <n v="0"/>
    <n v="14"/>
  </r>
  <r>
    <s v="Carr, Claudia  N"/>
    <n v="10082"/>
    <x v="10"/>
    <x v="0"/>
    <s v=""/>
    <n v="100031"/>
    <x v="1"/>
    <d v="2016-06-30T00:00:00"/>
    <s v="2016-06-30"/>
    <x v="7"/>
    <s v="MA"/>
    <m/>
    <s v=""/>
    <s v=""/>
    <n v="1886"/>
    <d v="1986-06-06T00:00:00"/>
    <x v="1"/>
    <x v="0"/>
    <x v="0"/>
    <s v="No"/>
    <x v="1"/>
    <x v="0"/>
    <x v="0"/>
    <x v="0"/>
    <x v="1"/>
    <s v="Simon Roup"/>
    <x v="0"/>
    <x v="1"/>
    <n v="5"/>
    <x v="0"/>
    <d v="2019-02-18T00:00:00"/>
    <n v="0"/>
    <n v="7"/>
  </r>
  <r>
    <s v="Carter, Michelle "/>
    <n v="10040"/>
    <x v="18"/>
    <x v="0"/>
    <s v=""/>
    <n v="71860"/>
    <x v="11"/>
    <d v="2014-08-18T00:00:00"/>
    <s v="2014-08-18"/>
    <x v="4"/>
    <s v="VT"/>
    <m/>
    <s v=""/>
    <s v=""/>
    <n v="5664"/>
    <d v="1963-05-15T00:00:00"/>
    <x v="1"/>
    <x v="0"/>
    <x v="0"/>
    <s v="No"/>
    <x v="0"/>
    <x v="0"/>
    <x v="0"/>
    <x v="0"/>
    <x v="4"/>
    <s v="John Smith"/>
    <x v="1"/>
    <x v="1"/>
    <n v="5"/>
    <x v="0"/>
    <d v="2019-01-21T00:00:00"/>
    <n v="0"/>
    <n v="7"/>
  </r>
  <r>
    <s v="Chace, Beatrice "/>
    <n v="10067"/>
    <x v="19"/>
    <x v="2"/>
    <s v=""/>
    <n v="61656"/>
    <x v="0"/>
    <d v="2014-09-29T00:00:00"/>
    <s v="2014-09-29"/>
    <x v="4"/>
    <s v="MA"/>
    <m/>
    <s v=""/>
    <s v=""/>
    <n v="2763"/>
    <d v="1951-01-02T00:00:00"/>
    <x v="1"/>
    <x v="0"/>
    <x v="0"/>
    <s v="No"/>
    <x v="0"/>
    <x v="0"/>
    <x v="0"/>
    <x v="0"/>
    <x v="0"/>
    <s v="Michael Albert"/>
    <x v="2"/>
    <x v="1"/>
    <n v="5"/>
    <x v="2"/>
    <d v="2019-02-12T00:00:00"/>
    <n v="0"/>
    <n v="11"/>
  </r>
  <r>
    <s v="Champaigne, Brian"/>
    <n v="10108"/>
    <x v="20"/>
    <x v="0"/>
    <s v=""/>
    <n v="110929"/>
    <x v="13"/>
    <d v="2016-09-06T00:00:00"/>
    <s v="2016-09-06"/>
    <x v="7"/>
    <s v="MA"/>
    <m/>
    <s v=""/>
    <s v=""/>
    <n v="2045"/>
    <d v="1972-02-09T00:00:00"/>
    <x v="0"/>
    <x v="1"/>
    <x v="0"/>
    <s v="No"/>
    <x v="0"/>
    <x v="0"/>
    <x v="0"/>
    <x v="0"/>
    <x v="1"/>
    <s v="Jennifer Zamora"/>
    <x v="1"/>
    <x v="1"/>
    <n v="4.5"/>
    <x v="0"/>
    <d v="2019-01-15T00:00:00"/>
    <n v="0"/>
    <n v="8"/>
  </r>
  <r>
    <s v="Chan, Lin"/>
    <n v="10210"/>
    <x v="5"/>
    <x v="0"/>
    <s v=""/>
    <n v="54237"/>
    <x v="0"/>
    <d v="2014-05-12T00:00:00"/>
    <s v="2014-05-12"/>
    <x v="4"/>
    <s v="MA"/>
    <m/>
    <s v=""/>
    <s v=""/>
    <n v="2170"/>
    <d v="1979-02-12T00:00:00"/>
    <x v="1"/>
    <x v="0"/>
    <x v="0"/>
    <s v="No"/>
    <x v="0"/>
    <x v="0"/>
    <x v="0"/>
    <x v="0"/>
    <x v="0"/>
    <s v="Elijiah Gray"/>
    <x v="1"/>
    <x v="1"/>
    <n v="3.3"/>
    <x v="2"/>
    <d v="2019-02-19T00:00:00"/>
    <n v="0"/>
    <n v="11"/>
  </r>
  <r>
    <s v="Chang, Donovan  E"/>
    <n v="10154"/>
    <x v="0"/>
    <x v="0"/>
    <s v=""/>
    <n v="60380"/>
    <x v="0"/>
    <d v="2013-07-08T00:00:00"/>
    <s v="2013-07-08"/>
    <x v="5"/>
    <s v="MA"/>
    <m/>
    <s v=""/>
    <s v=""/>
    <n v="1845"/>
    <d v="1983-08-24T00:00:00"/>
    <x v="0"/>
    <x v="0"/>
    <x v="0"/>
    <s v="No"/>
    <x v="0"/>
    <x v="0"/>
    <x v="0"/>
    <x v="0"/>
    <x v="0"/>
    <s v="Webster Butler"/>
    <x v="0"/>
    <x v="1"/>
    <n v="3.8"/>
    <x v="0"/>
    <d v="2019-01-14T00:00:00"/>
    <n v="0"/>
    <n v="4"/>
  </r>
  <r>
    <s v="Chigurh, Anton"/>
    <n v="10200"/>
    <x v="6"/>
    <x v="0"/>
    <s v=""/>
    <n v="66808"/>
    <x v="11"/>
    <d v="2012-05-14T00:00:00"/>
    <s v="2012-05-14"/>
    <x v="3"/>
    <s v="TX"/>
    <m/>
    <s v=""/>
    <s v=""/>
    <n v="78207"/>
    <d v="1970-06-11T00:00:00"/>
    <x v="0"/>
    <x v="0"/>
    <x v="1"/>
    <s v="No"/>
    <x v="1"/>
    <x v="0"/>
    <x v="0"/>
    <x v="0"/>
    <x v="4"/>
    <s v="Lynn Daneault"/>
    <x v="3"/>
    <x v="1"/>
    <n v="3"/>
    <x v="0"/>
    <d v="2019-01-19T00:00:00"/>
    <n v="0"/>
    <n v="17"/>
  </r>
  <r>
    <s v="Chivukula, Enola"/>
    <n v="10240"/>
    <x v="0"/>
    <x v="0"/>
    <n v="52"/>
    <n v="64786"/>
    <x v="0"/>
    <d v="2011-06-27T00:00:00"/>
    <s v="2011-06-27"/>
    <x v="0"/>
    <s v="MA"/>
    <d v="2015-11-15T00:00:00"/>
    <s v="2015-11-15"/>
    <s v="2015"/>
    <n v="1775"/>
    <d v="1983-08-27T00:00:00"/>
    <x v="1"/>
    <x v="0"/>
    <x v="0"/>
    <s v="No"/>
    <x v="0"/>
    <x v="10"/>
    <x v="10"/>
    <x v="1"/>
    <x v="0"/>
    <s v="Amy Dunn"/>
    <x v="1"/>
    <x v="1"/>
    <n v="4.3"/>
    <x v="2"/>
    <d v="2015-03-10T00:00:00"/>
    <n v="0"/>
    <n v="3"/>
  </r>
  <r>
    <s v="Cierpiszewski, Caroline  "/>
    <n v="10168"/>
    <x v="2"/>
    <x v="1"/>
    <s v=""/>
    <n v="64816"/>
    <x v="0"/>
    <d v="2011-10-03T00:00:00"/>
    <s v="2011-10-03"/>
    <x v="0"/>
    <s v="MA"/>
    <m/>
    <s v=""/>
    <s v=""/>
    <n v="2044"/>
    <d v="1988-05-31T00:00:00"/>
    <x v="1"/>
    <x v="0"/>
    <x v="2"/>
    <s v="No"/>
    <x v="1"/>
    <x v="0"/>
    <x v="0"/>
    <x v="0"/>
    <x v="0"/>
    <s v="Ketsia Liebig"/>
    <x v="1"/>
    <x v="1"/>
    <n v="3.58"/>
    <x v="0"/>
    <d v="2019-01-30T00:00:00"/>
    <n v="0"/>
    <n v="3"/>
  </r>
  <r>
    <s v="Clayton, Rick"/>
    <n v="10220"/>
    <x v="21"/>
    <x v="0"/>
    <s v=""/>
    <n v="68678"/>
    <x v="4"/>
    <d v="2012-09-05T00:00:00"/>
    <s v="2012-09-05"/>
    <x v="3"/>
    <s v="MA"/>
    <m/>
    <s v=""/>
    <s v=""/>
    <n v="2170"/>
    <d v="1985-09-05T00:00:00"/>
    <x v="0"/>
    <x v="0"/>
    <x v="0"/>
    <s v="No"/>
    <x v="0"/>
    <x v="0"/>
    <x v="0"/>
    <x v="0"/>
    <x v="1"/>
    <s v="Eric Dougall"/>
    <x v="1"/>
    <x v="1"/>
    <n v="4.7"/>
    <x v="1"/>
    <d v="2019-02-27T00:00:00"/>
    <n v="0"/>
    <n v="2"/>
  </r>
  <r>
    <s v="Cloninger, Jennifer"/>
    <n v="10275"/>
    <x v="8"/>
    <x v="0"/>
    <n v="19"/>
    <n v="64066"/>
    <x v="2"/>
    <d v="2011-05-16T00:00:00"/>
    <s v="2011-05-16"/>
    <x v="0"/>
    <s v="MA"/>
    <d v="2013-01-07T00:00:00"/>
    <s v="2013-01-07"/>
    <s v="2013"/>
    <n v="1752"/>
    <d v="1981-08-31T00:00:00"/>
    <x v="1"/>
    <x v="1"/>
    <x v="0"/>
    <s v="No"/>
    <x v="0"/>
    <x v="5"/>
    <x v="5"/>
    <x v="1"/>
    <x v="0"/>
    <s v="Brannon Miller"/>
    <x v="2"/>
    <x v="1"/>
    <n v="4.2"/>
    <x v="0"/>
    <d v="2012-05-03T00:00:00"/>
    <n v="0"/>
    <n v="9"/>
  </r>
  <r>
    <s v="Close, Phil"/>
    <n v="10269"/>
    <x v="22"/>
    <x v="0"/>
    <n v="12"/>
    <n v="59369"/>
    <x v="2"/>
    <d v="2010-08-30T00:00:00"/>
    <s v="2010-08-30"/>
    <x v="8"/>
    <s v="MA"/>
    <d v="2011-09-26T00:00:00"/>
    <s v="2011-09-26"/>
    <s v="2011"/>
    <n v="2169"/>
    <d v="1978-11-25T00:00:00"/>
    <x v="0"/>
    <x v="1"/>
    <x v="0"/>
    <s v="No"/>
    <x v="0"/>
    <x v="1"/>
    <x v="1"/>
    <x v="1"/>
    <x v="0"/>
    <s v="David Stanley"/>
    <x v="1"/>
    <x v="1"/>
    <n v="4.2"/>
    <x v="2"/>
    <d v="2011-05-04T00:00:00"/>
    <n v="0"/>
    <n v="6"/>
  </r>
  <r>
    <s v="Clukey, Elijian"/>
    <n v="10029"/>
    <x v="17"/>
    <x v="0"/>
    <s v=""/>
    <n v="50373"/>
    <x v="0"/>
    <d v="2016-07-06T00:00:00"/>
    <s v="2016-07-06"/>
    <x v="7"/>
    <s v="MA"/>
    <m/>
    <s v=""/>
    <s v=""/>
    <n v="2134"/>
    <d v="1980-08-26T00:00:00"/>
    <x v="0"/>
    <x v="1"/>
    <x v="0"/>
    <s v="No"/>
    <x v="0"/>
    <x v="0"/>
    <x v="0"/>
    <x v="0"/>
    <x v="0"/>
    <s v="Brannon Miller"/>
    <x v="3"/>
    <x v="0"/>
    <n v="4.0999999999999996"/>
    <x v="2"/>
    <d v="2019-02-28T00:00:00"/>
    <n v="0"/>
    <n v="5"/>
  </r>
  <r>
    <s v="Cockel, James"/>
    <n v="10261"/>
    <x v="4"/>
    <x v="0"/>
    <s v=""/>
    <n v="63108"/>
    <x v="0"/>
    <d v="2013-07-08T00:00:00"/>
    <s v="2013-07-08"/>
    <x v="5"/>
    <s v="MA"/>
    <m/>
    <s v=""/>
    <s v=""/>
    <n v="2452"/>
    <d v="1977-09-08T00:00:00"/>
    <x v="0"/>
    <x v="0"/>
    <x v="0"/>
    <s v="No"/>
    <x v="0"/>
    <x v="0"/>
    <x v="0"/>
    <x v="0"/>
    <x v="0"/>
    <s v="David Stanley"/>
    <x v="3"/>
    <x v="1"/>
    <n v="4.4000000000000004"/>
    <x v="0"/>
    <d v="2019-01-14T00:00:00"/>
    <n v="0"/>
    <n v="3"/>
  </r>
  <r>
    <s v="Cole, Spencer"/>
    <n v="10292"/>
    <x v="5"/>
    <x v="0"/>
    <n v="62"/>
    <n v="59144"/>
    <x v="0"/>
    <d v="2011-07-11T00:00:00"/>
    <s v="2011-07-11"/>
    <x v="0"/>
    <s v="MA"/>
    <d v="2016-09-23T00:00:00"/>
    <s v="2016-09-23"/>
    <s v="2016"/>
    <n v="1880"/>
    <d v="1979-08-12T00:00:00"/>
    <x v="0"/>
    <x v="0"/>
    <x v="0"/>
    <s v="No"/>
    <x v="1"/>
    <x v="7"/>
    <x v="7"/>
    <x v="2"/>
    <x v="0"/>
    <s v="Kissy Sullivan"/>
    <x v="0"/>
    <x v="2"/>
    <n v="2"/>
    <x v="1"/>
    <d v="2016-05-01T00:00:00"/>
    <n v="5"/>
    <n v="16"/>
  </r>
  <r>
    <s v="Corleone, Michael"/>
    <n v="10282"/>
    <x v="1"/>
    <x v="0"/>
    <s v=""/>
    <n v="68051"/>
    <x v="9"/>
    <d v="2010-07-20T00:00:00"/>
    <s v="2010-07-20"/>
    <x v="8"/>
    <s v="MA"/>
    <m/>
    <s v=""/>
    <s v=""/>
    <n v="1803"/>
    <d v="1975-12-17T00:00:00"/>
    <x v="0"/>
    <x v="2"/>
    <x v="0"/>
    <s v="No"/>
    <x v="0"/>
    <x v="0"/>
    <x v="0"/>
    <x v="0"/>
    <x v="0"/>
    <s v="Janet King"/>
    <x v="6"/>
    <x v="2"/>
    <n v="4.13"/>
    <x v="3"/>
    <d v="2019-01-14T00:00:00"/>
    <n v="3"/>
    <n v="3"/>
  </r>
  <r>
    <s v="Corleone, Vito"/>
    <n v="10019"/>
    <x v="0"/>
    <x v="0"/>
    <s v=""/>
    <n v="170500"/>
    <x v="14"/>
    <d v="2009-01-05T00:00:00"/>
    <s v="2009-01-05"/>
    <x v="6"/>
    <s v="MA"/>
    <m/>
    <s v=""/>
    <s v=""/>
    <n v="2030"/>
    <d v="1983-03-19T00:00:00"/>
    <x v="0"/>
    <x v="0"/>
    <x v="0"/>
    <s v="No"/>
    <x v="1"/>
    <x v="0"/>
    <x v="0"/>
    <x v="0"/>
    <x v="0"/>
    <s v="Janet King"/>
    <x v="1"/>
    <x v="0"/>
    <n v="3.7"/>
    <x v="0"/>
    <d v="2019-02-04T00:00:00"/>
    <n v="0"/>
    <n v="15"/>
  </r>
  <r>
    <s v="Cornett, Lisa "/>
    <n v="10094"/>
    <x v="4"/>
    <x v="0"/>
    <s v=""/>
    <n v="63381"/>
    <x v="0"/>
    <d v="2015-01-05T00:00:00"/>
    <s v="2015-01-05"/>
    <x v="1"/>
    <s v="MA"/>
    <m/>
    <s v=""/>
    <s v=""/>
    <n v="2189"/>
    <d v="1977-03-31T00:00:00"/>
    <x v="1"/>
    <x v="1"/>
    <x v="0"/>
    <s v="Yes"/>
    <x v="0"/>
    <x v="0"/>
    <x v="0"/>
    <x v="0"/>
    <x v="0"/>
    <s v="Kelley Spirea"/>
    <x v="1"/>
    <x v="1"/>
    <n v="4.7300000000000004"/>
    <x v="0"/>
    <d v="2019-02-14T00:00:00"/>
    <n v="0"/>
    <n v="6"/>
  </r>
  <r>
    <s v="Costello, Frank"/>
    <n v="10193"/>
    <x v="10"/>
    <x v="0"/>
    <s v=""/>
    <n v="83552"/>
    <x v="5"/>
    <d v="2015-03-30T00:00:00"/>
    <s v="2015-03-30"/>
    <x v="1"/>
    <s v="MA"/>
    <m/>
    <s v=""/>
    <s v=""/>
    <n v="1810"/>
    <d v="1986-08-26T00:00:00"/>
    <x v="0"/>
    <x v="1"/>
    <x v="0"/>
    <s v="No"/>
    <x v="0"/>
    <x v="0"/>
    <x v="0"/>
    <x v="0"/>
    <x v="1"/>
    <s v="Simon Roup"/>
    <x v="1"/>
    <x v="1"/>
    <n v="3.04"/>
    <x v="1"/>
    <d v="2019-01-22T00:00:00"/>
    <n v="0"/>
    <n v="2"/>
  </r>
  <r>
    <s v="Crimmings,   Jean"/>
    <n v="10132"/>
    <x v="15"/>
    <x v="0"/>
    <s v=""/>
    <n v="56149"/>
    <x v="0"/>
    <d v="2016-07-06T00:00:00"/>
    <s v="2016-07-06"/>
    <x v="7"/>
    <s v="MA"/>
    <m/>
    <s v=""/>
    <s v=""/>
    <n v="1821"/>
    <d v="1987-04-10T00:00:00"/>
    <x v="1"/>
    <x v="0"/>
    <x v="0"/>
    <s v="No"/>
    <x v="0"/>
    <x v="0"/>
    <x v="0"/>
    <x v="0"/>
    <x v="0"/>
    <s v="Michael Albert"/>
    <x v="0"/>
    <x v="1"/>
    <n v="4.12"/>
    <x v="0"/>
    <d v="2019-01-28T00:00:00"/>
    <n v="0"/>
    <n v="15"/>
  </r>
  <r>
    <s v="Cross, Noah"/>
    <n v="10083"/>
    <x v="23"/>
    <x v="0"/>
    <s v=""/>
    <n v="92329"/>
    <x v="15"/>
    <d v="2014-11-10T00:00:00"/>
    <s v="2014-11-10"/>
    <x v="4"/>
    <s v="CT"/>
    <m/>
    <s v=""/>
    <s v=""/>
    <n v="6278"/>
    <d v="1965-09-09T00:00:00"/>
    <x v="0"/>
    <x v="0"/>
    <x v="0"/>
    <s v="No"/>
    <x v="0"/>
    <x v="0"/>
    <x v="0"/>
    <x v="0"/>
    <x v="1"/>
    <s v="Peter Monroe"/>
    <x v="3"/>
    <x v="1"/>
    <n v="5"/>
    <x v="1"/>
    <d v="2019-01-02T00:00:00"/>
    <n v="0"/>
    <n v="5"/>
  </r>
  <r>
    <s v="Daneault, Lynn"/>
    <n v="10099"/>
    <x v="12"/>
    <x v="1"/>
    <s v=""/>
    <n v="65729"/>
    <x v="16"/>
    <d v="2014-05-05T00:00:00"/>
    <s v="2014-05-05"/>
    <x v="4"/>
    <s v="VT"/>
    <m/>
    <s v=""/>
    <s v=""/>
    <n v="5473"/>
    <d v="1990-04-19T00:00:00"/>
    <x v="1"/>
    <x v="0"/>
    <x v="0"/>
    <s v="No"/>
    <x v="0"/>
    <x v="0"/>
    <x v="0"/>
    <x v="0"/>
    <x v="4"/>
    <s v="Debra Houlihan"/>
    <x v="1"/>
    <x v="1"/>
    <n v="4.62"/>
    <x v="2"/>
    <d v="2019-01-24T00:00:00"/>
    <n v="0"/>
    <n v="8"/>
  </r>
  <r>
    <s v="Daniele, Ann  "/>
    <n v="10212"/>
    <x v="24"/>
    <x v="2"/>
    <s v=""/>
    <n v="85028"/>
    <x v="15"/>
    <d v="2014-11-10T00:00:00"/>
    <s v="2014-11-10"/>
    <x v="4"/>
    <s v="CT"/>
    <m/>
    <s v=""/>
    <s v=""/>
    <n v="6033"/>
    <d v="1952-01-18T00:00:00"/>
    <x v="1"/>
    <x v="1"/>
    <x v="0"/>
    <s v="No"/>
    <x v="0"/>
    <x v="0"/>
    <x v="0"/>
    <x v="0"/>
    <x v="1"/>
    <s v="Peter Monroe"/>
    <x v="0"/>
    <x v="1"/>
    <n v="3.1"/>
    <x v="0"/>
    <d v="2019-02-12T00:00:00"/>
    <n v="0"/>
    <n v="19"/>
  </r>
  <r>
    <s v="Darson, Jene'ya "/>
    <n v="10056"/>
    <x v="22"/>
    <x v="0"/>
    <s v=""/>
    <n v="57583"/>
    <x v="0"/>
    <d v="2012-07-02T00:00:00"/>
    <s v="2012-07-02"/>
    <x v="3"/>
    <s v="MA"/>
    <m/>
    <s v=""/>
    <s v=""/>
    <n v="2110"/>
    <d v="1978-11-05T00:00:00"/>
    <x v="1"/>
    <x v="1"/>
    <x v="0"/>
    <s v="No"/>
    <x v="0"/>
    <x v="0"/>
    <x v="0"/>
    <x v="0"/>
    <x v="0"/>
    <s v="Elijiah Gray"/>
    <x v="1"/>
    <x v="1"/>
    <n v="5"/>
    <x v="1"/>
    <d v="2019-02-25T00:00:00"/>
    <n v="0"/>
    <n v="1"/>
  </r>
  <r>
    <s v="Davis, Daniel"/>
    <n v="10143"/>
    <x v="5"/>
    <x v="0"/>
    <s v=""/>
    <n v="56294"/>
    <x v="2"/>
    <d v="2011-11-07T00:00:00"/>
    <s v="2011-11-07"/>
    <x v="0"/>
    <s v="MA"/>
    <m/>
    <s v=""/>
    <s v=""/>
    <n v="2458"/>
    <d v="1979-09-14T00:00:00"/>
    <x v="0"/>
    <x v="0"/>
    <x v="1"/>
    <s v="No"/>
    <x v="2"/>
    <x v="0"/>
    <x v="0"/>
    <x v="0"/>
    <x v="0"/>
    <s v="Kissy Sullivan"/>
    <x v="0"/>
    <x v="1"/>
    <n v="3.96"/>
    <x v="2"/>
    <d v="2019-02-27T00:00:00"/>
    <n v="0"/>
    <n v="6"/>
  </r>
  <r>
    <s v="Dee, Randy"/>
    <n v="10311"/>
    <x v="2"/>
    <x v="1"/>
    <s v=""/>
    <n v="56991"/>
    <x v="0"/>
    <d v="2018-07-09T00:00:00"/>
    <s v="2018-07-09"/>
    <x v="9"/>
    <s v="MA"/>
    <m/>
    <s v=""/>
    <s v=""/>
    <n v="2138"/>
    <d v="1988-04-15T00:00:00"/>
    <x v="0"/>
    <x v="1"/>
    <x v="0"/>
    <s v="No"/>
    <x v="0"/>
    <x v="0"/>
    <x v="0"/>
    <x v="0"/>
    <x v="0"/>
    <s v="Brannon Miller"/>
    <x v="1"/>
    <x v="1"/>
    <n v="4.3"/>
    <x v="2"/>
    <d v="2019-01-31T00:00:00"/>
    <n v="2"/>
    <n v="2"/>
  </r>
  <r>
    <s v="DeGweck,  James"/>
    <n v="10070"/>
    <x v="4"/>
    <x v="0"/>
    <n v="60"/>
    <n v="55722"/>
    <x v="0"/>
    <d v="2011-05-16T00:00:00"/>
    <s v="2011-05-16"/>
    <x v="0"/>
    <s v="MA"/>
    <d v="2016-06-08T00:00:00"/>
    <s v="2016-06-08"/>
    <s v="2016"/>
    <n v="1810"/>
    <d v="1977-10-31T00:00:00"/>
    <x v="0"/>
    <x v="1"/>
    <x v="0"/>
    <s v="No"/>
    <x v="0"/>
    <x v="5"/>
    <x v="5"/>
    <x v="1"/>
    <x v="0"/>
    <s v="Webster Butler"/>
    <x v="1"/>
    <x v="1"/>
    <n v="5"/>
    <x v="2"/>
    <d v="2016-04-02T00:00:00"/>
    <n v="0"/>
    <n v="14"/>
  </r>
  <r>
    <s v="Del Bosque, Keyla"/>
    <n v="10155"/>
    <x v="5"/>
    <x v="0"/>
    <s v=""/>
    <n v="101199"/>
    <x v="3"/>
    <d v="2012-01-09T00:00:00"/>
    <s v="2012-01-09"/>
    <x v="3"/>
    <s v="MA"/>
    <m/>
    <s v=""/>
    <s v=""/>
    <n v="2176"/>
    <d v="1979-07-05T00:00:00"/>
    <x v="1"/>
    <x v="0"/>
    <x v="0"/>
    <s v="No"/>
    <x v="1"/>
    <x v="0"/>
    <x v="0"/>
    <x v="0"/>
    <x v="2"/>
    <s v="Alex Sweetwater"/>
    <x v="6"/>
    <x v="1"/>
    <n v="3.79"/>
    <x v="0"/>
    <d v="2019-01-25T00:00:00"/>
    <n v="0"/>
    <n v="8"/>
  </r>
  <r>
    <s v="Delarge, Alex"/>
    <n v="10306"/>
    <x v="1"/>
    <x v="0"/>
    <s v=""/>
    <n v="61568"/>
    <x v="11"/>
    <d v="2014-09-29T00:00:00"/>
    <s v="2014-09-29"/>
    <x v="4"/>
    <s v="AL"/>
    <m/>
    <s v=""/>
    <s v=""/>
    <n v="36006"/>
    <d v="1975-11-02T00:00:00"/>
    <x v="0"/>
    <x v="0"/>
    <x v="0"/>
    <s v="No"/>
    <x v="2"/>
    <x v="0"/>
    <x v="0"/>
    <x v="0"/>
    <x v="4"/>
    <s v="John Smith"/>
    <x v="1"/>
    <x v="3"/>
    <n v="1.93"/>
    <x v="1"/>
    <d v="2019-01-30T00:00:00"/>
    <n v="6"/>
    <n v="5"/>
  </r>
  <r>
    <s v="Demita, Carla"/>
    <n v="10100"/>
    <x v="19"/>
    <x v="2"/>
    <n v="55"/>
    <n v="58275"/>
    <x v="2"/>
    <d v="2011-04-04T00:00:00"/>
    <s v="2011-04-04"/>
    <x v="0"/>
    <s v="MA"/>
    <d v="2015-11-04T00:00:00"/>
    <s v="2015-11-04"/>
    <s v="2015"/>
    <n v="2343"/>
    <d v="1951-02-25T00:00:00"/>
    <x v="1"/>
    <x v="4"/>
    <x v="0"/>
    <s v="No"/>
    <x v="1"/>
    <x v="11"/>
    <x v="11"/>
    <x v="1"/>
    <x v="0"/>
    <s v="Kelley Spirea"/>
    <x v="2"/>
    <x v="1"/>
    <n v="4.62"/>
    <x v="0"/>
    <d v="2015-05-06T00:00:00"/>
    <n v="0"/>
    <n v="1"/>
  </r>
  <r>
    <s v="Desimone, Carl "/>
    <n v="10310"/>
    <x v="13"/>
    <x v="0"/>
    <s v=""/>
    <n v="53189"/>
    <x v="0"/>
    <d v="2014-07-07T00:00:00"/>
    <s v="2014-07-07"/>
    <x v="4"/>
    <s v="MA"/>
    <m/>
    <s v=""/>
    <s v=""/>
    <n v="2061"/>
    <d v="1967-04-19T00:00:00"/>
    <x v="0"/>
    <x v="1"/>
    <x v="0"/>
    <s v="No"/>
    <x v="0"/>
    <x v="0"/>
    <x v="0"/>
    <x v="0"/>
    <x v="0"/>
    <s v="Amy Dunn"/>
    <x v="1"/>
    <x v="3"/>
    <n v="1.1200000000000001"/>
    <x v="3"/>
    <d v="2019-01-31T00:00:00"/>
    <n v="4"/>
    <n v="9"/>
  </r>
  <r>
    <s v="DeVito, Tommy"/>
    <n v="10197"/>
    <x v="0"/>
    <x v="0"/>
    <s v=""/>
    <n v="96820"/>
    <x v="17"/>
    <d v="2017-02-15T00:00:00"/>
    <s v="2017-02-15"/>
    <x v="10"/>
    <s v="MA"/>
    <m/>
    <s v=""/>
    <s v=""/>
    <n v="2045"/>
    <d v="1983-09-04T00:00:00"/>
    <x v="0"/>
    <x v="0"/>
    <x v="0"/>
    <s v="No"/>
    <x v="0"/>
    <x v="0"/>
    <x v="0"/>
    <x v="0"/>
    <x v="1"/>
    <s v="Brian Champaigne"/>
    <x v="1"/>
    <x v="1"/>
    <n v="3.01"/>
    <x v="0"/>
    <d v="2019-01-23T00:00:00"/>
    <n v="0"/>
    <n v="15"/>
  </r>
  <r>
    <s v="Dickinson, Geoff "/>
    <n v="10276"/>
    <x v="25"/>
    <x v="0"/>
    <s v=""/>
    <n v="51259"/>
    <x v="0"/>
    <d v="2014-05-12T00:00:00"/>
    <s v="2014-05-12"/>
    <x v="4"/>
    <s v="MA"/>
    <m/>
    <s v=""/>
    <s v=""/>
    <n v="2180"/>
    <d v="1982-11-15T00:00:00"/>
    <x v="0"/>
    <x v="0"/>
    <x v="0"/>
    <s v="No"/>
    <x v="0"/>
    <x v="0"/>
    <x v="0"/>
    <x v="0"/>
    <x v="0"/>
    <s v="Ketsia Liebig"/>
    <x v="1"/>
    <x v="1"/>
    <n v="4.3"/>
    <x v="2"/>
    <d v="2019-02-19T00:00:00"/>
    <n v="0"/>
    <n v="1"/>
  </r>
  <r>
    <s v="Dietrich, Jenna  "/>
    <n v="10304"/>
    <x v="15"/>
    <x v="0"/>
    <s v=""/>
    <n v="59231"/>
    <x v="11"/>
    <d v="2012-02-20T00:00:00"/>
    <s v="2012-02-20"/>
    <x v="3"/>
    <s v="WA"/>
    <m/>
    <s v=""/>
    <s v=""/>
    <n v="98052"/>
    <d v="1987-05-14T00:00:00"/>
    <x v="1"/>
    <x v="0"/>
    <x v="0"/>
    <s v="Yes"/>
    <x v="0"/>
    <x v="0"/>
    <x v="0"/>
    <x v="0"/>
    <x v="4"/>
    <s v="John Smith"/>
    <x v="7"/>
    <x v="3"/>
    <n v="2.2999999999999998"/>
    <x v="4"/>
    <d v="2019-01-29T00:00:00"/>
    <n v="2"/>
    <n v="17"/>
  </r>
  <r>
    <s v="DiNocco, Lily "/>
    <n v="10284"/>
    <x v="22"/>
    <x v="0"/>
    <s v=""/>
    <n v="61584"/>
    <x v="0"/>
    <d v="2013-01-07T00:00:00"/>
    <s v="2013-01-07"/>
    <x v="5"/>
    <s v="MA"/>
    <m/>
    <s v=""/>
    <s v=""/>
    <n v="2351"/>
    <d v="1978-12-02T00:00:00"/>
    <x v="1"/>
    <x v="1"/>
    <x v="0"/>
    <s v="No"/>
    <x v="1"/>
    <x v="0"/>
    <x v="0"/>
    <x v="0"/>
    <x v="0"/>
    <s v="Brannon Miller"/>
    <x v="1"/>
    <x v="2"/>
    <n v="3.88"/>
    <x v="2"/>
    <d v="2019-01-18T00:00:00"/>
    <n v="0"/>
    <n v="6"/>
  </r>
  <r>
    <s v="Dobrin, Denisa  S"/>
    <n v="10207"/>
    <x v="10"/>
    <x v="0"/>
    <s v=""/>
    <n v="46335"/>
    <x v="0"/>
    <d v="2012-04-02T00:00:00"/>
    <s v="2012-04-02"/>
    <x v="3"/>
    <s v="MA"/>
    <m/>
    <s v=""/>
    <s v=""/>
    <n v="2125"/>
    <d v="1986-10-07T00:00:00"/>
    <x v="1"/>
    <x v="0"/>
    <x v="0"/>
    <s v="Yes"/>
    <x v="0"/>
    <x v="0"/>
    <x v="0"/>
    <x v="0"/>
    <x v="0"/>
    <s v="David Stanley"/>
    <x v="6"/>
    <x v="1"/>
    <n v="3.4"/>
    <x v="0"/>
    <d v="2019-02-19T00:00:00"/>
    <n v="0"/>
    <n v="15"/>
  </r>
  <r>
    <s v="Dolan, Linda"/>
    <n v="10133"/>
    <x v="2"/>
    <x v="1"/>
    <s v=""/>
    <n v="70621"/>
    <x v="4"/>
    <d v="2015-01-05T00:00:00"/>
    <s v="2015-01-05"/>
    <x v="1"/>
    <s v="MA"/>
    <m/>
    <s v=""/>
    <s v=""/>
    <n v="2119"/>
    <d v="1988-07-18T00:00:00"/>
    <x v="1"/>
    <x v="1"/>
    <x v="0"/>
    <s v="No"/>
    <x v="0"/>
    <x v="0"/>
    <x v="0"/>
    <x v="0"/>
    <x v="1"/>
    <s v="Peter Monroe"/>
    <x v="3"/>
    <x v="1"/>
    <n v="4.1100000000000003"/>
    <x v="2"/>
    <d v="2019-02-25T00:00:00"/>
    <n v="0"/>
    <n v="16"/>
  </r>
  <r>
    <s v="Dougall, Eric"/>
    <n v="10028"/>
    <x v="6"/>
    <x v="0"/>
    <s v=""/>
    <n v="138888"/>
    <x v="18"/>
    <d v="2014-01-05T00:00:00"/>
    <s v="2014-01-05"/>
    <x v="4"/>
    <s v="MA"/>
    <m/>
    <s v=""/>
    <s v=""/>
    <n v="1886"/>
    <d v="1970-07-09T00:00:00"/>
    <x v="0"/>
    <x v="0"/>
    <x v="0"/>
    <s v="No"/>
    <x v="1"/>
    <x v="0"/>
    <x v="0"/>
    <x v="0"/>
    <x v="1"/>
    <s v="Jennifer Zamora"/>
    <x v="1"/>
    <x v="0"/>
    <n v="4.3"/>
    <x v="0"/>
    <d v="2019-01-04T00:00:00"/>
    <n v="0"/>
    <n v="4"/>
  </r>
  <r>
    <s v="Driver, Elle"/>
    <n v="10006"/>
    <x v="2"/>
    <x v="1"/>
    <s v=""/>
    <n v="74241"/>
    <x v="11"/>
    <d v="2011-01-10T00:00:00"/>
    <s v="2011-01-10"/>
    <x v="0"/>
    <s v="CA"/>
    <m/>
    <s v=""/>
    <s v=""/>
    <n v="90007"/>
    <d v="1988-11-08T00:00:00"/>
    <x v="1"/>
    <x v="0"/>
    <x v="0"/>
    <s v="No"/>
    <x v="0"/>
    <x v="0"/>
    <x v="0"/>
    <x v="0"/>
    <x v="4"/>
    <s v="Lynn Daneault"/>
    <x v="1"/>
    <x v="0"/>
    <n v="4.7699999999999996"/>
    <x v="0"/>
    <d v="2019-01-27T00:00:00"/>
    <n v="0"/>
    <n v="14"/>
  </r>
  <r>
    <s v="Dunn, Amy  "/>
    <n v="10105"/>
    <x v="26"/>
    <x v="0"/>
    <s v=""/>
    <n v="75188"/>
    <x v="9"/>
    <d v="2014-09-18T00:00:00"/>
    <s v="2014-09-18"/>
    <x v="4"/>
    <s v="MA"/>
    <m/>
    <s v=""/>
    <s v=""/>
    <n v="1731"/>
    <d v="1973-11-28T00:00:00"/>
    <x v="1"/>
    <x v="0"/>
    <x v="0"/>
    <s v="No"/>
    <x v="0"/>
    <x v="0"/>
    <x v="0"/>
    <x v="0"/>
    <x v="0"/>
    <s v="Janet King"/>
    <x v="2"/>
    <x v="1"/>
    <n v="4.5199999999999996"/>
    <x v="2"/>
    <d v="2019-01-15T00:00:00"/>
    <n v="0"/>
    <n v="4"/>
  </r>
  <r>
    <s v="Dunne, Amy"/>
    <n v="10211"/>
    <x v="26"/>
    <x v="0"/>
    <s v=""/>
    <n v="62514"/>
    <x v="0"/>
    <d v="2010-04-26T00:00:00"/>
    <s v="2010-04-26"/>
    <x v="8"/>
    <s v="MA"/>
    <m/>
    <s v=""/>
    <s v=""/>
    <n v="1749"/>
    <d v="1973-09-23T00:00:00"/>
    <x v="1"/>
    <x v="1"/>
    <x v="0"/>
    <s v="No"/>
    <x v="0"/>
    <x v="0"/>
    <x v="0"/>
    <x v="0"/>
    <x v="0"/>
    <s v="Ketsia Liebig"/>
    <x v="2"/>
    <x v="1"/>
    <n v="2.9"/>
    <x v="1"/>
    <d v="2019-01-21T00:00:00"/>
    <n v="0"/>
    <n v="6"/>
  </r>
  <r>
    <s v="Eaton, Marianne"/>
    <n v="10064"/>
    <x v="27"/>
    <x v="1"/>
    <n v="74"/>
    <n v="60070"/>
    <x v="0"/>
    <d v="2011-04-04T00:00:00"/>
    <s v="2011-04-04"/>
    <x v="0"/>
    <s v="MA"/>
    <d v="2017-06-06T00:00:00"/>
    <s v="2017-06-06"/>
    <s v="2017"/>
    <n v="2343"/>
    <d v="1991-09-05T00:00:00"/>
    <x v="1"/>
    <x v="1"/>
    <x v="0"/>
    <s v="No"/>
    <x v="0"/>
    <x v="12"/>
    <x v="12"/>
    <x v="1"/>
    <x v="0"/>
    <s v="Kissy Sullivan"/>
    <x v="2"/>
    <x v="1"/>
    <n v="5"/>
    <x v="1"/>
    <d v="2017-04-09T00:00:00"/>
    <n v="0"/>
    <n v="7"/>
  </r>
  <r>
    <s v="Engdahl, Jean"/>
    <n v="10247"/>
    <x v="7"/>
    <x v="0"/>
    <s v=""/>
    <n v="48888"/>
    <x v="0"/>
    <d v="2014-11-10T00:00:00"/>
    <s v="2014-11-10"/>
    <x v="4"/>
    <s v="MA"/>
    <m/>
    <s v=""/>
    <s v=""/>
    <n v="2026"/>
    <d v="1974-05-31T00:00:00"/>
    <x v="0"/>
    <x v="0"/>
    <x v="0"/>
    <s v="No"/>
    <x v="0"/>
    <x v="0"/>
    <x v="0"/>
    <x v="0"/>
    <x v="0"/>
    <s v="Kelley Spirea"/>
    <x v="0"/>
    <x v="1"/>
    <n v="4.7"/>
    <x v="0"/>
    <d v="2019-02-13T00:00:00"/>
    <n v="0"/>
    <n v="8"/>
  </r>
  <r>
    <s v="England, Rex"/>
    <n v="10235"/>
    <x v="22"/>
    <x v="0"/>
    <s v=""/>
    <n v="54285"/>
    <x v="0"/>
    <d v="2014-03-31T00:00:00"/>
    <s v="2014-03-31"/>
    <x v="4"/>
    <s v="MA"/>
    <m/>
    <s v=""/>
    <s v=""/>
    <n v="2045"/>
    <d v="1978-08-25T00:00:00"/>
    <x v="0"/>
    <x v="1"/>
    <x v="0"/>
    <s v="No"/>
    <x v="0"/>
    <x v="0"/>
    <x v="0"/>
    <x v="0"/>
    <x v="0"/>
    <s v="Kelley Spirea"/>
    <x v="3"/>
    <x v="1"/>
    <n v="4.2"/>
    <x v="1"/>
    <d v="2019-01-11T00:00:00"/>
    <n v="0"/>
    <n v="3"/>
  </r>
  <r>
    <s v="Erilus, Angela"/>
    <n v="10299"/>
    <x v="3"/>
    <x v="1"/>
    <s v=""/>
    <n v="56847"/>
    <x v="2"/>
    <d v="2014-07-07T00:00:00"/>
    <s v="2014-07-07"/>
    <x v="4"/>
    <s v="MA"/>
    <m/>
    <s v=""/>
    <s v=""/>
    <n v="2133"/>
    <d v="1989-08-25T00:00:00"/>
    <x v="1"/>
    <x v="4"/>
    <x v="0"/>
    <s v="No"/>
    <x v="0"/>
    <x v="0"/>
    <x v="0"/>
    <x v="0"/>
    <x v="0"/>
    <s v="Michael Albert"/>
    <x v="1"/>
    <x v="3"/>
    <n v="3"/>
    <x v="4"/>
    <d v="2019-02-25T00:00:00"/>
    <n v="2"/>
    <n v="5"/>
  </r>
  <r>
    <s v="Estremera, Miguel"/>
    <n v="10280"/>
    <x v="0"/>
    <x v="0"/>
    <n v="77"/>
    <n v="60340"/>
    <x v="0"/>
    <d v="2012-04-02T00:00:00"/>
    <s v="2012-04-02"/>
    <x v="3"/>
    <s v="MA"/>
    <d v="2018-09-27T00:00:00"/>
    <s v="2018-09-27"/>
    <s v="2018"/>
    <n v="2129"/>
    <d v="1983-09-02T00:00:00"/>
    <x v="0"/>
    <x v="0"/>
    <x v="0"/>
    <s v="No"/>
    <x v="0"/>
    <x v="6"/>
    <x v="6"/>
    <x v="2"/>
    <x v="0"/>
    <s v="Michael Albert"/>
    <x v="2"/>
    <x v="2"/>
    <n v="5"/>
    <x v="2"/>
    <d v="2018-04-12T00:00:00"/>
    <n v="5"/>
    <n v="16"/>
  </r>
  <r>
    <s v="Evensen, April"/>
    <n v="10296"/>
    <x v="3"/>
    <x v="1"/>
    <n v="48"/>
    <n v="59124"/>
    <x v="0"/>
    <d v="2014-02-17T00:00:00"/>
    <s v="2014-02-17"/>
    <x v="4"/>
    <s v="MA"/>
    <d v="2018-02-25T00:00:00"/>
    <s v="2018-02-25"/>
    <s v="2018"/>
    <n v="2458"/>
    <d v="1989-05-06T00:00:00"/>
    <x v="1"/>
    <x v="0"/>
    <x v="0"/>
    <s v="No"/>
    <x v="0"/>
    <x v="13"/>
    <x v="13"/>
    <x v="2"/>
    <x v="0"/>
    <s v="Elijiah Gray"/>
    <x v="2"/>
    <x v="2"/>
    <n v="2.2999999999999998"/>
    <x v="1"/>
    <d v="2017-01-15T00:00:00"/>
    <n v="5"/>
    <n v="19"/>
  </r>
  <r>
    <s v="Exantus, Susan"/>
    <n v="10290"/>
    <x v="15"/>
    <x v="0"/>
    <n v="25"/>
    <n v="99280"/>
    <x v="3"/>
    <d v="2011-05-02T00:00:00"/>
    <s v="2011-05-02"/>
    <x v="0"/>
    <s v="MA"/>
    <d v="2013-06-05T00:00:00"/>
    <s v="2013-06-05"/>
    <s v="2013"/>
    <n v="1749"/>
    <d v="1987-05-15T00:00:00"/>
    <x v="1"/>
    <x v="1"/>
    <x v="0"/>
    <s v="No"/>
    <x v="1"/>
    <x v="6"/>
    <x v="6"/>
    <x v="2"/>
    <x v="2"/>
    <s v="Alex Sweetwater"/>
    <x v="1"/>
    <x v="2"/>
    <n v="2.1"/>
    <x v="0"/>
    <d v="2012-08-10T00:00:00"/>
    <n v="4"/>
    <n v="19"/>
  </r>
  <r>
    <s v="Faller, Megan "/>
    <n v="10263"/>
    <x v="22"/>
    <x v="0"/>
    <s v=""/>
    <n v="71776"/>
    <x v="2"/>
    <d v="2014-07-07T00:00:00"/>
    <s v="2014-07-07"/>
    <x v="4"/>
    <s v="MA"/>
    <m/>
    <s v=""/>
    <s v=""/>
    <n v="1824"/>
    <d v="1978-09-22T00:00:00"/>
    <x v="1"/>
    <x v="1"/>
    <x v="0"/>
    <s v="No"/>
    <x v="1"/>
    <x v="0"/>
    <x v="0"/>
    <x v="0"/>
    <x v="0"/>
    <s v="Elijiah Gray"/>
    <x v="0"/>
    <x v="1"/>
    <n v="4.4000000000000004"/>
    <x v="0"/>
    <d v="2019-02-22T00:00:00"/>
    <n v="0"/>
    <n v="17"/>
  </r>
  <r>
    <s v="Fancett, Nicole"/>
    <n v="10136"/>
    <x v="15"/>
    <x v="0"/>
    <s v=""/>
    <n v="65902"/>
    <x v="2"/>
    <d v="2014-02-17T00:00:00"/>
    <s v="2014-02-17"/>
    <x v="4"/>
    <s v="MA"/>
    <m/>
    <s v=""/>
    <s v=""/>
    <n v="2324"/>
    <d v="1987-09-27T00:00:00"/>
    <x v="1"/>
    <x v="0"/>
    <x v="0"/>
    <s v="No"/>
    <x v="1"/>
    <x v="0"/>
    <x v="0"/>
    <x v="0"/>
    <x v="0"/>
    <s v="Webster Butler"/>
    <x v="0"/>
    <x v="1"/>
    <n v="4"/>
    <x v="2"/>
    <d v="2019-01-07T00:00:00"/>
    <n v="0"/>
    <n v="7"/>
  </r>
  <r>
    <s v="Ferguson, Susan"/>
    <n v="10189"/>
    <x v="28"/>
    <x v="2"/>
    <n v="54"/>
    <n v="57748"/>
    <x v="0"/>
    <d v="2011-11-07T00:00:00"/>
    <s v="2011-11-07"/>
    <x v="0"/>
    <s v="MA"/>
    <d v="2016-05-17T00:00:00"/>
    <s v="2016-05-17"/>
    <s v="2016"/>
    <n v="2176"/>
    <d v="1955-04-14T00:00:00"/>
    <x v="1"/>
    <x v="1"/>
    <x v="0"/>
    <s v="No"/>
    <x v="0"/>
    <x v="12"/>
    <x v="12"/>
    <x v="1"/>
    <x v="0"/>
    <s v="Webster Butler"/>
    <x v="2"/>
    <x v="1"/>
    <n v="3.13"/>
    <x v="1"/>
    <d v="2016-02-04T00:00:00"/>
    <n v="0"/>
    <n v="16"/>
  </r>
  <r>
    <s v="Fernandes, Nilson  "/>
    <n v="10308"/>
    <x v="3"/>
    <x v="1"/>
    <s v=""/>
    <n v="64057"/>
    <x v="0"/>
    <d v="2015-05-11T00:00:00"/>
    <s v="2015-05-11"/>
    <x v="1"/>
    <s v="MA"/>
    <m/>
    <s v=""/>
    <s v=""/>
    <n v="2132"/>
    <d v="1989-10-18T00:00:00"/>
    <x v="0"/>
    <x v="1"/>
    <x v="0"/>
    <s v="No"/>
    <x v="0"/>
    <x v="0"/>
    <x v="0"/>
    <x v="0"/>
    <x v="0"/>
    <s v="Amy Dunn"/>
    <x v="1"/>
    <x v="3"/>
    <n v="1.56"/>
    <x v="0"/>
    <d v="2019-01-03T00:00:00"/>
    <n v="6"/>
    <n v="15"/>
  </r>
  <r>
    <s v="Fett, Boba"/>
    <n v="10309"/>
    <x v="15"/>
    <x v="0"/>
    <s v=""/>
    <n v="53366"/>
    <x v="19"/>
    <d v="2015-03-30T00:00:00"/>
    <s v="2015-03-30"/>
    <x v="1"/>
    <s v="MA"/>
    <m/>
    <s v=""/>
    <s v=""/>
    <n v="2138"/>
    <d v="1987-06-18T00:00:00"/>
    <x v="0"/>
    <x v="0"/>
    <x v="0"/>
    <s v="No"/>
    <x v="0"/>
    <x v="0"/>
    <x v="0"/>
    <x v="0"/>
    <x v="1"/>
    <s v="Peter Monroe"/>
    <x v="0"/>
    <x v="3"/>
    <n v="1.2"/>
    <x v="1"/>
    <d v="2019-02-04T00:00:00"/>
    <n v="3"/>
    <n v="2"/>
  </r>
  <r>
    <s v="Fidelia,  Libby"/>
    <n v="10049"/>
    <x v="8"/>
    <x v="0"/>
    <s v=""/>
    <n v="58530"/>
    <x v="0"/>
    <d v="2012-01-09T00:00:00"/>
    <s v="2012-01-09"/>
    <x v="3"/>
    <s v="MA"/>
    <m/>
    <s v=""/>
    <s v=""/>
    <n v="2155"/>
    <d v="1981-03-16T00:00:00"/>
    <x v="1"/>
    <x v="1"/>
    <x v="0"/>
    <s v="No"/>
    <x v="0"/>
    <x v="0"/>
    <x v="0"/>
    <x v="0"/>
    <x v="0"/>
    <s v="Brannon Miller"/>
    <x v="2"/>
    <x v="1"/>
    <n v="5"/>
    <x v="0"/>
    <d v="2019-01-29T00:00:00"/>
    <n v="0"/>
    <n v="19"/>
  </r>
  <r>
    <s v="Fitzpatrick, Michael  J"/>
    <n v="10093"/>
    <x v="8"/>
    <x v="0"/>
    <n v="25"/>
    <n v="72609"/>
    <x v="2"/>
    <d v="2011-05-16T00:00:00"/>
    <s v="2011-05-16"/>
    <x v="0"/>
    <s v="MA"/>
    <d v="2013-06-24T00:00:00"/>
    <s v="2013-06-24"/>
    <s v="2013"/>
    <n v="2143"/>
    <d v="1981-10-01T00:00:00"/>
    <x v="0"/>
    <x v="0"/>
    <x v="0"/>
    <s v="Yes"/>
    <x v="0"/>
    <x v="2"/>
    <x v="2"/>
    <x v="1"/>
    <x v="0"/>
    <s v="Amy Dunn"/>
    <x v="2"/>
    <x v="1"/>
    <n v="4.76"/>
    <x v="0"/>
    <d v="2013-04-05T00:00:00"/>
    <n v="0"/>
    <n v="20"/>
  </r>
  <r>
    <s v="Foreman, Tanya"/>
    <n v="10163"/>
    <x v="0"/>
    <x v="0"/>
    <n v="21"/>
    <n v="55965"/>
    <x v="2"/>
    <d v="2011-04-04T00:00:00"/>
    <s v="2011-04-04"/>
    <x v="0"/>
    <s v="MA"/>
    <d v="2013-01-09T00:00:00"/>
    <s v="2013-01-09"/>
    <s v="2013"/>
    <n v="2170"/>
    <d v="1983-11-08T00:00:00"/>
    <x v="1"/>
    <x v="1"/>
    <x v="0"/>
    <s v="No"/>
    <x v="0"/>
    <x v="1"/>
    <x v="1"/>
    <x v="1"/>
    <x v="0"/>
    <s v="Ketsia Liebig"/>
    <x v="2"/>
    <x v="1"/>
    <n v="3.66"/>
    <x v="1"/>
    <d v="2012-01-07T00:00:00"/>
    <n v="0"/>
    <n v="6"/>
  </r>
  <r>
    <s v="Forrest, Alex"/>
    <n v="10305"/>
    <x v="1"/>
    <x v="0"/>
    <n v="46"/>
    <n v="70187"/>
    <x v="11"/>
    <d v="2014-09-29T00:00:00"/>
    <s v="2014-09-29"/>
    <x v="4"/>
    <s v="MA"/>
    <d v="2018-08-19T00:00:00"/>
    <s v="2018-08-19"/>
    <s v="2018"/>
    <n v="2330"/>
    <d v="1975-07-07T00:00:00"/>
    <x v="0"/>
    <x v="1"/>
    <x v="0"/>
    <s v="No"/>
    <x v="0"/>
    <x v="14"/>
    <x v="14"/>
    <x v="2"/>
    <x v="4"/>
    <s v="Lynn Daneault"/>
    <x v="3"/>
    <x v="3"/>
    <n v="2"/>
    <x v="0"/>
    <d v="2019-01-28T00:00:00"/>
    <n v="4"/>
    <n v="7"/>
  </r>
  <r>
    <s v="Foss, Jason"/>
    <n v="10015"/>
    <x v="17"/>
    <x v="0"/>
    <s v=""/>
    <n v="178000"/>
    <x v="20"/>
    <d v="2011-04-15T00:00:00"/>
    <s v="2011-04-15"/>
    <x v="0"/>
    <s v="MA"/>
    <m/>
    <s v=""/>
    <s v=""/>
    <n v="1460"/>
    <d v="1980-07-05T00:00:00"/>
    <x v="0"/>
    <x v="0"/>
    <x v="0"/>
    <s v="No"/>
    <x v="1"/>
    <x v="0"/>
    <x v="0"/>
    <x v="0"/>
    <x v="1"/>
    <s v="Jennifer Zamora"/>
    <x v="1"/>
    <x v="0"/>
    <n v="5"/>
    <x v="0"/>
    <d v="2019-01-07T00:00:00"/>
    <n v="0"/>
    <n v="15"/>
  </r>
  <r>
    <s v="Foster-Baker, Amy"/>
    <n v="10080"/>
    <x v="5"/>
    <x v="0"/>
    <s v=""/>
    <n v="99351"/>
    <x v="8"/>
    <d v="2009-01-05T00:00:00"/>
    <s v="2009-01-05"/>
    <x v="6"/>
    <s v="MA"/>
    <m/>
    <s v=""/>
    <s v=""/>
    <n v="2050"/>
    <d v="1979-04-16T00:00:00"/>
    <x v="1"/>
    <x v="1"/>
    <x v="0"/>
    <s v="No"/>
    <x v="0"/>
    <x v="0"/>
    <x v="0"/>
    <x v="0"/>
    <x v="3"/>
    <s v="Board of Directors"/>
    <x v="8"/>
    <x v="1"/>
    <n v="5"/>
    <x v="1"/>
    <d v="2019-02-08T00:00:00"/>
    <n v="0"/>
    <n v="3"/>
  </r>
  <r>
    <s v="Fraval, Maruk "/>
    <n v="10258"/>
    <x v="18"/>
    <x v="0"/>
    <s v=""/>
    <n v="67251"/>
    <x v="11"/>
    <d v="2011-09-06T00:00:00"/>
    <s v="2011-09-06"/>
    <x v="0"/>
    <s v="CT"/>
    <m/>
    <s v=""/>
    <s v=""/>
    <n v="6050"/>
    <d v="1963-08-28T00:00:00"/>
    <x v="0"/>
    <x v="0"/>
    <x v="0"/>
    <s v="No"/>
    <x v="1"/>
    <x v="0"/>
    <x v="0"/>
    <x v="0"/>
    <x v="4"/>
    <s v="Lynn Daneault"/>
    <x v="6"/>
    <x v="1"/>
    <n v="4.3"/>
    <x v="1"/>
    <d v="2019-01-27T00:00:00"/>
    <n v="2"/>
    <n v="7"/>
  </r>
  <r>
    <s v="Galia, Lisa"/>
    <n v="10273"/>
    <x v="29"/>
    <x v="0"/>
    <s v=""/>
    <n v="65707"/>
    <x v="4"/>
    <d v="2010-05-01T00:00:00"/>
    <s v="2010-05-01"/>
    <x v="8"/>
    <s v="CT"/>
    <m/>
    <s v=""/>
    <s v=""/>
    <n v="6040"/>
    <d v="1968-07-06T00:00:00"/>
    <x v="1"/>
    <x v="0"/>
    <x v="0"/>
    <s v="No"/>
    <x v="0"/>
    <x v="0"/>
    <x v="0"/>
    <x v="0"/>
    <x v="1"/>
    <s v="Eric Dougall"/>
    <x v="0"/>
    <x v="1"/>
    <n v="4.7"/>
    <x v="2"/>
    <d v="2019-02-01T00:00:00"/>
    <n v="0"/>
    <n v="1"/>
  </r>
  <r>
    <s v="Garcia, Raul"/>
    <n v="10111"/>
    <x v="21"/>
    <x v="0"/>
    <s v=""/>
    <n v="52249"/>
    <x v="0"/>
    <d v="2015-03-30T00:00:00"/>
    <s v="2015-03-30"/>
    <x v="1"/>
    <s v="MA"/>
    <m/>
    <s v=""/>
    <s v=""/>
    <n v="1905"/>
    <d v="1985-09-15T00:00:00"/>
    <x v="0"/>
    <x v="0"/>
    <x v="0"/>
    <s v="Yes"/>
    <x v="0"/>
    <x v="0"/>
    <x v="0"/>
    <x v="0"/>
    <x v="0"/>
    <s v="David Stanley"/>
    <x v="3"/>
    <x v="1"/>
    <n v="4.5"/>
    <x v="1"/>
    <d v="2019-02-18T00:00:00"/>
    <n v="0"/>
    <n v="5"/>
  </r>
  <r>
    <s v="Gaul, Barbara"/>
    <n v="10257"/>
    <x v="0"/>
    <x v="0"/>
    <s v=""/>
    <n v="53171"/>
    <x v="0"/>
    <d v="2011-05-16T00:00:00"/>
    <s v="2011-05-16"/>
    <x v="0"/>
    <s v="MA"/>
    <m/>
    <s v=""/>
    <s v=""/>
    <n v="2121"/>
    <d v="1983-12-02T00:00:00"/>
    <x v="1"/>
    <x v="0"/>
    <x v="0"/>
    <s v="Yes"/>
    <x v="1"/>
    <x v="0"/>
    <x v="0"/>
    <x v="0"/>
    <x v="0"/>
    <s v="Kelley Spirea"/>
    <x v="0"/>
    <x v="1"/>
    <n v="4.2"/>
    <x v="2"/>
    <d v="2019-02-26T00:00:00"/>
    <n v="0"/>
    <n v="12"/>
  </r>
  <r>
    <s v="Gentry, Mildred"/>
    <n v="10159"/>
    <x v="12"/>
    <x v="1"/>
    <s v=""/>
    <n v="51337"/>
    <x v="0"/>
    <d v="2015-03-30T00:00:00"/>
    <s v="2015-03-30"/>
    <x v="1"/>
    <s v="MA"/>
    <m/>
    <s v=""/>
    <s v=""/>
    <n v="2145"/>
    <d v="1990-10-01T00:00:00"/>
    <x v="1"/>
    <x v="1"/>
    <x v="0"/>
    <s v="No"/>
    <x v="1"/>
    <x v="0"/>
    <x v="0"/>
    <x v="0"/>
    <x v="0"/>
    <s v="Michael Albert"/>
    <x v="0"/>
    <x v="1"/>
    <n v="3.73"/>
    <x v="1"/>
    <d v="2019-01-16T00:00:00"/>
    <n v="0"/>
    <n v="19"/>
  </r>
  <r>
    <s v="Gerke, Melisa"/>
    <n v="10122"/>
    <x v="6"/>
    <x v="0"/>
    <n v="60"/>
    <n v="51505"/>
    <x v="0"/>
    <d v="2011-11-07T00:00:00"/>
    <s v="2011-11-07"/>
    <x v="0"/>
    <s v="MA"/>
    <d v="2016-11-15T00:00:00"/>
    <s v="2016-11-15"/>
    <s v="2016"/>
    <n v="2330"/>
    <d v="1970-05-15T00:00:00"/>
    <x v="1"/>
    <x v="2"/>
    <x v="0"/>
    <s v="No"/>
    <x v="1"/>
    <x v="2"/>
    <x v="2"/>
    <x v="1"/>
    <x v="0"/>
    <s v="Elijiah Gray"/>
    <x v="4"/>
    <x v="1"/>
    <n v="4.24"/>
    <x v="2"/>
    <d v="2016-04-29T00:00:00"/>
    <n v="0"/>
    <n v="2"/>
  </r>
  <r>
    <s v="Gill, Whitney  "/>
    <n v="10142"/>
    <x v="30"/>
    <x v="0"/>
    <n v="13"/>
    <n v="59370"/>
    <x v="11"/>
    <d v="2014-07-07T00:00:00"/>
    <s v="2014-07-07"/>
    <x v="4"/>
    <s v="OH"/>
    <d v="2015-09-05T00:00:00"/>
    <s v="2015-09-05"/>
    <s v="2015"/>
    <n v="43050"/>
    <d v="1971-07-10T00:00:00"/>
    <x v="1"/>
    <x v="3"/>
    <x v="0"/>
    <s v="No"/>
    <x v="1"/>
    <x v="6"/>
    <x v="6"/>
    <x v="2"/>
    <x v="4"/>
    <s v="John Smith"/>
    <x v="6"/>
    <x v="1"/>
    <n v="3.97"/>
    <x v="2"/>
    <d v="2014-01-15T00:00:00"/>
    <n v="0"/>
    <n v="7"/>
  </r>
  <r>
    <s v="Gilles, Alex"/>
    <n v="10283"/>
    <x v="7"/>
    <x v="0"/>
    <n v="38"/>
    <n v="54933"/>
    <x v="0"/>
    <d v="2012-04-02T00:00:00"/>
    <s v="2012-04-02"/>
    <x v="3"/>
    <s v="MA"/>
    <d v="2015-06-25T00:00:00"/>
    <s v="2015-06-25"/>
    <s v="2015"/>
    <n v="2062"/>
    <d v="1974-08-09T00:00:00"/>
    <x v="0"/>
    <x v="1"/>
    <x v="0"/>
    <s v="No"/>
    <x v="1"/>
    <x v="12"/>
    <x v="12"/>
    <x v="1"/>
    <x v="0"/>
    <s v="Webster Butler"/>
    <x v="4"/>
    <x v="2"/>
    <n v="3.97"/>
    <x v="2"/>
    <d v="2015-01-20T00:00:00"/>
    <n v="3"/>
    <n v="15"/>
  </r>
  <r>
    <s v="Girifalco, Evelyn"/>
    <n v="10018"/>
    <x v="17"/>
    <x v="0"/>
    <s v=""/>
    <n v="57815"/>
    <x v="0"/>
    <d v="2014-09-29T00:00:00"/>
    <s v="2014-09-29"/>
    <x v="4"/>
    <s v="MA"/>
    <m/>
    <s v=""/>
    <s v=""/>
    <n v="2451"/>
    <d v="1980-05-08T00:00:00"/>
    <x v="1"/>
    <x v="0"/>
    <x v="0"/>
    <s v="Yes"/>
    <x v="2"/>
    <x v="0"/>
    <x v="0"/>
    <x v="0"/>
    <x v="0"/>
    <s v="Amy Dunn"/>
    <x v="1"/>
    <x v="0"/>
    <n v="3.9"/>
    <x v="2"/>
    <d v="2019-02-07T00:00:00"/>
    <n v="0"/>
    <n v="3"/>
  </r>
  <r>
    <s v="Givens, Myriam"/>
    <n v="10255"/>
    <x v="3"/>
    <x v="1"/>
    <s v=""/>
    <n v="61555"/>
    <x v="11"/>
    <d v="2015-02-16T00:00:00"/>
    <s v="2015-02-16"/>
    <x v="1"/>
    <s v="IN"/>
    <m/>
    <s v=""/>
    <s v=""/>
    <n v="46204"/>
    <d v="1989-09-22T00:00:00"/>
    <x v="1"/>
    <x v="0"/>
    <x v="0"/>
    <s v="No"/>
    <x v="0"/>
    <x v="0"/>
    <x v="0"/>
    <x v="0"/>
    <x v="4"/>
    <s v="Lynn Daneault"/>
    <x v="1"/>
    <x v="1"/>
    <n v="4.5"/>
    <x v="0"/>
    <d v="2019-01-25T00:00:00"/>
    <n v="0"/>
    <n v="20"/>
  </r>
  <r>
    <s v="Goble, Taisha"/>
    <n v="10246"/>
    <x v="30"/>
    <x v="0"/>
    <n v="0"/>
    <n v="114800"/>
    <x v="6"/>
    <d v="2015-02-16T00:00:00"/>
    <s v="2015-02-16"/>
    <x v="1"/>
    <s v="MA"/>
    <d v="2015-03-15T00:00:00"/>
    <s v="2015-03-15"/>
    <s v="2015"/>
    <n v="2127"/>
    <d v="1971-10-23T00:00:00"/>
    <x v="1"/>
    <x v="0"/>
    <x v="0"/>
    <s v="No"/>
    <x v="0"/>
    <x v="13"/>
    <x v="13"/>
    <x v="2"/>
    <x v="1"/>
    <s v="Simon Roup"/>
    <x v="1"/>
    <x v="1"/>
    <n v="4.5999999999999996"/>
    <x v="2"/>
    <d v="2015-01-20T00:00:00"/>
    <n v="0"/>
    <n v="10"/>
  </r>
  <r>
    <s v="Goeth, Amon"/>
    <n v="10228"/>
    <x v="3"/>
    <x v="1"/>
    <s v=""/>
    <n v="74679"/>
    <x v="4"/>
    <d v="2015-03-30T00:00:00"/>
    <s v="2015-03-30"/>
    <x v="1"/>
    <s v="MA"/>
    <m/>
    <s v=""/>
    <s v=""/>
    <n v="2135"/>
    <d v="1989-11-24T00:00:00"/>
    <x v="0"/>
    <x v="1"/>
    <x v="0"/>
    <s v="Yes"/>
    <x v="0"/>
    <x v="0"/>
    <x v="0"/>
    <x v="0"/>
    <x v="1"/>
    <s v="Peter Monroe"/>
    <x v="0"/>
    <x v="1"/>
    <n v="4.3"/>
    <x v="0"/>
    <d v="2019-01-10T00:00:00"/>
    <n v="0"/>
    <n v="20"/>
  </r>
  <r>
    <s v="Gold, Shenice  "/>
    <n v="10243"/>
    <x v="31"/>
    <x v="1"/>
    <s v=""/>
    <n v="53018"/>
    <x v="0"/>
    <d v="2013-11-11T00:00:00"/>
    <s v="2013-11-11"/>
    <x v="5"/>
    <s v="MA"/>
    <m/>
    <s v=""/>
    <s v=""/>
    <n v="2451"/>
    <d v="1992-06-18T00:00:00"/>
    <x v="1"/>
    <x v="0"/>
    <x v="0"/>
    <s v="Yes"/>
    <x v="0"/>
    <x v="0"/>
    <x v="0"/>
    <x v="0"/>
    <x v="0"/>
    <s v="Ketsia Liebig"/>
    <x v="1"/>
    <x v="1"/>
    <n v="4.3"/>
    <x v="0"/>
    <d v="2019-02-18T00:00:00"/>
    <n v="0"/>
    <n v="7"/>
  </r>
  <r>
    <s v="Gonzalez, Cayo"/>
    <n v="10031"/>
    <x v="16"/>
    <x v="0"/>
    <s v=""/>
    <n v="59892"/>
    <x v="0"/>
    <d v="2011-07-11T00:00:00"/>
    <s v="2011-07-11"/>
    <x v="0"/>
    <s v="MA"/>
    <m/>
    <s v=""/>
    <s v=""/>
    <n v="2108"/>
    <d v="1969-09-29T00:00:00"/>
    <x v="0"/>
    <x v="2"/>
    <x v="0"/>
    <s v="No"/>
    <x v="1"/>
    <x v="0"/>
    <x v="0"/>
    <x v="0"/>
    <x v="0"/>
    <s v="Brannon Miller"/>
    <x v="4"/>
    <x v="0"/>
    <n v="4.5"/>
    <x v="2"/>
    <d v="2019-02-18T00:00:00"/>
    <n v="0"/>
    <n v="1"/>
  </r>
  <r>
    <s v="Gonzalez, Juan"/>
    <n v="10300"/>
    <x v="14"/>
    <x v="0"/>
    <n v="13"/>
    <n v="68898"/>
    <x v="2"/>
    <d v="2010-04-26T00:00:00"/>
    <s v="2010-04-26"/>
    <x v="8"/>
    <s v="MA"/>
    <d v="2011-05-30T00:00:00"/>
    <s v="2011-05-30"/>
    <s v="2011"/>
    <n v="2128"/>
    <d v="1964-10-12T00:00:00"/>
    <x v="0"/>
    <x v="1"/>
    <x v="0"/>
    <s v="No"/>
    <x v="1"/>
    <x v="1"/>
    <x v="1"/>
    <x v="1"/>
    <x v="0"/>
    <s v="Brannon Miller"/>
    <x v="4"/>
    <x v="3"/>
    <n v="3"/>
    <x v="1"/>
    <d v="2011-03-06T00:00:00"/>
    <n v="3"/>
    <n v="10"/>
  </r>
  <r>
    <s v="Gonzalez, Maria"/>
    <n v="10101"/>
    <x v="8"/>
    <x v="0"/>
    <s v=""/>
    <n v="61242"/>
    <x v="4"/>
    <d v="2015-01-05T00:00:00"/>
    <s v="2015-01-05"/>
    <x v="1"/>
    <s v="MA"/>
    <m/>
    <s v=""/>
    <s v=""/>
    <n v="2472"/>
    <d v="1981-04-16T00:00:00"/>
    <x v="1"/>
    <x v="4"/>
    <x v="0"/>
    <s v="Yes"/>
    <x v="0"/>
    <x v="0"/>
    <x v="0"/>
    <x v="0"/>
    <x v="1"/>
    <s v="Peter Monroe"/>
    <x v="3"/>
    <x v="1"/>
    <n v="4.6100000000000003"/>
    <x v="2"/>
    <d v="2019-01-28T00:00:00"/>
    <n v="0"/>
    <n v="11"/>
  </r>
  <r>
    <s v="Good, Susan"/>
    <n v="10237"/>
    <x v="10"/>
    <x v="0"/>
    <s v=""/>
    <n v="66825"/>
    <x v="2"/>
    <d v="2014-05-12T00:00:00"/>
    <s v="2014-05-12"/>
    <x v="4"/>
    <s v="MA"/>
    <m/>
    <s v=""/>
    <s v=""/>
    <n v="1886"/>
    <d v="1986-05-25T00:00:00"/>
    <x v="1"/>
    <x v="1"/>
    <x v="0"/>
    <s v="No"/>
    <x v="0"/>
    <x v="0"/>
    <x v="0"/>
    <x v="0"/>
    <x v="0"/>
    <s v="David Stanley"/>
    <x v="0"/>
    <x v="1"/>
    <n v="4.5999999999999996"/>
    <x v="1"/>
    <d v="2019-02-07T00:00:00"/>
    <n v="0"/>
    <n v="20"/>
  </r>
  <r>
    <s v="Gordon, David"/>
    <n v="10051"/>
    <x v="5"/>
    <x v="0"/>
    <s v=""/>
    <n v="48285"/>
    <x v="0"/>
    <d v="2012-07-02T00:00:00"/>
    <s v="2012-07-02"/>
    <x v="3"/>
    <s v="MA"/>
    <m/>
    <s v=""/>
    <s v=""/>
    <n v="2169"/>
    <d v="1979-05-21T00:00:00"/>
    <x v="0"/>
    <x v="1"/>
    <x v="0"/>
    <s v="No"/>
    <x v="0"/>
    <x v="0"/>
    <x v="0"/>
    <x v="0"/>
    <x v="0"/>
    <s v="David Stanley"/>
    <x v="0"/>
    <x v="1"/>
    <n v="5"/>
    <x v="1"/>
    <d v="2019-01-14T00:00:00"/>
    <n v="0"/>
    <n v="2"/>
  </r>
  <r>
    <s v="Gosciminski, Phylicia  "/>
    <n v="10218"/>
    <x v="0"/>
    <x v="0"/>
    <s v=""/>
    <n v="66149"/>
    <x v="2"/>
    <d v="2013-09-30T00:00:00"/>
    <s v="2013-09-30"/>
    <x v="5"/>
    <s v="MA"/>
    <m/>
    <s v=""/>
    <s v=""/>
    <n v="1824"/>
    <d v="1983-12-08T00:00:00"/>
    <x v="1"/>
    <x v="4"/>
    <x v="0"/>
    <s v="No"/>
    <x v="4"/>
    <x v="0"/>
    <x v="0"/>
    <x v="0"/>
    <x v="0"/>
    <s v="Kissy Sullivan"/>
    <x v="2"/>
    <x v="1"/>
    <n v="4.4000000000000004"/>
    <x v="0"/>
    <d v="2019-02-21T00:00:00"/>
    <n v="0"/>
    <n v="1"/>
  </r>
  <r>
    <s v="Goyal, Roxana"/>
    <n v="10256"/>
    <x v="7"/>
    <x v="0"/>
    <s v=""/>
    <n v="49256"/>
    <x v="0"/>
    <d v="2013-08-19T00:00:00"/>
    <s v="2013-08-19"/>
    <x v="5"/>
    <s v="MA"/>
    <m/>
    <s v=""/>
    <s v=""/>
    <n v="1864"/>
    <d v="1974-10-09T00:00:00"/>
    <x v="1"/>
    <x v="1"/>
    <x v="0"/>
    <s v="No"/>
    <x v="3"/>
    <x v="0"/>
    <x v="0"/>
    <x v="0"/>
    <x v="0"/>
    <s v="Kissy Sullivan"/>
    <x v="0"/>
    <x v="1"/>
    <n v="4.0999999999999996"/>
    <x v="0"/>
    <d v="2019-02-15T00:00:00"/>
    <n v="0"/>
    <n v="3"/>
  </r>
  <r>
    <s v="Gray, Elijiah  "/>
    <n v="10098"/>
    <x v="8"/>
    <x v="0"/>
    <s v=""/>
    <n v="62957"/>
    <x v="9"/>
    <d v="2015-06-02T00:00:00"/>
    <s v="2015-06-02"/>
    <x v="1"/>
    <s v="MA"/>
    <m/>
    <s v=""/>
    <s v=""/>
    <n v="1752"/>
    <d v="1981-07-11T00:00:00"/>
    <x v="0"/>
    <x v="2"/>
    <x v="0"/>
    <s v="No"/>
    <x v="0"/>
    <x v="0"/>
    <x v="0"/>
    <x v="0"/>
    <x v="0"/>
    <s v="Janet King"/>
    <x v="3"/>
    <x v="1"/>
    <n v="4.63"/>
    <x v="1"/>
    <d v="2019-01-04T00:00:00"/>
    <n v="0"/>
    <n v="2"/>
  </r>
  <r>
    <s v="Gross, Paula"/>
    <n v="10059"/>
    <x v="0"/>
    <x v="0"/>
    <n v="34"/>
    <n v="63813"/>
    <x v="0"/>
    <d v="2011-02-21T00:00:00"/>
    <s v="2011-02-21"/>
    <x v="0"/>
    <s v="MA"/>
    <d v="2014-01-11T00:00:00"/>
    <s v="2014-01-11"/>
    <s v="2014"/>
    <n v="2176"/>
    <d v="1983-05-21T00:00:00"/>
    <x v="1"/>
    <x v="2"/>
    <x v="0"/>
    <s v="No"/>
    <x v="0"/>
    <x v="11"/>
    <x v="11"/>
    <x v="1"/>
    <x v="0"/>
    <s v="Kelley Spirea"/>
    <x v="6"/>
    <x v="1"/>
    <n v="5"/>
    <x v="0"/>
    <d v="2013-06-03T00:00:00"/>
    <n v="0"/>
    <n v="17"/>
  </r>
  <r>
    <s v="Gruber, Hans"/>
    <n v="10234"/>
    <x v="3"/>
    <x v="1"/>
    <s v=""/>
    <n v="99020"/>
    <x v="17"/>
    <d v="2017-04-20T00:00:00"/>
    <s v="2017-04-20"/>
    <x v="10"/>
    <s v="MA"/>
    <m/>
    <s v=""/>
    <s v=""/>
    <n v="2134"/>
    <d v="1989-06-30T00:00:00"/>
    <x v="0"/>
    <x v="1"/>
    <x v="0"/>
    <s v="No"/>
    <x v="1"/>
    <x v="0"/>
    <x v="0"/>
    <x v="0"/>
    <x v="1"/>
    <s v="Brian Champaigne"/>
    <x v="1"/>
    <x v="1"/>
    <n v="4.2"/>
    <x v="0"/>
    <d v="2019-01-28T00:00:00"/>
    <n v="0"/>
    <n v="8"/>
  </r>
  <r>
    <s v="Guilianno, Mike"/>
    <n v="10109"/>
    <x v="16"/>
    <x v="0"/>
    <n v="31"/>
    <n v="71707"/>
    <x v="11"/>
    <d v="2012-03-07T00:00:00"/>
    <s v="2012-03-07"/>
    <x v="3"/>
    <s v="TN"/>
    <d v="2014-10-31T00:00:00"/>
    <s v="2014-10-31"/>
    <s v="2014"/>
    <n v="37129"/>
    <d v="1969-02-09T00:00:00"/>
    <x v="0"/>
    <x v="0"/>
    <x v="0"/>
    <s v="No"/>
    <x v="2"/>
    <x v="10"/>
    <x v="10"/>
    <x v="1"/>
    <x v="4"/>
    <s v="John Smith"/>
    <x v="0"/>
    <x v="1"/>
    <n v="4.5"/>
    <x v="0"/>
    <d v="2013-02-01T00:00:00"/>
    <n v="0"/>
    <n v="20"/>
  </r>
  <r>
    <s v="Handschiegl, Joanne"/>
    <n v="10125"/>
    <x v="4"/>
    <x v="0"/>
    <s v=""/>
    <n v="54828"/>
    <x v="0"/>
    <d v="2011-11-28T00:00:00"/>
    <s v="2011-11-28"/>
    <x v="0"/>
    <s v="MA"/>
    <m/>
    <s v=""/>
    <s v=""/>
    <n v="2127"/>
    <d v="1977-03-23T00:00:00"/>
    <x v="1"/>
    <x v="1"/>
    <x v="0"/>
    <s v="No"/>
    <x v="0"/>
    <x v="0"/>
    <x v="0"/>
    <x v="0"/>
    <x v="0"/>
    <s v="Michael Albert"/>
    <x v="2"/>
    <x v="1"/>
    <n v="4.2"/>
    <x v="2"/>
    <d v="2019-02-22T00:00:00"/>
    <n v="0"/>
    <n v="13"/>
  </r>
  <r>
    <s v="Hankard, Earnest"/>
    <n v="10074"/>
    <x v="2"/>
    <x v="1"/>
    <s v=""/>
    <n v="64246"/>
    <x v="2"/>
    <d v="2013-11-11T00:00:00"/>
    <s v="2013-11-11"/>
    <x v="5"/>
    <s v="MA"/>
    <m/>
    <s v=""/>
    <s v=""/>
    <n v="2155"/>
    <d v="1988-08-10T00:00:00"/>
    <x v="0"/>
    <x v="0"/>
    <x v="0"/>
    <s v="Yes"/>
    <x v="0"/>
    <x v="0"/>
    <x v="0"/>
    <x v="0"/>
    <x v="0"/>
    <s v="Kelley Spirea"/>
    <x v="0"/>
    <x v="1"/>
    <n v="5"/>
    <x v="1"/>
    <d v="2019-01-08T00:00:00"/>
    <n v="0"/>
    <n v="20"/>
  </r>
  <r>
    <s v="Harrington, Christie "/>
    <n v="10097"/>
    <x v="24"/>
    <x v="2"/>
    <n v="47"/>
    <n v="52177"/>
    <x v="0"/>
    <d v="2012-01-09T00:00:00"/>
    <s v="2012-01-09"/>
    <x v="3"/>
    <s v="MA"/>
    <d v="2015-12-15T00:00:00"/>
    <s v="2015-12-15"/>
    <s v="2015"/>
    <n v="2324"/>
    <d v="1952-08-18T00:00:00"/>
    <x v="1"/>
    <x v="0"/>
    <x v="0"/>
    <s v="No"/>
    <x v="0"/>
    <x v="9"/>
    <x v="9"/>
    <x v="1"/>
    <x v="0"/>
    <s v="Webster Butler"/>
    <x v="6"/>
    <x v="1"/>
    <n v="4.6399999999999997"/>
    <x v="2"/>
    <d v="2015-05-02T00:00:00"/>
    <n v="0"/>
    <n v="8"/>
  </r>
  <r>
    <s v="Harrison, Kara"/>
    <n v="10007"/>
    <x v="7"/>
    <x v="0"/>
    <s v=""/>
    <n v="62065"/>
    <x v="0"/>
    <d v="2014-05-12T00:00:00"/>
    <s v="2014-05-12"/>
    <x v="4"/>
    <s v="MA"/>
    <m/>
    <s v=""/>
    <s v=""/>
    <n v="1886"/>
    <d v="1974-05-02T00:00:00"/>
    <x v="1"/>
    <x v="1"/>
    <x v="0"/>
    <s v="No"/>
    <x v="0"/>
    <x v="0"/>
    <x v="0"/>
    <x v="0"/>
    <x v="0"/>
    <s v="Amy Dunn"/>
    <x v="6"/>
    <x v="0"/>
    <n v="4.76"/>
    <x v="2"/>
    <d v="2019-02-15T00:00:00"/>
    <n v="0"/>
    <n v="5"/>
  </r>
  <r>
    <s v="Heitzman, Anthony"/>
    <n v="10129"/>
    <x v="32"/>
    <x v="0"/>
    <s v=""/>
    <n v="46998"/>
    <x v="0"/>
    <d v="2012-08-13T00:00:00"/>
    <s v="2012-08-13"/>
    <x v="3"/>
    <s v="MA"/>
    <m/>
    <s v=""/>
    <s v=""/>
    <n v="2149"/>
    <d v="1984-01-04T00:00:00"/>
    <x v="0"/>
    <x v="0"/>
    <x v="0"/>
    <s v="No"/>
    <x v="0"/>
    <x v="0"/>
    <x v="0"/>
    <x v="0"/>
    <x v="0"/>
    <s v="Ketsia Liebig"/>
    <x v="2"/>
    <x v="1"/>
    <n v="4.17"/>
    <x v="2"/>
    <d v="2019-02-11T00:00:00"/>
    <n v="0"/>
    <n v="1"/>
  </r>
  <r>
    <s v="Hendrickson, Trina"/>
    <n v="10075"/>
    <x v="20"/>
    <x v="0"/>
    <n v="29"/>
    <n v="68099"/>
    <x v="2"/>
    <d v="2011-01-10T00:00:00"/>
    <s v="2011-01-10"/>
    <x v="0"/>
    <s v="MA"/>
    <d v="2013-06-18T00:00:00"/>
    <s v="2013-06-18"/>
    <s v="2013"/>
    <n v="2021"/>
    <d v="1972-08-27T00:00:00"/>
    <x v="1"/>
    <x v="0"/>
    <x v="0"/>
    <s v="No"/>
    <x v="0"/>
    <x v="2"/>
    <x v="2"/>
    <x v="1"/>
    <x v="0"/>
    <s v="Kelley Spirea"/>
    <x v="6"/>
    <x v="1"/>
    <n v="5"/>
    <x v="1"/>
    <d v="2013-01-30T00:00:00"/>
    <n v="0"/>
    <n v="15"/>
  </r>
  <r>
    <s v="Hitchcock, Alfred"/>
    <n v="10167"/>
    <x v="2"/>
    <x v="1"/>
    <s v=""/>
    <n v="70545"/>
    <x v="11"/>
    <d v="2014-08-18T00:00:00"/>
    <s v="2014-08-18"/>
    <x v="4"/>
    <s v="NH"/>
    <m/>
    <s v=""/>
    <s v=""/>
    <n v="3062"/>
    <d v="1988-09-14T00:00:00"/>
    <x v="0"/>
    <x v="1"/>
    <x v="0"/>
    <s v="No"/>
    <x v="4"/>
    <x v="0"/>
    <x v="0"/>
    <x v="0"/>
    <x v="4"/>
    <s v="John Smith"/>
    <x v="1"/>
    <x v="1"/>
    <n v="3.6"/>
    <x v="0"/>
    <d v="2019-01-30T00:00:00"/>
    <n v="0"/>
    <n v="9"/>
  </r>
  <r>
    <s v="Homberger, Adrienne  J"/>
    <n v="10195"/>
    <x v="32"/>
    <x v="0"/>
    <n v="7"/>
    <n v="63478"/>
    <x v="2"/>
    <d v="2011-08-15T00:00:00"/>
    <s v="2011-08-15"/>
    <x v="0"/>
    <s v="MA"/>
    <d v="2012-04-07T00:00:00"/>
    <s v="2012-04-07"/>
    <s v="2012"/>
    <n v="2445"/>
    <d v="1984-02-16T00:00:00"/>
    <x v="1"/>
    <x v="1"/>
    <x v="2"/>
    <s v="No"/>
    <x v="0"/>
    <x v="10"/>
    <x v="10"/>
    <x v="1"/>
    <x v="0"/>
    <s v="Michael Albert"/>
    <x v="1"/>
    <x v="1"/>
    <n v="3.03"/>
    <x v="0"/>
    <d v="2012-03-05T00:00:00"/>
    <n v="0"/>
    <n v="16"/>
  </r>
  <r>
    <s v="Horton, Jayne"/>
    <n v="10112"/>
    <x v="32"/>
    <x v="0"/>
    <s v=""/>
    <n v="97999"/>
    <x v="6"/>
    <d v="2015-03-30T00:00:00"/>
    <s v="2015-03-30"/>
    <x v="1"/>
    <s v="MA"/>
    <m/>
    <s v=""/>
    <s v=""/>
    <n v="2493"/>
    <d v="1984-02-21T00:00:00"/>
    <x v="1"/>
    <x v="0"/>
    <x v="0"/>
    <s v="No"/>
    <x v="0"/>
    <x v="0"/>
    <x v="0"/>
    <x v="0"/>
    <x v="1"/>
    <s v="Simon Roup"/>
    <x v="1"/>
    <x v="1"/>
    <n v="4.4800000000000004"/>
    <x v="0"/>
    <d v="2019-01-03T00:00:00"/>
    <n v="0"/>
    <n v="4"/>
  </r>
  <r>
    <s v="Houlihan, Debra"/>
    <n v="10272"/>
    <x v="9"/>
    <x v="0"/>
    <s v=""/>
    <n v="180000"/>
    <x v="21"/>
    <d v="2014-05-05T00:00:00"/>
    <s v="2014-05-05"/>
    <x v="4"/>
    <s v="RI"/>
    <m/>
    <s v=""/>
    <s v=""/>
    <n v="2908"/>
    <d v="1966-03-17T00:00:00"/>
    <x v="1"/>
    <x v="1"/>
    <x v="0"/>
    <s v="No"/>
    <x v="0"/>
    <x v="0"/>
    <x v="0"/>
    <x v="0"/>
    <x v="4"/>
    <s v="Janet King"/>
    <x v="0"/>
    <x v="1"/>
    <n v="4.5"/>
    <x v="2"/>
    <d v="2019-01-21T00:00:00"/>
    <n v="0"/>
    <n v="19"/>
  </r>
  <r>
    <s v="Howard, Estelle"/>
    <n v="10182"/>
    <x v="21"/>
    <x v="0"/>
    <n v="1"/>
    <n v="49920"/>
    <x v="22"/>
    <d v="2015-02-16T00:00:00"/>
    <s v="2015-02-16"/>
    <x v="1"/>
    <s v="MA"/>
    <d v="2015-04-15T00:00:00"/>
    <s v="2015-04-15"/>
    <s v="2015"/>
    <n v="2170"/>
    <d v="1985-09-16T00:00:00"/>
    <x v="1"/>
    <x v="1"/>
    <x v="0"/>
    <s v="No"/>
    <x v="1"/>
    <x v="13"/>
    <x v="13"/>
    <x v="2"/>
    <x v="3"/>
    <s v="Brandon R. LeBlanc"/>
    <x v="1"/>
    <x v="1"/>
    <n v="3.24"/>
    <x v="1"/>
    <d v="2015-04-15T00:00:00"/>
    <n v="0"/>
    <n v="6"/>
  </r>
  <r>
    <s v="Hudson, Jane"/>
    <n v="10248"/>
    <x v="10"/>
    <x v="0"/>
    <s v=""/>
    <n v="55425"/>
    <x v="0"/>
    <d v="2012-02-20T00:00:00"/>
    <s v="2012-02-20"/>
    <x v="3"/>
    <s v="MA"/>
    <m/>
    <s v=""/>
    <s v=""/>
    <n v="2176"/>
    <d v="1986-06-10T00:00:00"/>
    <x v="1"/>
    <x v="0"/>
    <x v="0"/>
    <s v="No"/>
    <x v="0"/>
    <x v="0"/>
    <x v="0"/>
    <x v="0"/>
    <x v="0"/>
    <s v="Ketsia Liebig"/>
    <x v="0"/>
    <x v="1"/>
    <n v="4.8"/>
    <x v="2"/>
    <d v="2019-01-07T00:00:00"/>
    <n v="0"/>
    <n v="4"/>
  </r>
  <r>
    <s v="Hunts, Julissa"/>
    <n v="10201"/>
    <x v="32"/>
    <x v="0"/>
    <s v=""/>
    <n v="69340"/>
    <x v="2"/>
    <d v="2016-06-06T00:00:00"/>
    <s v="2016-06-06"/>
    <x v="7"/>
    <s v="MA"/>
    <m/>
    <s v=""/>
    <s v=""/>
    <n v="2021"/>
    <d v="1984-03-11T00:00:00"/>
    <x v="1"/>
    <x v="0"/>
    <x v="0"/>
    <s v="No"/>
    <x v="0"/>
    <x v="0"/>
    <x v="0"/>
    <x v="0"/>
    <x v="0"/>
    <s v="Elijiah Gray"/>
    <x v="0"/>
    <x v="1"/>
    <n v="3"/>
    <x v="0"/>
    <d v="2019-01-18T00:00:00"/>
    <n v="0"/>
    <n v="4"/>
  </r>
  <r>
    <s v="Hutter, Rosalie"/>
    <n v="10214"/>
    <x v="31"/>
    <x v="1"/>
    <s v=""/>
    <n v="64995"/>
    <x v="2"/>
    <d v="2015-06-05T00:00:00"/>
    <s v="2015-06-05"/>
    <x v="1"/>
    <s v="MA"/>
    <m/>
    <s v=""/>
    <s v=""/>
    <n v="2351"/>
    <d v="1992-05-07T00:00:00"/>
    <x v="1"/>
    <x v="4"/>
    <x v="0"/>
    <s v="No"/>
    <x v="0"/>
    <x v="0"/>
    <x v="0"/>
    <x v="0"/>
    <x v="0"/>
    <s v="Webster Butler"/>
    <x v="1"/>
    <x v="1"/>
    <n v="4.5"/>
    <x v="1"/>
    <d v="2019-02-14T00:00:00"/>
    <n v="0"/>
    <n v="6"/>
  </r>
  <r>
    <s v="Huynh, Ming"/>
    <n v="10160"/>
    <x v="33"/>
    <x v="0"/>
    <n v="25"/>
    <n v="68182"/>
    <x v="2"/>
    <d v="2011-02-21T00:00:00"/>
    <s v="2011-02-21"/>
    <x v="0"/>
    <s v="MA"/>
    <d v="2013-04-01T00:00:00"/>
    <s v="2013-04-01"/>
    <s v="2013"/>
    <n v="1742"/>
    <d v="1976-09-22T00:00:00"/>
    <x v="1"/>
    <x v="2"/>
    <x v="0"/>
    <s v="No"/>
    <x v="0"/>
    <x v="5"/>
    <x v="5"/>
    <x v="1"/>
    <x v="0"/>
    <s v="Amy Dunn"/>
    <x v="2"/>
    <x v="1"/>
    <n v="3.72"/>
    <x v="1"/>
    <d v="2013-02-01T00:00:00"/>
    <n v="0"/>
    <n v="18"/>
  </r>
  <r>
    <s v="Immediato, Walter"/>
    <n v="10289"/>
    <x v="33"/>
    <x v="0"/>
    <n v="19"/>
    <n v="83082"/>
    <x v="9"/>
    <d v="2011-02-21T00:00:00"/>
    <s v="2011-02-21"/>
    <x v="0"/>
    <s v="MA"/>
    <d v="2012-09-24T00:00:00"/>
    <s v="2012-09-24"/>
    <s v="2012"/>
    <n v="2128"/>
    <d v="1976-11-15T00:00:00"/>
    <x v="0"/>
    <x v="1"/>
    <x v="0"/>
    <s v="No"/>
    <x v="3"/>
    <x v="5"/>
    <x v="5"/>
    <x v="1"/>
    <x v="0"/>
    <s v="Janet King"/>
    <x v="1"/>
    <x v="2"/>
    <n v="2.34"/>
    <x v="3"/>
    <d v="2012-04-12T00:00:00"/>
    <n v="3"/>
    <n v="4"/>
  </r>
  <r>
    <s v="Ivey, Rose "/>
    <n v="10139"/>
    <x v="27"/>
    <x v="1"/>
    <s v=""/>
    <n v="51908"/>
    <x v="0"/>
    <d v="2013-08-19T00:00:00"/>
    <s v="2013-08-19"/>
    <x v="5"/>
    <s v="MA"/>
    <m/>
    <s v=""/>
    <s v=""/>
    <n v="1775"/>
    <d v="1991-01-28T00:00:00"/>
    <x v="1"/>
    <x v="0"/>
    <x v="0"/>
    <s v="No"/>
    <x v="0"/>
    <x v="0"/>
    <x v="0"/>
    <x v="0"/>
    <x v="0"/>
    <s v="Brannon Miller"/>
    <x v="1"/>
    <x v="1"/>
    <n v="3.99"/>
    <x v="1"/>
    <d v="2019-01-14T00:00:00"/>
    <n v="0"/>
    <n v="14"/>
  </r>
  <r>
    <s v="Jackson, Maryellen"/>
    <n v="10227"/>
    <x v="20"/>
    <x v="0"/>
    <s v=""/>
    <n v="61242"/>
    <x v="0"/>
    <d v="2012-11-05T00:00:00"/>
    <s v="2012-11-05"/>
    <x v="3"/>
    <s v="MA"/>
    <m/>
    <s v=""/>
    <s v=""/>
    <n v="2081"/>
    <d v="1972-09-11T00:00:00"/>
    <x v="1"/>
    <x v="0"/>
    <x v="0"/>
    <s v="No"/>
    <x v="1"/>
    <x v="0"/>
    <x v="0"/>
    <x v="0"/>
    <x v="0"/>
    <s v="David Stanley"/>
    <x v="0"/>
    <x v="1"/>
    <n v="4.0999999999999996"/>
    <x v="1"/>
    <d v="2019-01-17T00:00:00"/>
    <n v="0"/>
    <n v="7"/>
  </r>
  <r>
    <s v="Jacobi, Hannah  "/>
    <n v="10236"/>
    <x v="9"/>
    <x v="0"/>
    <s v=""/>
    <n v="45069"/>
    <x v="0"/>
    <d v="2013-09-30T00:00:00"/>
    <s v="2013-09-30"/>
    <x v="5"/>
    <s v="MA"/>
    <m/>
    <s v=""/>
    <s v=""/>
    <n v="1778"/>
    <d v="1966-03-22T00:00:00"/>
    <x v="1"/>
    <x v="2"/>
    <x v="0"/>
    <s v="No"/>
    <x v="0"/>
    <x v="0"/>
    <x v="0"/>
    <x v="0"/>
    <x v="0"/>
    <s v="Kissy Sullivan"/>
    <x v="3"/>
    <x v="1"/>
    <n v="4.3"/>
    <x v="0"/>
    <d v="2019-02-22T00:00:00"/>
    <n v="0"/>
    <n v="7"/>
  </r>
  <r>
    <s v="Jeannite, Tayana"/>
    <n v="10009"/>
    <x v="10"/>
    <x v="0"/>
    <s v=""/>
    <n v="60724"/>
    <x v="2"/>
    <d v="2011-07-05T00:00:00"/>
    <s v="2011-07-05"/>
    <x v="0"/>
    <s v="MA"/>
    <m/>
    <s v=""/>
    <s v=""/>
    <n v="1821"/>
    <d v="1986-11-06T00:00:00"/>
    <x v="1"/>
    <x v="2"/>
    <x v="0"/>
    <s v="No"/>
    <x v="4"/>
    <x v="0"/>
    <x v="0"/>
    <x v="0"/>
    <x v="0"/>
    <s v="Ketsia Liebig"/>
    <x v="0"/>
    <x v="0"/>
    <n v="4.5999999999999996"/>
    <x v="2"/>
    <d v="2019-02-25T00:00:00"/>
    <n v="0"/>
    <n v="11"/>
  </r>
  <r>
    <s v="Jhaveri, Sneha  "/>
    <n v="10060"/>
    <x v="14"/>
    <x v="0"/>
    <s v=""/>
    <n v="60436"/>
    <x v="0"/>
    <d v="2014-01-06T00:00:00"/>
    <s v="2014-01-06"/>
    <x v="4"/>
    <s v="MA"/>
    <m/>
    <s v=""/>
    <s v=""/>
    <n v="2109"/>
    <d v="1964-04-13T00:00:00"/>
    <x v="1"/>
    <x v="4"/>
    <x v="0"/>
    <s v="No"/>
    <x v="0"/>
    <x v="0"/>
    <x v="0"/>
    <x v="0"/>
    <x v="0"/>
    <s v="Kelley Spirea"/>
    <x v="0"/>
    <x v="1"/>
    <n v="5"/>
    <x v="0"/>
    <d v="2019-01-21T00:00:00"/>
    <n v="0"/>
    <n v="9"/>
  </r>
  <r>
    <s v="Johnson, George"/>
    <n v="10034"/>
    <x v="34"/>
    <x v="0"/>
    <n v="77"/>
    <n v="46837"/>
    <x v="0"/>
    <d v="2011-11-07T00:00:00"/>
    <s v="2011-11-07"/>
    <x v="0"/>
    <s v="MA"/>
    <d v="2018-04-29T00:00:00"/>
    <s v="2018-04-29"/>
    <s v="2018"/>
    <n v="2445"/>
    <d v="1959-08-19T00:00:00"/>
    <x v="0"/>
    <x v="1"/>
    <x v="0"/>
    <s v="No"/>
    <x v="0"/>
    <x v="11"/>
    <x v="11"/>
    <x v="1"/>
    <x v="0"/>
    <s v="Michael Albert"/>
    <x v="6"/>
    <x v="0"/>
    <n v="4.7"/>
    <x v="2"/>
    <d v="2018-02-14T00:00:00"/>
    <n v="0"/>
    <n v="9"/>
  </r>
  <r>
    <s v="Johnson, Noelle "/>
    <n v="10156"/>
    <x v="10"/>
    <x v="0"/>
    <s v=""/>
    <n v="105700"/>
    <x v="6"/>
    <d v="2015-01-05T00:00:00"/>
    <s v="2015-01-05"/>
    <x v="1"/>
    <s v="MA"/>
    <m/>
    <s v=""/>
    <s v=""/>
    <n v="2301"/>
    <d v="1986-11-07T00:00:00"/>
    <x v="1"/>
    <x v="1"/>
    <x v="0"/>
    <s v="No"/>
    <x v="3"/>
    <x v="0"/>
    <x v="0"/>
    <x v="0"/>
    <x v="1"/>
    <s v="Simon Roup"/>
    <x v="1"/>
    <x v="1"/>
    <n v="3.75"/>
    <x v="1"/>
    <d v="2019-02-11T00:00:00"/>
    <n v="0"/>
    <n v="2"/>
  </r>
  <r>
    <s v="Johnston, Yen"/>
    <n v="10036"/>
    <x v="16"/>
    <x v="0"/>
    <s v=""/>
    <n v="63322"/>
    <x v="2"/>
    <d v="2014-07-07T00:00:00"/>
    <s v="2014-07-07"/>
    <x v="4"/>
    <s v="MA"/>
    <m/>
    <s v=""/>
    <s v=""/>
    <n v="2128"/>
    <d v="1969-09-08T00:00:00"/>
    <x v="1"/>
    <x v="0"/>
    <x v="0"/>
    <s v="No"/>
    <x v="0"/>
    <x v="0"/>
    <x v="0"/>
    <x v="0"/>
    <x v="0"/>
    <s v="Brannon Miller"/>
    <x v="0"/>
    <x v="0"/>
    <n v="4.3"/>
    <x v="1"/>
    <d v="2019-01-11T00:00:00"/>
    <n v="0"/>
    <n v="1"/>
  </r>
  <r>
    <s v="Jung, Judy  "/>
    <n v="10138"/>
    <x v="10"/>
    <x v="0"/>
    <n v="62"/>
    <n v="61154"/>
    <x v="0"/>
    <d v="2011-01-10T00:00:00"/>
    <s v="2011-01-10"/>
    <x v="0"/>
    <s v="MA"/>
    <d v="2016-04-01T00:00:00"/>
    <s v="2016-04-01"/>
    <s v="2016"/>
    <n v="2446"/>
    <d v="1986-04-17T00:00:00"/>
    <x v="1"/>
    <x v="1"/>
    <x v="0"/>
    <s v="No"/>
    <x v="1"/>
    <x v="5"/>
    <x v="5"/>
    <x v="1"/>
    <x v="0"/>
    <s v="Elijiah Gray"/>
    <x v="6"/>
    <x v="1"/>
    <n v="4"/>
    <x v="2"/>
    <d v="2016-02-03T00:00:00"/>
    <n v="0"/>
    <n v="4"/>
  </r>
  <r>
    <s v="Kampew, Donysha"/>
    <n v="10244"/>
    <x v="3"/>
    <x v="1"/>
    <n v="29"/>
    <n v="68999"/>
    <x v="16"/>
    <d v="2011-11-07T00:00:00"/>
    <s v="2011-11-07"/>
    <x v="0"/>
    <s v="PA"/>
    <d v="2014-04-24T00:00:00"/>
    <s v="2014-04-24"/>
    <s v="2014"/>
    <n v="19444"/>
    <d v="1989-11-11T00:00:00"/>
    <x v="1"/>
    <x v="0"/>
    <x v="0"/>
    <s v="No"/>
    <x v="0"/>
    <x v="15"/>
    <x v="15"/>
    <x v="1"/>
    <x v="4"/>
    <s v="Debra Houlihan"/>
    <x v="2"/>
    <x v="1"/>
    <n v="4.5"/>
    <x v="0"/>
    <d v="2013-03-30T00:00:00"/>
    <n v="0"/>
    <n v="2"/>
  </r>
  <r>
    <s v="Keatts, Kramer "/>
    <n v="10192"/>
    <x v="33"/>
    <x v="0"/>
    <s v=""/>
    <n v="50482"/>
    <x v="0"/>
    <d v="2013-09-30T00:00:00"/>
    <s v="2013-09-30"/>
    <x v="5"/>
    <s v="MA"/>
    <m/>
    <s v=""/>
    <s v=""/>
    <n v="1887"/>
    <d v="1976-01-19T00:00:00"/>
    <x v="0"/>
    <x v="0"/>
    <x v="0"/>
    <s v="No"/>
    <x v="0"/>
    <x v="0"/>
    <x v="0"/>
    <x v="0"/>
    <x v="0"/>
    <s v="Michael Albert"/>
    <x v="1"/>
    <x v="1"/>
    <n v="3.07"/>
    <x v="2"/>
    <d v="2019-01-23T00:00:00"/>
    <n v="0"/>
    <n v="10"/>
  </r>
  <r>
    <s v="Khemmich, Bartholemew"/>
    <n v="10231"/>
    <x v="5"/>
    <x v="0"/>
    <s v=""/>
    <n v="65310"/>
    <x v="11"/>
    <d v="2013-08-19T00:00:00"/>
    <s v="2013-08-19"/>
    <x v="5"/>
    <s v="CO"/>
    <m/>
    <s v=""/>
    <s v=""/>
    <n v="80820"/>
    <d v="1979-11-27T00:00:00"/>
    <x v="0"/>
    <x v="0"/>
    <x v="0"/>
    <s v="No"/>
    <x v="0"/>
    <x v="0"/>
    <x v="0"/>
    <x v="0"/>
    <x v="4"/>
    <s v="Lynn Daneault"/>
    <x v="1"/>
    <x v="1"/>
    <n v="4.3"/>
    <x v="0"/>
    <d v="2019-01-22T00:00:00"/>
    <n v="0"/>
    <n v="13"/>
  </r>
  <r>
    <s v="King, Janet"/>
    <n v="10089"/>
    <x v="35"/>
    <x v="2"/>
    <s v=""/>
    <n v="250000"/>
    <x v="23"/>
    <d v="2012-07-02T00:00:00"/>
    <s v="2012-07-02"/>
    <x v="3"/>
    <s v="MA"/>
    <m/>
    <s v=""/>
    <s v=""/>
    <n v="1902"/>
    <d v="1954-09-21T00:00:00"/>
    <x v="1"/>
    <x v="1"/>
    <x v="0"/>
    <s v="Yes"/>
    <x v="0"/>
    <x v="0"/>
    <x v="0"/>
    <x v="0"/>
    <x v="5"/>
    <s v="Board of Directors"/>
    <x v="1"/>
    <x v="1"/>
    <n v="4.83"/>
    <x v="1"/>
    <d v="2019-01-17T00:00:00"/>
    <n v="0"/>
    <n v="10"/>
  </r>
  <r>
    <s v="Kinsella, Kathleen  "/>
    <n v="10166"/>
    <x v="26"/>
    <x v="0"/>
    <n v="44"/>
    <n v="54005"/>
    <x v="0"/>
    <d v="2011-09-26T00:00:00"/>
    <s v="2011-09-26"/>
    <x v="0"/>
    <s v="MA"/>
    <d v="2015-06-04T00:00:00"/>
    <s v="2015-06-04"/>
    <s v="2015"/>
    <n v="2170"/>
    <d v="1973-12-08T00:00:00"/>
    <x v="1"/>
    <x v="1"/>
    <x v="0"/>
    <s v="No"/>
    <x v="0"/>
    <x v="11"/>
    <x v="11"/>
    <x v="1"/>
    <x v="0"/>
    <s v="Webster Butler"/>
    <x v="2"/>
    <x v="1"/>
    <n v="3.6"/>
    <x v="0"/>
    <d v="2015-03-01T00:00:00"/>
    <n v="0"/>
    <n v="16"/>
  </r>
  <r>
    <s v="Kirill, Alexandra  "/>
    <n v="10170"/>
    <x v="6"/>
    <x v="0"/>
    <n v="27"/>
    <n v="45433"/>
    <x v="0"/>
    <d v="2011-09-26T00:00:00"/>
    <s v="2011-09-26"/>
    <x v="0"/>
    <s v="MA"/>
    <d v="2014-01-09T00:00:00"/>
    <s v="2014-01-09"/>
    <s v="2014"/>
    <n v="2127"/>
    <d v="1970-10-08T00:00:00"/>
    <x v="1"/>
    <x v="1"/>
    <x v="0"/>
    <s v="No"/>
    <x v="0"/>
    <x v="11"/>
    <x v="11"/>
    <x v="1"/>
    <x v="0"/>
    <s v="Amy Dunn"/>
    <x v="2"/>
    <x v="1"/>
    <n v="3.49"/>
    <x v="2"/>
    <d v="2013-01-30T00:00:00"/>
    <n v="0"/>
    <n v="6"/>
  </r>
  <r>
    <s v="Knapp, Bradley  J"/>
    <n v="10208"/>
    <x v="4"/>
    <x v="0"/>
    <s v=""/>
    <n v="46654"/>
    <x v="0"/>
    <d v="2014-02-17T00:00:00"/>
    <s v="2014-02-17"/>
    <x v="4"/>
    <s v="MA"/>
    <m/>
    <s v=""/>
    <s v=""/>
    <n v="1721"/>
    <d v="1977-11-10T00:00:00"/>
    <x v="0"/>
    <x v="0"/>
    <x v="0"/>
    <s v="No"/>
    <x v="1"/>
    <x v="0"/>
    <x v="0"/>
    <x v="0"/>
    <x v="0"/>
    <s v="Ketsia Liebig"/>
    <x v="0"/>
    <x v="1"/>
    <n v="3.1"/>
    <x v="1"/>
    <d v="2019-02-06T00:00:00"/>
    <n v="0"/>
    <n v="3"/>
  </r>
  <r>
    <s v="Kretschmer, John"/>
    <n v="10176"/>
    <x v="17"/>
    <x v="0"/>
    <s v=""/>
    <n v="63973"/>
    <x v="0"/>
    <d v="2011-01-10T00:00:00"/>
    <s v="2011-01-10"/>
    <x v="0"/>
    <s v="MA"/>
    <m/>
    <s v=""/>
    <s v=""/>
    <n v="1801"/>
    <d v="1980-02-02T00:00:00"/>
    <x v="0"/>
    <x v="1"/>
    <x v="0"/>
    <s v="No"/>
    <x v="3"/>
    <x v="0"/>
    <x v="0"/>
    <x v="0"/>
    <x v="0"/>
    <s v="Brannon Miller"/>
    <x v="1"/>
    <x v="1"/>
    <n v="3.38"/>
    <x v="1"/>
    <d v="2019-01-21T00:00:00"/>
    <n v="0"/>
    <n v="17"/>
  </r>
  <r>
    <s v="Kreuger, Freddy"/>
    <n v="10165"/>
    <x v="16"/>
    <x v="0"/>
    <s v=""/>
    <n v="71339"/>
    <x v="11"/>
    <d v="2011-03-07T00:00:00"/>
    <s v="2011-03-07"/>
    <x v="0"/>
    <s v="NY"/>
    <m/>
    <s v=""/>
    <s v=""/>
    <n v="10171"/>
    <d v="1969-02-24T00:00:00"/>
    <x v="0"/>
    <x v="0"/>
    <x v="0"/>
    <s v="Yes"/>
    <x v="1"/>
    <x v="0"/>
    <x v="0"/>
    <x v="0"/>
    <x v="4"/>
    <s v="John Smith"/>
    <x v="4"/>
    <x v="1"/>
    <n v="3.65"/>
    <x v="0"/>
    <d v="2019-01-17T00:00:00"/>
    <n v="0"/>
    <n v="20"/>
  </r>
  <r>
    <s v="Lajiri,  Jyoti"/>
    <n v="10113"/>
    <x v="10"/>
    <x v="0"/>
    <s v=""/>
    <n v="93206"/>
    <x v="15"/>
    <d v="2014-11-10T00:00:00"/>
    <s v="2014-11-10"/>
    <x v="4"/>
    <s v="MA"/>
    <m/>
    <s v=""/>
    <s v=""/>
    <n v="2169"/>
    <d v="1986-04-23T00:00:00"/>
    <x v="0"/>
    <x v="1"/>
    <x v="0"/>
    <s v="No"/>
    <x v="0"/>
    <x v="0"/>
    <x v="0"/>
    <x v="0"/>
    <x v="1"/>
    <s v="Peter Monroe"/>
    <x v="3"/>
    <x v="1"/>
    <n v="4.46"/>
    <x v="0"/>
    <d v="2019-01-07T00:00:00"/>
    <n v="0"/>
    <n v="7"/>
  </r>
  <r>
    <s v="Landa, Hans"/>
    <n v="10092"/>
    <x v="20"/>
    <x v="0"/>
    <n v="59"/>
    <n v="82758"/>
    <x v="9"/>
    <d v="2011-01-10T00:00:00"/>
    <s v="2011-01-10"/>
    <x v="0"/>
    <s v="MA"/>
    <d v="2015-12-12T00:00:00"/>
    <s v="2015-12-12"/>
    <s v="2015"/>
    <n v="1890"/>
    <d v="1972-07-01T00:00:00"/>
    <x v="0"/>
    <x v="1"/>
    <x v="0"/>
    <s v="No"/>
    <x v="0"/>
    <x v="6"/>
    <x v="6"/>
    <x v="2"/>
    <x v="0"/>
    <s v="Janet King"/>
    <x v="3"/>
    <x v="1"/>
    <n v="4.78"/>
    <x v="2"/>
    <d v="2015-02-15T00:00:00"/>
    <n v="0"/>
    <n v="9"/>
  </r>
  <r>
    <s v="Langford, Lindsey"/>
    <n v="10106"/>
    <x v="5"/>
    <x v="0"/>
    <n v="14"/>
    <n v="66074"/>
    <x v="2"/>
    <d v="2013-01-07T00:00:00"/>
    <s v="2013-01-07"/>
    <x v="5"/>
    <s v="MA"/>
    <d v="2014-03-31T00:00:00"/>
    <s v="2014-03-31"/>
    <s v="2014"/>
    <n v="2090"/>
    <d v="1979-07-25T00:00:00"/>
    <x v="1"/>
    <x v="2"/>
    <x v="0"/>
    <s v="No"/>
    <x v="3"/>
    <x v="4"/>
    <x v="4"/>
    <x v="1"/>
    <x v="0"/>
    <s v="David Stanley"/>
    <x v="1"/>
    <x v="1"/>
    <n v="4.5199999999999996"/>
    <x v="1"/>
    <d v="2014-02-20T00:00:00"/>
    <n v="0"/>
    <n v="20"/>
  </r>
  <r>
    <s v="Langton, Enrico"/>
    <n v="10052"/>
    <x v="10"/>
    <x v="0"/>
    <s v=""/>
    <n v="46120"/>
    <x v="0"/>
    <d v="2012-07-09T00:00:00"/>
    <s v="2012-07-09"/>
    <x v="3"/>
    <s v="MA"/>
    <m/>
    <s v=""/>
    <s v=""/>
    <n v="2048"/>
    <d v="1986-12-09T00:00:00"/>
    <x v="0"/>
    <x v="1"/>
    <x v="0"/>
    <s v="No"/>
    <x v="0"/>
    <x v="0"/>
    <x v="0"/>
    <x v="0"/>
    <x v="0"/>
    <s v="David Stanley"/>
    <x v="0"/>
    <x v="1"/>
    <n v="5"/>
    <x v="0"/>
    <d v="2019-02-04T00:00:00"/>
    <n v="0"/>
    <n v="13"/>
  </r>
  <r>
    <s v="LaRotonda, William  "/>
    <n v="10038"/>
    <x v="32"/>
    <x v="0"/>
    <s v=""/>
    <n v="64520"/>
    <x v="10"/>
    <d v="2014-01-06T00:00:00"/>
    <s v="2014-01-06"/>
    <x v="4"/>
    <s v="MA"/>
    <m/>
    <s v=""/>
    <s v=""/>
    <n v="1460"/>
    <d v="1984-04-26T00:00:00"/>
    <x v="0"/>
    <x v="2"/>
    <x v="0"/>
    <s v="No"/>
    <x v="1"/>
    <x v="0"/>
    <x v="0"/>
    <x v="0"/>
    <x v="3"/>
    <s v="Brandon R. LeBlanc"/>
    <x v="7"/>
    <x v="1"/>
    <n v="5"/>
    <x v="2"/>
    <d v="2019-01-17T00:00:00"/>
    <n v="0"/>
    <n v="3"/>
  </r>
  <r>
    <s v="Latif, Mohammed"/>
    <n v="10249"/>
    <x v="32"/>
    <x v="0"/>
    <n v="12"/>
    <n v="61962"/>
    <x v="2"/>
    <d v="2012-04-02T00:00:00"/>
    <s v="2012-04-02"/>
    <x v="3"/>
    <s v="MA"/>
    <d v="2013-04-15T00:00:00"/>
    <s v="2013-04-15"/>
    <s v="2013"/>
    <n v="2126"/>
    <d v="1984-05-09T00:00:00"/>
    <x v="0"/>
    <x v="1"/>
    <x v="0"/>
    <s v="No"/>
    <x v="0"/>
    <x v="11"/>
    <x v="11"/>
    <x v="1"/>
    <x v="0"/>
    <s v="Kissy Sullivan"/>
    <x v="2"/>
    <x v="1"/>
    <n v="4.9000000000000004"/>
    <x v="1"/>
    <d v="2013-02-20T00:00:00"/>
    <n v="0"/>
    <n v="20"/>
  </r>
  <r>
    <s v="Le, Binh"/>
    <n v="10232"/>
    <x v="15"/>
    <x v="0"/>
    <s v=""/>
    <n v="81584"/>
    <x v="24"/>
    <d v="2016-10-02T00:00:00"/>
    <s v="2016-10-02"/>
    <x v="7"/>
    <s v="MA"/>
    <m/>
    <s v=""/>
    <s v=""/>
    <n v="1886"/>
    <d v="1987-06-14T00:00:00"/>
    <x v="1"/>
    <x v="0"/>
    <x v="0"/>
    <s v="No"/>
    <x v="3"/>
    <x v="0"/>
    <x v="0"/>
    <x v="0"/>
    <x v="1"/>
    <s v="Brian Champaigne"/>
    <x v="1"/>
    <x v="1"/>
    <n v="4.0999999999999996"/>
    <x v="0"/>
    <d v="2019-01-08T00:00:00"/>
    <n v="0"/>
    <n v="2"/>
  </r>
  <r>
    <s v="Leach, Dallas"/>
    <n v="10087"/>
    <x v="5"/>
    <x v="0"/>
    <n v="82"/>
    <n v="63676"/>
    <x v="0"/>
    <d v="2011-09-26T00:00:00"/>
    <s v="2011-09-26"/>
    <x v="0"/>
    <s v="MA"/>
    <d v="2018-08-19T00:00:00"/>
    <s v="2018-08-19"/>
    <s v="2018"/>
    <n v="1810"/>
    <d v="1979-01-17T00:00:00"/>
    <x v="1"/>
    <x v="0"/>
    <x v="0"/>
    <s v="No"/>
    <x v="3"/>
    <x v="3"/>
    <x v="3"/>
    <x v="1"/>
    <x v="0"/>
    <s v="Kissy Sullivan"/>
    <x v="6"/>
    <x v="1"/>
    <n v="4.88"/>
    <x v="1"/>
    <d v="2017-07-02T00:00:00"/>
    <n v="0"/>
    <n v="17"/>
  </r>
  <r>
    <s v="LeBlanc, Brandon  R"/>
    <n v="10134"/>
    <x v="32"/>
    <x v="0"/>
    <s v=""/>
    <n v="93046"/>
    <x v="25"/>
    <d v="2016-01-05T00:00:00"/>
    <s v="2016-01-05"/>
    <x v="7"/>
    <s v="MA"/>
    <m/>
    <s v=""/>
    <s v=""/>
    <n v="1460"/>
    <d v="1984-06-10T00:00:00"/>
    <x v="0"/>
    <x v="1"/>
    <x v="0"/>
    <s v="No"/>
    <x v="0"/>
    <x v="0"/>
    <x v="0"/>
    <x v="0"/>
    <x v="3"/>
    <s v="Janet King"/>
    <x v="6"/>
    <x v="1"/>
    <n v="4.0999999999999996"/>
    <x v="2"/>
    <d v="2019-01-28T00:00:00"/>
    <n v="0"/>
    <n v="20"/>
  </r>
  <r>
    <s v="Lecter, Hannibal"/>
    <n v="10251"/>
    <x v="25"/>
    <x v="0"/>
    <s v=""/>
    <n v="64738"/>
    <x v="0"/>
    <d v="2012-05-14T00:00:00"/>
    <s v="2012-05-14"/>
    <x v="3"/>
    <s v="MA"/>
    <m/>
    <s v=""/>
    <s v=""/>
    <n v="1776"/>
    <d v="1982-09-02T00:00:00"/>
    <x v="0"/>
    <x v="1"/>
    <x v="0"/>
    <s v="No"/>
    <x v="3"/>
    <x v="0"/>
    <x v="0"/>
    <x v="0"/>
    <x v="0"/>
    <s v="Elijiah Gray"/>
    <x v="2"/>
    <x v="1"/>
    <n v="4.0999999999999996"/>
    <x v="1"/>
    <d v="2019-02-22T00:00:00"/>
    <n v="0"/>
    <n v="10"/>
  </r>
  <r>
    <s v="Leruth, Giovanni"/>
    <n v="10103"/>
    <x v="2"/>
    <x v="1"/>
    <s v=""/>
    <n v="70468"/>
    <x v="11"/>
    <d v="2012-04-30T00:00:00"/>
    <s v="2012-04-30"/>
    <x v="3"/>
    <s v="UT"/>
    <m/>
    <s v=""/>
    <s v=""/>
    <n v="84111"/>
    <d v="1988-12-27T00:00:00"/>
    <x v="0"/>
    <x v="4"/>
    <x v="0"/>
    <s v="No"/>
    <x v="1"/>
    <x v="0"/>
    <x v="0"/>
    <x v="0"/>
    <x v="4"/>
    <s v="John Smith"/>
    <x v="7"/>
    <x v="1"/>
    <n v="4.53"/>
    <x v="1"/>
    <d v="2019-01-29T00:00:00"/>
    <n v="0"/>
    <n v="16"/>
  </r>
  <r>
    <s v="Liebig, Ketsia"/>
    <n v="10017"/>
    <x v="8"/>
    <x v="0"/>
    <s v=""/>
    <n v="77915"/>
    <x v="9"/>
    <d v="2013-09-30T00:00:00"/>
    <s v="2013-09-30"/>
    <x v="5"/>
    <s v="MA"/>
    <m/>
    <s v=""/>
    <s v=""/>
    <n v="2110"/>
    <d v="1981-10-26T00:00:00"/>
    <x v="1"/>
    <x v="1"/>
    <x v="0"/>
    <s v="No"/>
    <x v="0"/>
    <x v="0"/>
    <x v="0"/>
    <x v="0"/>
    <x v="0"/>
    <s v="Janet King"/>
    <x v="7"/>
    <x v="0"/>
    <n v="4.0999999999999996"/>
    <x v="1"/>
    <d v="2019-01-21T00:00:00"/>
    <n v="0"/>
    <n v="11"/>
  </r>
  <r>
    <s v="Linares, Marilyn "/>
    <n v="10186"/>
    <x v="8"/>
    <x v="0"/>
    <n v="86"/>
    <n v="52624"/>
    <x v="0"/>
    <d v="2011-07-05T00:00:00"/>
    <s v="2011-07-05"/>
    <x v="0"/>
    <s v="MA"/>
    <d v="2018-09-26T00:00:00"/>
    <s v="2018-09-26"/>
    <s v="2018"/>
    <n v="1886"/>
    <d v="1981-03-26T00:00:00"/>
    <x v="1"/>
    <x v="1"/>
    <x v="0"/>
    <s v="No"/>
    <x v="0"/>
    <x v="5"/>
    <x v="5"/>
    <x v="1"/>
    <x v="0"/>
    <s v="Michael Albert"/>
    <x v="1"/>
    <x v="1"/>
    <n v="3.18"/>
    <x v="2"/>
    <d v="2018-03-02T00:00:00"/>
    <n v="0"/>
    <n v="16"/>
  </r>
  <r>
    <s v="Linden, Mathew"/>
    <n v="10137"/>
    <x v="5"/>
    <x v="0"/>
    <s v=""/>
    <n v="63450"/>
    <x v="2"/>
    <d v="2013-07-08T00:00:00"/>
    <s v="2013-07-08"/>
    <x v="5"/>
    <s v="MA"/>
    <m/>
    <s v=""/>
    <s v=""/>
    <n v="1770"/>
    <d v="1979-03-19T00:00:00"/>
    <x v="0"/>
    <x v="1"/>
    <x v="0"/>
    <s v="No"/>
    <x v="0"/>
    <x v="0"/>
    <x v="0"/>
    <x v="0"/>
    <x v="0"/>
    <s v="Kelley Spirea"/>
    <x v="0"/>
    <x v="1"/>
    <n v="4"/>
    <x v="1"/>
    <d v="2019-02-18T00:00:00"/>
    <n v="0"/>
    <n v="7"/>
  </r>
  <r>
    <s v="Lindsay, Leonara "/>
    <n v="10008"/>
    <x v="2"/>
    <x v="1"/>
    <s v=""/>
    <n v="51777"/>
    <x v="4"/>
    <d v="2011-01-21T00:00:00"/>
    <s v="2011-01-21"/>
    <x v="0"/>
    <s v="CT"/>
    <m/>
    <s v=""/>
    <s v=""/>
    <n v="6070"/>
    <d v="1988-10-05T00:00:00"/>
    <x v="1"/>
    <x v="0"/>
    <x v="0"/>
    <s v="Yes"/>
    <x v="1"/>
    <x v="0"/>
    <x v="0"/>
    <x v="0"/>
    <x v="1"/>
    <s v="Eric Dougall"/>
    <x v="4"/>
    <x v="0"/>
    <n v="4.6399999999999997"/>
    <x v="2"/>
    <d v="2019-01-25T00:00:00"/>
    <n v="0"/>
    <n v="14"/>
  </r>
  <r>
    <s v="Lundy, Susan"/>
    <n v="10096"/>
    <x v="33"/>
    <x v="0"/>
    <n v="38"/>
    <n v="67237"/>
    <x v="2"/>
    <d v="2013-07-08T00:00:00"/>
    <s v="2013-07-08"/>
    <x v="5"/>
    <s v="MA"/>
    <d v="2016-09-15T00:00:00"/>
    <s v="2016-09-15"/>
    <s v="2016"/>
    <n v="2122"/>
    <d v="1976-12-26T00:00:00"/>
    <x v="1"/>
    <x v="3"/>
    <x v="0"/>
    <s v="No"/>
    <x v="0"/>
    <x v="11"/>
    <x v="11"/>
    <x v="1"/>
    <x v="0"/>
    <s v="Michael Albert"/>
    <x v="0"/>
    <x v="1"/>
    <n v="4.6500000000000004"/>
    <x v="2"/>
    <d v="2016-06-10T00:00:00"/>
    <n v="0"/>
    <n v="15"/>
  </r>
  <r>
    <s v="Lunquist, Lisa"/>
    <n v="10035"/>
    <x v="25"/>
    <x v="0"/>
    <s v=""/>
    <n v="73330"/>
    <x v="2"/>
    <d v="2013-08-19T00:00:00"/>
    <s v="2013-08-19"/>
    <x v="5"/>
    <s v="MA"/>
    <m/>
    <s v=""/>
    <s v=""/>
    <n v="2324"/>
    <d v="1982-03-28T00:00:00"/>
    <x v="1"/>
    <x v="0"/>
    <x v="0"/>
    <s v="No"/>
    <x v="1"/>
    <x v="0"/>
    <x v="0"/>
    <x v="0"/>
    <x v="0"/>
    <s v="Elijiah Gray"/>
    <x v="1"/>
    <x v="0"/>
    <n v="4.2"/>
    <x v="2"/>
    <d v="2019-02-12T00:00:00"/>
    <n v="0"/>
    <n v="19"/>
  </r>
  <r>
    <s v="Lydon, Allison"/>
    <n v="10057"/>
    <x v="1"/>
    <x v="0"/>
    <s v=""/>
    <n v="52057"/>
    <x v="0"/>
    <d v="2015-02-16T00:00:00"/>
    <s v="2015-02-16"/>
    <x v="1"/>
    <s v="MA"/>
    <m/>
    <s v=""/>
    <s v=""/>
    <n v="2122"/>
    <d v="1975-10-22T00:00:00"/>
    <x v="1"/>
    <x v="1"/>
    <x v="0"/>
    <s v="No"/>
    <x v="1"/>
    <x v="0"/>
    <x v="0"/>
    <x v="0"/>
    <x v="0"/>
    <s v="Elijiah Gray"/>
    <x v="7"/>
    <x v="1"/>
    <n v="5"/>
    <x v="1"/>
    <d v="2019-01-23T00:00:00"/>
    <n v="0"/>
    <n v="6"/>
  </r>
  <r>
    <s v="Lynch, Lindsay"/>
    <n v="10004"/>
    <x v="26"/>
    <x v="0"/>
    <n v="48"/>
    <n v="47434"/>
    <x v="0"/>
    <d v="2011-11-07T00:00:00"/>
    <s v="2011-11-07"/>
    <x v="0"/>
    <s v="MA"/>
    <d v="2015-11-14T00:00:00"/>
    <s v="2015-11-14"/>
    <s v="2015"/>
    <n v="1844"/>
    <d v="1973-02-14T00:00:00"/>
    <x v="1"/>
    <x v="0"/>
    <x v="0"/>
    <s v="Yes"/>
    <x v="1"/>
    <x v="4"/>
    <x v="4"/>
    <x v="1"/>
    <x v="0"/>
    <s v="Webster Butler"/>
    <x v="4"/>
    <x v="0"/>
    <n v="5"/>
    <x v="2"/>
    <d v="2015-02-02T00:00:00"/>
    <n v="0"/>
    <n v="17"/>
  </r>
  <r>
    <s v="MacLennan, Samuel"/>
    <n v="10191"/>
    <x v="20"/>
    <x v="0"/>
    <n v="60"/>
    <n v="52788"/>
    <x v="0"/>
    <d v="2012-09-24T00:00:00"/>
    <s v="2012-09-24"/>
    <x v="3"/>
    <s v="MA"/>
    <d v="2017-09-26T00:00:00"/>
    <s v="2017-09-26"/>
    <s v="2017"/>
    <n v="1938"/>
    <d v="1972-11-09T00:00:00"/>
    <x v="0"/>
    <x v="3"/>
    <x v="0"/>
    <s v="No"/>
    <x v="0"/>
    <x v="2"/>
    <x v="2"/>
    <x v="1"/>
    <x v="0"/>
    <s v="Amy Dunn"/>
    <x v="1"/>
    <x v="1"/>
    <n v="3.08"/>
    <x v="2"/>
    <d v="2017-04-01T00:00:00"/>
    <n v="0"/>
    <n v="18"/>
  </r>
  <r>
    <s v="Mahoney, Lauren  "/>
    <n v="10219"/>
    <x v="10"/>
    <x v="0"/>
    <s v=""/>
    <n v="45395"/>
    <x v="0"/>
    <d v="2014-01-06T00:00:00"/>
    <s v="2014-01-06"/>
    <x v="4"/>
    <s v="MA"/>
    <m/>
    <s v=""/>
    <s v=""/>
    <n v="2189"/>
    <d v="1986-07-07T00:00:00"/>
    <x v="1"/>
    <x v="0"/>
    <x v="0"/>
    <s v="No"/>
    <x v="0"/>
    <x v="0"/>
    <x v="0"/>
    <x v="0"/>
    <x v="0"/>
    <s v="Ketsia Liebig"/>
    <x v="0"/>
    <x v="1"/>
    <n v="4.5999999999999996"/>
    <x v="2"/>
    <d v="2019-02-26T00:00:00"/>
    <n v="0"/>
    <n v="14"/>
  </r>
  <r>
    <s v="Manchester, Robyn"/>
    <n v="10077"/>
    <x v="33"/>
    <x v="0"/>
    <s v=""/>
    <n v="62385"/>
    <x v="2"/>
    <d v="2016-05-11T00:00:00"/>
    <s v="2016-05-11"/>
    <x v="7"/>
    <s v="MA"/>
    <m/>
    <s v=""/>
    <s v=""/>
    <n v="2324"/>
    <d v="1976-08-25T00:00:00"/>
    <x v="1"/>
    <x v="1"/>
    <x v="0"/>
    <s v="No"/>
    <x v="0"/>
    <x v="0"/>
    <x v="0"/>
    <x v="0"/>
    <x v="0"/>
    <s v="Webster Butler"/>
    <x v="0"/>
    <x v="1"/>
    <n v="5"/>
    <x v="1"/>
    <d v="2019-01-21T00:00:00"/>
    <n v="0"/>
    <n v="4"/>
  </r>
  <r>
    <s v="Mancuso, Karen"/>
    <n v="10073"/>
    <x v="10"/>
    <x v="0"/>
    <n v="13"/>
    <n v="68407"/>
    <x v="2"/>
    <d v="2011-07-05T00:00:00"/>
    <s v="2011-07-05"/>
    <x v="0"/>
    <s v="MA"/>
    <d v="2012-08-19T00:00:00"/>
    <s v="2012-08-19"/>
    <s v="2012"/>
    <n v="2176"/>
    <d v="1986-12-10T00:00:00"/>
    <x v="1"/>
    <x v="1"/>
    <x v="0"/>
    <s v="No"/>
    <x v="2"/>
    <x v="4"/>
    <x v="4"/>
    <x v="1"/>
    <x v="0"/>
    <s v="Amy Dunn"/>
    <x v="0"/>
    <x v="1"/>
    <n v="5"/>
    <x v="2"/>
    <d v="2012-07-02T00:00:00"/>
    <n v="0"/>
    <n v="16"/>
  </r>
  <r>
    <s v="Mangal, Debbie"/>
    <n v="10279"/>
    <x v="7"/>
    <x v="0"/>
    <s v=""/>
    <n v="61349"/>
    <x v="0"/>
    <d v="2013-11-11T00:00:00"/>
    <s v="2013-11-11"/>
    <x v="5"/>
    <s v="MA"/>
    <m/>
    <s v=""/>
    <s v=""/>
    <n v="2451"/>
    <d v="1974-11-07T00:00:00"/>
    <x v="1"/>
    <x v="1"/>
    <x v="0"/>
    <s v="No"/>
    <x v="0"/>
    <x v="0"/>
    <x v="0"/>
    <x v="0"/>
    <x v="0"/>
    <s v="Brannon Miller"/>
    <x v="0"/>
    <x v="1"/>
    <n v="4.0999999999999996"/>
    <x v="1"/>
    <d v="2019-01-22T00:00:00"/>
    <n v="0"/>
    <n v="11"/>
  </r>
  <r>
    <s v="Martin, Sandra"/>
    <n v="10110"/>
    <x v="15"/>
    <x v="0"/>
    <s v=""/>
    <n v="105688"/>
    <x v="3"/>
    <d v="2013-11-11T00:00:00"/>
    <s v="2013-11-11"/>
    <x v="5"/>
    <s v="MA"/>
    <m/>
    <s v=""/>
    <s v=""/>
    <n v="2135"/>
    <d v="1987-11-07T00:00:00"/>
    <x v="1"/>
    <x v="0"/>
    <x v="0"/>
    <s v="No"/>
    <x v="3"/>
    <x v="0"/>
    <x v="0"/>
    <x v="0"/>
    <x v="2"/>
    <s v="Alex Sweetwater"/>
    <x v="2"/>
    <x v="1"/>
    <n v="4.5"/>
    <x v="0"/>
    <d v="2019-01-14T00:00:00"/>
    <n v="0"/>
    <n v="14"/>
  </r>
  <r>
    <s v="Maurice, Shana"/>
    <n v="10053"/>
    <x v="4"/>
    <x v="0"/>
    <s v=""/>
    <n v="54132"/>
    <x v="0"/>
    <d v="2011-05-31T00:00:00"/>
    <s v="2011-05-31"/>
    <x v="0"/>
    <s v="MA"/>
    <m/>
    <s v=""/>
    <s v=""/>
    <n v="2330"/>
    <d v="1977-11-22T00:00:00"/>
    <x v="1"/>
    <x v="1"/>
    <x v="0"/>
    <s v="No"/>
    <x v="0"/>
    <x v="0"/>
    <x v="0"/>
    <x v="0"/>
    <x v="0"/>
    <s v="David Stanley"/>
    <x v="1"/>
    <x v="1"/>
    <n v="5"/>
    <x v="2"/>
    <d v="2019-01-10T00:00:00"/>
    <n v="0"/>
    <n v="8"/>
  </r>
  <r>
    <s v="Carthy, B'rigit"/>
    <n v="10076"/>
    <x v="15"/>
    <x v="0"/>
    <s v=""/>
    <n v="55315"/>
    <x v="2"/>
    <d v="2015-03-30T00:00:00"/>
    <s v="2015-03-30"/>
    <x v="1"/>
    <s v="MA"/>
    <m/>
    <s v=""/>
    <s v=""/>
    <n v="2149"/>
    <d v="1987-05-21T00:00:00"/>
    <x v="1"/>
    <x v="0"/>
    <x v="0"/>
    <s v="No"/>
    <x v="1"/>
    <x v="0"/>
    <x v="0"/>
    <x v="0"/>
    <x v="0"/>
    <s v="Ketsia Liebig"/>
    <x v="0"/>
    <x v="1"/>
    <n v="5"/>
    <x v="0"/>
    <d v="2019-02-07T00:00:00"/>
    <n v="0"/>
    <n v="16"/>
  </r>
  <r>
    <s v="Mckenna, Sandy"/>
    <n v="10145"/>
    <x v="15"/>
    <x v="0"/>
    <s v=""/>
    <n v="62810"/>
    <x v="0"/>
    <d v="2013-01-07T00:00:00"/>
    <s v="2013-01-07"/>
    <x v="5"/>
    <s v="MA"/>
    <m/>
    <s v=""/>
    <s v=""/>
    <n v="2184"/>
    <d v="1987-01-07T00:00:00"/>
    <x v="1"/>
    <x v="1"/>
    <x v="0"/>
    <s v="No"/>
    <x v="1"/>
    <x v="0"/>
    <x v="0"/>
    <x v="0"/>
    <x v="0"/>
    <s v="Kissy Sullivan"/>
    <x v="6"/>
    <x v="1"/>
    <n v="3.93"/>
    <x v="1"/>
    <d v="2019-01-30T00:00:00"/>
    <n v="0"/>
    <n v="20"/>
  </r>
  <r>
    <s v="McKinzie, Jac"/>
    <n v="10202"/>
    <x v="32"/>
    <x v="0"/>
    <s v=""/>
    <n v="63291"/>
    <x v="11"/>
    <d v="2016-07-06T00:00:00"/>
    <s v="2016-07-06"/>
    <x v="7"/>
    <s v="TX"/>
    <m/>
    <s v=""/>
    <s v=""/>
    <n v="78789"/>
    <d v="1984-07-01T00:00:00"/>
    <x v="0"/>
    <x v="1"/>
    <x v="0"/>
    <s v="No"/>
    <x v="2"/>
    <x v="0"/>
    <x v="0"/>
    <x v="0"/>
    <x v="4"/>
    <s v="Lynn Daneault"/>
    <x v="7"/>
    <x v="1"/>
    <n v="3.4"/>
    <x v="2"/>
    <d v="2019-01-29T00:00:00"/>
    <n v="0"/>
    <n v="7"/>
  </r>
  <r>
    <s v="Meads, Elizabeth"/>
    <n v="10128"/>
    <x v="29"/>
    <x v="0"/>
    <n v="55"/>
    <n v="62659"/>
    <x v="0"/>
    <d v="2012-04-02T00:00:00"/>
    <s v="2012-04-02"/>
    <x v="3"/>
    <s v="MA"/>
    <d v="2016-11-11T00:00:00"/>
    <s v="2016-11-11"/>
    <s v="2016"/>
    <n v="1760"/>
    <d v="1968-05-30T00:00:00"/>
    <x v="1"/>
    <x v="0"/>
    <x v="0"/>
    <s v="No"/>
    <x v="1"/>
    <x v="4"/>
    <x v="4"/>
    <x v="1"/>
    <x v="0"/>
    <s v="Kelley Spirea"/>
    <x v="4"/>
    <x v="1"/>
    <n v="4.18"/>
    <x v="2"/>
    <d v="2016-02-05T00:00:00"/>
    <n v="0"/>
    <n v="17"/>
  </r>
  <r>
    <s v="Medeiros, Jennifer"/>
    <n v="10068"/>
    <x v="33"/>
    <x v="0"/>
    <s v=""/>
    <n v="55688"/>
    <x v="0"/>
    <d v="2015-03-30T00:00:00"/>
    <s v="2015-03-30"/>
    <x v="1"/>
    <s v="MA"/>
    <m/>
    <s v=""/>
    <s v=""/>
    <n v="2346"/>
    <d v="1976-09-22T00:00:00"/>
    <x v="1"/>
    <x v="0"/>
    <x v="0"/>
    <s v="No"/>
    <x v="0"/>
    <x v="0"/>
    <x v="0"/>
    <x v="0"/>
    <x v="0"/>
    <s v="Michael Albert"/>
    <x v="6"/>
    <x v="1"/>
    <n v="5"/>
    <x v="2"/>
    <d v="2019-01-21T00:00:00"/>
    <n v="0"/>
    <n v="10"/>
  </r>
  <r>
    <s v="Miller, Brannon"/>
    <n v="10116"/>
    <x v="8"/>
    <x v="0"/>
    <s v=""/>
    <n v="83667"/>
    <x v="9"/>
    <d v="2012-08-16T00:00:00"/>
    <s v="2012-08-16"/>
    <x v="3"/>
    <s v="MA"/>
    <m/>
    <s v=""/>
    <s v=""/>
    <n v="2045"/>
    <d v="1981-08-10T00:00:00"/>
    <x v="0"/>
    <x v="0"/>
    <x v="0"/>
    <s v="Yes"/>
    <x v="5"/>
    <x v="0"/>
    <x v="0"/>
    <x v="0"/>
    <x v="0"/>
    <s v="Janet King"/>
    <x v="1"/>
    <x v="1"/>
    <n v="4.37"/>
    <x v="1"/>
    <d v="2019-01-14T00:00:00"/>
    <n v="0"/>
    <n v="2"/>
  </r>
  <r>
    <s v="Miller, Ned"/>
    <n v="10298"/>
    <x v="21"/>
    <x v="0"/>
    <n v="36"/>
    <n v="55800"/>
    <x v="2"/>
    <d v="2011-08-15T00:00:00"/>
    <s v="2011-08-15"/>
    <x v="0"/>
    <s v="MA"/>
    <d v="2014-09-04T00:00:00"/>
    <s v="2014-09-04"/>
    <s v="2014"/>
    <n v="2472"/>
    <d v="1985-06-29T00:00:00"/>
    <x v="0"/>
    <x v="0"/>
    <x v="0"/>
    <s v="No"/>
    <x v="0"/>
    <x v="5"/>
    <x v="5"/>
    <x v="1"/>
    <x v="0"/>
    <s v="Brannon Miller"/>
    <x v="0"/>
    <x v="3"/>
    <n v="3"/>
    <x v="3"/>
    <d v="2013-01-14T00:00:00"/>
    <n v="6"/>
    <n v="6"/>
  </r>
  <r>
    <s v="Monkfish, Erasumus"/>
    <n v="10213"/>
    <x v="31"/>
    <x v="1"/>
    <s v=""/>
    <n v="58207"/>
    <x v="2"/>
    <d v="2011-11-07T00:00:00"/>
    <s v="2011-11-07"/>
    <x v="0"/>
    <s v="MA"/>
    <m/>
    <s v=""/>
    <s v=""/>
    <n v="1450"/>
    <d v="1992-08-17T00:00:00"/>
    <x v="0"/>
    <x v="1"/>
    <x v="0"/>
    <s v="No"/>
    <x v="0"/>
    <x v="0"/>
    <x v="0"/>
    <x v="0"/>
    <x v="0"/>
    <s v="David Stanley"/>
    <x v="0"/>
    <x v="1"/>
    <n v="3.7"/>
    <x v="1"/>
    <d v="2019-01-08T00:00:00"/>
    <n v="0"/>
    <n v="14"/>
  </r>
  <r>
    <s v="Monroe, Peter"/>
    <n v="10288"/>
    <x v="10"/>
    <x v="0"/>
    <s v=""/>
    <n v="157000"/>
    <x v="26"/>
    <d v="2012-02-15T00:00:00"/>
    <s v="2012-02-15"/>
    <x v="3"/>
    <s v="MA"/>
    <m/>
    <s v=""/>
    <s v=""/>
    <n v="2134"/>
    <d v="1986-10-05T00:00:00"/>
    <x v="0"/>
    <x v="1"/>
    <x v="1"/>
    <s v="Yes"/>
    <x v="1"/>
    <x v="0"/>
    <x v="0"/>
    <x v="0"/>
    <x v="1"/>
    <s v="Jennifer Zamora"/>
    <x v="4"/>
    <x v="2"/>
    <n v="2.39"/>
    <x v="1"/>
    <d v="2019-02-22T00:00:00"/>
    <n v="4"/>
    <n v="13"/>
  </r>
  <r>
    <s v="Monterro, Luisa"/>
    <n v="10025"/>
    <x v="6"/>
    <x v="0"/>
    <s v=""/>
    <n v="72460"/>
    <x v="2"/>
    <d v="2013-05-13T00:00:00"/>
    <s v="2013-05-13"/>
    <x v="5"/>
    <s v="MA"/>
    <m/>
    <s v=""/>
    <s v=""/>
    <n v="2126"/>
    <d v="1970-04-24T00:00:00"/>
    <x v="1"/>
    <x v="0"/>
    <x v="0"/>
    <s v="No"/>
    <x v="1"/>
    <x v="0"/>
    <x v="0"/>
    <x v="0"/>
    <x v="0"/>
    <s v="Kissy Sullivan"/>
    <x v="1"/>
    <x v="0"/>
    <n v="4.7"/>
    <x v="1"/>
    <d v="2019-01-14T00:00:00"/>
    <n v="0"/>
    <n v="1"/>
  </r>
  <r>
    <s v="Moran, Patrick"/>
    <n v="10223"/>
    <x v="33"/>
    <x v="0"/>
    <s v=""/>
    <n v="72106"/>
    <x v="2"/>
    <d v="2012-01-09T00:00:00"/>
    <s v="2012-01-09"/>
    <x v="3"/>
    <s v="MA"/>
    <m/>
    <s v=""/>
    <s v=""/>
    <n v="2127"/>
    <d v="1976-12-03T00:00:00"/>
    <x v="0"/>
    <x v="0"/>
    <x v="0"/>
    <s v="No"/>
    <x v="1"/>
    <x v="0"/>
    <x v="0"/>
    <x v="0"/>
    <x v="0"/>
    <s v="Kelley Spirea"/>
    <x v="4"/>
    <x v="1"/>
    <n v="4.0999999999999996"/>
    <x v="2"/>
    <d v="2019-01-31T00:00:00"/>
    <n v="0"/>
    <n v="12"/>
  </r>
  <r>
    <s v="Morway, Tanya"/>
    <n v="10151"/>
    <x v="5"/>
    <x v="0"/>
    <s v=""/>
    <n v="52599"/>
    <x v="19"/>
    <d v="2015-02-16T00:00:00"/>
    <s v="2015-02-16"/>
    <x v="1"/>
    <s v="MA"/>
    <m/>
    <s v=""/>
    <s v=""/>
    <n v="2048"/>
    <d v="1979-04-04T00:00:00"/>
    <x v="1"/>
    <x v="1"/>
    <x v="0"/>
    <s v="No"/>
    <x v="0"/>
    <x v="0"/>
    <x v="0"/>
    <x v="0"/>
    <x v="1"/>
    <s v="Peter Monroe"/>
    <x v="6"/>
    <x v="1"/>
    <n v="3.81"/>
    <x v="1"/>
    <d v="2019-02-11T00:00:00"/>
    <n v="0"/>
    <n v="6"/>
  </r>
  <r>
    <s v="Motlagh,  Dawn"/>
    <n v="10254"/>
    <x v="32"/>
    <x v="0"/>
    <s v=""/>
    <n v="63430"/>
    <x v="0"/>
    <d v="2013-04-01T00:00:00"/>
    <s v="2013-04-01"/>
    <x v="5"/>
    <s v="MA"/>
    <m/>
    <s v=""/>
    <s v=""/>
    <n v="2453"/>
    <d v="1984-07-07T00:00:00"/>
    <x v="1"/>
    <x v="2"/>
    <x v="0"/>
    <s v="No"/>
    <x v="0"/>
    <x v="0"/>
    <x v="0"/>
    <x v="0"/>
    <x v="0"/>
    <s v="Elijiah Gray"/>
    <x v="0"/>
    <x v="1"/>
    <n v="4.4000000000000004"/>
    <x v="2"/>
    <d v="2019-01-17T00:00:00"/>
    <n v="0"/>
    <n v="18"/>
  </r>
  <r>
    <s v="Moumanil, Maliki "/>
    <n v="10120"/>
    <x v="7"/>
    <x v="0"/>
    <s v=""/>
    <n v="74417"/>
    <x v="2"/>
    <d v="2013-05-13T00:00:00"/>
    <s v="2013-05-13"/>
    <x v="5"/>
    <s v="MA"/>
    <m/>
    <s v=""/>
    <s v=""/>
    <n v="1460"/>
    <d v="1974-12-01T00:00:00"/>
    <x v="0"/>
    <x v="4"/>
    <x v="0"/>
    <s v="No"/>
    <x v="1"/>
    <x v="0"/>
    <x v="0"/>
    <x v="0"/>
    <x v="0"/>
    <s v="Michael Albert"/>
    <x v="0"/>
    <x v="1"/>
    <n v="4.29"/>
    <x v="0"/>
    <d v="2019-01-28T00:00:00"/>
    <n v="0"/>
    <n v="11"/>
  </r>
  <r>
    <s v="Myers, Michael"/>
    <n v="10216"/>
    <x v="17"/>
    <x v="0"/>
    <s v=""/>
    <n v="57575"/>
    <x v="0"/>
    <d v="2013-07-08T00:00:00"/>
    <s v="2013-07-08"/>
    <x v="5"/>
    <s v="MA"/>
    <m/>
    <s v=""/>
    <s v=""/>
    <n v="1550"/>
    <d v="1980-04-18T00:00:00"/>
    <x v="0"/>
    <x v="0"/>
    <x v="0"/>
    <s v="No"/>
    <x v="3"/>
    <x v="0"/>
    <x v="0"/>
    <x v="0"/>
    <x v="0"/>
    <s v="Kissy Sullivan"/>
    <x v="0"/>
    <x v="1"/>
    <n v="4.0999999999999996"/>
    <x v="2"/>
    <d v="2019-01-22T00:00:00"/>
    <n v="0"/>
    <n v="13"/>
  </r>
  <r>
    <s v="Navathe, Kurt"/>
    <n v="10079"/>
    <x v="6"/>
    <x v="0"/>
    <s v=""/>
    <n v="87921"/>
    <x v="24"/>
    <d v="2017-02-10T00:00:00"/>
    <s v="2017-02-10"/>
    <x v="10"/>
    <s v="MA"/>
    <m/>
    <s v=""/>
    <s v=""/>
    <n v="2056"/>
    <d v="1970-04-25T00:00:00"/>
    <x v="0"/>
    <x v="0"/>
    <x v="0"/>
    <s v="No"/>
    <x v="3"/>
    <x v="0"/>
    <x v="0"/>
    <x v="0"/>
    <x v="1"/>
    <s v="Brian Champaigne"/>
    <x v="1"/>
    <x v="1"/>
    <n v="5"/>
    <x v="1"/>
    <d v="2019-02-25T00:00:00"/>
    <n v="0"/>
    <n v="17"/>
  </r>
  <r>
    <s v="Ndzi, Colombui"/>
    <n v="10215"/>
    <x v="3"/>
    <x v="1"/>
    <n v="30"/>
    <n v="50470"/>
    <x v="0"/>
    <d v="2011-09-26T00:00:00"/>
    <s v="2011-09-26"/>
    <x v="0"/>
    <s v="MA"/>
    <d v="2014-04-04T00:00:00"/>
    <s v="2014-04-04"/>
    <s v="2014"/>
    <n v="2110"/>
    <d v="1989-05-02T00:00:00"/>
    <x v="0"/>
    <x v="0"/>
    <x v="0"/>
    <s v="No"/>
    <x v="1"/>
    <x v="3"/>
    <x v="3"/>
    <x v="1"/>
    <x v="0"/>
    <s v="Webster Butler"/>
    <x v="4"/>
    <x v="1"/>
    <n v="4.3"/>
    <x v="1"/>
    <d v="2013-03-02T00:00:00"/>
    <n v="0"/>
    <n v="19"/>
  </r>
  <r>
    <s v="Ndzi, Horia"/>
    <n v="10185"/>
    <x v="0"/>
    <x v="0"/>
    <n v="37"/>
    <n v="46664"/>
    <x v="0"/>
    <d v="2013-04-01T00:00:00"/>
    <s v="2013-04-01"/>
    <x v="5"/>
    <s v="MA"/>
    <d v="2016-05-25T00:00:00"/>
    <s v="2016-05-25"/>
    <s v="2016"/>
    <n v="2421"/>
    <d v="1983-03-28T00:00:00"/>
    <x v="0"/>
    <x v="1"/>
    <x v="0"/>
    <s v="No"/>
    <x v="0"/>
    <x v="11"/>
    <x v="11"/>
    <x v="1"/>
    <x v="0"/>
    <s v="Amy Dunn"/>
    <x v="3"/>
    <x v="1"/>
    <n v="3.18"/>
    <x v="1"/>
    <d v="2016-03-06T00:00:00"/>
    <n v="0"/>
    <n v="10"/>
  </r>
  <r>
    <s v="Newman, Richard "/>
    <n v="10063"/>
    <x v="4"/>
    <x v="0"/>
    <s v=""/>
    <n v="48495"/>
    <x v="0"/>
    <d v="2014-05-12T00:00:00"/>
    <s v="2014-05-12"/>
    <x v="4"/>
    <s v="MA"/>
    <m/>
    <s v=""/>
    <s v=""/>
    <n v="2136"/>
    <d v="1977-04-08T00:00:00"/>
    <x v="0"/>
    <x v="1"/>
    <x v="0"/>
    <s v="No"/>
    <x v="0"/>
    <x v="0"/>
    <x v="0"/>
    <x v="0"/>
    <x v="0"/>
    <s v="Ketsia Liebig"/>
    <x v="0"/>
    <x v="1"/>
    <n v="5"/>
    <x v="0"/>
    <d v="2019-02-18T00:00:00"/>
    <n v="0"/>
    <n v="11"/>
  </r>
  <r>
    <s v="Ngodup, Shari "/>
    <n v="10037"/>
    <x v="13"/>
    <x v="0"/>
    <s v=""/>
    <n v="52984"/>
    <x v="0"/>
    <d v="2013-04-01T00:00:00"/>
    <s v="2013-04-01"/>
    <x v="5"/>
    <s v="MA"/>
    <m/>
    <s v=""/>
    <s v=""/>
    <n v="1810"/>
    <d v="1967-06-03T00:00:00"/>
    <x v="1"/>
    <x v="4"/>
    <x v="0"/>
    <s v="No"/>
    <x v="1"/>
    <x v="0"/>
    <x v="0"/>
    <x v="0"/>
    <x v="0"/>
    <s v="Brannon Miller"/>
    <x v="4"/>
    <x v="0"/>
    <n v="4"/>
    <x v="1"/>
    <d v="2019-02-13T00:00:00"/>
    <n v="0"/>
    <n v="12"/>
  </r>
  <r>
    <s v="Nguyen, Dheepa"/>
    <n v="10042"/>
    <x v="3"/>
    <x v="1"/>
    <s v=""/>
    <n v="63695"/>
    <x v="11"/>
    <d v="2013-07-08T00:00:00"/>
    <s v="2013-07-08"/>
    <x v="5"/>
    <s v="GA"/>
    <m/>
    <s v=""/>
    <s v=""/>
    <n v="30428"/>
    <d v="1989-03-31T00:00:00"/>
    <x v="1"/>
    <x v="0"/>
    <x v="0"/>
    <s v="No"/>
    <x v="2"/>
    <x v="0"/>
    <x v="0"/>
    <x v="0"/>
    <x v="4"/>
    <s v="Lynn Daneault"/>
    <x v="1"/>
    <x v="1"/>
    <n v="5"/>
    <x v="0"/>
    <d v="2019-01-25T00:00:00"/>
    <n v="0"/>
    <n v="2"/>
  </r>
  <r>
    <s v="Nguyen, Lei-Ming"/>
    <n v="10206"/>
    <x v="32"/>
    <x v="0"/>
    <s v=""/>
    <n v="62061"/>
    <x v="0"/>
    <d v="2013-07-08T00:00:00"/>
    <s v="2013-07-08"/>
    <x v="5"/>
    <s v="MA"/>
    <m/>
    <s v=""/>
    <s v=""/>
    <n v="2132"/>
    <d v="1984-07-07T00:00:00"/>
    <x v="1"/>
    <x v="0"/>
    <x v="0"/>
    <s v="No"/>
    <x v="0"/>
    <x v="0"/>
    <x v="0"/>
    <x v="0"/>
    <x v="0"/>
    <s v="David Stanley"/>
    <x v="0"/>
    <x v="1"/>
    <n v="3.6"/>
    <x v="0"/>
    <d v="2019-01-02T00:00:00"/>
    <n v="0"/>
    <n v="4"/>
  </r>
  <r>
    <s v="Nowlan, Kristie"/>
    <n v="10104"/>
    <x v="21"/>
    <x v="0"/>
    <s v=""/>
    <n v="66738"/>
    <x v="2"/>
    <d v="2014-11-10T00:00:00"/>
    <s v="2014-11-10"/>
    <x v="4"/>
    <s v="MA"/>
    <m/>
    <s v=""/>
    <s v=""/>
    <n v="1040"/>
    <d v="1985-11-23T00:00:00"/>
    <x v="1"/>
    <x v="0"/>
    <x v="0"/>
    <s v="No"/>
    <x v="0"/>
    <x v="0"/>
    <x v="0"/>
    <x v="0"/>
    <x v="0"/>
    <s v="Elijiah Gray"/>
    <x v="1"/>
    <x v="1"/>
    <n v="4.53"/>
    <x v="0"/>
    <d v="2019-01-16T00:00:00"/>
    <n v="0"/>
    <n v="5"/>
  </r>
  <r>
    <s v="O'hare, Lynn"/>
    <n v="10303"/>
    <x v="17"/>
    <x v="0"/>
    <n v="49"/>
    <n v="52674"/>
    <x v="0"/>
    <d v="2014-03-31T00:00:00"/>
    <s v="2014-03-31"/>
    <x v="4"/>
    <s v="MA"/>
    <d v="2018-05-01T00:00:00"/>
    <s v="2018-05-01"/>
    <s v="2018"/>
    <n v="2152"/>
    <d v="1980-09-30T00:00:00"/>
    <x v="1"/>
    <x v="0"/>
    <x v="0"/>
    <s v="No"/>
    <x v="2"/>
    <x v="7"/>
    <x v="7"/>
    <x v="2"/>
    <x v="0"/>
    <s v="Kissy Sullivan"/>
    <x v="0"/>
    <x v="3"/>
    <n v="2.33"/>
    <x v="3"/>
    <d v="2018-03-09T00:00:00"/>
    <n v="6"/>
    <n v="3"/>
  </r>
  <r>
    <s v="Oliver, Brooke "/>
    <n v="10078"/>
    <x v="24"/>
    <x v="2"/>
    <n v="15"/>
    <n v="71966"/>
    <x v="2"/>
    <d v="2012-05-14T00:00:00"/>
    <s v="2012-05-14"/>
    <x v="3"/>
    <s v="MA"/>
    <d v="2013-08-19T00:00:00"/>
    <s v="2013-08-19"/>
    <s v="2013"/>
    <n v="2492"/>
    <d v="1952-02-11T00:00:00"/>
    <x v="1"/>
    <x v="1"/>
    <x v="0"/>
    <s v="No"/>
    <x v="3"/>
    <x v="5"/>
    <x v="5"/>
    <x v="1"/>
    <x v="0"/>
    <s v="Webster Butler"/>
    <x v="0"/>
    <x v="1"/>
    <n v="5"/>
    <x v="1"/>
    <d v="2013-07-02T00:00:00"/>
    <n v="0"/>
    <n v="17"/>
  </r>
  <r>
    <s v="Onque, Jasmine"/>
    <n v="10121"/>
    <x v="12"/>
    <x v="1"/>
    <s v=""/>
    <n v="63051"/>
    <x v="11"/>
    <d v="2013-09-30T00:00:00"/>
    <s v="2013-09-30"/>
    <x v="5"/>
    <s v="FL"/>
    <m/>
    <s v=""/>
    <s v=""/>
    <n v="33174"/>
    <d v="1990-05-11T00:00:00"/>
    <x v="1"/>
    <x v="0"/>
    <x v="0"/>
    <s v="Yes"/>
    <x v="0"/>
    <x v="0"/>
    <x v="0"/>
    <x v="0"/>
    <x v="4"/>
    <s v="Lynn Daneault"/>
    <x v="1"/>
    <x v="1"/>
    <n v="4.28"/>
    <x v="1"/>
    <d v="2019-01-25T00:00:00"/>
    <n v="0"/>
    <n v="1"/>
  </r>
  <r>
    <s v="Osturnka, Adeel"/>
    <n v="10021"/>
    <x v="33"/>
    <x v="0"/>
    <s v=""/>
    <n v="47414"/>
    <x v="0"/>
    <d v="2013-09-30T00:00:00"/>
    <s v="2013-09-30"/>
    <x v="5"/>
    <s v="MA"/>
    <m/>
    <s v=""/>
    <s v=""/>
    <n v="2478"/>
    <d v="1976-12-11T00:00:00"/>
    <x v="0"/>
    <x v="1"/>
    <x v="0"/>
    <s v="No"/>
    <x v="0"/>
    <x v="0"/>
    <x v="0"/>
    <x v="0"/>
    <x v="0"/>
    <s v="Kelley Spirea"/>
    <x v="0"/>
    <x v="0"/>
    <n v="5"/>
    <x v="1"/>
    <d v="2019-02-07T00:00:00"/>
    <n v="0"/>
    <n v="13"/>
  </r>
  <r>
    <s v="Owad, Clinton"/>
    <n v="10281"/>
    <x v="5"/>
    <x v="0"/>
    <s v=""/>
    <n v="53060"/>
    <x v="0"/>
    <d v="2014-02-17T00:00:00"/>
    <s v="2014-02-17"/>
    <x v="4"/>
    <s v="MA"/>
    <m/>
    <s v=""/>
    <s v=""/>
    <n v="1760"/>
    <d v="1979-11-24T00:00:00"/>
    <x v="0"/>
    <x v="0"/>
    <x v="0"/>
    <s v="No"/>
    <x v="1"/>
    <x v="0"/>
    <x v="0"/>
    <x v="0"/>
    <x v="0"/>
    <s v="Michael Albert"/>
    <x v="0"/>
    <x v="2"/>
    <n v="4.25"/>
    <x v="1"/>
    <d v="2019-02-04T00:00:00"/>
    <n v="4"/>
    <n v="6"/>
  </r>
  <r>
    <s v="Ozark, Travis"/>
    <n v="10041"/>
    <x v="25"/>
    <x v="0"/>
    <s v=""/>
    <n v="68829"/>
    <x v="11"/>
    <d v="2015-01-05T00:00:00"/>
    <s v="2015-01-05"/>
    <x v="1"/>
    <s v="NC"/>
    <m/>
    <s v=""/>
    <s v=""/>
    <n v="27229"/>
    <d v="1982-05-19T00:00:00"/>
    <x v="0"/>
    <x v="0"/>
    <x v="0"/>
    <s v="No"/>
    <x v="0"/>
    <x v="0"/>
    <x v="0"/>
    <x v="0"/>
    <x v="4"/>
    <s v="John Smith"/>
    <x v="7"/>
    <x v="1"/>
    <n v="5"/>
    <x v="0"/>
    <d v="2019-01-14T00:00:00"/>
    <n v="0"/>
    <n v="18"/>
  </r>
  <r>
    <s v="Panjwani, Nina"/>
    <n v="10148"/>
    <x v="5"/>
    <x v="0"/>
    <n v="35"/>
    <n v="63515"/>
    <x v="0"/>
    <d v="2011-02-07T00:00:00"/>
    <s v="2011-02-07"/>
    <x v="0"/>
    <s v="MA"/>
    <d v="2014-01-12T00:00:00"/>
    <s v="2014-01-12"/>
    <s v="2014"/>
    <n v="2351"/>
    <d v="1979-05-01T00:00:00"/>
    <x v="1"/>
    <x v="1"/>
    <x v="0"/>
    <s v="No"/>
    <x v="0"/>
    <x v="4"/>
    <x v="4"/>
    <x v="1"/>
    <x v="0"/>
    <s v="Elijiah Gray"/>
    <x v="2"/>
    <x v="1"/>
    <n v="3.89"/>
    <x v="2"/>
    <d v="2013-03-04T00:00:00"/>
    <n v="0"/>
    <n v="7"/>
  </r>
  <r>
    <s v="Patronick, Lucas"/>
    <n v="10005"/>
    <x v="5"/>
    <x v="0"/>
    <n v="46"/>
    <n v="108987"/>
    <x v="3"/>
    <d v="2011-11-07T00:00:00"/>
    <s v="2011-11-07"/>
    <x v="0"/>
    <s v="MA"/>
    <d v="2015-09-07T00:00:00"/>
    <s v="2015-09-07"/>
    <s v="2015"/>
    <n v="1844"/>
    <d v="1979-02-20T00:00:00"/>
    <x v="0"/>
    <x v="0"/>
    <x v="0"/>
    <s v="No"/>
    <x v="1"/>
    <x v="4"/>
    <x v="4"/>
    <x v="1"/>
    <x v="2"/>
    <s v="Alex Sweetwater"/>
    <x v="4"/>
    <x v="0"/>
    <n v="5"/>
    <x v="0"/>
    <d v="2015-08-16T00:00:00"/>
    <n v="0"/>
    <n v="13"/>
  </r>
  <r>
    <s v="Pearson, Randall"/>
    <n v="10259"/>
    <x v="32"/>
    <x v="0"/>
    <n v="17"/>
    <n v="93093"/>
    <x v="5"/>
    <d v="2014-12-01T00:00:00"/>
    <s v="2014-12-01"/>
    <x v="4"/>
    <s v="MA"/>
    <d v="2016-05-01T00:00:00"/>
    <s v="2016-05-01"/>
    <s v="2016"/>
    <n v="2747"/>
    <d v="1984-09-05T00:00:00"/>
    <x v="0"/>
    <x v="1"/>
    <x v="0"/>
    <s v="No"/>
    <x v="0"/>
    <x v="7"/>
    <x v="7"/>
    <x v="1"/>
    <x v="1"/>
    <s v="Simon Roup"/>
    <x v="3"/>
    <x v="1"/>
    <n v="4.7"/>
    <x v="2"/>
    <d v="2016-01-16T00:00:00"/>
    <n v="0"/>
    <n v="19"/>
  </r>
  <r>
    <s v="Smith, Martin"/>
    <n v="10286"/>
    <x v="2"/>
    <x v="1"/>
    <n v="83"/>
    <n v="53564"/>
    <x v="0"/>
    <d v="2011-01-10T00:00:00"/>
    <s v="2011-01-10"/>
    <x v="0"/>
    <s v="MA"/>
    <d v="2017-12-28T00:00:00"/>
    <s v="2017-12-28"/>
    <s v="2017"/>
    <n v="2458"/>
    <d v="1988-03-17T00:00:00"/>
    <x v="0"/>
    <x v="0"/>
    <x v="0"/>
    <s v="No"/>
    <x v="1"/>
    <x v="1"/>
    <x v="1"/>
    <x v="1"/>
    <x v="0"/>
    <s v="Webster Butler"/>
    <x v="2"/>
    <x v="2"/>
    <n v="3.54"/>
    <x v="0"/>
    <d v="2017-04-06T00:00:00"/>
    <n v="4"/>
    <n v="15"/>
  </r>
  <r>
    <s v="Pelletier, Ermine"/>
    <n v="10297"/>
    <x v="3"/>
    <x v="1"/>
    <n v="50"/>
    <n v="60270"/>
    <x v="2"/>
    <d v="2011-07-05T00:00:00"/>
    <s v="2011-07-05"/>
    <x v="0"/>
    <s v="MA"/>
    <d v="2015-09-15T00:00:00"/>
    <s v="2015-09-15"/>
    <s v="2015"/>
    <n v="2472"/>
    <d v="1989-07-18T00:00:00"/>
    <x v="1"/>
    <x v="1"/>
    <x v="0"/>
    <s v="No"/>
    <x v="3"/>
    <x v="5"/>
    <x v="5"/>
    <x v="1"/>
    <x v="0"/>
    <s v="Amy Dunn"/>
    <x v="6"/>
    <x v="2"/>
    <n v="2.4"/>
    <x v="0"/>
    <d v="2015-02-06T00:00:00"/>
    <n v="5"/>
    <n v="2"/>
  </r>
  <r>
    <s v="Perry, Shakira"/>
    <n v="10171"/>
    <x v="10"/>
    <x v="0"/>
    <n v="53"/>
    <n v="45998"/>
    <x v="0"/>
    <d v="2011-05-16T00:00:00"/>
    <s v="2011-05-16"/>
    <x v="0"/>
    <s v="MA"/>
    <d v="2015-10-25T00:00:00"/>
    <s v="2015-10-25"/>
    <s v="2015"/>
    <n v="2176"/>
    <d v="1986-07-20T00:00:00"/>
    <x v="1"/>
    <x v="0"/>
    <x v="0"/>
    <s v="No"/>
    <x v="0"/>
    <x v="16"/>
    <x v="16"/>
    <x v="1"/>
    <x v="0"/>
    <s v="Amy Dunn"/>
    <x v="0"/>
    <x v="1"/>
    <n v="3.45"/>
    <x v="2"/>
    <d v="2014-05-13T00:00:00"/>
    <n v="0"/>
    <n v="5"/>
  </r>
  <r>
    <s v="Peters, Lauren"/>
    <n v="10032"/>
    <x v="10"/>
    <x v="0"/>
    <n v="20"/>
    <n v="57954"/>
    <x v="2"/>
    <d v="2011-05-16T00:00:00"/>
    <s v="2011-05-16"/>
    <x v="0"/>
    <s v="MA"/>
    <d v="2013-02-04T00:00:00"/>
    <s v="2013-02-04"/>
    <s v="2013"/>
    <n v="1886"/>
    <d v="1986-08-17T00:00:00"/>
    <x v="1"/>
    <x v="1"/>
    <x v="0"/>
    <s v="No"/>
    <x v="0"/>
    <x v="11"/>
    <x v="11"/>
    <x v="1"/>
    <x v="0"/>
    <s v="Ketsia Liebig"/>
    <x v="1"/>
    <x v="0"/>
    <n v="4.2"/>
    <x v="0"/>
    <d v="2013-01-10T00:00:00"/>
    <n v="0"/>
    <n v="12"/>
  </r>
  <r>
    <s v="Peterson, Ebonee  "/>
    <n v="10130"/>
    <x v="4"/>
    <x v="0"/>
    <n v="66"/>
    <n v="74669"/>
    <x v="9"/>
    <d v="2010-10-25T00:00:00"/>
    <s v="2010-10-25"/>
    <x v="8"/>
    <s v="MA"/>
    <d v="2016-05-18T00:00:00"/>
    <s v="2016-05-18"/>
    <s v="2016"/>
    <n v="2030"/>
    <d v="1977-05-09T00:00:00"/>
    <x v="1"/>
    <x v="1"/>
    <x v="0"/>
    <s v="No"/>
    <x v="0"/>
    <x v="4"/>
    <x v="4"/>
    <x v="1"/>
    <x v="0"/>
    <s v="Janet King"/>
    <x v="1"/>
    <x v="1"/>
    <n v="4.16"/>
    <x v="0"/>
    <d v="2015-03-05T00:00:00"/>
    <n v="0"/>
    <n v="6"/>
  </r>
  <r>
    <s v="Petingill, Shana  "/>
    <n v="10217"/>
    <x v="5"/>
    <x v="0"/>
    <s v=""/>
    <n v="74226"/>
    <x v="2"/>
    <d v="2012-04-02T00:00:00"/>
    <s v="2012-04-02"/>
    <x v="3"/>
    <s v="MA"/>
    <m/>
    <s v=""/>
    <s v=""/>
    <n v="2050"/>
    <d v="1979-03-10T00:00:00"/>
    <x v="1"/>
    <x v="1"/>
    <x v="1"/>
    <s v="No"/>
    <x v="3"/>
    <x v="0"/>
    <x v="0"/>
    <x v="0"/>
    <x v="0"/>
    <s v="Brannon Miller"/>
    <x v="0"/>
    <x v="1"/>
    <n v="4.3"/>
    <x v="1"/>
    <d v="2019-01-14T00:00:00"/>
    <n v="0"/>
    <n v="14"/>
  </r>
  <r>
    <s v="Petrowsky, Thelma"/>
    <n v="10016"/>
    <x v="32"/>
    <x v="0"/>
    <s v=""/>
    <n v="93554"/>
    <x v="5"/>
    <d v="2014-11-10T00:00:00"/>
    <s v="2014-11-10"/>
    <x v="4"/>
    <s v="MA"/>
    <m/>
    <s v=""/>
    <s v=""/>
    <n v="1886"/>
    <d v="1984-09-16T00:00:00"/>
    <x v="1"/>
    <x v="1"/>
    <x v="0"/>
    <s v="No"/>
    <x v="1"/>
    <x v="0"/>
    <x v="0"/>
    <x v="0"/>
    <x v="1"/>
    <s v="Simon Roup"/>
    <x v="3"/>
    <x v="0"/>
    <n v="4.5999999999999996"/>
    <x v="0"/>
    <d v="2019-01-04T00:00:00"/>
    <n v="0"/>
    <n v="16"/>
  </r>
  <r>
    <s v="Pham, Hong"/>
    <n v="10050"/>
    <x v="2"/>
    <x v="1"/>
    <n v="16"/>
    <n v="64724"/>
    <x v="0"/>
    <d v="2011-07-05T00:00:00"/>
    <s v="2011-07-05"/>
    <x v="0"/>
    <s v="MA"/>
    <d v="2012-11-30T00:00:00"/>
    <s v="2012-11-30"/>
    <s v="2012"/>
    <n v="2451"/>
    <d v="1988-03-06T00:00:00"/>
    <x v="0"/>
    <x v="1"/>
    <x v="0"/>
    <s v="No"/>
    <x v="3"/>
    <x v="11"/>
    <x v="11"/>
    <x v="1"/>
    <x v="0"/>
    <s v="Brannon Miller"/>
    <x v="2"/>
    <x v="1"/>
    <n v="5"/>
    <x v="1"/>
    <d v="2012-02-20T00:00:00"/>
    <n v="0"/>
    <n v="13"/>
  </r>
  <r>
    <s v="Pitt, Brad "/>
    <n v="10164"/>
    <x v="8"/>
    <x v="0"/>
    <s v=""/>
    <n v="47001"/>
    <x v="0"/>
    <d v="2007-11-05T00:00:00"/>
    <s v="2007-11-05"/>
    <x v="11"/>
    <s v="MA"/>
    <m/>
    <s v=""/>
    <s v=""/>
    <n v="2451"/>
    <d v="1981-11-23T00:00:00"/>
    <x v="0"/>
    <x v="0"/>
    <x v="0"/>
    <s v="No"/>
    <x v="0"/>
    <x v="0"/>
    <x v="0"/>
    <x v="0"/>
    <x v="0"/>
    <s v="David Stanley"/>
    <x v="2"/>
    <x v="1"/>
    <n v="3.66"/>
    <x v="1"/>
    <d v="2019-02-25T00:00:00"/>
    <n v="0"/>
    <n v="15"/>
  </r>
  <r>
    <s v="Potts, Xana"/>
    <n v="10124"/>
    <x v="2"/>
    <x v="1"/>
    <s v=""/>
    <n v="61844"/>
    <x v="11"/>
    <d v="2012-01-09T00:00:00"/>
    <s v="2012-01-09"/>
    <x v="3"/>
    <s v="KY"/>
    <m/>
    <s v=""/>
    <s v=""/>
    <n v="40220"/>
    <d v="1988-08-29T00:00:00"/>
    <x v="1"/>
    <x v="1"/>
    <x v="0"/>
    <s v="No"/>
    <x v="1"/>
    <x v="0"/>
    <x v="0"/>
    <x v="0"/>
    <x v="4"/>
    <s v="Lynn Daneault"/>
    <x v="7"/>
    <x v="1"/>
    <n v="4.2"/>
    <x v="0"/>
    <d v="2019-02-01T00:00:00"/>
    <n v="0"/>
    <n v="9"/>
  </r>
  <r>
    <s v="Power, Morissa"/>
    <n v="10187"/>
    <x v="32"/>
    <x v="0"/>
    <n v="84"/>
    <n v="46799"/>
    <x v="0"/>
    <d v="2011-05-16T00:00:00"/>
    <s v="2011-05-16"/>
    <x v="0"/>
    <s v="MA"/>
    <d v="2018-06-04T00:00:00"/>
    <s v="2018-06-04"/>
    <s v="2018"/>
    <n v="1742"/>
    <d v="1984-10-15T00:00:00"/>
    <x v="1"/>
    <x v="2"/>
    <x v="1"/>
    <s v="No"/>
    <x v="3"/>
    <x v="4"/>
    <x v="4"/>
    <x v="1"/>
    <x v="0"/>
    <s v="Kissy Sullivan"/>
    <x v="2"/>
    <x v="1"/>
    <n v="3.17"/>
    <x v="2"/>
    <d v="2018-04-02T00:00:00"/>
    <n v="0"/>
    <n v="14"/>
  </r>
  <r>
    <s v="Punjabhi, Louis  "/>
    <n v="10225"/>
    <x v="36"/>
    <x v="0"/>
    <s v=""/>
    <n v="59472"/>
    <x v="0"/>
    <d v="2014-01-06T00:00:00"/>
    <s v="2014-01-06"/>
    <x v="4"/>
    <s v="MA"/>
    <m/>
    <s v=""/>
    <s v=""/>
    <n v="2109"/>
    <d v="1961-06-19T00:00:00"/>
    <x v="0"/>
    <x v="0"/>
    <x v="0"/>
    <s v="No"/>
    <x v="0"/>
    <x v="0"/>
    <x v="0"/>
    <x v="0"/>
    <x v="0"/>
    <s v="Kelley Spirea"/>
    <x v="3"/>
    <x v="1"/>
    <n v="4.8"/>
    <x v="1"/>
    <d v="2019-01-07T00:00:00"/>
    <n v="0"/>
    <n v="14"/>
  </r>
  <r>
    <s v="Purinton, Janine"/>
    <n v="10262"/>
    <x v="6"/>
    <x v="0"/>
    <n v="8"/>
    <n v="46430"/>
    <x v="0"/>
    <d v="2012-09-24T00:00:00"/>
    <s v="2012-09-24"/>
    <x v="3"/>
    <s v="MA"/>
    <d v="2013-06-18T00:00:00"/>
    <s v="2013-06-18"/>
    <s v="2013"/>
    <n v="2474"/>
    <d v="1970-09-22T00:00:00"/>
    <x v="1"/>
    <x v="2"/>
    <x v="0"/>
    <s v="No"/>
    <x v="0"/>
    <x v="5"/>
    <x v="5"/>
    <x v="1"/>
    <x v="0"/>
    <s v="Kissy Sullivan"/>
    <x v="1"/>
    <x v="1"/>
    <n v="4.5"/>
    <x v="0"/>
    <d v="2013-04-02T00:00:00"/>
    <n v="0"/>
    <n v="16"/>
  </r>
  <r>
    <s v="Quinn, Sean"/>
    <n v="10131"/>
    <x v="32"/>
    <x v="0"/>
    <n v="53"/>
    <n v="83363"/>
    <x v="3"/>
    <d v="2011-02-21T00:00:00"/>
    <s v="2011-02-21"/>
    <x v="0"/>
    <s v="MA"/>
    <d v="2015-08-15T00:00:00"/>
    <s v="2015-08-15"/>
    <s v="2015"/>
    <n v="2045"/>
    <d v="1984-11-06T00:00:00"/>
    <x v="0"/>
    <x v="1"/>
    <x v="1"/>
    <s v="No"/>
    <x v="1"/>
    <x v="1"/>
    <x v="1"/>
    <x v="1"/>
    <x v="2"/>
    <s v="Janet King"/>
    <x v="4"/>
    <x v="1"/>
    <n v="4.1500000000000004"/>
    <x v="2"/>
    <d v="2014-04-19T00:00:00"/>
    <n v="0"/>
    <n v="4"/>
  </r>
  <r>
    <s v="Rachael, Maggie"/>
    <n v="10239"/>
    <x v="17"/>
    <x v="0"/>
    <s v=""/>
    <n v="95920"/>
    <x v="17"/>
    <d v="2016-10-02T00:00:00"/>
    <s v="2016-10-02"/>
    <x v="7"/>
    <s v="MA"/>
    <m/>
    <s v=""/>
    <s v=""/>
    <n v="2110"/>
    <d v="1980-05-12T00:00:00"/>
    <x v="1"/>
    <x v="1"/>
    <x v="0"/>
    <s v="No"/>
    <x v="1"/>
    <x v="0"/>
    <x v="0"/>
    <x v="0"/>
    <x v="1"/>
    <s v="Brian Champaigne"/>
    <x v="1"/>
    <x v="1"/>
    <n v="4.4000000000000004"/>
    <x v="2"/>
    <d v="2019-02-06T00:00:00"/>
    <n v="0"/>
    <n v="10"/>
  </r>
  <r>
    <s v="Rarrick, Quinn"/>
    <n v="10152"/>
    <x v="32"/>
    <x v="0"/>
    <n v="78"/>
    <n v="61729"/>
    <x v="0"/>
    <d v="2011-09-26T00:00:00"/>
    <s v="2011-09-26"/>
    <x v="0"/>
    <s v="MA"/>
    <d v="2018-04-07T00:00:00"/>
    <s v="2018-04-07"/>
    <s v="2018"/>
    <n v="2478"/>
    <d v="1984-12-31T00:00:00"/>
    <x v="0"/>
    <x v="2"/>
    <x v="0"/>
    <s v="No"/>
    <x v="0"/>
    <x v="11"/>
    <x v="11"/>
    <x v="1"/>
    <x v="0"/>
    <s v="Michael Albert"/>
    <x v="1"/>
    <x v="1"/>
    <n v="3.8"/>
    <x v="0"/>
    <d v="2018-02-04T00:00:00"/>
    <n v="0"/>
    <n v="19"/>
  </r>
  <r>
    <s v="Ren, Kylo"/>
    <n v="10140"/>
    <x v="35"/>
    <x v="2"/>
    <s v=""/>
    <n v="61809"/>
    <x v="11"/>
    <d v="2014-05-12T00:00:00"/>
    <s v="2014-05-12"/>
    <x v="4"/>
    <s v="ID"/>
    <m/>
    <s v=""/>
    <s v=""/>
    <n v="83706"/>
    <d v="1954-10-12T00:00:00"/>
    <x v="0"/>
    <x v="1"/>
    <x v="0"/>
    <s v="No"/>
    <x v="0"/>
    <x v="0"/>
    <x v="0"/>
    <x v="0"/>
    <x v="4"/>
    <s v="John Smith"/>
    <x v="6"/>
    <x v="1"/>
    <n v="3.98"/>
    <x v="1"/>
    <d v="2019-01-28T00:00:00"/>
    <n v="0"/>
    <n v="4"/>
  </r>
  <r>
    <s v="Rhoads, Thomas"/>
    <n v="10058"/>
    <x v="25"/>
    <x v="0"/>
    <n v="55"/>
    <n v="45115"/>
    <x v="0"/>
    <d v="2011-05-16T00:00:00"/>
    <s v="2011-05-16"/>
    <x v="0"/>
    <s v="MA"/>
    <d v="2016-01-15T00:00:00"/>
    <s v="2016-01-15"/>
    <s v="2016"/>
    <n v="2176"/>
    <d v="1982-07-22T00:00:00"/>
    <x v="0"/>
    <x v="2"/>
    <x v="0"/>
    <s v="Yes"/>
    <x v="0"/>
    <x v="9"/>
    <x v="9"/>
    <x v="1"/>
    <x v="0"/>
    <s v="Elijiah Gray"/>
    <x v="0"/>
    <x v="1"/>
    <n v="5"/>
    <x v="2"/>
    <d v="2015-03-30T00:00:00"/>
    <n v="0"/>
    <n v="11"/>
  </r>
  <r>
    <s v="Rivera, Haley  "/>
    <n v="10011"/>
    <x v="26"/>
    <x v="0"/>
    <s v=""/>
    <n v="46738"/>
    <x v="0"/>
    <d v="2011-11-28T00:00:00"/>
    <s v="2011-11-28"/>
    <x v="0"/>
    <s v="MA"/>
    <m/>
    <s v=""/>
    <s v=""/>
    <n v="2171"/>
    <d v="1973-01-12T00:00:00"/>
    <x v="1"/>
    <x v="1"/>
    <x v="0"/>
    <s v="No"/>
    <x v="3"/>
    <x v="0"/>
    <x v="0"/>
    <x v="0"/>
    <x v="0"/>
    <s v="Webster Butler"/>
    <x v="2"/>
    <x v="0"/>
    <n v="4.3600000000000003"/>
    <x v="0"/>
    <d v="2019-02-11T00:00:00"/>
    <n v="0"/>
    <n v="16"/>
  </r>
  <r>
    <s v="Roberson, May"/>
    <n v="10230"/>
    <x v="8"/>
    <x v="0"/>
    <n v="0"/>
    <n v="64971"/>
    <x v="2"/>
    <d v="2011-09-26T00:00:00"/>
    <s v="2011-09-26"/>
    <x v="0"/>
    <s v="MA"/>
    <d v="2011-10-22T00:00:00"/>
    <s v="2011-10-22"/>
    <s v="2011"/>
    <n v="1902"/>
    <d v="1981-09-05T00:00:00"/>
    <x v="1"/>
    <x v="2"/>
    <x v="1"/>
    <s v="No"/>
    <x v="1"/>
    <x v="3"/>
    <x v="3"/>
    <x v="1"/>
    <x v="0"/>
    <s v="David Stanley"/>
    <x v="2"/>
    <x v="1"/>
    <n v="4.5"/>
    <x v="2"/>
    <d v="2011-10-22T00:00:00"/>
    <n v="0"/>
    <n v="10"/>
  </r>
  <r>
    <s v="Robertson, Peter"/>
    <n v="10224"/>
    <x v="20"/>
    <x v="0"/>
    <n v="7"/>
    <n v="55578"/>
    <x v="2"/>
    <d v="2011-07-05T00:00:00"/>
    <s v="2011-07-05"/>
    <x v="0"/>
    <s v="MA"/>
    <d v="2012-02-08T00:00:00"/>
    <s v="2012-02-08"/>
    <s v="2012"/>
    <n v="2138"/>
    <d v="1972-07-03T00:00:00"/>
    <x v="0"/>
    <x v="1"/>
    <x v="0"/>
    <s v="No"/>
    <x v="0"/>
    <x v="4"/>
    <x v="4"/>
    <x v="1"/>
    <x v="0"/>
    <s v="Kissy Sullivan"/>
    <x v="1"/>
    <x v="1"/>
    <n v="4.2"/>
    <x v="0"/>
    <d v="2012-01-06T00:00:00"/>
    <n v="0"/>
    <n v="13"/>
  </r>
  <r>
    <s v="Robinson, Alain  "/>
    <n v="10047"/>
    <x v="7"/>
    <x v="0"/>
    <n v="60"/>
    <n v="50428"/>
    <x v="0"/>
    <d v="2011-01-10T00:00:00"/>
    <s v="2011-01-10"/>
    <x v="0"/>
    <s v="MA"/>
    <d v="2016-01-26T00:00:00"/>
    <s v="2016-01-26"/>
    <s v="2016"/>
    <n v="1420"/>
    <d v="1974-01-07T00:00:00"/>
    <x v="0"/>
    <x v="1"/>
    <x v="0"/>
    <s v="No"/>
    <x v="1"/>
    <x v="6"/>
    <x v="6"/>
    <x v="1"/>
    <x v="0"/>
    <s v="Amy Dunn"/>
    <x v="1"/>
    <x v="1"/>
    <n v="5"/>
    <x v="1"/>
    <d v="2015-01-10T00:00:00"/>
    <n v="0"/>
    <n v="11"/>
  </r>
  <r>
    <s v="Robinson, Cherly"/>
    <n v="10285"/>
    <x v="21"/>
    <x v="0"/>
    <n v="64"/>
    <n v="61422"/>
    <x v="0"/>
    <d v="2011-01-10T00:00:00"/>
    <s v="2011-01-10"/>
    <x v="0"/>
    <s v="MA"/>
    <d v="2016-05-17T00:00:00"/>
    <s v="2016-05-17"/>
    <s v="2016"/>
    <n v="1460"/>
    <d v="1985-01-07T00:00:00"/>
    <x v="1"/>
    <x v="1"/>
    <x v="0"/>
    <s v="No"/>
    <x v="0"/>
    <x v="6"/>
    <x v="6"/>
    <x v="2"/>
    <x v="0"/>
    <s v="Ketsia Liebig"/>
    <x v="1"/>
    <x v="2"/>
    <n v="3.6"/>
    <x v="1"/>
    <d v="2016-04-05T00:00:00"/>
    <n v="4"/>
    <n v="16"/>
  </r>
  <r>
    <s v="Robinson, Elias"/>
    <n v="10020"/>
    <x v="21"/>
    <x v="0"/>
    <s v=""/>
    <n v="63353"/>
    <x v="0"/>
    <d v="2013-07-08T00:00:00"/>
    <s v="2013-07-08"/>
    <x v="5"/>
    <s v="MA"/>
    <m/>
    <s v=""/>
    <s v=""/>
    <n v="1730"/>
    <d v="1985-01-28T00:00:00"/>
    <x v="0"/>
    <x v="3"/>
    <x v="0"/>
    <s v="No"/>
    <x v="0"/>
    <x v="0"/>
    <x v="0"/>
    <x v="0"/>
    <x v="0"/>
    <s v="Brannon Miller"/>
    <x v="3"/>
    <x v="0"/>
    <n v="3.6"/>
    <x v="0"/>
    <d v="2019-02-11T00:00:00"/>
    <n v="0"/>
    <n v="4"/>
  </r>
  <r>
    <s v="Roby, Lori "/>
    <n v="10162"/>
    <x v="8"/>
    <x v="0"/>
    <s v=""/>
    <n v="89883"/>
    <x v="5"/>
    <d v="2015-02-16T00:00:00"/>
    <s v="2015-02-16"/>
    <x v="1"/>
    <s v="MA"/>
    <m/>
    <s v=""/>
    <s v=""/>
    <n v="1886"/>
    <d v="1981-10-11T00:00:00"/>
    <x v="1"/>
    <x v="1"/>
    <x v="0"/>
    <s v="No"/>
    <x v="0"/>
    <x v="0"/>
    <x v="0"/>
    <x v="0"/>
    <x v="1"/>
    <s v="Simon Roup"/>
    <x v="3"/>
    <x v="1"/>
    <n v="3.69"/>
    <x v="0"/>
    <d v="2019-02-14T00:00:00"/>
    <n v="0"/>
    <n v="15"/>
  </r>
  <r>
    <s v="Roehrich, Bianca"/>
    <n v="10149"/>
    <x v="26"/>
    <x v="0"/>
    <n v="46"/>
    <n v="120000"/>
    <x v="27"/>
    <d v="2015-01-05T00:00:00"/>
    <s v="2015-01-05"/>
    <x v="1"/>
    <s v="MA"/>
    <d v="2018-11-10T00:00:00"/>
    <s v="2018-11-10"/>
    <s v="2018"/>
    <n v="2703"/>
    <d v="1973-05-27T00:00:00"/>
    <x v="1"/>
    <x v="0"/>
    <x v="0"/>
    <s v="Yes"/>
    <x v="0"/>
    <x v="4"/>
    <x v="4"/>
    <x v="1"/>
    <x v="1"/>
    <s v="Simon Roup"/>
    <x v="0"/>
    <x v="1"/>
    <n v="3.88"/>
    <x v="1"/>
    <d v="2018-02-13T00:00:00"/>
    <n v="0"/>
    <n v="12"/>
  </r>
  <r>
    <s v="Roper, Katie"/>
    <n v="10086"/>
    <x v="20"/>
    <x v="0"/>
    <s v=""/>
    <n v="150290"/>
    <x v="28"/>
    <d v="2017-01-07T00:00:00"/>
    <s v="2017-01-07"/>
    <x v="10"/>
    <s v="MA"/>
    <m/>
    <s v=""/>
    <s v=""/>
    <n v="2056"/>
    <d v="1972-11-21T00:00:00"/>
    <x v="1"/>
    <x v="0"/>
    <x v="0"/>
    <s v="No"/>
    <x v="1"/>
    <x v="0"/>
    <x v="0"/>
    <x v="0"/>
    <x v="1"/>
    <s v="Brian Champaigne"/>
    <x v="1"/>
    <x v="1"/>
    <n v="4.9400000000000004"/>
    <x v="1"/>
    <d v="2019-02-06T00:00:00"/>
    <n v="0"/>
    <n v="17"/>
  </r>
  <r>
    <s v="Rose, Ashley  "/>
    <n v="10054"/>
    <x v="7"/>
    <x v="0"/>
    <s v=""/>
    <n v="60627"/>
    <x v="0"/>
    <d v="2014-01-06T00:00:00"/>
    <s v="2014-01-06"/>
    <x v="4"/>
    <s v="MA"/>
    <m/>
    <s v=""/>
    <s v=""/>
    <n v="1886"/>
    <d v="1974-12-05T00:00:00"/>
    <x v="1"/>
    <x v="4"/>
    <x v="0"/>
    <s v="No"/>
    <x v="0"/>
    <x v="0"/>
    <x v="0"/>
    <x v="0"/>
    <x v="0"/>
    <s v="David Stanley"/>
    <x v="7"/>
    <x v="1"/>
    <n v="5"/>
    <x v="2"/>
    <d v="2019-01-31T00:00:00"/>
    <n v="0"/>
    <n v="8"/>
  </r>
  <r>
    <s v="Rossetti, Bruno"/>
    <n v="10065"/>
    <x v="15"/>
    <x v="0"/>
    <n v="88"/>
    <n v="53180"/>
    <x v="0"/>
    <d v="2011-04-04T00:00:00"/>
    <s v="2011-04-04"/>
    <x v="0"/>
    <s v="MA"/>
    <d v="2018-08-13T00:00:00"/>
    <s v="2018-08-13"/>
    <s v="2018"/>
    <n v="2155"/>
    <d v="1987-03-18T00:00:00"/>
    <x v="0"/>
    <x v="0"/>
    <x v="0"/>
    <s v="No"/>
    <x v="0"/>
    <x v="4"/>
    <x v="4"/>
    <x v="1"/>
    <x v="0"/>
    <s v="Kissy Sullivan"/>
    <x v="2"/>
    <x v="1"/>
    <n v="5"/>
    <x v="0"/>
    <d v="2018-07-02T00:00:00"/>
    <n v="0"/>
    <n v="4"/>
  </r>
  <r>
    <s v="Roup,Simon"/>
    <n v="10198"/>
    <x v="26"/>
    <x v="0"/>
    <s v=""/>
    <n v="140920"/>
    <x v="29"/>
    <d v="2013-01-20T00:00:00"/>
    <s v="2013-01-20"/>
    <x v="5"/>
    <s v="MA"/>
    <m/>
    <s v=""/>
    <s v=""/>
    <n v="2481"/>
    <d v="1973-04-05T00:00:00"/>
    <x v="0"/>
    <x v="0"/>
    <x v="0"/>
    <s v="No"/>
    <x v="0"/>
    <x v="0"/>
    <x v="0"/>
    <x v="0"/>
    <x v="1"/>
    <s v="Jennifer Zamora"/>
    <x v="1"/>
    <x v="1"/>
    <n v="3.6"/>
    <x v="0"/>
    <d v="2019-02-18T00:00:00"/>
    <n v="0"/>
    <n v="13"/>
  </r>
  <r>
    <s v="Ruiz, Ricardo"/>
    <n v="10222"/>
    <x v="14"/>
    <x v="0"/>
    <n v="45"/>
    <n v="148999"/>
    <x v="29"/>
    <d v="2012-01-09T00:00:00"/>
    <s v="2012-01-09"/>
    <x v="3"/>
    <s v="MA"/>
    <d v="2015-11-04T00:00:00"/>
    <s v="2015-11-04"/>
    <s v="2015"/>
    <n v="1915"/>
    <d v="1964-01-04T00:00:00"/>
    <x v="0"/>
    <x v="2"/>
    <x v="0"/>
    <s v="No"/>
    <x v="1"/>
    <x v="2"/>
    <x v="2"/>
    <x v="1"/>
    <x v="1"/>
    <s v="Jennifer Zamora"/>
    <x v="4"/>
    <x v="1"/>
    <n v="4.3"/>
    <x v="2"/>
    <d v="2015-01-04T00:00:00"/>
    <n v="0"/>
    <n v="8"/>
  </r>
  <r>
    <s v="Saada, Adell"/>
    <n v="10126"/>
    <x v="10"/>
    <x v="0"/>
    <s v=""/>
    <n v="86214"/>
    <x v="3"/>
    <d v="2012-11-05T00:00:00"/>
    <s v="2012-11-05"/>
    <x v="3"/>
    <s v="MA"/>
    <m/>
    <s v=""/>
    <s v=""/>
    <n v="2132"/>
    <d v="1986-07-24T00:00:00"/>
    <x v="1"/>
    <x v="1"/>
    <x v="0"/>
    <s v="No"/>
    <x v="0"/>
    <x v="0"/>
    <x v="0"/>
    <x v="0"/>
    <x v="2"/>
    <s v="Alex Sweetwater"/>
    <x v="1"/>
    <x v="1"/>
    <n v="4.2"/>
    <x v="1"/>
    <d v="2019-02-13T00:00:00"/>
    <n v="0"/>
    <n v="2"/>
  </r>
  <r>
    <s v="Saar-Beckles, Melinda"/>
    <n v="10295"/>
    <x v="29"/>
    <x v="0"/>
    <s v=""/>
    <n v="47750"/>
    <x v="0"/>
    <d v="2016-07-04T00:00:00"/>
    <s v="2016-07-04"/>
    <x v="7"/>
    <s v="MA"/>
    <m/>
    <s v=""/>
    <s v=""/>
    <n v="1801"/>
    <d v="1968-06-06T00:00:00"/>
    <x v="1"/>
    <x v="0"/>
    <x v="0"/>
    <s v="No"/>
    <x v="1"/>
    <x v="0"/>
    <x v="0"/>
    <x v="0"/>
    <x v="0"/>
    <s v="Kelley Spirea"/>
    <x v="4"/>
    <x v="2"/>
    <n v="2.6"/>
    <x v="2"/>
    <d v="2019-02-18T00:00:00"/>
    <n v="5"/>
    <n v="4"/>
  </r>
  <r>
    <s v="Sadki, Nore  "/>
    <n v="10260"/>
    <x v="7"/>
    <x v="0"/>
    <n v="114"/>
    <n v="46428"/>
    <x v="0"/>
    <d v="2009-01-05T00:00:00"/>
    <s v="2009-01-05"/>
    <x v="6"/>
    <s v="MA"/>
    <d v="2018-07-30T00:00:00"/>
    <s v="2018-07-30"/>
    <s v="2018"/>
    <n v="2148"/>
    <d v="1974-12-21T00:00:00"/>
    <x v="0"/>
    <x v="0"/>
    <x v="0"/>
    <s v="No"/>
    <x v="0"/>
    <x v="10"/>
    <x v="10"/>
    <x v="1"/>
    <x v="0"/>
    <s v="Michael Albert"/>
    <x v="2"/>
    <x v="1"/>
    <n v="4.5999999999999996"/>
    <x v="0"/>
    <d v="2018-02-05T00:00:00"/>
    <n v="0"/>
    <n v="7"/>
  </r>
  <r>
    <s v="Sahoo, Adil"/>
    <n v="10233"/>
    <x v="10"/>
    <x v="0"/>
    <s v=""/>
    <n v="57975"/>
    <x v="2"/>
    <d v="2010-08-30T00:00:00"/>
    <s v="2010-08-30"/>
    <x v="8"/>
    <s v="MA"/>
    <m/>
    <s v=""/>
    <s v=""/>
    <n v="2062"/>
    <d v="1986-04-26T00:00:00"/>
    <x v="0"/>
    <x v="1"/>
    <x v="0"/>
    <s v="No"/>
    <x v="0"/>
    <x v="0"/>
    <x v="0"/>
    <x v="0"/>
    <x v="0"/>
    <s v="Kelley Spirea"/>
    <x v="6"/>
    <x v="1"/>
    <n v="4.0999999999999996"/>
    <x v="1"/>
    <d v="2019-01-10T00:00:00"/>
    <n v="0"/>
    <n v="13"/>
  </r>
  <r>
    <s v="Salter, Jason"/>
    <n v="10229"/>
    <x v="15"/>
    <x v="0"/>
    <n v="9"/>
    <n v="88527"/>
    <x v="30"/>
    <d v="2015-01-05T00:00:00"/>
    <s v="2015-01-05"/>
    <x v="1"/>
    <s v="MA"/>
    <d v="2015-10-31T00:00:00"/>
    <s v="2015-10-31"/>
    <s v="2015"/>
    <n v="2452"/>
    <d v="1987-12-17T00:00:00"/>
    <x v="0"/>
    <x v="2"/>
    <x v="0"/>
    <s v="No"/>
    <x v="1"/>
    <x v="2"/>
    <x v="2"/>
    <x v="1"/>
    <x v="1"/>
    <s v="Simon Roup"/>
    <x v="0"/>
    <x v="1"/>
    <n v="4.2"/>
    <x v="1"/>
    <d v="2015-04-20T00:00:00"/>
    <n v="0"/>
    <n v="2"/>
  </r>
  <r>
    <s v="Sander, Kamrin"/>
    <n v="10169"/>
    <x v="2"/>
    <x v="1"/>
    <s v=""/>
    <n v="56147"/>
    <x v="0"/>
    <d v="2014-09-29T00:00:00"/>
    <s v="2014-09-29"/>
    <x v="4"/>
    <s v="MA"/>
    <m/>
    <s v=""/>
    <s v=""/>
    <n v="2154"/>
    <d v="1988-07-10T00:00:00"/>
    <x v="1"/>
    <x v="1"/>
    <x v="0"/>
    <s v="No"/>
    <x v="1"/>
    <x v="0"/>
    <x v="0"/>
    <x v="0"/>
    <x v="0"/>
    <s v="Elijiah Gray"/>
    <x v="0"/>
    <x v="1"/>
    <n v="3.51"/>
    <x v="1"/>
    <d v="2019-02-18T00:00:00"/>
    <n v="0"/>
    <n v="2"/>
  </r>
  <r>
    <s v="Sewkumar, Nori"/>
    <n v="10071"/>
    <x v="1"/>
    <x v="0"/>
    <s v=""/>
    <n v="50923"/>
    <x v="0"/>
    <d v="2013-09-30T00:00:00"/>
    <s v="2013-09-30"/>
    <x v="5"/>
    <s v="MA"/>
    <m/>
    <s v=""/>
    <s v=""/>
    <n v="2191"/>
    <d v="1975-03-10T00:00:00"/>
    <x v="1"/>
    <x v="0"/>
    <x v="0"/>
    <s v="No"/>
    <x v="3"/>
    <x v="0"/>
    <x v="0"/>
    <x v="0"/>
    <x v="0"/>
    <s v="Webster Butler"/>
    <x v="2"/>
    <x v="1"/>
    <n v="5"/>
    <x v="0"/>
    <d v="2019-02-06T00:00:00"/>
    <n v="0"/>
    <n v="14"/>
  </r>
  <r>
    <s v="Shepard, Anita "/>
    <n v="10179"/>
    <x v="8"/>
    <x v="0"/>
    <s v=""/>
    <n v="50750"/>
    <x v="19"/>
    <d v="2014-09-30T00:00:00"/>
    <s v="2014-09-30"/>
    <x v="4"/>
    <s v="MA"/>
    <m/>
    <s v=""/>
    <s v=""/>
    <n v="1773"/>
    <d v="1981-04-14T00:00:00"/>
    <x v="1"/>
    <x v="1"/>
    <x v="0"/>
    <s v="No"/>
    <x v="0"/>
    <x v="0"/>
    <x v="0"/>
    <x v="0"/>
    <x v="1"/>
    <s v="Peter Monroe"/>
    <x v="0"/>
    <x v="1"/>
    <n v="3.31"/>
    <x v="1"/>
    <d v="2019-01-07T00:00:00"/>
    <n v="0"/>
    <n v="7"/>
  </r>
  <r>
    <s v="Shields, Seffi"/>
    <n v="10091"/>
    <x v="21"/>
    <x v="0"/>
    <s v=""/>
    <n v="52087"/>
    <x v="0"/>
    <d v="2013-08-19T00:00:00"/>
    <s v="2013-08-19"/>
    <x v="5"/>
    <s v="MA"/>
    <m/>
    <s v=""/>
    <s v=""/>
    <n v="2149"/>
    <d v="1985-08-24T00:00:00"/>
    <x v="1"/>
    <x v="1"/>
    <x v="0"/>
    <s v="No"/>
    <x v="0"/>
    <x v="0"/>
    <x v="0"/>
    <x v="0"/>
    <x v="0"/>
    <s v="Amy Dunn"/>
    <x v="0"/>
    <x v="1"/>
    <n v="4.8099999999999996"/>
    <x v="2"/>
    <d v="2019-02-15T00:00:00"/>
    <n v="0"/>
    <n v="15"/>
  </r>
  <r>
    <s v="Simard, Kramer"/>
    <n v="10178"/>
    <x v="6"/>
    <x v="0"/>
    <s v=""/>
    <n v="87826"/>
    <x v="5"/>
    <d v="2015-01-05T00:00:00"/>
    <s v="2015-01-05"/>
    <x v="1"/>
    <s v="MA"/>
    <m/>
    <s v=""/>
    <s v=""/>
    <n v="2110"/>
    <d v="1970-02-08T00:00:00"/>
    <x v="0"/>
    <x v="1"/>
    <x v="0"/>
    <s v="Yes"/>
    <x v="0"/>
    <x v="0"/>
    <x v="0"/>
    <x v="0"/>
    <x v="1"/>
    <s v="Simon Roup"/>
    <x v="3"/>
    <x v="1"/>
    <n v="3.32"/>
    <x v="1"/>
    <d v="2019-01-14T00:00:00"/>
    <n v="0"/>
    <n v="16"/>
  </r>
  <r>
    <s v="Singh, Nan "/>
    <n v="10039"/>
    <x v="2"/>
    <x v="1"/>
    <s v=""/>
    <n v="51920"/>
    <x v="22"/>
    <d v="2015-05-01T00:00:00"/>
    <s v="2015-05-01"/>
    <x v="1"/>
    <s v="MA"/>
    <m/>
    <s v=""/>
    <s v=""/>
    <n v="2330"/>
    <d v="1988-05-19T00:00:00"/>
    <x v="1"/>
    <x v="0"/>
    <x v="0"/>
    <s v="No"/>
    <x v="0"/>
    <x v="0"/>
    <x v="0"/>
    <x v="0"/>
    <x v="3"/>
    <s v="Brandon R. LeBlanc"/>
    <x v="7"/>
    <x v="1"/>
    <n v="5"/>
    <x v="1"/>
    <d v="2019-01-15T00:00:00"/>
    <n v="0"/>
    <n v="2"/>
  </r>
  <r>
    <s v="Sloan, Constance"/>
    <n v="10095"/>
    <x v="15"/>
    <x v="0"/>
    <n v="65"/>
    <n v="63878"/>
    <x v="2"/>
    <d v="2009-10-26T00:00:00"/>
    <s v="2009-10-26"/>
    <x v="6"/>
    <s v="MA"/>
    <d v="2015-04-08T00:00:00"/>
    <s v="2015-04-08"/>
    <s v="2015"/>
    <n v="1851"/>
    <d v="1987-11-25T00:00:00"/>
    <x v="1"/>
    <x v="0"/>
    <x v="0"/>
    <s v="No"/>
    <x v="0"/>
    <x v="15"/>
    <x v="15"/>
    <x v="1"/>
    <x v="0"/>
    <s v="Michael Albert"/>
    <x v="6"/>
    <x v="1"/>
    <n v="4.68"/>
    <x v="2"/>
    <d v="2015-04-02T00:00:00"/>
    <n v="0"/>
    <n v="20"/>
  </r>
  <r>
    <s v="Smith, Joe"/>
    <n v="10027"/>
    <x v="18"/>
    <x v="0"/>
    <s v=""/>
    <n v="60656"/>
    <x v="2"/>
    <d v="2014-09-29T00:00:00"/>
    <s v="2014-09-29"/>
    <x v="4"/>
    <s v="MA"/>
    <m/>
    <s v=""/>
    <s v=""/>
    <n v="2045"/>
    <d v="1963-10-30T00:00:00"/>
    <x v="0"/>
    <x v="0"/>
    <x v="0"/>
    <s v="No"/>
    <x v="0"/>
    <x v="0"/>
    <x v="0"/>
    <x v="0"/>
    <x v="0"/>
    <s v="Elijiah Gray"/>
    <x v="1"/>
    <x v="0"/>
    <n v="4.3"/>
    <x v="1"/>
    <d v="2019-01-28T00:00:00"/>
    <n v="0"/>
    <n v="4"/>
  </r>
  <r>
    <s v="Smith, John"/>
    <n v="10291"/>
    <x v="32"/>
    <x v="0"/>
    <s v=""/>
    <n v="72992"/>
    <x v="16"/>
    <d v="2014-05-18T00:00:00"/>
    <s v="2014-05-18"/>
    <x v="4"/>
    <s v="MA"/>
    <m/>
    <s v=""/>
    <s v=""/>
    <n v="1886"/>
    <d v="1984-08-16T00:00:00"/>
    <x v="0"/>
    <x v="2"/>
    <x v="0"/>
    <s v="No"/>
    <x v="1"/>
    <x v="0"/>
    <x v="0"/>
    <x v="0"/>
    <x v="4"/>
    <s v="Debra Houlihan"/>
    <x v="4"/>
    <x v="2"/>
    <n v="2.4"/>
    <x v="2"/>
    <d v="2019-01-16T00:00:00"/>
    <n v="2"/>
    <n v="16"/>
  </r>
  <r>
    <s v="Smith, Leigh Ann"/>
    <n v="10153"/>
    <x v="15"/>
    <x v="0"/>
    <n v="23"/>
    <n v="55000"/>
    <x v="22"/>
    <d v="2011-09-26T00:00:00"/>
    <s v="2011-09-26"/>
    <x v="0"/>
    <s v="MA"/>
    <d v="2013-09-25T00:00:00"/>
    <s v="2013-09-25"/>
    <s v="2013"/>
    <n v="1844"/>
    <d v="1987-06-14T00:00:00"/>
    <x v="1"/>
    <x v="1"/>
    <x v="0"/>
    <s v="No"/>
    <x v="1"/>
    <x v="1"/>
    <x v="1"/>
    <x v="1"/>
    <x v="3"/>
    <s v="Brandon R. LeBlanc"/>
    <x v="4"/>
    <x v="1"/>
    <n v="3.8"/>
    <x v="2"/>
    <d v="2013-08-15T00:00:00"/>
    <n v="0"/>
    <n v="17"/>
  </r>
  <r>
    <s v="Smith, Sade"/>
    <n v="10157"/>
    <x v="23"/>
    <x v="0"/>
    <s v=""/>
    <n v="58939"/>
    <x v="0"/>
    <d v="2013-11-11T00:00:00"/>
    <s v="2013-11-11"/>
    <x v="5"/>
    <s v="MA"/>
    <m/>
    <s v=""/>
    <s v=""/>
    <n v="2130"/>
    <d v="1965-02-02T00:00:00"/>
    <x v="1"/>
    <x v="0"/>
    <x v="0"/>
    <s v="No"/>
    <x v="0"/>
    <x v="0"/>
    <x v="0"/>
    <x v="0"/>
    <x v="0"/>
    <s v="Ketsia Liebig"/>
    <x v="3"/>
    <x v="1"/>
    <n v="3.73"/>
    <x v="1"/>
    <d v="2019-01-24T00:00:00"/>
    <n v="0"/>
    <n v="16"/>
  </r>
  <r>
    <s v="Soto, Julia "/>
    <n v="10119"/>
    <x v="26"/>
    <x v="0"/>
    <s v=""/>
    <n v="66593"/>
    <x v="4"/>
    <d v="2011-06-10T00:00:00"/>
    <s v="2011-06-10"/>
    <x v="0"/>
    <s v="MA"/>
    <m/>
    <s v=""/>
    <s v=""/>
    <n v="2360"/>
    <d v="1973-03-12T00:00:00"/>
    <x v="1"/>
    <x v="1"/>
    <x v="0"/>
    <s v="No"/>
    <x v="1"/>
    <x v="0"/>
    <x v="0"/>
    <x v="0"/>
    <x v="1"/>
    <s v="Eric Dougall"/>
    <x v="0"/>
    <x v="1"/>
    <n v="4.3"/>
    <x v="1"/>
    <d v="2019-02-08T00:00:00"/>
    <n v="0"/>
    <n v="19"/>
  </r>
  <r>
    <s v="Soze, Keyser"/>
    <n v="10180"/>
    <x v="0"/>
    <x v="0"/>
    <s v=""/>
    <n v="87565"/>
    <x v="15"/>
    <d v="2016-06-30T00:00:00"/>
    <s v="2016-06-30"/>
    <x v="7"/>
    <s v="MA"/>
    <m/>
    <s v=""/>
    <s v=""/>
    <n v="1545"/>
    <d v="1983-02-09T00:00:00"/>
    <x v="0"/>
    <x v="1"/>
    <x v="0"/>
    <s v="No"/>
    <x v="3"/>
    <x v="0"/>
    <x v="0"/>
    <x v="0"/>
    <x v="1"/>
    <s v="Peter Monroe"/>
    <x v="0"/>
    <x v="1"/>
    <n v="3.27"/>
    <x v="2"/>
    <d v="2019-01-14T00:00:00"/>
    <n v="0"/>
    <n v="13"/>
  </r>
  <r>
    <s v="Sparks, Taylor  "/>
    <n v="10302"/>
    <x v="29"/>
    <x v="0"/>
    <s v=""/>
    <n v="64021"/>
    <x v="0"/>
    <d v="2012-02-20T00:00:00"/>
    <s v="2012-02-20"/>
    <x v="3"/>
    <s v="MA"/>
    <m/>
    <s v=""/>
    <s v=""/>
    <n v="2093"/>
    <d v="1968-07-20T00:00:00"/>
    <x v="1"/>
    <x v="1"/>
    <x v="0"/>
    <s v="No"/>
    <x v="0"/>
    <x v="0"/>
    <x v="0"/>
    <x v="0"/>
    <x v="0"/>
    <s v="Brannon Miller"/>
    <x v="1"/>
    <x v="3"/>
    <n v="2.4"/>
    <x v="3"/>
    <d v="2019-02-25T00:00:00"/>
    <n v="6"/>
    <n v="20"/>
  </r>
  <r>
    <s v="Spirea, Kelley"/>
    <n v="10090"/>
    <x v="1"/>
    <x v="0"/>
    <s v=""/>
    <n v="65714"/>
    <x v="9"/>
    <d v="2012-10-02T00:00:00"/>
    <s v="2012-10-02"/>
    <x v="3"/>
    <s v="MA"/>
    <m/>
    <s v=""/>
    <s v=""/>
    <n v="2451"/>
    <d v="1975-09-30T00:00:00"/>
    <x v="1"/>
    <x v="1"/>
    <x v="0"/>
    <s v="No"/>
    <x v="0"/>
    <x v="0"/>
    <x v="0"/>
    <x v="0"/>
    <x v="0"/>
    <s v="Janet King"/>
    <x v="0"/>
    <x v="1"/>
    <n v="4.83"/>
    <x v="0"/>
    <d v="2019-02-14T00:00:00"/>
    <n v="0"/>
    <n v="15"/>
  </r>
  <r>
    <s v="Squatrito, Kristen"/>
    <n v="10030"/>
    <x v="26"/>
    <x v="0"/>
    <n v="25"/>
    <n v="62425"/>
    <x v="0"/>
    <d v="2013-05-13T00:00:00"/>
    <s v="2013-05-13"/>
    <x v="5"/>
    <s v="MA"/>
    <d v="2015-06-29T00:00:00"/>
    <s v="2015-06-29"/>
    <s v="2015"/>
    <n v="2359"/>
    <d v="1973-03-26T00:00:00"/>
    <x v="1"/>
    <x v="2"/>
    <x v="0"/>
    <s v="No"/>
    <x v="0"/>
    <x v="5"/>
    <x v="5"/>
    <x v="1"/>
    <x v="0"/>
    <s v="David Stanley"/>
    <x v="0"/>
    <x v="0"/>
    <n v="4.0999999999999996"/>
    <x v="2"/>
    <d v="2015-03-02T00:00:00"/>
    <n v="0"/>
    <n v="16"/>
  </r>
  <r>
    <s v="Stanford,Barbara  M"/>
    <n v="10278"/>
    <x v="25"/>
    <x v="0"/>
    <s v=""/>
    <n v="47961"/>
    <x v="0"/>
    <d v="2011-01-10T00:00:00"/>
    <s v="2011-01-10"/>
    <x v="0"/>
    <s v="MA"/>
    <m/>
    <s v=""/>
    <s v=""/>
    <n v="2050"/>
    <d v="1982-08-25T00:00:00"/>
    <x v="1"/>
    <x v="2"/>
    <x v="0"/>
    <s v="No"/>
    <x v="2"/>
    <x v="0"/>
    <x v="0"/>
    <x v="0"/>
    <x v="0"/>
    <s v="Kissy Sullivan"/>
    <x v="2"/>
    <x v="1"/>
    <n v="4.0999999999999996"/>
    <x v="2"/>
    <d v="2019-02-07T00:00:00"/>
    <n v="0"/>
    <n v="9"/>
  </r>
  <r>
    <s v="Stansfield, Norman"/>
    <n v="10307"/>
    <x v="7"/>
    <x v="0"/>
    <s v=""/>
    <n v="58273"/>
    <x v="11"/>
    <d v="2014-05-12T00:00:00"/>
    <s v="2014-05-12"/>
    <x v="4"/>
    <s v="NV"/>
    <m/>
    <s v=""/>
    <s v=""/>
    <n v="89139"/>
    <d v="1974-05-09T00:00:00"/>
    <x v="0"/>
    <x v="1"/>
    <x v="0"/>
    <s v="No"/>
    <x v="0"/>
    <x v="0"/>
    <x v="0"/>
    <x v="0"/>
    <x v="4"/>
    <s v="Lynn Daneault"/>
    <x v="7"/>
    <x v="3"/>
    <n v="1.81"/>
    <x v="3"/>
    <d v="2019-01-17T00:00:00"/>
    <n v="3"/>
    <n v="5"/>
  </r>
  <r>
    <s v="Steans, Tyrone  "/>
    <n v="10147"/>
    <x v="10"/>
    <x v="0"/>
    <s v=""/>
    <n v="63003"/>
    <x v="10"/>
    <d v="2014-09-29T00:00:00"/>
    <s v="2014-09-29"/>
    <x v="4"/>
    <s v="MA"/>
    <m/>
    <s v=""/>
    <s v=""/>
    <n v="2703"/>
    <d v="1986-09-01T00:00:00"/>
    <x v="0"/>
    <x v="0"/>
    <x v="0"/>
    <s v="No"/>
    <x v="0"/>
    <x v="0"/>
    <x v="0"/>
    <x v="0"/>
    <x v="3"/>
    <s v="Brandon R. LeBlanc"/>
    <x v="1"/>
    <x v="1"/>
    <n v="3.9"/>
    <x v="0"/>
    <d v="2019-01-18T00:00:00"/>
    <n v="0"/>
    <n v="9"/>
  </r>
  <r>
    <s v="Stoica, Rick"/>
    <n v="10266"/>
    <x v="21"/>
    <x v="0"/>
    <s v=""/>
    <n v="61355"/>
    <x v="0"/>
    <d v="2014-02-17T00:00:00"/>
    <s v="2014-02-17"/>
    <x v="4"/>
    <s v="MA"/>
    <m/>
    <s v=""/>
    <s v=""/>
    <n v="2301"/>
    <d v="1985-03-14T00:00:00"/>
    <x v="0"/>
    <x v="1"/>
    <x v="0"/>
    <s v="No"/>
    <x v="3"/>
    <x v="0"/>
    <x v="0"/>
    <x v="0"/>
    <x v="0"/>
    <s v="Kelley Spirea"/>
    <x v="0"/>
    <x v="1"/>
    <n v="4.7"/>
    <x v="1"/>
    <d v="2019-01-11T00:00:00"/>
    <n v="0"/>
    <n v="4"/>
  </r>
  <r>
    <s v="Strong, Caitrin"/>
    <n v="10241"/>
    <x v="3"/>
    <x v="1"/>
    <s v=""/>
    <n v="60120"/>
    <x v="11"/>
    <d v="2010-09-27T00:00:00"/>
    <s v="2010-09-27"/>
    <x v="8"/>
    <s v="MT"/>
    <m/>
    <s v=""/>
    <s v=""/>
    <n v="59102"/>
    <d v="1989-05-12T00:00:00"/>
    <x v="1"/>
    <x v="1"/>
    <x v="0"/>
    <s v="No"/>
    <x v="1"/>
    <x v="0"/>
    <x v="0"/>
    <x v="0"/>
    <x v="4"/>
    <s v="John Smith"/>
    <x v="1"/>
    <x v="1"/>
    <n v="4.0999999999999996"/>
    <x v="2"/>
    <d v="2019-01-31T00:00:00"/>
    <n v="0"/>
    <n v="18"/>
  </r>
  <r>
    <s v="Sullivan, Kissy "/>
    <n v="10158"/>
    <x v="22"/>
    <x v="0"/>
    <s v=""/>
    <n v="63682"/>
    <x v="9"/>
    <d v="2009-01-08T00:00:00"/>
    <s v="2009-01-08"/>
    <x v="6"/>
    <s v="MA"/>
    <m/>
    <s v=""/>
    <s v=""/>
    <n v="1776"/>
    <d v="1978-03-28T00:00:00"/>
    <x v="1"/>
    <x v="1"/>
    <x v="0"/>
    <s v="No"/>
    <x v="1"/>
    <x v="0"/>
    <x v="0"/>
    <x v="0"/>
    <x v="0"/>
    <s v="Janet King"/>
    <x v="1"/>
    <x v="1"/>
    <n v="3.73"/>
    <x v="2"/>
    <d v="2019-01-24T00:00:00"/>
    <n v="0"/>
    <n v="12"/>
  </r>
  <r>
    <s v="Sullivan, Timothy"/>
    <n v="10117"/>
    <x v="25"/>
    <x v="0"/>
    <s v=""/>
    <n v="63025"/>
    <x v="0"/>
    <d v="2015-01-05T00:00:00"/>
    <s v="2015-01-05"/>
    <x v="1"/>
    <s v="MA"/>
    <m/>
    <s v=""/>
    <s v=""/>
    <n v="2747"/>
    <d v="1982-10-07T00:00:00"/>
    <x v="0"/>
    <x v="1"/>
    <x v="0"/>
    <s v="Yes"/>
    <x v="0"/>
    <x v="0"/>
    <x v="0"/>
    <x v="0"/>
    <x v="0"/>
    <s v="Michael Albert"/>
    <x v="2"/>
    <x v="1"/>
    <n v="4.3600000000000003"/>
    <x v="0"/>
    <d v="2019-01-24T00:00:00"/>
    <n v="0"/>
    <n v="10"/>
  </r>
  <r>
    <s v="Sutwell, Barbara"/>
    <n v="10209"/>
    <x v="29"/>
    <x v="0"/>
    <s v=""/>
    <n v="59238"/>
    <x v="0"/>
    <d v="2012-05-14T00:00:00"/>
    <s v="2012-05-14"/>
    <x v="3"/>
    <s v="MA"/>
    <m/>
    <s v=""/>
    <s v=""/>
    <n v="2718"/>
    <d v="1968-08-15T00:00:00"/>
    <x v="1"/>
    <x v="0"/>
    <x v="1"/>
    <s v="No"/>
    <x v="3"/>
    <x v="0"/>
    <x v="0"/>
    <x v="0"/>
    <x v="0"/>
    <s v="Elijiah Gray"/>
    <x v="1"/>
    <x v="1"/>
    <n v="3.4"/>
    <x v="0"/>
    <d v="2019-01-31T00:00:00"/>
    <n v="0"/>
    <n v="13"/>
  </r>
  <r>
    <s v="Szabo, Andrew"/>
    <n v="10024"/>
    <x v="0"/>
    <x v="0"/>
    <s v=""/>
    <n v="92989"/>
    <x v="3"/>
    <d v="2014-07-07T00:00:00"/>
    <s v="2014-07-07"/>
    <x v="4"/>
    <s v="MA"/>
    <m/>
    <s v=""/>
    <s v=""/>
    <n v="2140"/>
    <d v="1983-05-06T00:00:00"/>
    <x v="0"/>
    <x v="0"/>
    <x v="0"/>
    <s v="No"/>
    <x v="0"/>
    <x v="0"/>
    <x v="0"/>
    <x v="0"/>
    <x v="2"/>
    <s v="Alex Sweetwater"/>
    <x v="0"/>
    <x v="0"/>
    <n v="4.5"/>
    <x v="0"/>
    <d v="2019-02-18T00:00:00"/>
    <n v="0"/>
    <n v="1"/>
  </r>
  <r>
    <s v="Tannen, Biff"/>
    <n v="10173"/>
    <x v="15"/>
    <x v="0"/>
    <s v=""/>
    <n v="90100"/>
    <x v="17"/>
    <d v="2017-04-20T00:00:00"/>
    <s v="2017-04-20"/>
    <x v="10"/>
    <s v="MA"/>
    <m/>
    <s v=""/>
    <s v=""/>
    <n v="2134"/>
    <d v="1987-10-24T00:00:00"/>
    <x v="0"/>
    <x v="1"/>
    <x v="0"/>
    <s v="No"/>
    <x v="0"/>
    <x v="0"/>
    <x v="0"/>
    <x v="0"/>
    <x v="1"/>
    <s v="Brian Champaigne"/>
    <x v="1"/>
    <x v="1"/>
    <n v="3.4"/>
    <x v="1"/>
    <d v="2019-01-02T00:00:00"/>
    <n v="0"/>
    <n v="14"/>
  </r>
  <r>
    <s v="Tavares, Desiree  "/>
    <n v="10221"/>
    <x v="1"/>
    <x v="0"/>
    <n v="47"/>
    <n v="60754"/>
    <x v="0"/>
    <d v="2009-04-27T00:00:00"/>
    <s v="2009-04-27"/>
    <x v="6"/>
    <s v="MA"/>
    <d v="2013-04-01T00:00:00"/>
    <s v="2013-04-01"/>
    <s v="2013"/>
    <n v="1801"/>
    <d v="1975-04-03T00:00:00"/>
    <x v="1"/>
    <x v="1"/>
    <x v="2"/>
    <s v="No"/>
    <x v="1"/>
    <x v="4"/>
    <x v="4"/>
    <x v="1"/>
    <x v="0"/>
    <s v="Webster Butler"/>
    <x v="4"/>
    <x v="1"/>
    <n v="4.5"/>
    <x v="0"/>
    <d v="2012-02-15T00:00:00"/>
    <n v="0"/>
    <n v="11"/>
  </r>
  <r>
    <s v="Tejeda, Lenora "/>
    <n v="10146"/>
    <x v="37"/>
    <x v="2"/>
    <n v="73"/>
    <n v="72202"/>
    <x v="2"/>
    <d v="2011-05-16T00:00:00"/>
    <s v="2011-05-16"/>
    <x v="0"/>
    <s v="MA"/>
    <d v="2017-07-08T00:00:00"/>
    <s v="2017-07-08"/>
    <s v="2017"/>
    <n v="2129"/>
    <d v="1953-05-24T00:00:00"/>
    <x v="1"/>
    <x v="1"/>
    <x v="0"/>
    <s v="No"/>
    <x v="0"/>
    <x v="4"/>
    <x v="4"/>
    <x v="1"/>
    <x v="0"/>
    <s v="Elijiah Gray"/>
    <x v="2"/>
    <x v="1"/>
    <n v="3.93"/>
    <x v="1"/>
    <d v="2017-04-18T00:00:00"/>
    <n v="0"/>
    <n v="3"/>
  </r>
  <r>
    <s v="Terry, Sharlene "/>
    <n v="10161"/>
    <x v="23"/>
    <x v="0"/>
    <s v=""/>
    <n v="58370"/>
    <x v="11"/>
    <d v="2014-09-29T00:00:00"/>
    <s v="2014-09-29"/>
    <x v="4"/>
    <s v="OR"/>
    <m/>
    <s v=""/>
    <s v=""/>
    <n v="97756"/>
    <d v="1965-05-07T00:00:00"/>
    <x v="1"/>
    <x v="0"/>
    <x v="0"/>
    <s v="No"/>
    <x v="1"/>
    <x v="0"/>
    <x v="0"/>
    <x v="0"/>
    <x v="4"/>
    <s v="Lynn Daneault"/>
    <x v="1"/>
    <x v="1"/>
    <n v="3.69"/>
    <x v="1"/>
    <d v="2019-01-28T00:00:00"/>
    <n v="0"/>
    <n v="18"/>
  </r>
  <r>
    <s v="Theamstern, Sophia"/>
    <n v="10141"/>
    <x v="23"/>
    <x v="0"/>
    <n v="62"/>
    <n v="48413"/>
    <x v="0"/>
    <d v="2011-07-05T00:00:00"/>
    <s v="2011-07-05"/>
    <x v="0"/>
    <s v="MA"/>
    <d v="2016-09-05T00:00:00"/>
    <s v="2016-09-05"/>
    <s v="2016"/>
    <n v="2066"/>
    <d v="1965-05-09T00:00:00"/>
    <x v="1"/>
    <x v="0"/>
    <x v="0"/>
    <s v="No"/>
    <x v="0"/>
    <x v="3"/>
    <x v="3"/>
    <x v="1"/>
    <x v="0"/>
    <s v="Amy Dunn"/>
    <x v="1"/>
    <x v="1"/>
    <n v="3.98"/>
    <x v="2"/>
    <d v="2016-03-02T00:00:00"/>
    <n v="0"/>
    <n v="1"/>
  </r>
  <r>
    <s v="Thibaud, Kenneth"/>
    <n v="10268"/>
    <x v="1"/>
    <x v="0"/>
    <n v="38"/>
    <n v="67176"/>
    <x v="2"/>
    <d v="2007-06-25T00:00:00"/>
    <s v="2007-06-25"/>
    <x v="11"/>
    <s v="MA"/>
    <d v="2010-08-30T00:00:00"/>
    <s v="2010-08-30"/>
    <s v="2010"/>
    <n v="2472"/>
    <d v="1975-09-16T00:00:00"/>
    <x v="0"/>
    <x v="3"/>
    <x v="0"/>
    <s v="No"/>
    <x v="0"/>
    <x v="12"/>
    <x v="12"/>
    <x v="1"/>
    <x v="0"/>
    <s v="Webster Butler"/>
    <x v="8"/>
    <x v="1"/>
    <n v="4.0999999999999996"/>
    <x v="2"/>
    <d v="2010-07-14T00:00:00"/>
    <n v="0"/>
    <n v="15"/>
  </r>
  <r>
    <s v="Tippett, Jeanette"/>
    <n v="10123"/>
    <x v="13"/>
    <x v="0"/>
    <s v=""/>
    <n v="56339"/>
    <x v="0"/>
    <d v="2013-02-18T00:00:00"/>
    <s v="2013-02-18"/>
    <x v="5"/>
    <s v="MA"/>
    <m/>
    <s v=""/>
    <s v=""/>
    <n v="2093"/>
    <d v="1967-06-05T00:00:00"/>
    <x v="1"/>
    <x v="2"/>
    <x v="0"/>
    <s v="No"/>
    <x v="1"/>
    <x v="0"/>
    <x v="0"/>
    <x v="0"/>
    <x v="0"/>
    <s v="Brannon Miller"/>
    <x v="1"/>
    <x v="1"/>
    <n v="4.21"/>
    <x v="0"/>
    <d v="2019-01-14T00:00:00"/>
    <n v="0"/>
    <n v="4"/>
  </r>
  <r>
    <s v="Torrence, Jack"/>
    <n v="10013"/>
    <x v="29"/>
    <x v="0"/>
    <s v=""/>
    <n v="64397"/>
    <x v="11"/>
    <d v="2006-01-09T00:00:00"/>
    <s v="2006-01-09"/>
    <x v="12"/>
    <s v="ND"/>
    <m/>
    <s v=""/>
    <s v=""/>
    <n v="58782"/>
    <d v="1968-01-15T00:00:00"/>
    <x v="0"/>
    <x v="4"/>
    <x v="0"/>
    <s v="No"/>
    <x v="0"/>
    <x v="0"/>
    <x v="0"/>
    <x v="0"/>
    <x v="4"/>
    <s v="Lynn Daneault"/>
    <x v="1"/>
    <x v="0"/>
    <n v="4.0999999999999996"/>
    <x v="1"/>
    <d v="2019-01-04T00:00:00"/>
    <n v="0"/>
    <n v="6"/>
  </r>
  <r>
    <s v="Trang, Mei"/>
    <n v="10287"/>
    <x v="0"/>
    <x v="0"/>
    <s v=""/>
    <n v="63025"/>
    <x v="0"/>
    <d v="2014-02-17T00:00:00"/>
    <s v="2014-02-17"/>
    <x v="4"/>
    <s v="MA"/>
    <m/>
    <s v=""/>
    <s v=""/>
    <n v="2021"/>
    <d v="1983-05-16T00:00:00"/>
    <x v="1"/>
    <x v="0"/>
    <x v="0"/>
    <s v="No"/>
    <x v="0"/>
    <x v="0"/>
    <x v="0"/>
    <x v="0"/>
    <x v="0"/>
    <s v="David Stanley"/>
    <x v="0"/>
    <x v="2"/>
    <n v="2.44"/>
    <x v="0"/>
    <d v="2019-02-11T00:00:00"/>
    <n v="4"/>
    <n v="18"/>
  </r>
  <r>
    <s v="Tredinnick, Neville "/>
    <n v="10044"/>
    <x v="2"/>
    <x v="1"/>
    <n v="13"/>
    <n v="75281"/>
    <x v="19"/>
    <d v="2015-01-05T00:00:00"/>
    <s v="2015-01-05"/>
    <x v="1"/>
    <s v="MA"/>
    <d v="2016-02-12T00:00:00"/>
    <s v="2016-02-12"/>
    <s v="2016"/>
    <n v="1420"/>
    <d v="1988-05-05T00:00:00"/>
    <x v="0"/>
    <x v="1"/>
    <x v="0"/>
    <s v="No"/>
    <x v="0"/>
    <x v="16"/>
    <x v="16"/>
    <x v="1"/>
    <x v="1"/>
    <s v="Peter Monroe"/>
    <x v="6"/>
    <x v="1"/>
    <n v="5"/>
    <x v="1"/>
    <d v="2015-04-15T00:00:00"/>
    <n v="0"/>
    <n v="11"/>
  </r>
  <r>
    <s v="True, Edward"/>
    <n v="10102"/>
    <x v="0"/>
    <x v="0"/>
    <n v="61"/>
    <n v="100416"/>
    <x v="3"/>
    <d v="2013-02-18T00:00:00"/>
    <s v="2013-02-18"/>
    <x v="5"/>
    <s v="MA"/>
    <d v="2018-04-15T00:00:00"/>
    <s v="2018-04-15"/>
    <s v="2018"/>
    <n v="2451"/>
    <d v="1983-06-14T00:00:00"/>
    <x v="0"/>
    <x v="0"/>
    <x v="2"/>
    <s v="No"/>
    <x v="1"/>
    <x v="16"/>
    <x v="16"/>
    <x v="1"/>
    <x v="2"/>
    <s v="Alex Sweetwater"/>
    <x v="4"/>
    <x v="1"/>
    <n v="4.5999999999999996"/>
    <x v="1"/>
    <d v="2017-02-12T00:00:00"/>
    <n v="0"/>
    <n v="9"/>
  </r>
  <r>
    <s v="Trzeciak, Cybil"/>
    <n v="10270"/>
    <x v="21"/>
    <x v="0"/>
    <n v="41"/>
    <n v="74813"/>
    <x v="2"/>
    <d v="2011-01-10T00:00:00"/>
    <s v="2011-01-10"/>
    <x v="0"/>
    <s v="MA"/>
    <d v="2014-07-02T00:00:00"/>
    <s v="2014-07-02"/>
    <s v="2014"/>
    <n v="1778"/>
    <d v="1985-03-15T00:00:00"/>
    <x v="1"/>
    <x v="0"/>
    <x v="0"/>
    <s v="No"/>
    <x v="0"/>
    <x v="5"/>
    <x v="5"/>
    <x v="1"/>
    <x v="0"/>
    <s v="Amy Dunn"/>
    <x v="0"/>
    <x v="1"/>
    <n v="4.4000000000000004"/>
    <x v="1"/>
    <d v="2014-01-05T00:00:00"/>
    <n v="0"/>
    <n v="5"/>
  </r>
  <r>
    <s v="Turpin, Jumil"/>
    <n v="10045"/>
    <x v="16"/>
    <x v="0"/>
    <s v=""/>
    <n v="76029"/>
    <x v="19"/>
    <d v="2015-03-30T00:00:00"/>
    <s v="2015-03-30"/>
    <x v="1"/>
    <s v="MA"/>
    <m/>
    <s v=""/>
    <s v=""/>
    <n v="2343"/>
    <d v="1969-03-31T00:00:00"/>
    <x v="0"/>
    <x v="1"/>
    <x v="1"/>
    <s v="No"/>
    <x v="0"/>
    <x v="0"/>
    <x v="0"/>
    <x v="0"/>
    <x v="1"/>
    <s v="Peter Monroe"/>
    <x v="3"/>
    <x v="1"/>
    <n v="5"/>
    <x v="2"/>
    <d v="2019-01-14T00:00:00"/>
    <n v="0"/>
    <n v="8"/>
  </r>
  <r>
    <s v="Valentin,Jackie"/>
    <n v="10205"/>
    <x v="27"/>
    <x v="1"/>
    <s v=""/>
    <n v="57859"/>
    <x v="11"/>
    <d v="2011-07-05T00:00:00"/>
    <s v="2011-07-05"/>
    <x v="0"/>
    <s v="AZ"/>
    <m/>
    <s v=""/>
    <s v=""/>
    <n v="85006"/>
    <d v="1991-05-23T00:00:00"/>
    <x v="1"/>
    <x v="1"/>
    <x v="0"/>
    <s v="No"/>
    <x v="2"/>
    <x v="0"/>
    <x v="0"/>
    <x v="0"/>
    <x v="4"/>
    <s v="John Smith"/>
    <x v="1"/>
    <x v="1"/>
    <n v="2.81"/>
    <x v="1"/>
    <d v="2019-01-17T00:00:00"/>
    <n v="0"/>
    <n v="16"/>
  </r>
  <r>
    <s v="Veera, Abdellah "/>
    <n v="10014"/>
    <x v="15"/>
    <x v="0"/>
    <n v="41"/>
    <n v="58523"/>
    <x v="0"/>
    <d v="2012-08-13T00:00:00"/>
    <s v="2012-08-13"/>
    <x v="3"/>
    <s v="MA"/>
    <d v="2016-02-05T00:00:00"/>
    <s v="2016-02-05"/>
    <s v="2016"/>
    <n v="2171"/>
    <d v="1987-01-31T00:00:00"/>
    <x v="0"/>
    <x v="2"/>
    <x v="0"/>
    <s v="No"/>
    <x v="0"/>
    <x v="15"/>
    <x v="15"/>
    <x v="1"/>
    <x v="0"/>
    <s v="Kissy Sullivan"/>
    <x v="0"/>
    <x v="0"/>
    <n v="4.5"/>
    <x v="0"/>
    <d v="2016-02-01T00:00:00"/>
    <n v="0"/>
    <n v="15"/>
  </r>
  <r>
    <s v="Vega, Vincent"/>
    <n v="10144"/>
    <x v="29"/>
    <x v="0"/>
    <s v=""/>
    <n v="88976"/>
    <x v="9"/>
    <d v="2011-08-01T00:00:00"/>
    <s v="2011-08-01"/>
    <x v="0"/>
    <s v="MA"/>
    <m/>
    <s v=""/>
    <s v=""/>
    <n v="2169"/>
    <d v="1968-10-10T00:00:00"/>
    <x v="0"/>
    <x v="2"/>
    <x v="0"/>
    <s v="No"/>
    <x v="0"/>
    <x v="0"/>
    <x v="0"/>
    <x v="0"/>
    <x v="0"/>
    <s v="Janet King"/>
    <x v="3"/>
    <x v="1"/>
    <n v="3.93"/>
    <x v="1"/>
    <d v="2019-02-27T00:00:00"/>
    <n v="0"/>
    <n v="19"/>
  </r>
  <r>
    <s v="Villanueva, Noah"/>
    <n v="10253"/>
    <x v="3"/>
    <x v="1"/>
    <s v=""/>
    <n v="55875"/>
    <x v="11"/>
    <d v="2012-03-05T00:00:00"/>
    <s v="2012-03-05"/>
    <x v="3"/>
    <s v="ME"/>
    <m/>
    <s v=""/>
    <s v=""/>
    <n v="4063"/>
    <d v="1989-07-11T00:00:00"/>
    <x v="0"/>
    <x v="0"/>
    <x v="0"/>
    <s v="No"/>
    <x v="3"/>
    <x v="0"/>
    <x v="0"/>
    <x v="0"/>
    <x v="4"/>
    <s v="John Smith"/>
    <x v="7"/>
    <x v="1"/>
    <n v="4.5"/>
    <x v="2"/>
    <d v="2019-01-18T00:00:00"/>
    <n v="0"/>
    <n v="11"/>
  </r>
  <r>
    <s v="Voldemort, Lord"/>
    <n v="10118"/>
    <x v="10"/>
    <x v="0"/>
    <n v="24"/>
    <n v="113999"/>
    <x v="6"/>
    <d v="2015-02-16T00:00:00"/>
    <s v="2015-02-16"/>
    <x v="1"/>
    <s v="MA"/>
    <d v="2017-02-22T00:00:00"/>
    <s v="2017-02-22"/>
    <s v="2017"/>
    <n v="1960"/>
    <d v="1986-08-07T00:00:00"/>
    <x v="0"/>
    <x v="1"/>
    <x v="0"/>
    <s v="No"/>
    <x v="1"/>
    <x v="13"/>
    <x v="13"/>
    <x v="2"/>
    <x v="1"/>
    <s v="Simon Roup"/>
    <x v="3"/>
    <x v="1"/>
    <n v="4.33"/>
    <x v="1"/>
    <d v="2017-02-15T00:00:00"/>
    <n v="0"/>
    <n v="9"/>
  </r>
  <r>
    <s v="Volk, Colleen"/>
    <n v="10022"/>
    <x v="10"/>
    <x v="0"/>
    <n v="52"/>
    <n v="49773"/>
    <x v="0"/>
    <d v="2011-09-26T00:00:00"/>
    <s v="2011-09-26"/>
    <x v="0"/>
    <s v="MA"/>
    <d v="2016-02-08T00:00:00"/>
    <s v="2016-02-08"/>
    <s v="2016"/>
    <n v="2747"/>
    <d v="1986-06-03T00:00:00"/>
    <x v="1"/>
    <x v="1"/>
    <x v="0"/>
    <s v="No"/>
    <x v="0"/>
    <x v="17"/>
    <x v="17"/>
    <x v="2"/>
    <x v="0"/>
    <s v="Kelley Spirea"/>
    <x v="2"/>
    <x v="0"/>
    <n v="4.3"/>
    <x v="0"/>
    <d v="2015-02-01T00:00:00"/>
    <n v="0"/>
    <n v="18"/>
  </r>
  <r>
    <s v="Von Massenbach, Anna"/>
    <n v="10183"/>
    <x v="21"/>
    <x v="0"/>
    <s v=""/>
    <n v="62068"/>
    <x v="0"/>
    <d v="2015-07-05T00:00:00"/>
    <s v="2015-07-05"/>
    <x v="1"/>
    <s v="MA"/>
    <m/>
    <s v=""/>
    <s v=""/>
    <n v="2124"/>
    <d v="1985-04-06T00:00:00"/>
    <x v="1"/>
    <x v="0"/>
    <x v="0"/>
    <s v="No"/>
    <x v="0"/>
    <x v="0"/>
    <x v="0"/>
    <x v="0"/>
    <x v="0"/>
    <s v="Michael Albert"/>
    <x v="0"/>
    <x v="1"/>
    <n v="3.21"/>
    <x v="1"/>
    <d v="2019-01-29T00:00:00"/>
    <n v="0"/>
    <n v="7"/>
  </r>
  <r>
    <s v="Walker, Roger"/>
    <n v="10190"/>
    <x v="33"/>
    <x v="0"/>
    <s v=""/>
    <n v="66541"/>
    <x v="2"/>
    <d v="2014-08-18T00:00:00"/>
    <s v="2014-08-18"/>
    <x v="4"/>
    <s v="MA"/>
    <m/>
    <s v=""/>
    <s v=""/>
    <n v="2459"/>
    <d v="1976-02-10T00:00:00"/>
    <x v="0"/>
    <x v="0"/>
    <x v="0"/>
    <s v="No"/>
    <x v="1"/>
    <x v="0"/>
    <x v="0"/>
    <x v="0"/>
    <x v="0"/>
    <s v="Ketsia Liebig"/>
    <x v="3"/>
    <x v="1"/>
    <n v="3.11"/>
    <x v="0"/>
    <d v="2019-02-12T00:00:00"/>
    <n v="0"/>
    <n v="4"/>
  </r>
  <r>
    <s v="Wallace, Courtney  E"/>
    <n v="10274"/>
    <x v="28"/>
    <x v="2"/>
    <n v="3"/>
    <n v="80512"/>
    <x v="9"/>
    <d v="2011-09-26T00:00:00"/>
    <s v="2011-09-26"/>
    <x v="0"/>
    <s v="MA"/>
    <d v="2012-01-02T00:00:00"/>
    <s v="2012-01-02"/>
    <s v="2012"/>
    <n v="2478"/>
    <d v="1955-11-14T00:00:00"/>
    <x v="1"/>
    <x v="1"/>
    <x v="0"/>
    <s v="No"/>
    <x v="1"/>
    <x v="4"/>
    <x v="4"/>
    <x v="1"/>
    <x v="0"/>
    <s v="Janet King"/>
    <x v="4"/>
    <x v="1"/>
    <n v="4.5"/>
    <x v="1"/>
    <d v="2012-01-02T00:00:00"/>
    <n v="0"/>
    <n v="5"/>
  </r>
  <r>
    <s v="Wallace, Theresa"/>
    <n v="10293"/>
    <x v="17"/>
    <x v="0"/>
    <n v="36"/>
    <n v="50274"/>
    <x v="0"/>
    <d v="2012-08-13T00:00:00"/>
    <s v="2012-08-13"/>
    <x v="3"/>
    <s v="MA"/>
    <d v="2015-09-01T00:00:00"/>
    <s v="2015-09-01"/>
    <s v="2015"/>
    <n v="1887"/>
    <d v="1980-08-02T00:00:00"/>
    <x v="1"/>
    <x v="0"/>
    <x v="0"/>
    <s v="No"/>
    <x v="0"/>
    <x v="1"/>
    <x v="1"/>
    <x v="1"/>
    <x v="0"/>
    <s v="Elijiah Gray"/>
    <x v="6"/>
    <x v="2"/>
    <n v="2.5"/>
    <x v="1"/>
    <d v="2014-09-05T00:00:00"/>
    <n v="6"/>
    <n v="13"/>
  </r>
  <r>
    <s v="Wang, Charlie"/>
    <n v="10172"/>
    <x v="8"/>
    <x v="0"/>
    <s v=""/>
    <n v="84903"/>
    <x v="24"/>
    <d v="2017-02-15T00:00:00"/>
    <s v="2017-02-15"/>
    <x v="10"/>
    <s v="MA"/>
    <m/>
    <s v=""/>
    <s v=""/>
    <n v="1887"/>
    <d v="1981-07-08T00:00:00"/>
    <x v="0"/>
    <x v="0"/>
    <x v="0"/>
    <s v="No"/>
    <x v="3"/>
    <x v="0"/>
    <x v="0"/>
    <x v="0"/>
    <x v="1"/>
    <s v="Brian Champaigne"/>
    <x v="1"/>
    <x v="1"/>
    <n v="3.42"/>
    <x v="2"/>
    <d v="2019-01-04T00:00:00"/>
    <n v="0"/>
    <n v="17"/>
  </r>
  <r>
    <s v="Warfield, Sarah"/>
    <n v="10127"/>
    <x v="22"/>
    <x v="0"/>
    <s v=""/>
    <n v="107226"/>
    <x v="15"/>
    <d v="2015-03-30T00:00:00"/>
    <s v="2015-03-30"/>
    <x v="1"/>
    <s v="MA"/>
    <m/>
    <s v=""/>
    <s v=""/>
    <n v="2453"/>
    <d v="1978-05-02T00:00:00"/>
    <x v="1"/>
    <x v="3"/>
    <x v="0"/>
    <s v="No"/>
    <x v="3"/>
    <x v="0"/>
    <x v="0"/>
    <x v="0"/>
    <x v="1"/>
    <s v="Peter Monroe"/>
    <x v="3"/>
    <x v="1"/>
    <n v="4.2"/>
    <x v="2"/>
    <d v="2019-02-05T00:00:00"/>
    <n v="0"/>
    <n v="7"/>
  </r>
  <r>
    <s v="Whittier, Scott"/>
    <n v="10072"/>
    <x v="15"/>
    <x v="0"/>
    <n v="40"/>
    <n v="58371"/>
    <x v="0"/>
    <d v="2011-01-10T00:00:00"/>
    <s v="2011-01-10"/>
    <x v="0"/>
    <s v="MA"/>
    <d v="2014-05-15T00:00:00"/>
    <s v="2014-05-15"/>
    <s v="2014"/>
    <n v="2030"/>
    <d v="1987-05-24T00:00:00"/>
    <x v="0"/>
    <x v="0"/>
    <x v="0"/>
    <s v="Yes"/>
    <x v="0"/>
    <x v="2"/>
    <x v="2"/>
    <x v="1"/>
    <x v="0"/>
    <s v="Webster Butler"/>
    <x v="0"/>
    <x v="1"/>
    <n v="5"/>
    <x v="0"/>
    <d v="2014-05-15T00:00:00"/>
    <n v="0"/>
    <n v="11"/>
  </r>
  <r>
    <s v="Wilber, Barry"/>
    <n v="10048"/>
    <x v="23"/>
    <x v="0"/>
    <n v="51"/>
    <n v="55140"/>
    <x v="0"/>
    <d v="2011-05-16T00:00:00"/>
    <s v="2011-05-16"/>
    <x v="0"/>
    <s v="MA"/>
    <d v="2015-09-07T00:00:00"/>
    <s v="2015-09-07"/>
    <s v="2015"/>
    <n v="2324"/>
    <d v="1965-09-09T00:00:00"/>
    <x v="0"/>
    <x v="1"/>
    <x v="1"/>
    <s v="No"/>
    <x v="0"/>
    <x v="5"/>
    <x v="5"/>
    <x v="1"/>
    <x v="0"/>
    <s v="Amy Dunn"/>
    <x v="7"/>
    <x v="1"/>
    <n v="5"/>
    <x v="1"/>
    <d v="2015-02-15T00:00:00"/>
    <n v="0"/>
    <n v="7"/>
  </r>
  <r>
    <s v="Wilkes, Annie"/>
    <n v="10204"/>
    <x v="0"/>
    <x v="0"/>
    <n v="16"/>
    <n v="58062"/>
    <x v="0"/>
    <d v="2011-01-10T00:00:00"/>
    <s v="2011-01-10"/>
    <x v="0"/>
    <s v="MA"/>
    <d v="2012-05-14T00:00:00"/>
    <s v="2012-05-14"/>
    <s v="2012"/>
    <n v="1876"/>
    <d v="1983-07-30T00:00:00"/>
    <x v="1"/>
    <x v="2"/>
    <x v="0"/>
    <s v="No"/>
    <x v="0"/>
    <x v="4"/>
    <x v="4"/>
    <x v="1"/>
    <x v="0"/>
    <s v="Ketsia Liebig"/>
    <x v="2"/>
    <x v="1"/>
    <n v="3.6"/>
    <x v="0"/>
    <d v="2011-02-06T00:00:00"/>
    <n v="0"/>
    <n v="9"/>
  </r>
  <r>
    <s v="Williams, Jacquelyn  "/>
    <n v="10264"/>
    <x v="16"/>
    <x v="0"/>
    <n v="41"/>
    <n v="59728"/>
    <x v="0"/>
    <d v="2012-01-09T00:00:00"/>
    <s v="2012-01-09"/>
    <x v="3"/>
    <s v="MA"/>
    <d v="2015-06-27T00:00:00"/>
    <s v="2015-06-27"/>
    <s v="2015"/>
    <n v="2109"/>
    <d v="1969-10-02T00:00:00"/>
    <x v="1"/>
    <x v="0"/>
    <x v="0"/>
    <s v="Yes"/>
    <x v="1"/>
    <x v="10"/>
    <x v="10"/>
    <x v="1"/>
    <x v="0"/>
    <s v="Ketsia Liebig"/>
    <x v="4"/>
    <x v="1"/>
    <n v="4.3"/>
    <x v="2"/>
    <d v="2014-06-02T00:00:00"/>
    <n v="0"/>
    <n v="16"/>
  </r>
  <r>
    <s v="Winthrop, Jordan  "/>
    <n v="10033"/>
    <x v="11"/>
    <x v="0"/>
    <n v="37"/>
    <n v="70507"/>
    <x v="2"/>
    <d v="2013-01-07T00:00:00"/>
    <s v="2013-01-07"/>
    <x v="5"/>
    <s v="MA"/>
    <d v="2016-02-21T00:00:00"/>
    <s v="2016-02-21"/>
    <s v="2016"/>
    <n v="2045"/>
    <d v="1958-11-07T00:00:00"/>
    <x v="0"/>
    <x v="0"/>
    <x v="0"/>
    <s v="No"/>
    <x v="0"/>
    <x v="9"/>
    <x v="9"/>
    <x v="1"/>
    <x v="0"/>
    <s v="Brannon Miller"/>
    <x v="0"/>
    <x v="0"/>
    <n v="5"/>
    <x v="1"/>
    <d v="2016-01-19T00:00:00"/>
    <n v="0"/>
    <n v="7"/>
  </r>
  <r>
    <s v="Wolk, Hang  T"/>
    <n v="10174"/>
    <x v="21"/>
    <x v="0"/>
    <s v=""/>
    <n v="60446"/>
    <x v="2"/>
    <d v="2014-09-29T00:00:00"/>
    <s v="2014-09-29"/>
    <x v="4"/>
    <s v="MA"/>
    <m/>
    <s v=""/>
    <s v=""/>
    <n v="2302"/>
    <d v="1985-04-20T00:00:00"/>
    <x v="1"/>
    <x v="0"/>
    <x v="0"/>
    <s v="No"/>
    <x v="0"/>
    <x v="0"/>
    <x v="0"/>
    <x v="0"/>
    <x v="0"/>
    <s v="David Stanley"/>
    <x v="0"/>
    <x v="1"/>
    <n v="3.4"/>
    <x v="2"/>
    <d v="2019-02-21T00:00:00"/>
    <n v="0"/>
    <n v="14"/>
  </r>
  <r>
    <s v="Woodson, Jason"/>
    <n v="10135"/>
    <x v="21"/>
    <x v="0"/>
    <s v=""/>
    <n v="65893"/>
    <x v="2"/>
    <d v="2014-07-07T00:00:00"/>
    <s v="2014-07-07"/>
    <x v="4"/>
    <s v="MA"/>
    <m/>
    <s v=""/>
    <s v=""/>
    <n v="1810"/>
    <d v="1985-05-11T00:00:00"/>
    <x v="0"/>
    <x v="0"/>
    <x v="0"/>
    <s v="No"/>
    <x v="0"/>
    <x v="0"/>
    <x v="0"/>
    <x v="0"/>
    <x v="0"/>
    <s v="Kissy Sullivan"/>
    <x v="0"/>
    <x v="1"/>
    <n v="4.07"/>
    <x v="2"/>
    <d v="2019-02-28T00:00:00"/>
    <n v="0"/>
    <n v="13"/>
  </r>
  <r>
    <s v="Ybarra, Catherine "/>
    <n v="10301"/>
    <x v="25"/>
    <x v="0"/>
    <n v="84"/>
    <n v="48513"/>
    <x v="0"/>
    <d v="2008-09-02T00:00:00"/>
    <s v="2008-09-02"/>
    <x v="2"/>
    <s v="MA"/>
    <d v="2015-09-29T00:00:00"/>
    <s v="2015-09-29"/>
    <s v="2015"/>
    <n v="2458"/>
    <d v="1982-05-04T00:00:00"/>
    <x v="1"/>
    <x v="0"/>
    <x v="0"/>
    <s v="No"/>
    <x v="3"/>
    <x v="4"/>
    <x v="4"/>
    <x v="1"/>
    <x v="0"/>
    <s v="Brannon Miller"/>
    <x v="2"/>
    <x v="3"/>
    <n v="3.2"/>
    <x v="3"/>
    <d v="2015-09-02T00:00:00"/>
    <n v="5"/>
    <n v="4"/>
  </r>
  <r>
    <s v="Zamora, Jennifer"/>
    <n v="10010"/>
    <x v="5"/>
    <x v="0"/>
    <s v=""/>
    <n v="220450"/>
    <x v="31"/>
    <d v="2010-04-10T00:00:00"/>
    <s v="2010-04-10"/>
    <x v="8"/>
    <s v="MA"/>
    <m/>
    <s v=""/>
    <s v=""/>
    <n v="2067"/>
    <d v="1979-08-30T00:00:00"/>
    <x v="1"/>
    <x v="0"/>
    <x v="0"/>
    <s v="No"/>
    <x v="0"/>
    <x v="0"/>
    <x v="0"/>
    <x v="0"/>
    <x v="1"/>
    <s v="Janet King"/>
    <x v="3"/>
    <x v="0"/>
    <n v="4.5999999999999996"/>
    <x v="0"/>
    <d v="2019-02-21T00:00:00"/>
    <n v="0"/>
    <n v="16"/>
  </r>
  <r>
    <s v="Zhou, Julia"/>
    <n v="10043"/>
    <x v="5"/>
    <x v="0"/>
    <s v=""/>
    <n v="89292"/>
    <x v="5"/>
    <d v="2015-03-30T00:00:00"/>
    <s v="2015-03-30"/>
    <x v="1"/>
    <s v="MA"/>
    <m/>
    <s v=""/>
    <s v=""/>
    <n v="2148"/>
    <d v="1979-02-24T00:00:00"/>
    <x v="1"/>
    <x v="0"/>
    <x v="0"/>
    <s v="No"/>
    <x v="0"/>
    <x v="0"/>
    <x v="0"/>
    <x v="0"/>
    <x v="1"/>
    <s v="Simon Roup"/>
    <x v="3"/>
    <x v="1"/>
    <n v="5"/>
    <x v="1"/>
    <d v="2019-02-01T00:00:00"/>
    <n v="0"/>
    <n v="11"/>
  </r>
  <r>
    <s v="Zima, Colleen"/>
    <n v="10271"/>
    <x v="22"/>
    <x v="0"/>
    <s v=""/>
    <n v="45046"/>
    <x v="0"/>
    <d v="2014-09-29T00:00:00"/>
    <s v="2014-09-29"/>
    <x v="4"/>
    <s v="MA"/>
    <m/>
    <s v=""/>
    <s v=""/>
    <n v="1730"/>
    <d v="1978-08-17T00:00:00"/>
    <x v="1"/>
    <x v="3"/>
    <x v="0"/>
    <s v="No"/>
    <x v="3"/>
    <x v="0"/>
    <x v="0"/>
    <x v="0"/>
    <x v="0"/>
    <s v="David Stanley"/>
    <x v="0"/>
    <x v="1"/>
    <n v="4.5"/>
    <x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37817-631D-4DC9-A2A4-4E53C9006E5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Age Brackets">
  <location ref="A2:B6" firstHeaderRow="1" firstDataRow="1" firstDataCol="1"/>
  <pivotFields count="33">
    <pivotField showAll="0"/>
    <pivotField showAll="0"/>
    <pivotField numFmtId="1" showAll="0"/>
    <pivotField axis="axisRow" dataField="1" showAll="0">
      <items count="4">
        <item x="0"/>
        <item x="2"/>
        <item x="1"/>
        <item t="default"/>
      </items>
    </pivotField>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3"/>
  </rowFields>
  <rowItems count="4">
    <i>
      <x/>
    </i>
    <i>
      <x v="1"/>
    </i>
    <i>
      <x v="2"/>
    </i>
    <i t="grand">
      <x/>
    </i>
  </rowItems>
  <colItems count="1">
    <i/>
  </colItems>
  <dataFields count="1">
    <dataField name="Count of Age Brackets" fld="3" subtotal="count" baseField="0" baseItem="0"/>
  </dataFields>
  <chartFormats count="13">
    <chartFormat chart="13" format="0" series="1">
      <pivotArea type="data" outline="0" fieldPosition="0">
        <references count="1">
          <reference field="4294967294" count="1" selected="0">
            <x v="0"/>
          </reference>
        </references>
      </pivotArea>
    </chartFormat>
    <chartFormat chart="19" format="42" series="1">
      <pivotArea type="data" outline="0" fieldPosition="0">
        <references count="1">
          <reference field="4294967294" count="1" selected="0">
            <x v="0"/>
          </reference>
        </references>
      </pivotArea>
    </chartFormat>
    <chartFormat chart="19" format="43">
      <pivotArea type="data" outline="0" fieldPosition="0">
        <references count="2">
          <reference field="4294967294" count="1" selected="0">
            <x v="0"/>
          </reference>
          <reference field="3" count="1" selected="0">
            <x v="0"/>
          </reference>
        </references>
      </pivotArea>
    </chartFormat>
    <chartFormat chart="19" format="44">
      <pivotArea type="data" outline="0" fieldPosition="0">
        <references count="2">
          <reference field="4294967294" count="1" selected="0">
            <x v="0"/>
          </reference>
          <reference field="3" count="1" selected="0">
            <x v="1"/>
          </reference>
        </references>
      </pivotArea>
    </chartFormat>
    <chartFormat chart="19" format="45">
      <pivotArea type="data" outline="0" fieldPosition="0">
        <references count="2">
          <reference field="4294967294" count="1" selected="0">
            <x v="0"/>
          </reference>
          <reference field="3" count="1" selected="0">
            <x v="2"/>
          </reference>
        </references>
      </pivotArea>
    </chartFormat>
    <chartFormat chart="29" format="82" series="1">
      <pivotArea type="data" outline="0" fieldPosition="0">
        <references count="1">
          <reference field="4294967294" count="1" selected="0">
            <x v="0"/>
          </reference>
        </references>
      </pivotArea>
    </chartFormat>
    <chartFormat chart="29" format="83">
      <pivotArea type="data" outline="0" fieldPosition="0">
        <references count="2">
          <reference field="4294967294" count="1" selected="0">
            <x v="0"/>
          </reference>
          <reference field="3" count="1" selected="0">
            <x v="0"/>
          </reference>
        </references>
      </pivotArea>
    </chartFormat>
    <chartFormat chart="29" format="84">
      <pivotArea type="data" outline="0" fieldPosition="0">
        <references count="2">
          <reference field="4294967294" count="1" selected="0">
            <x v="0"/>
          </reference>
          <reference field="3" count="1" selected="0">
            <x v="1"/>
          </reference>
        </references>
      </pivotArea>
    </chartFormat>
    <chartFormat chart="29" format="85">
      <pivotArea type="data" outline="0" fieldPosition="0">
        <references count="2">
          <reference field="4294967294" count="1" selected="0">
            <x v="0"/>
          </reference>
          <reference field="3" count="1" selected="0">
            <x v="2"/>
          </reference>
        </references>
      </pivotArea>
    </chartFormat>
    <chartFormat chart="30" format="86" series="1">
      <pivotArea type="data" outline="0" fieldPosition="0">
        <references count="1">
          <reference field="4294967294" count="1" selected="0">
            <x v="0"/>
          </reference>
        </references>
      </pivotArea>
    </chartFormat>
    <chartFormat chart="30" format="87">
      <pivotArea type="data" outline="0" fieldPosition="0">
        <references count="2">
          <reference field="4294967294" count="1" selected="0">
            <x v="0"/>
          </reference>
          <reference field="3" count="1" selected="0">
            <x v="0"/>
          </reference>
        </references>
      </pivotArea>
    </chartFormat>
    <chartFormat chart="30" format="88">
      <pivotArea type="data" outline="0" fieldPosition="0">
        <references count="2">
          <reference field="4294967294" count="1" selected="0">
            <x v="0"/>
          </reference>
          <reference field="3" count="1" selected="0">
            <x v="1"/>
          </reference>
        </references>
      </pivotArea>
    </chartFormat>
    <chartFormat chart="30" format="8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4096E-4BD8-4EFE-BD86-F4DC53D3CEF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E20:H28" firstHeaderRow="1" firstDataRow="2" firstDataCol="1"/>
  <pivotFields count="33">
    <pivotField showAll="0"/>
    <pivotField showAll="0"/>
    <pivotField numFmtId="1" showAll="0"/>
    <pivotField showAll="0"/>
    <pivotField showAll="0"/>
    <pivotField dataField="1"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axis="axisCol"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4"/>
  </rowFields>
  <rowItems count="7">
    <i>
      <x/>
    </i>
    <i>
      <x v="1"/>
    </i>
    <i>
      <x v="2"/>
    </i>
    <i>
      <x v="3"/>
    </i>
    <i>
      <x v="4"/>
    </i>
    <i>
      <x v="5"/>
    </i>
    <i t="grand">
      <x/>
    </i>
  </rowItems>
  <colFields count="1">
    <field x="16"/>
  </colFields>
  <colItems count="3">
    <i>
      <x/>
    </i>
    <i>
      <x v="1"/>
    </i>
    <i t="grand">
      <x/>
    </i>
  </colItems>
  <dataFields count="1">
    <dataField name="Average of Salary" fld="5" subtotal="average" baseField="23" baseItem="0" numFmtId="1"/>
  </dataFields>
  <chartFormats count="2">
    <chartFormat chart="12" format="22" series="1">
      <pivotArea type="data" outline="0" fieldPosition="0">
        <references count="2">
          <reference field="4294967294" count="1" selected="0">
            <x v="0"/>
          </reference>
          <reference field="16" count="1" selected="0">
            <x v="0"/>
          </reference>
        </references>
      </pivotArea>
    </chartFormat>
    <chartFormat chart="12" format="23"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7A3075-82BC-4BD3-B1D3-ACD1E4E820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Department ">
  <location ref="A9:B16"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axis="axisRow"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s>
  <rowFields count="1">
    <field x="24"/>
  </rowFields>
  <rowItems count="7">
    <i>
      <x v="1"/>
    </i>
    <i>
      <x/>
    </i>
    <i>
      <x v="3"/>
    </i>
    <i>
      <x v="2"/>
    </i>
    <i>
      <x v="4"/>
    </i>
    <i>
      <x v="5"/>
    </i>
    <i t="grand">
      <x/>
    </i>
  </rowItems>
  <colItems count="1">
    <i/>
  </colItems>
  <dataFields count="1">
    <dataField name="Average of EmpSatisfaction" fld="29" subtotal="average" baseField="19" baseItem="0" numFmtId="164"/>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FB9FD0-0F12-4534-9EE5-6618C3CF8B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ermination Reason ">
  <location ref="A39:B52"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axis="axisRow" dataField="1" showAll="0" sortType="ascending">
      <items count="19">
        <item x="4"/>
        <item x="6"/>
        <item x="1"/>
        <item h="1" x="14"/>
        <item h="1" x="17"/>
        <item x="2"/>
        <item h="1" x="8"/>
        <item h="1" x="15"/>
        <item h="1" x="16"/>
        <item x="12"/>
        <item x="11"/>
        <item h="1" x="0"/>
        <item x="13"/>
        <item x="7"/>
        <item x="10"/>
        <item x="9"/>
        <item x="3"/>
        <item x="5"/>
        <item t="default"/>
      </items>
      <autoSortScope>
        <pivotArea dataOnly="0" outline="0" fieldPosition="0">
          <references count="1">
            <reference field="4294967294" count="1" selected="0">
              <x v="0"/>
            </reference>
          </references>
        </pivotArea>
      </autoSortScope>
    </pivotField>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2"/>
  </rowFields>
  <rowItems count="13">
    <i>
      <x v="9"/>
    </i>
    <i>
      <x v="12"/>
    </i>
    <i>
      <x v="15"/>
    </i>
    <i>
      <x v="13"/>
    </i>
    <i>
      <x v="16"/>
    </i>
    <i>
      <x v="14"/>
    </i>
    <i>
      <x v="1"/>
    </i>
    <i>
      <x v="5"/>
    </i>
    <i>
      <x v="2"/>
    </i>
    <i>
      <x v="10"/>
    </i>
    <i>
      <x v="17"/>
    </i>
    <i>
      <x/>
    </i>
    <i t="grand">
      <x/>
    </i>
  </rowItems>
  <colItems count="1">
    <i/>
  </colItems>
  <dataFields count="1">
    <dataField name="Count of Termination Reason " fld="22" subtotal="count"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8E1A0-15C1-47EE-AD66-A3CDD3595D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ofHire">
  <location ref="A20:B34"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axis="axisRow" dataField="1" showAll="0">
      <items count="14">
        <item x="12"/>
        <item x="11"/>
        <item x="2"/>
        <item x="6"/>
        <item x="8"/>
        <item x="0"/>
        <item x="3"/>
        <item x="5"/>
        <item x="4"/>
        <item x="1"/>
        <item x="7"/>
        <item x="10"/>
        <item x="9"/>
        <item t="default"/>
      </items>
    </pivotField>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9"/>
  </rowFields>
  <rowItems count="14">
    <i>
      <x/>
    </i>
    <i>
      <x v="1"/>
    </i>
    <i>
      <x v="2"/>
    </i>
    <i>
      <x v="3"/>
    </i>
    <i>
      <x v="4"/>
    </i>
    <i>
      <x v="5"/>
    </i>
    <i>
      <x v="6"/>
    </i>
    <i>
      <x v="7"/>
    </i>
    <i>
      <x v="8"/>
    </i>
    <i>
      <x v="9"/>
    </i>
    <i>
      <x v="10"/>
    </i>
    <i>
      <x v="11"/>
    </i>
    <i>
      <x v="12"/>
    </i>
    <i t="grand">
      <x/>
    </i>
  </rowItems>
  <colItems count="1">
    <i/>
  </colItems>
  <dataFields count="1">
    <dataField name="Count of YearofHire" fld="9" subtotal="count" baseField="17" baseItem="0"/>
  </dataFields>
  <chartFormats count="3">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9" count="1" selected="0">
            <x v="5"/>
          </reference>
        </references>
      </pivotArea>
    </chartFormat>
    <chartFormat chart="4" format="33">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125A4D-1D00-4EA9-935D-959A69A928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mployment Status">
  <location ref="E31:F35"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3"/>
  </rowFields>
  <rowItems count="4">
    <i>
      <x/>
    </i>
    <i>
      <x v="2"/>
    </i>
    <i>
      <x v="1"/>
    </i>
    <i t="grand">
      <x/>
    </i>
  </rowItems>
  <colItems count="1">
    <i/>
  </colItems>
  <dataFields count="1">
    <dataField name="Count of EmploymentStatus" fld="23" subtotal="count" baseField="0" baseItem="0"/>
  </dataFields>
  <chartFormats count="4">
    <chartFormat chart="16" format="48" series="1">
      <pivotArea type="data" outline="0" fieldPosition="0">
        <references count="1">
          <reference field="4294967294" count="1" selected="0">
            <x v="0"/>
          </reference>
        </references>
      </pivotArea>
    </chartFormat>
    <chartFormat chart="16" format="49">
      <pivotArea type="data" outline="0" fieldPosition="0">
        <references count="2">
          <reference field="4294967294" count="1" selected="0">
            <x v="0"/>
          </reference>
          <reference field="23" count="1" selected="0">
            <x v="0"/>
          </reference>
        </references>
      </pivotArea>
    </chartFormat>
    <chartFormat chart="16" format="50">
      <pivotArea type="data" outline="0" fieldPosition="0">
        <references count="2">
          <reference field="4294967294" count="1" selected="0">
            <x v="0"/>
          </reference>
          <reference field="23" count="1" selected="0">
            <x v="2"/>
          </reference>
        </references>
      </pivotArea>
    </chartFormat>
    <chartFormat chart="16" format="5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AB56AD-3B14-46F4-BD36-8289D0CED2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I12"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axis="axisRow" dataField="1"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showAll="0"/>
  </pivotFields>
  <rowFields count="1">
    <field x="26"/>
  </rowFields>
  <rowItems count="10">
    <i>
      <x v="6"/>
    </i>
    <i>
      <x v="7"/>
    </i>
    <i>
      <x v="8"/>
    </i>
    <i>
      <x/>
    </i>
    <i>
      <x v="1"/>
    </i>
    <i>
      <x v="2"/>
    </i>
    <i>
      <x v="3"/>
    </i>
    <i>
      <x v="5"/>
    </i>
    <i>
      <x v="4"/>
    </i>
    <i t="grand">
      <x/>
    </i>
  </rowItems>
  <colItems count="1">
    <i/>
  </colItems>
  <dataFields count="1">
    <dataField name="Count of RecruitmentSource" fld="26" subtotal="count" baseField="0" baseItem="0"/>
  </dataFields>
  <chartFormats count="2">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966ED2-4EFC-4CA3-847A-F94575A8E0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erformance Score">
  <location ref="E12:F17"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axis="axisRow" dataFiel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pivotFields>
  <rowFields count="1">
    <field x="27"/>
  </rowFields>
  <rowItems count="5">
    <i>
      <x v="1"/>
    </i>
    <i>
      <x/>
    </i>
    <i>
      <x v="2"/>
    </i>
    <i>
      <x v="3"/>
    </i>
    <i t="grand">
      <x/>
    </i>
  </rowItems>
  <colItems count="1">
    <i/>
  </colItems>
  <dataFields count="1">
    <dataField name="Count of PerformanceScore" fld="27" subtotal="count" baseField="0" baseItem="0"/>
  </dataFields>
  <chartFormats count="2">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2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02F7AF-EEDA-454E-BA50-376F2A3B2F2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ee Race">
  <location ref="E2:F9"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axis="axisRow" dataField="1" showAll="0">
      <items count="7">
        <item sd="0" x="4"/>
        <item sd="0" x="3"/>
        <item sd="0" x="1"/>
        <item sd="0" x="5"/>
        <item sd="0" x="2"/>
        <item sd="0" x="0"/>
        <item t="default"/>
      </items>
    </pivotField>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0"/>
  </rowFields>
  <rowItems count="7">
    <i>
      <x/>
    </i>
    <i>
      <x v="1"/>
    </i>
    <i>
      <x v="2"/>
    </i>
    <i>
      <x v="3"/>
    </i>
    <i>
      <x v="4"/>
    </i>
    <i>
      <x v="5"/>
    </i>
    <i t="grand">
      <x/>
    </i>
  </rowItems>
  <colItems count="1">
    <i/>
  </colItems>
  <dataFields count="1">
    <dataField name="Count of RaceDesc" fld="20" subtotal="count" baseField="0" baseItem="0"/>
  </dataFields>
  <chartFormats count="7">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0" count="1" selected="0">
            <x v="0"/>
          </reference>
        </references>
      </pivotArea>
    </chartFormat>
    <chartFormat chart="4" format="24">
      <pivotArea type="data" outline="0" fieldPosition="0">
        <references count="2">
          <reference field="4294967294" count="1" selected="0">
            <x v="0"/>
          </reference>
          <reference field="20" count="1" selected="0">
            <x v="1"/>
          </reference>
        </references>
      </pivotArea>
    </chartFormat>
    <chartFormat chart="4" format="25">
      <pivotArea type="data" outline="0" fieldPosition="0">
        <references count="2">
          <reference field="4294967294" count="1" selected="0">
            <x v="0"/>
          </reference>
          <reference field="20" count="1" selected="0">
            <x v="2"/>
          </reference>
        </references>
      </pivotArea>
    </chartFormat>
    <chartFormat chart="4" format="26">
      <pivotArea type="data" outline="0" fieldPosition="0">
        <references count="2">
          <reference field="4294967294" count="1" selected="0">
            <x v="0"/>
          </reference>
          <reference field="20" count="1" selected="0">
            <x v="3"/>
          </reference>
        </references>
      </pivotArea>
    </chartFormat>
    <chartFormat chart="4" format="27">
      <pivotArea type="data" outline="0" fieldPosition="0">
        <references count="2">
          <reference field="4294967294" count="1" selected="0">
            <x v="0"/>
          </reference>
          <reference field="20" count="1" selected="0">
            <x v="4"/>
          </reference>
        </references>
      </pivotArea>
    </chartFormat>
    <chartFormat chart="4" format="28">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5330DC-99CA-4745-A468-7A63F7489244}"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84B9638F-A0D8-4FF6-B3F0-304F3FEA555B}" autoFormatId="16" applyNumberFormats="0" applyBorderFormats="0" applyFontFormats="0" applyPatternFormats="0" applyAlignmentFormats="0" applyWidthHeightFormats="0">
  <queryTableRefresh nextId="144">
    <queryTableFields count="33">
      <queryTableField id="1" name="Employee_Name" tableColumnId="1"/>
      <queryTableField id="2" name="EmpID" tableColumnId="2"/>
      <queryTableField id="37" dataBound="0" tableColumnId="3"/>
      <queryTableField id="40" dataBound="0" tableColumnId="5"/>
      <queryTableField id="38" dataBound="0" tableColumnId="4"/>
      <queryTableField id="10" name="Salary" tableColumnId="10"/>
      <queryTableField id="13" name="Position" tableColumnId="13"/>
      <queryTableField id="22" name="DateofHire" tableColumnId="22"/>
      <queryTableField id="111" dataBound="0" tableColumnId="6"/>
      <queryTableField id="112" dataBound="0" tableColumnId="7"/>
      <queryTableField id="14" name="State" tableColumnId="14"/>
      <queryTableField id="23" name="DateofTermination" tableColumnId="23"/>
      <queryTableField id="113" dataBound="0" tableColumnId="8"/>
      <queryTableField id="114" dataBound="0" tableColumnId="9"/>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4" name="TermReason" tableColumnId="24"/>
      <queryTableField id="143" dataBound="0" tableColumnId="11"/>
      <queryTableField id="25" name="EmploymentStatus" tableColumnId="25"/>
      <queryTableField id="26" name="Department" tableColumnId="26"/>
      <queryTableField id="27" name="ManagerName" tableColumnId="27"/>
      <queryTableField id="29" name="RecruitmentSource" tableColumnId="29"/>
      <queryTableField id="30" name="PerformanceScore" tableColumnId="30"/>
      <queryTableField id="31" name="EngagementSurvey" tableColumnId="31"/>
      <queryTableField id="32" name="EmpSatisfaction" tableColumnId="32"/>
      <queryTableField id="34" name="LastPerformanceReview_Date" tableColumnId="34"/>
      <queryTableField id="35" name="DaysLateLast30" tableColumnId="35"/>
      <queryTableField id="36" name="Absences" tableColumnId="36"/>
    </queryTableFields>
    <queryTableDeletedFields count="55">
      <deletedField name="MarriedID"/>
      <deletedField name="MaritalStatusID"/>
      <deletedField name="GenderID"/>
      <deletedField name="EmpStatusID"/>
      <deletedField name="DeptID"/>
      <deletedField name="PerfScoreID"/>
      <deletedField name="FromDiversityJobFairID"/>
      <deletedField name="PositionID"/>
      <deletedField name="SpecialProjectsCount"/>
      <deletedField name="Termd"/>
      <deletedField name="ManagerID"/>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SpecialProjectsCount"/>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SpecialProjectsCount"/>
      <deletedField name="SpecialProjectsCount"/>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MarriedID"/>
      <deletedField name="MaritalStatusID"/>
      <deletedField name="GenderID"/>
      <deletedField name="EmpStatusID"/>
      <deletedField name="DeptID"/>
      <deletedField name="PerfScoreID"/>
      <deletedField name="FromDiversityJobFairID"/>
      <deletedField name="Termd"/>
      <deletedField name="PositionID"/>
      <deletedField name="SpecialProjectsCount"/>
      <deletedField name="Manager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C08C0C-44F5-4DD9-A525-6F9F310A7BA6}" sourceName="Gender">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07D85777-6542-4E53-9D27-B068062670B6}" sourceName="MaritalDesc">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790B44A-ADDB-4F0B-B03D-B1517E7EB7DF}" sourceName="Department">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6">
        <i x="3" s="1"/>
        <i x="5" s="1"/>
        <i x="1" s="1"/>
        <i x="0"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45B435F-6F45-408E-B4F3-77501517C717}" sourceName="Position">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32">
        <i x="10" s="1"/>
        <i x="22" s="1"/>
        <i x="11" s="1"/>
        <i x="17" s="1"/>
        <i x="13" s="1"/>
        <i x="31" s="1"/>
        <i x="5" s="1"/>
        <i x="30" s="1"/>
        <i x="28" s="1"/>
        <i x="6" s="1"/>
        <i x="14" s="1"/>
        <i x="21" s="1"/>
        <i x="7" s="1"/>
        <i x="20" s="1"/>
        <i x="29" s="1"/>
        <i x="26" s="1"/>
        <i x="18" s="1"/>
        <i x="4" s="1"/>
        <i x="19" s="1"/>
        <i x="23" s="1"/>
        <i x="27" s="1"/>
        <i x="9" s="1"/>
        <i x="0" s="1"/>
        <i x="2" s="1"/>
        <i x="16" s="1"/>
        <i x="24" s="1"/>
        <i x="25" s="1"/>
        <i x="3" s="1"/>
        <i x="12" s="1"/>
        <i x="8" s="1"/>
        <i x="1"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Desc" xr10:uid="{88AE0AFA-52AD-4AD5-A398-365A066D8EEB}" sourceName="CitizenDesc">
  <pivotTables>
    <pivotTable tabId="7" name="PivotTable7"/>
    <pivotTable tabId="7" name="PivotTable1"/>
    <pivotTable tabId="7" name="PivotTable15"/>
    <pivotTable tabId="7" name="PivotTable2"/>
    <pivotTable tabId="7" name="PivotTable3"/>
    <pivotTable tabId="7" name="PivotTable4"/>
    <pivotTable tabId="7" name="PivotTable6"/>
    <pivotTable tabId="7" name="PivotTable9"/>
    <pivotTable tabId="7" name="PivotTable8"/>
  </pivotTables>
  <data>
    <tabular pivotCacheId="16749108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D8FFDEC-6B69-4943-9B93-C96CDB3644E2}" cache="Slicer_Gender" caption="Gender" rowHeight="241300"/>
  <slicer name="MaritalDesc" xr10:uid="{222B263D-6937-4058-8940-504A4D6396F4}" cache="Slicer_MaritalDesc" caption="Marital Status" rowHeight="241300"/>
  <slicer name="Department" xr10:uid="{578F875E-8E8A-4300-B5C3-38D3D25BAF5D}" cache="Slicer_Department" caption="Department" rowHeight="241300"/>
  <slicer name="Position" xr10:uid="{C3E67CF6-6874-43FD-B3EE-3DA5F0057793}" cache="Slicer_Position" caption="Position" startItem="2" rowHeight="241300"/>
  <slicer name="CitizenDesc" xr10:uid="{334CB2F8-F4F9-48EB-8B1C-ABAEF2DA6B95}" cache="Slicer_CitizenDesc" caption="Citizenshi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ED9E8-3426-46B6-A445-678EE7A35F83}" name="HRDataset_v14" displayName="HRDataset_v14" ref="A1:AJ312" tableType="queryTable" totalsRowShown="0">
  <autoFilter ref="A1:AJ312" xr:uid="{1AEED9E8-3426-46B6-A445-678EE7A35F83}"/>
  <tableColumns count="36">
    <tableColumn id="1" xr3:uid="{B9266ABF-7923-4A5E-B7BB-265CF887F8F4}" uniqueName="1" name="Employee_Name" queryTableFieldId="1" dataDxfId="46"/>
    <tableColumn id="2" xr3:uid="{85B18636-5BC7-4FDA-A6BA-5292B0A79F95}" uniqueName="2" name="EmpID" queryTableFieldId="2"/>
    <tableColumn id="3" xr3:uid="{BC7B6185-A106-4CF0-836C-AAB57254D8BA}" uniqueName="3" name="MarriedID" queryTableFieldId="3"/>
    <tableColumn id="4" xr3:uid="{B30F266A-A253-439E-99B3-328DB0E389BE}" uniqueName="4" name="MaritalStatusID" queryTableFieldId="4"/>
    <tableColumn id="5" xr3:uid="{94ADA979-7584-4584-8A23-EC60C33C275E}" uniqueName="5" name="GenderID" queryTableFieldId="5"/>
    <tableColumn id="6" xr3:uid="{1455A535-1F46-4B7F-AF0B-A82D14CD3EDD}" uniqueName="6" name="EmpStatusID" queryTableFieldId="6"/>
    <tableColumn id="7" xr3:uid="{9109B7D4-5D98-4ECB-9C40-5EB8A1C61931}" uniqueName="7" name="DeptID" queryTableFieldId="7"/>
    <tableColumn id="8" xr3:uid="{742A3AEB-16F6-4162-A64B-3BBFFA9FC0C1}" uniqueName="8" name="PerfScoreID" queryTableFieldId="8"/>
    <tableColumn id="9" xr3:uid="{FBFFF87E-6194-4AAD-BEF7-40C6BC124D64}" uniqueName="9" name="FromDiversityJobFairID" queryTableFieldId="9"/>
    <tableColumn id="10" xr3:uid="{2DD4CA87-7825-4783-BB37-C17AF720F607}" uniqueName="10" name="Salary" queryTableFieldId="10"/>
    <tableColumn id="11" xr3:uid="{E14D79AA-FDE9-425E-A83C-00FB30E1C35D}" uniqueName="11" name="Termd" queryTableFieldId="11"/>
    <tableColumn id="12" xr3:uid="{5FEE0402-6609-4067-AAB5-A9EE949FFEDC}" uniqueName="12" name="PositionID" queryTableFieldId="12"/>
    <tableColumn id="13" xr3:uid="{8E15F91A-9641-4F05-8323-2A0CAA1F12C8}" uniqueName="13" name="Position" queryTableFieldId="13" dataDxfId="45"/>
    <tableColumn id="14" xr3:uid="{5CF36109-CB24-4C61-B9E6-D2F64CA899F6}" uniqueName="14" name="State" queryTableFieldId="14" dataDxfId="44"/>
    <tableColumn id="15" xr3:uid="{C14B4CDA-27F8-4899-913D-28310A394B5C}" uniqueName="15" name="Zip" queryTableFieldId="15"/>
    <tableColumn id="16" xr3:uid="{E62F412D-F4FA-46F1-920C-4A58326124BF}" uniqueName="16" name="DOB" queryTableFieldId="16" dataDxfId="43"/>
    <tableColumn id="17" xr3:uid="{57B9189C-FDF1-4648-84EA-DC0DFB3EFCC9}" uniqueName="17" name="Sex" queryTableFieldId="17" dataDxfId="42"/>
    <tableColumn id="18" xr3:uid="{1D5C7E1F-1D83-4FC3-ABC6-BDBEE255591C}" uniqueName="18" name="MaritalDesc" queryTableFieldId="18" dataDxfId="41"/>
    <tableColumn id="19" xr3:uid="{5F357760-D646-4E44-BC55-9A14C3B1293C}" uniqueName="19" name="CitizenDesc" queryTableFieldId="19" dataDxfId="40"/>
    <tableColumn id="20" xr3:uid="{575E5549-27E0-4FFE-B285-E070DCF03710}" uniqueName="20" name="HispanicLatino" queryTableFieldId="20" dataDxfId="39"/>
    <tableColumn id="21" xr3:uid="{B9B2065F-BA85-4DA5-9CE2-316090BAF483}" uniqueName="21" name="RaceDesc" queryTableFieldId="21" dataDxfId="38"/>
    <tableColumn id="22" xr3:uid="{BB6F43A5-DBC9-4C40-9302-D030D4AAF4CF}" uniqueName="22" name="DateofHire" queryTableFieldId="22" dataDxfId="37"/>
    <tableColumn id="23" xr3:uid="{A046BA25-4124-42DA-9E25-52ECF52C9909}" uniqueName="23" name="DateofTermination" queryTableFieldId="23" dataDxfId="36"/>
    <tableColumn id="24" xr3:uid="{23D02C84-FF24-4682-BC43-F3AC78616539}" uniqueName="24" name="TermReason" queryTableFieldId="24" dataDxfId="35"/>
    <tableColumn id="25" xr3:uid="{D3868A09-42F7-4D9E-9272-236BB19974F4}" uniqueName="25" name="EmploymentStatus" queryTableFieldId="25" dataDxfId="34"/>
    <tableColumn id="26" xr3:uid="{12E1F04C-89EC-4E91-9E0D-FF62C17C9000}" uniqueName="26" name="Department" queryTableFieldId="26" dataDxfId="33"/>
    <tableColumn id="27" xr3:uid="{208FE2FB-B1E2-4E47-B318-B1347AEC406A}" uniqueName="27" name="ManagerName" queryTableFieldId="27" dataDxfId="32"/>
    <tableColumn id="28" xr3:uid="{514399B8-0FD1-452C-9091-BD75DC84E396}" uniqueName="28" name="ManagerID" queryTableFieldId="28"/>
    <tableColumn id="29" xr3:uid="{F8AFE9A3-F543-4A2B-90AD-A2E3C1F6CCB6}" uniqueName="29" name="RecruitmentSource" queryTableFieldId="29" dataDxfId="31"/>
    <tableColumn id="30" xr3:uid="{C19FE8D2-CC2F-47B3-8A3A-11701E624B0E}" uniqueName="30" name="PerformanceScore" queryTableFieldId="30" dataDxfId="30"/>
    <tableColumn id="31" xr3:uid="{A93290C4-D891-4C21-9AB7-8C0DB89F9D14}" uniqueName="31" name="EngagementSurvey" queryTableFieldId="31"/>
    <tableColumn id="32" xr3:uid="{D7EEC85C-F49D-4C64-8288-CA4A62B4EBDD}" uniqueName="32" name="EmpSatisfaction" queryTableFieldId="32"/>
    <tableColumn id="33" xr3:uid="{2F0107AB-07A2-4EDB-995C-039A2CFACF74}" uniqueName="33" name="SpecialProjectsCount" queryTableFieldId="33"/>
    <tableColumn id="34" xr3:uid="{61908B28-B354-4855-8F37-D91854354DF4}" uniqueName="34" name="LastPerformanceReview_Date" queryTableFieldId="34" dataDxfId="29"/>
    <tableColumn id="35" xr3:uid="{D83108B2-6089-4088-A747-021B535DF77E}" uniqueName="35" name="DaysLateLast30" queryTableFieldId="35"/>
    <tableColumn id="36" xr3:uid="{3F18372F-B501-4D8B-8086-F08BEE7291C9}" uniqueName="36" name="Absences" queryTableFieldId="3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80427-3BF8-4AA1-A6F9-8DC91281640B}" name="HRDataset_v143" displayName="HRDataset_v143" ref="A1:AG312" tableType="queryTable" totalsRowShown="0" headerRowDxfId="28">
  <autoFilter ref="A1:AG312" xr:uid="{C1A80427-3BF8-4AA1-A6F9-8DC91281640B}"/>
  <tableColumns count="33">
    <tableColumn id="1" xr3:uid="{9AF814D2-DC42-4BA0-867E-746860C21F5A}" uniqueName="1" name="Employee_Name" queryTableFieldId="1" dataDxfId="27"/>
    <tableColumn id="2" xr3:uid="{DF4DC541-1B24-4BB2-9F55-7815A20729BE}" uniqueName="2" name="EmpID" queryTableFieldId="2"/>
    <tableColumn id="3" xr3:uid="{D528F2E4-A817-476A-A2ED-B34FD500F636}" uniqueName="3" name="Age" queryTableFieldId="37" dataDxfId="26">
      <calculatedColumnFormula>(YEAR(NOW())-YEAR(P2))</calculatedColumnFormula>
    </tableColumn>
    <tableColumn id="5" xr3:uid="{F6BE8919-D0C0-4FE3-9EF6-3B17BC9C7DFC}" uniqueName="5" name="Age Brackets" queryTableFieldId="40" dataDxfId="25">
      <calculatedColumnFormula>IF(C2&gt;65,"Senior",IF(C2&gt;=35,"Middle Age",IF(C2&lt;35,"Young","Invalid")))</calculatedColumnFormula>
    </tableColumn>
    <tableColumn id="4" xr3:uid="{FE9D0333-CDA1-4D1F-8590-AE27AAA728E4}" uniqueName="4" name="DurationEmployedMonth" queryTableFieldId="38" dataDxfId="24">
      <calculatedColumnFormula>IF(L2="","", DATEDIF(H2,L2, "m"))</calculatedColumnFormula>
    </tableColumn>
    <tableColumn id="10" xr3:uid="{9585994C-B4F5-442C-9482-4DB4878717E1}" uniqueName="10" name="Salary" queryTableFieldId="10"/>
    <tableColumn id="13" xr3:uid="{A22780F6-1777-4EF1-AECF-453264A8F45D}" uniqueName="13" name="Position" queryTableFieldId="13" dataDxfId="23"/>
    <tableColumn id="22" xr3:uid="{BD57B661-740D-4C1D-A51F-680D91C0D151}" uniqueName="22" name="DateofHire" queryTableFieldId="22" dataDxfId="22"/>
    <tableColumn id="6" xr3:uid="{CB855696-6D7A-4CD5-BEEB-34F995398C51}" uniqueName="6" name="DateofHireTxt" queryTableFieldId="111" dataDxfId="21">
      <calculatedColumnFormula>TEXT(HRDataset_v143[[#This Row],[DateofHire]],"yyyy-mm-dd")</calculatedColumnFormula>
    </tableColumn>
    <tableColumn id="7" xr3:uid="{D5C8FD07-9FEA-431C-8E14-265EB81A8C0B}" uniqueName="7" name="YearofHire" queryTableFieldId="112" dataDxfId="20">
      <calculatedColumnFormula>LEFT(HRDataset_v143[[#This Row],[DateofHireTxt]],4)</calculatedColumnFormula>
    </tableColumn>
    <tableColumn id="14" xr3:uid="{C32CAB89-E2E4-4CA9-B204-26CDAC8FC2A1}" uniqueName="14" name="State" queryTableFieldId="14" dataDxfId="19"/>
    <tableColumn id="23" xr3:uid="{EF60EF9D-8F41-4987-9C87-A366077E0775}" uniqueName="23" name="DateofTermination" queryTableFieldId="23" dataDxfId="18"/>
    <tableColumn id="8" xr3:uid="{5403D348-AAB3-45D1-87F5-4C3B8D10DDC2}" uniqueName="8" name="DateofTermTxt" queryTableFieldId="113" dataDxfId="17">
      <calculatedColumnFormula>IF(L2="","",TEXT(L2,"yyyy-mm-dd"))</calculatedColumnFormula>
    </tableColumn>
    <tableColumn id="9" xr3:uid="{FF763658-5ECF-4952-BD59-D3B6955C5B6E}" uniqueName="9" name="YearofTermination" queryTableFieldId="114" dataDxfId="16">
      <calculatedColumnFormula>IF(M2="","",LEFT(M2,4))</calculatedColumnFormula>
    </tableColumn>
    <tableColumn id="15" xr3:uid="{5C5AC3DF-A7DD-40EB-AE21-D6046C38C1E5}" uniqueName="15" name="Zip" queryTableFieldId="15"/>
    <tableColumn id="16" xr3:uid="{1B1B3F43-AC2B-45B0-932C-DA077428D7D6}" uniqueName="16" name="DOB" queryTableFieldId="16" dataDxfId="15"/>
    <tableColumn id="17" xr3:uid="{8EFAF47F-8C64-4A96-B21F-FAACAB9F12A7}" uniqueName="17" name="Gender" queryTableFieldId="17" dataDxfId="14"/>
    <tableColumn id="18" xr3:uid="{71947450-900F-42ED-91EA-2E9D92DEBC67}" uniqueName="18" name="MaritalDesc" queryTableFieldId="18" dataDxfId="13"/>
    <tableColumn id="19" xr3:uid="{1FC83DEA-EE2E-4882-A76A-850E87E8D707}" uniqueName="19" name="CitizenDesc" queryTableFieldId="19" dataDxfId="12"/>
    <tableColumn id="20" xr3:uid="{25B7280B-DD05-4AAD-9755-69021970625B}" uniqueName="20" name="HispanicLatino" queryTableFieldId="20" dataDxfId="11"/>
    <tableColumn id="21" xr3:uid="{746874EA-FE64-4C1B-A4F4-CA9DAA3DE843}" uniqueName="21" name="RaceDesc" queryTableFieldId="21" dataDxfId="10"/>
    <tableColumn id="24" xr3:uid="{3CAE6F7C-D4CD-44F7-87F6-F88E61DE45D4}" uniqueName="24" name="TermReason" queryTableFieldId="24" dataDxfId="9"/>
    <tableColumn id="11" xr3:uid="{14E0FBEE-973D-4EED-AF3E-5D2EC5A6E2A7}" uniqueName="11" name="Termination Reason " queryTableFieldId="143" dataDxfId="8">
      <calculatedColumnFormula>REPLACE(V2,1,1,UPPER(LEFT(V2,1)))</calculatedColumnFormula>
    </tableColumn>
    <tableColumn id="25" xr3:uid="{5B567F1B-8A18-4A59-8024-61088AA7F727}" uniqueName="25" name="EmploymentStatus" queryTableFieldId="25" dataDxfId="7"/>
    <tableColumn id="26" xr3:uid="{4E7FA886-1130-47AB-9248-069D24AB9255}" uniqueName="26" name="Department" queryTableFieldId="26" dataDxfId="6"/>
    <tableColumn id="27" xr3:uid="{3E645524-26B8-4CB8-AF88-E1CCA84EA18E}" uniqueName="27" name="ManagerName" queryTableFieldId="27" dataDxfId="5"/>
    <tableColumn id="29" xr3:uid="{B3894FB7-EB58-472C-96C3-258B1ECEB183}" uniqueName="29" name="RecruitmentSource" queryTableFieldId="29" dataDxfId="4"/>
    <tableColumn id="30" xr3:uid="{B29DECD0-D8F2-428F-A433-6CDCD6608035}" uniqueName="30" name="PerformanceScore" queryTableFieldId="30" dataDxfId="3"/>
    <tableColumn id="31" xr3:uid="{160DC65A-5888-4027-8C55-D46A596FECA8}" uniqueName="31" name="EngagementSurvey" queryTableFieldId="31"/>
    <tableColumn id="32" xr3:uid="{5A08BFC2-170B-4F12-8099-0C2BAA6A654F}" uniqueName="32" name="EmpSatisfaction" queryTableFieldId="32"/>
    <tableColumn id="34" xr3:uid="{371207A4-7F8A-4724-ADC6-4A3ABD0816B2}" uniqueName="34" name="LastPerformanceReview_Date" queryTableFieldId="34" dataDxfId="2"/>
    <tableColumn id="35" xr3:uid="{56C8D6E6-2C73-4376-A6EB-22A568815F16}" uniqueName="35" name="DaysLateLast30" queryTableFieldId="35"/>
    <tableColumn id="36" xr3:uid="{5F3A0FBA-31A3-4D72-8AFF-ED3751D84288}" uniqueName="36" name="Absences" queryTableFieldId="3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FC16-1BBA-41BA-8FF0-C708BDA6D5CD}">
  <dimension ref="A1:AJ312"/>
  <sheetViews>
    <sheetView workbookViewId="0">
      <selection activeCell="D8" sqref="D8"/>
    </sheetView>
  </sheetViews>
  <sheetFormatPr defaultRowHeight="14.5" x14ac:dyDescent="0.35"/>
  <cols>
    <col min="1" max="1" width="21.90625" bestFit="1" customWidth="1"/>
    <col min="2" max="2" width="8.6328125" bestFit="1" customWidth="1"/>
    <col min="3" max="3" width="11.6328125" bestFit="1" customWidth="1"/>
    <col min="4" max="4" width="16.08984375" bestFit="1" customWidth="1"/>
    <col min="5" max="5" width="11.08984375" bestFit="1" customWidth="1"/>
    <col min="6" max="6" width="13.7265625" bestFit="1" customWidth="1"/>
    <col min="7" max="7" width="8.90625" bestFit="1" customWidth="1"/>
    <col min="8" max="8" width="12.81640625" bestFit="1" customWidth="1"/>
    <col min="9" max="9" width="22.54296875" bestFit="1" customWidth="1"/>
    <col min="10" max="10" width="8.08984375" bestFit="1" customWidth="1"/>
    <col min="11" max="11" width="8.54296875" bestFit="1" customWidth="1"/>
    <col min="12" max="12" width="11.54296875" bestFit="1" customWidth="1"/>
    <col min="13" max="13" width="26.7265625" bestFit="1" customWidth="1"/>
    <col min="14" max="14" width="7.26953125" bestFit="1" customWidth="1"/>
    <col min="15" max="15" width="5.81640625" bestFit="1" customWidth="1"/>
    <col min="16" max="16" width="10.08984375" bestFit="1" customWidth="1"/>
    <col min="17" max="17" width="5.90625" bestFit="1" customWidth="1"/>
    <col min="18" max="18" width="13" bestFit="1" customWidth="1"/>
    <col min="19" max="19" width="16.1796875" bestFit="1" customWidth="1"/>
    <col min="20" max="20" width="15.26953125" bestFit="1" customWidth="1"/>
    <col min="21" max="21" width="28.6328125" bestFit="1" customWidth="1"/>
    <col min="22" max="22" width="12.1796875" bestFit="1" customWidth="1"/>
    <col min="23" max="23" width="19" bestFit="1" customWidth="1"/>
    <col min="24" max="24" width="27.26953125" bestFit="1" customWidth="1"/>
    <col min="25" max="25" width="20.08984375" bestFit="1" customWidth="1"/>
    <col min="26" max="26" width="18.6328125" bestFit="1" customWidth="1"/>
    <col min="27" max="27" width="17" bestFit="1" customWidth="1"/>
    <col min="28" max="28" width="12.36328125" bestFit="1" customWidth="1"/>
    <col min="29" max="29" width="21.1796875" bestFit="1" customWidth="1"/>
    <col min="30" max="30" width="18.453125" bestFit="1" customWidth="1"/>
    <col min="31" max="31" width="19" bestFit="1" customWidth="1"/>
    <col min="32" max="32" width="16.453125" bestFit="1" customWidth="1"/>
    <col min="33" max="33" width="20.54296875" bestFit="1" customWidth="1"/>
    <col min="34" max="34" width="28.26953125" bestFit="1" customWidth="1"/>
    <col min="35" max="35" width="15.90625" bestFit="1" customWidth="1"/>
    <col min="36" max="36" width="10.90625" bestFit="1" customWidth="1"/>
  </cols>
  <sheetData>
    <row r="1" spans="1:3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5">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W2" s="1"/>
      <c r="X2" t="s">
        <v>44</v>
      </c>
      <c r="Y2" t="s">
        <v>45</v>
      </c>
      <c r="Z2" t="s">
        <v>46</v>
      </c>
      <c r="AA2" t="s">
        <v>47</v>
      </c>
      <c r="AB2">
        <v>22</v>
      </c>
      <c r="AC2" t="s">
        <v>48</v>
      </c>
      <c r="AD2" t="s">
        <v>49</v>
      </c>
      <c r="AE2">
        <v>4.5999999999999996</v>
      </c>
      <c r="AF2">
        <v>5</v>
      </c>
      <c r="AG2">
        <v>0</v>
      </c>
      <c r="AH2" s="1">
        <v>43482</v>
      </c>
      <c r="AI2">
        <v>0</v>
      </c>
      <c r="AJ2">
        <v>1</v>
      </c>
    </row>
    <row r="3" spans="1:36" x14ac:dyDescent="0.35">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5">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5">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W5" s="1"/>
      <c r="X5" t="s">
        <v>44</v>
      </c>
      <c r="Y5" t="s">
        <v>45</v>
      </c>
      <c r="Z5" t="s">
        <v>46</v>
      </c>
      <c r="AA5" t="s">
        <v>65</v>
      </c>
      <c r="AB5">
        <v>16</v>
      </c>
      <c r="AC5" t="s">
        <v>57</v>
      </c>
      <c r="AD5" t="s">
        <v>58</v>
      </c>
      <c r="AE5">
        <v>4.84</v>
      </c>
      <c r="AF5">
        <v>5</v>
      </c>
      <c r="AG5">
        <v>0</v>
      </c>
      <c r="AH5" s="1">
        <v>43468</v>
      </c>
      <c r="AI5">
        <v>0</v>
      </c>
      <c r="AJ5">
        <v>15</v>
      </c>
    </row>
    <row r="6" spans="1:36" x14ac:dyDescent="0.35">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5">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W7" s="1"/>
      <c r="X7" t="s">
        <v>44</v>
      </c>
      <c r="Y7" t="s">
        <v>45</v>
      </c>
      <c r="Z7" t="s">
        <v>46</v>
      </c>
      <c r="AA7" t="s">
        <v>72</v>
      </c>
      <c r="AB7">
        <v>11</v>
      </c>
      <c r="AC7" t="s">
        <v>48</v>
      </c>
      <c r="AD7" t="s">
        <v>49</v>
      </c>
      <c r="AE7">
        <v>5</v>
      </c>
      <c r="AF7">
        <v>5</v>
      </c>
      <c r="AG7">
        <v>0</v>
      </c>
      <c r="AH7" s="1">
        <v>43472</v>
      </c>
      <c r="AI7">
        <v>0</v>
      </c>
      <c r="AJ7">
        <v>15</v>
      </c>
    </row>
    <row r="8" spans="1:36" x14ac:dyDescent="0.35">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W8" s="1"/>
      <c r="X8" t="s">
        <v>44</v>
      </c>
      <c r="Y8" t="s">
        <v>45</v>
      </c>
      <c r="Z8" t="s">
        <v>75</v>
      </c>
      <c r="AA8" t="s">
        <v>76</v>
      </c>
      <c r="AB8">
        <v>10</v>
      </c>
      <c r="AC8" t="s">
        <v>48</v>
      </c>
      <c r="AD8" t="s">
        <v>58</v>
      </c>
      <c r="AE8">
        <v>3.04</v>
      </c>
      <c r="AF8">
        <v>3</v>
      </c>
      <c r="AG8">
        <v>4</v>
      </c>
      <c r="AH8" s="1">
        <v>43467</v>
      </c>
      <c r="AI8">
        <v>0</v>
      </c>
      <c r="AJ8">
        <v>19</v>
      </c>
    </row>
    <row r="9" spans="1:36" x14ac:dyDescent="0.35">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W9" s="1"/>
      <c r="X9" t="s">
        <v>44</v>
      </c>
      <c r="Y9" t="s">
        <v>45</v>
      </c>
      <c r="Z9" t="s">
        <v>46</v>
      </c>
      <c r="AA9" t="s">
        <v>79</v>
      </c>
      <c r="AB9">
        <v>19</v>
      </c>
      <c r="AC9" t="s">
        <v>80</v>
      </c>
      <c r="AD9" t="s">
        <v>58</v>
      </c>
      <c r="AE9">
        <v>5</v>
      </c>
      <c r="AF9">
        <v>4</v>
      </c>
      <c r="AG9">
        <v>0</v>
      </c>
      <c r="AH9" s="1">
        <v>43521</v>
      </c>
      <c r="AI9">
        <v>0</v>
      </c>
      <c r="AJ9">
        <v>19</v>
      </c>
    </row>
    <row r="10" spans="1:36" x14ac:dyDescent="0.35">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W10" s="1"/>
      <c r="X10" t="s">
        <v>44</v>
      </c>
      <c r="Y10" t="s">
        <v>45</v>
      </c>
      <c r="Z10" t="s">
        <v>46</v>
      </c>
      <c r="AA10" t="s">
        <v>83</v>
      </c>
      <c r="AB10">
        <v>12</v>
      </c>
      <c r="AC10" t="s">
        <v>84</v>
      </c>
      <c r="AD10" t="s">
        <v>58</v>
      </c>
      <c r="AE10">
        <v>4.46</v>
      </c>
      <c r="AF10">
        <v>3</v>
      </c>
      <c r="AG10">
        <v>0</v>
      </c>
      <c r="AH10" s="1">
        <v>43490</v>
      </c>
      <c r="AI10">
        <v>0</v>
      </c>
      <c r="AJ10">
        <v>4</v>
      </c>
    </row>
    <row r="11" spans="1:36" x14ac:dyDescent="0.35">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W11" s="1"/>
      <c r="X11" t="s">
        <v>44</v>
      </c>
      <c r="Y11" t="s">
        <v>45</v>
      </c>
      <c r="Z11" t="s">
        <v>55</v>
      </c>
      <c r="AA11" t="s">
        <v>87</v>
      </c>
      <c r="AB11">
        <v>7</v>
      </c>
      <c r="AC11" t="s">
        <v>57</v>
      </c>
      <c r="AD11" t="s">
        <v>58</v>
      </c>
      <c r="AE11">
        <v>5</v>
      </c>
      <c r="AF11">
        <v>5</v>
      </c>
      <c r="AG11">
        <v>6</v>
      </c>
      <c r="AH11" s="1">
        <v>43514</v>
      </c>
      <c r="AI11">
        <v>0</v>
      </c>
      <c r="AJ11">
        <v>16</v>
      </c>
    </row>
    <row r="12" spans="1:36" x14ac:dyDescent="0.35">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5">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5">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W14" s="1"/>
      <c r="X14" t="s">
        <v>44</v>
      </c>
      <c r="Y14" t="s">
        <v>45</v>
      </c>
      <c r="Z14" t="s">
        <v>55</v>
      </c>
      <c r="AA14" t="s">
        <v>56</v>
      </c>
      <c r="AB14">
        <v>4</v>
      </c>
      <c r="AC14" t="s">
        <v>84</v>
      </c>
      <c r="AD14" t="s">
        <v>49</v>
      </c>
      <c r="AE14">
        <v>4.28</v>
      </c>
      <c r="AF14">
        <v>4</v>
      </c>
      <c r="AG14">
        <v>5</v>
      </c>
      <c r="AH14" s="1">
        <v>43521</v>
      </c>
      <c r="AI14">
        <v>0</v>
      </c>
      <c r="AJ14">
        <v>9</v>
      </c>
    </row>
    <row r="15" spans="1:36" x14ac:dyDescent="0.35">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W15" s="1"/>
      <c r="X15" t="s">
        <v>44</v>
      </c>
      <c r="Y15" t="s">
        <v>45</v>
      </c>
      <c r="Z15" t="s">
        <v>46</v>
      </c>
      <c r="AA15" t="s">
        <v>99</v>
      </c>
      <c r="AB15">
        <v>18</v>
      </c>
      <c r="AC15" t="s">
        <v>70</v>
      </c>
      <c r="AD15" t="s">
        <v>58</v>
      </c>
      <c r="AE15">
        <v>4.5999999999999996</v>
      </c>
      <c r="AF15">
        <v>4</v>
      </c>
      <c r="AG15">
        <v>0</v>
      </c>
      <c r="AH15" s="1">
        <v>43510</v>
      </c>
      <c r="AI15">
        <v>0</v>
      </c>
      <c r="AJ15">
        <v>7</v>
      </c>
    </row>
    <row r="16" spans="1:36" x14ac:dyDescent="0.35">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5">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5">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W18" s="1"/>
      <c r="X18" t="s">
        <v>44</v>
      </c>
      <c r="Y18" t="s">
        <v>45</v>
      </c>
      <c r="Z18" t="s">
        <v>46</v>
      </c>
      <c r="AA18" t="s">
        <v>99</v>
      </c>
      <c r="AB18">
        <v>18</v>
      </c>
      <c r="AC18" t="s">
        <v>80</v>
      </c>
      <c r="AD18" t="s">
        <v>49</v>
      </c>
      <c r="AE18">
        <v>4.4000000000000004</v>
      </c>
      <c r="AF18">
        <v>3</v>
      </c>
      <c r="AG18">
        <v>0</v>
      </c>
      <c r="AH18" s="1">
        <v>43479</v>
      </c>
      <c r="AI18">
        <v>0</v>
      </c>
      <c r="AJ18">
        <v>16</v>
      </c>
    </row>
    <row r="19" spans="1:36" x14ac:dyDescent="0.35">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W19" s="1"/>
      <c r="X19" t="s">
        <v>44</v>
      </c>
      <c r="Y19" t="s">
        <v>45</v>
      </c>
      <c r="Z19" t="s">
        <v>46</v>
      </c>
      <c r="AA19" t="s">
        <v>65</v>
      </c>
      <c r="AB19">
        <v>16</v>
      </c>
      <c r="AC19" t="s">
        <v>70</v>
      </c>
      <c r="AD19" t="s">
        <v>58</v>
      </c>
      <c r="AE19">
        <v>5</v>
      </c>
      <c r="AF19">
        <v>5</v>
      </c>
      <c r="AG19">
        <v>0</v>
      </c>
      <c r="AH19" s="1">
        <v>43479</v>
      </c>
      <c r="AI19">
        <v>0</v>
      </c>
      <c r="AJ19">
        <v>12</v>
      </c>
    </row>
    <row r="20" spans="1:36" x14ac:dyDescent="0.35">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5">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W21" s="1"/>
      <c r="X21" t="s">
        <v>44</v>
      </c>
      <c r="Y21" t="s">
        <v>45</v>
      </c>
      <c r="Z21" t="s">
        <v>46</v>
      </c>
      <c r="AA21" t="s">
        <v>69</v>
      </c>
      <c r="AC21" t="s">
        <v>48</v>
      </c>
      <c r="AD21" t="s">
        <v>58</v>
      </c>
      <c r="AE21">
        <v>4.2</v>
      </c>
      <c r="AF21">
        <v>4</v>
      </c>
      <c r="AG21">
        <v>0</v>
      </c>
      <c r="AH21" s="1">
        <v>43476</v>
      </c>
      <c r="AI21">
        <v>0</v>
      </c>
      <c r="AJ21">
        <v>13</v>
      </c>
    </row>
    <row r="22" spans="1:36" x14ac:dyDescent="0.35">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W22" s="1"/>
      <c r="X22" t="s">
        <v>44</v>
      </c>
      <c r="Y22" t="s">
        <v>45</v>
      </c>
      <c r="Z22" t="s">
        <v>46</v>
      </c>
      <c r="AA22" t="s">
        <v>72</v>
      </c>
      <c r="AB22">
        <v>11</v>
      </c>
      <c r="AC22" t="s">
        <v>70</v>
      </c>
      <c r="AD22" t="s">
        <v>58</v>
      </c>
      <c r="AE22">
        <v>5</v>
      </c>
      <c r="AF22">
        <v>3</v>
      </c>
      <c r="AG22">
        <v>0</v>
      </c>
      <c r="AH22" s="1">
        <v>43479</v>
      </c>
      <c r="AI22">
        <v>0</v>
      </c>
      <c r="AJ22">
        <v>13</v>
      </c>
    </row>
    <row r="23" spans="1:36" x14ac:dyDescent="0.35">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W23" s="1"/>
      <c r="X23" t="s">
        <v>44</v>
      </c>
      <c r="Y23" t="s">
        <v>45</v>
      </c>
      <c r="Z23" t="s">
        <v>46</v>
      </c>
      <c r="AA23" t="s">
        <v>79</v>
      </c>
      <c r="AB23">
        <v>19</v>
      </c>
      <c r="AC23" t="s">
        <v>57</v>
      </c>
      <c r="AD23" t="s">
        <v>58</v>
      </c>
      <c r="AE23">
        <v>4.2</v>
      </c>
      <c r="AF23">
        <v>3</v>
      </c>
      <c r="AG23">
        <v>0</v>
      </c>
      <c r="AH23" s="1">
        <v>43475</v>
      </c>
      <c r="AI23">
        <v>0</v>
      </c>
      <c r="AJ23">
        <v>2</v>
      </c>
    </row>
    <row r="24" spans="1:36" x14ac:dyDescent="0.35">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W24" s="1"/>
      <c r="X24" t="s">
        <v>44</v>
      </c>
      <c r="Y24" t="s">
        <v>45</v>
      </c>
      <c r="Z24" t="s">
        <v>46</v>
      </c>
      <c r="AA24" t="s">
        <v>83</v>
      </c>
      <c r="AB24">
        <v>12</v>
      </c>
      <c r="AC24" t="s">
        <v>57</v>
      </c>
      <c r="AD24" t="s">
        <v>49</v>
      </c>
      <c r="AE24">
        <v>5</v>
      </c>
      <c r="AF24">
        <v>3</v>
      </c>
      <c r="AG24">
        <v>0</v>
      </c>
      <c r="AH24" s="1">
        <v>43523</v>
      </c>
      <c r="AI24">
        <v>0</v>
      </c>
      <c r="AJ24">
        <v>19</v>
      </c>
    </row>
    <row r="25" spans="1:36" x14ac:dyDescent="0.35">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W25" s="1"/>
      <c r="X25" t="s">
        <v>44</v>
      </c>
      <c r="Y25" t="s">
        <v>45</v>
      </c>
      <c r="Z25" t="s">
        <v>46</v>
      </c>
      <c r="AA25" t="s">
        <v>47</v>
      </c>
      <c r="AB25">
        <v>22</v>
      </c>
      <c r="AC25" t="s">
        <v>117</v>
      </c>
      <c r="AD25" t="s">
        <v>118</v>
      </c>
      <c r="AE25">
        <v>2</v>
      </c>
      <c r="AF25">
        <v>3</v>
      </c>
      <c r="AG25">
        <v>0</v>
      </c>
      <c r="AH25" s="1">
        <v>43523</v>
      </c>
      <c r="AI25">
        <v>2</v>
      </c>
      <c r="AJ25">
        <v>3</v>
      </c>
    </row>
    <row r="26" spans="1:36" x14ac:dyDescent="0.35">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5">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5">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W28" s="1"/>
      <c r="X28" t="s">
        <v>44</v>
      </c>
      <c r="Y28" t="s">
        <v>45</v>
      </c>
      <c r="Z28" t="s">
        <v>126</v>
      </c>
      <c r="AA28" t="s">
        <v>127</v>
      </c>
      <c r="AB28">
        <v>3</v>
      </c>
      <c r="AC28" t="s">
        <v>84</v>
      </c>
      <c r="AD28" t="s">
        <v>58</v>
      </c>
      <c r="AE28">
        <v>5</v>
      </c>
      <c r="AF28">
        <v>4</v>
      </c>
      <c r="AG28">
        <v>3</v>
      </c>
      <c r="AH28" s="1">
        <v>43514</v>
      </c>
      <c r="AI28">
        <v>0</v>
      </c>
      <c r="AJ28">
        <v>4</v>
      </c>
    </row>
    <row r="29" spans="1:36" x14ac:dyDescent="0.35">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5">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5">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W31" s="1"/>
      <c r="X31" t="s">
        <v>44</v>
      </c>
      <c r="Y31" t="s">
        <v>45</v>
      </c>
      <c r="Z31" t="s">
        <v>126</v>
      </c>
      <c r="AA31" t="s">
        <v>127</v>
      </c>
      <c r="AB31">
        <v>1</v>
      </c>
      <c r="AC31" t="s">
        <v>84</v>
      </c>
      <c r="AD31" t="s">
        <v>58</v>
      </c>
      <c r="AE31">
        <v>4.5</v>
      </c>
      <c r="AF31">
        <v>2</v>
      </c>
      <c r="AG31">
        <v>6</v>
      </c>
      <c r="AH31" s="1">
        <v>43480</v>
      </c>
      <c r="AI31">
        <v>0</v>
      </c>
      <c r="AJ31">
        <v>14</v>
      </c>
    </row>
    <row r="32" spans="1:36" x14ac:dyDescent="0.35">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W32" s="1"/>
      <c r="X32" t="s">
        <v>44</v>
      </c>
      <c r="Y32" t="s">
        <v>45</v>
      </c>
      <c r="Z32" t="s">
        <v>46</v>
      </c>
      <c r="AA32" t="s">
        <v>69</v>
      </c>
      <c r="AC32" t="s">
        <v>70</v>
      </c>
      <c r="AD32" t="s">
        <v>58</v>
      </c>
      <c r="AE32">
        <v>3.19</v>
      </c>
      <c r="AF32">
        <v>3</v>
      </c>
      <c r="AG32">
        <v>0</v>
      </c>
      <c r="AH32" s="1">
        <v>43497</v>
      </c>
      <c r="AI32">
        <v>0</v>
      </c>
      <c r="AJ32">
        <v>9</v>
      </c>
    </row>
    <row r="33" spans="1:36" x14ac:dyDescent="0.35">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W33" s="1"/>
      <c r="X33" t="s">
        <v>44</v>
      </c>
      <c r="Y33" t="s">
        <v>45</v>
      </c>
      <c r="Z33" t="s">
        <v>46</v>
      </c>
      <c r="AA33" t="s">
        <v>63</v>
      </c>
      <c r="AB33">
        <v>20</v>
      </c>
      <c r="AC33" t="s">
        <v>84</v>
      </c>
      <c r="AD33" t="s">
        <v>58</v>
      </c>
      <c r="AE33">
        <v>3.5</v>
      </c>
      <c r="AF33">
        <v>5</v>
      </c>
      <c r="AG33">
        <v>0</v>
      </c>
      <c r="AH33" s="1">
        <v>43486</v>
      </c>
      <c r="AI33">
        <v>0</v>
      </c>
      <c r="AJ33">
        <v>17</v>
      </c>
    </row>
    <row r="34" spans="1:36" x14ac:dyDescent="0.35">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5">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W35" s="1"/>
      <c r="X35" t="s">
        <v>44</v>
      </c>
      <c r="Y35" t="s">
        <v>45</v>
      </c>
      <c r="Z35" t="s">
        <v>46</v>
      </c>
      <c r="AA35" t="s">
        <v>72</v>
      </c>
      <c r="AB35">
        <v>11</v>
      </c>
      <c r="AC35" t="s">
        <v>80</v>
      </c>
      <c r="AD35" t="s">
        <v>58</v>
      </c>
      <c r="AE35">
        <v>4.51</v>
      </c>
      <c r="AF35">
        <v>4</v>
      </c>
      <c r="AG35">
        <v>0</v>
      </c>
      <c r="AH35" s="1">
        <v>43517</v>
      </c>
      <c r="AI35">
        <v>0</v>
      </c>
      <c r="AJ35">
        <v>3</v>
      </c>
    </row>
    <row r="36" spans="1:36" x14ac:dyDescent="0.35">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W36" s="1"/>
      <c r="X36" t="s">
        <v>44</v>
      </c>
      <c r="Y36" t="s">
        <v>45</v>
      </c>
      <c r="Z36" t="s">
        <v>46</v>
      </c>
      <c r="AA36" t="s">
        <v>79</v>
      </c>
      <c r="AB36">
        <v>19</v>
      </c>
      <c r="AC36" t="s">
        <v>57</v>
      </c>
      <c r="AD36" t="s">
        <v>58</v>
      </c>
      <c r="AE36">
        <v>3.25</v>
      </c>
      <c r="AF36">
        <v>5</v>
      </c>
      <c r="AG36">
        <v>0</v>
      </c>
      <c r="AH36" s="1">
        <v>43479</v>
      </c>
      <c r="AI36">
        <v>0</v>
      </c>
      <c r="AJ36">
        <v>15</v>
      </c>
    </row>
    <row r="37" spans="1:36" x14ac:dyDescent="0.35">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W37" s="1"/>
      <c r="X37" t="s">
        <v>44</v>
      </c>
      <c r="Y37" t="s">
        <v>45</v>
      </c>
      <c r="Z37" t="s">
        <v>75</v>
      </c>
      <c r="AA37" t="s">
        <v>147</v>
      </c>
      <c r="AB37">
        <v>5</v>
      </c>
      <c r="AC37" t="s">
        <v>70</v>
      </c>
      <c r="AD37" t="s">
        <v>58</v>
      </c>
      <c r="AE37">
        <v>3.84</v>
      </c>
      <c r="AF37">
        <v>3</v>
      </c>
      <c r="AG37">
        <v>5</v>
      </c>
      <c r="AH37" s="1">
        <v>43486</v>
      </c>
      <c r="AI37">
        <v>0</v>
      </c>
      <c r="AJ37">
        <v>4</v>
      </c>
    </row>
    <row r="38" spans="1:36" x14ac:dyDescent="0.35">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W38" s="1"/>
      <c r="X38" t="s">
        <v>44</v>
      </c>
      <c r="Y38" t="s">
        <v>45</v>
      </c>
      <c r="Z38" t="s">
        <v>46</v>
      </c>
      <c r="AA38" t="s">
        <v>131</v>
      </c>
      <c r="AB38">
        <v>2</v>
      </c>
      <c r="AC38" t="s">
        <v>57</v>
      </c>
      <c r="AD38" t="s">
        <v>49</v>
      </c>
      <c r="AE38">
        <v>5</v>
      </c>
      <c r="AF38">
        <v>3</v>
      </c>
      <c r="AG38">
        <v>0</v>
      </c>
      <c r="AH38" s="1">
        <v>43518</v>
      </c>
      <c r="AI38">
        <v>0</v>
      </c>
      <c r="AJ38">
        <v>14</v>
      </c>
    </row>
    <row r="39" spans="1:36" x14ac:dyDescent="0.35">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W39" s="1"/>
      <c r="X39" t="s">
        <v>44</v>
      </c>
      <c r="Y39" t="s">
        <v>45</v>
      </c>
      <c r="Z39" t="s">
        <v>75</v>
      </c>
      <c r="AA39" t="s">
        <v>76</v>
      </c>
      <c r="AB39">
        <v>10</v>
      </c>
      <c r="AC39" t="s">
        <v>57</v>
      </c>
      <c r="AD39" t="s">
        <v>58</v>
      </c>
      <c r="AE39">
        <v>4.96</v>
      </c>
      <c r="AF39">
        <v>4</v>
      </c>
      <c r="AG39">
        <v>6</v>
      </c>
      <c r="AH39" s="1">
        <v>43495</v>
      </c>
      <c r="AI39">
        <v>0</v>
      </c>
      <c r="AJ39">
        <v>3</v>
      </c>
    </row>
    <row r="40" spans="1:36" x14ac:dyDescent="0.35">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W40" s="1"/>
      <c r="X40" t="s">
        <v>44</v>
      </c>
      <c r="Y40" t="s">
        <v>45</v>
      </c>
      <c r="Z40" t="s">
        <v>46</v>
      </c>
      <c r="AA40" t="s">
        <v>99</v>
      </c>
      <c r="AB40">
        <v>18</v>
      </c>
      <c r="AC40" t="s">
        <v>48</v>
      </c>
      <c r="AD40" t="s">
        <v>58</v>
      </c>
      <c r="AE40">
        <v>4.43</v>
      </c>
      <c r="AF40">
        <v>3</v>
      </c>
      <c r="AG40">
        <v>0</v>
      </c>
      <c r="AH40" s="1">
        <v>43497</v>
      </c>
      <c r="AI40">
        <v>0</v>
      </c>
      <c r="AJ40">
        <v>14</v>
      </c>
    </row>
    <row r="41" spans="1:36" x14ac:dyDescent="0.35">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W41" s="1"/>
      <c r="X41" t="s">
        <v>44</v>
      </c>
      <c r="Y41" t="s">
        <v>45</v>
      </c>
      <c r="Z41" t="s">
        <v>55</v>
      </c>
      <c r="AA41" t="s">
        <v>56</v>
      </c>
      <c r="AB41">
        <v>4</v>
      </c>
      <c r="AC41" t="s">
        <v>48</v>
      </c>
      <c r="AD41" t="s">
        <v>58</v>
      </c>
      <c r="AE41">
        <v>5</v>
      </c>
      <c r="AF41">
        <v>5</v>
      </c>
      <c r="AG41">
        <v>6</v>
      </c>
      <c r="AH41" s="1">
        <v>43514</v>
      </c>
      <c r="AI41">
        <v>0</v>
      </c>
      <c r="AJ41">
        <v>7</v>
      </c>
    </row>
    <row r="42" spans="1:36" x14ac:dyDescent="0.35">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W42" s="1"/>
      <c r="X42" t="s">
        <v>44</v>
      </c>
      <c r="Y42" t="s">
        <v>45</v>
      </c>
      <c r="Z42" t="s">
        <v>141</v>
      </c>
      <c r="AA42" t="s">
        <v>142</v>
      </c>
      <c r="AB42">
        <v>17</v>
      </c>
      <c r="AC42" t="s">
        <v>57</v>
      </c>
      <c r="AD42" t="s">
        <v>58</v>
      </c>
      <c r="AE42">
        <v>5</v>
      </c>
      <c r="AF42">
        <v>5</v>
      </c>
      <c r="AG42">
        <v>0</v>
      </c>
      <c r="AH42" s="1">
        <v>43486</v>
      </c>
      <c r="AI42">
        <v>0</v>
      </c>
      <c r="AJ42">
        <v>7</v>
      </c>
    </row>
    <row r="43" spans="1:36" x14ac:dyDescent="0.35">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W43" s="1"/>
      <c r="X43" t="s">
        <v>44</v>
      </c>
      <c r="Y43" t="s">
        <v>45</v>
      </c>
      <c r="Z43" t="s">
        <v>46</v>
      </c>
      <c r="AA43" t="s">
        <v>47</v>
      </c>
      <c r="AB43">
        <v>22</v>
      </c>
      <c r="AC43" t="s">
        <v>70</v>
      </c>
      <c r="AD43" t="s">
        <v>58</v>
      </c>
      <c r="AE43">
        <v>5</v>
      </c>
      <c r="AF43">
        <v>4</v>
      </c>
      <c r="AG43">
        <v>0</v>
      </c>
      <c r="AH43" s="1">
        <v>43508</v>
      </c>
      <c r="AI43">
        <v>0</v>
      </c>
      <c r="AJ43">
        <v>11</v>
      </c>
    </row>
    <row r="44" spans="1:36" x14ac:dyDescent="0.35">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W44" s="1"/>
      <c r="X44" t="s">
        <v>44</v>
      </c>
      <c r="Y44" t="s">
        <v>45</v>
      </c>
      <c r="Z44" t="s">
        <v>55</v>
      </c>
      <c r="AA44" t="s">
        <v>147</v>
      </c>
      <c r="AB44">
        <v>5</v>
      </c>
      <c r="AC44" t="s">
        <v>57</v>
      </c>
      <c r="AD44" t="s">
        <v>58</v>
      </c>
      <c r="AE44">
        <v>4.5</v>
      </c>
      <c r="AF44">
        <v>5</v>
      </c>
      <c r="AG44">
        <v>7</v>
      </c>
      <c r="AH44" s="1">
        <v>43480</v>
      </c>
      <c r="AI44">
        <v>0</v>
      </c>
      <c r="AJ44">
        <v>8</v>
      </c>
    </row>
    <row r="45" spans="1:36" x14ac:dyDescent="0.35">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W45" s="1"/>
      <c r="X45" t="s">
        <v>44</v>
      </c>
      <c r="Y45" t="s">
        <v>45</v>
      </c>
      <c r="Z45" t="s">
        <v>46</v>
      </c>
      <c r="AA45" t="s">
        <v>65</v>
      </c>
      <c r="AB45">
        <v>16</v>
      </c>
      <c r="AC45" t="s">
        <v>57</v>
      </c>
      <c r="AD45" t="s">
        <v>58</v>
      </c>
      <c r="AE45">
        <v>3.3</v>
      </c>
      <c r="AF45">
        <v>4</v>
      </c>
      <c r="AG45">
        <v>0</v>
      </c>
      <c r="AH45" s="1">
        <v>43515</v>
      </c>
      <c r="AI45">
        <v>0</v>
      </c>
      <c r="AJ45">
        <v>11</v>
      </c>
    </row>
    <row r="46" spans="1:36" x14ac:dyDescent="0.35">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W46" s="1"/>
      <c r="X46" t="s">
        <v>44</v>
      </c>
      <c r="Y46" t="s">
        <v>45</v>
      </c>
      <c r="Z46" t="s">
        <v>46</v>
      </c>
      <c r="AA46" t="s">
        <v>69</v>
      </c>
      <c r="AC46" t="s">
        <v>48</v>
      </c>
      <c r="AD46" t="s">
        <v>58</v>
      </c>
      <c r="AE46">
        <v>3.8</v>
      </c>
      <c r="AF46">
        <v>5</v>
      </c>
      <c r="AG46">
        <v>0</v>
      </c>
      <c r="AH46" s="1">
        <v>43479</v>
      </c>
      <c r="AI46">
        <v>0</v>
      </c>
      <c r="AJ46">
        <v>4</v>
      </c>
    </row>
    <row r="47" spans="1:36" x14ac:dyDescent="0.35">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W47" s="1"/>
      <c r="X47" t="s">
        <v>44</v>
      </c>
      <c r="Y47" t="s">
        <v>45</v>
      </c>
      <c r="Z47" t="s">
        <v>141</v>
      </c>
      <c r="AA47" t="s">
        <v>160</v>
      </c>
      <c r="AB47">
        <v>21</v>
      </c>
      <c r="AC47" t="s">
        <v>80</v>
      </c>
      <c r="AD47" t="s">
        <v>58</v>
      </c>
      <c r="AE47">
        <v>3</v>
      </c>
      <c r="AF47">
        <v>5</v>
      </c>
      <c r="AG47">
        <v>0</v>
      </c>
      <c r="AH47" s="1">
        <v>43484</v>
      </c>
      <c r="AI47">
        <v>0</v>
      </c>
      <c r="AJ47">
        <v>17</v>
      </c>
    </row>
    <row r="48" spans="1:36" x14ac:dyDescent="0.35">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5">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W49" s="1"/>
      <c r="X49" t="s">
        <v>44</v>
      </c>
      <c r="Y49" t="s">
        <v>45</v>
      </c>
      <c r="Z49" t="s">
        <v>46</v>
      </c>
      <c r="AA49" t="s">
        <v>79</v>
      </c>
      <c r="AB49">
        <v>19</v>
      </c>
      <c r="AC49" t="s">
        <v>57</v>
      </c>
      <c r="AD49" t="s">
        <v>58</v>
      </c>
      <c r="AE49">
        <v>3.58</v>
      </c>
      <c r="AF49">
        <v>5</v>
      </c>
      <c r="AG49">
        <v>0</v>
      </c>
      <c r="AH49" s="1">
        <v>43495</v>
      </c>
      <c r="AI49">
        <v>0</v>
      </c>
      <c r="AJ49">
        <v>3</v>
      </c>
    </row>
    <row r="50" spans="1:36" x14ac:dyDescent="0.35">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W50" s="1"/>
      <c r="X50" t="s">
        <v>44</v>
      </c>
      <c r="Y50" t="s">
        <v>45</v>
      </c>
      <c r="Z50" t="s">
        <v>55</v>
      </c>
      <c r="AA50" t="s">
        <v>166</v>
      </c>
      <c r="AB50">
        <v>6</v>
      </c>
      <c r="AC50" t="s">
        <v>57</v>
      </c>
      <c r="AD50" t="s">
        <v>58</v>
      </c>
      <c r="AE50">
        <v>4.7</v>
      </c>
      <c r="AF50">
        <v>3</v>
      </c>
      <c r="AG50">
        <v>6</v>
      </c>
      <c r="AH50" s="1">
        <v>43523</v>
      </c>
      <c r="AI50">
        <v>0</v>
      </c>
      <c r="AJ50">
        <v>2</v>
      </c>
    </row>
    <row r="51" spans="1:36" x14ac:dyDescent="0.35">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5">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5">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W53" s="1"/>
      <c r="X53" t="s">
        <v>44</v>
      </c>
      <c r="Y53" t="s">
        <v>45</v>
      </c>
      <c r="Z53" t="s">
        <v>46</v>
      </c>
      <c r="AA53" t="s">
        <v>83</v>
      </c>
      <c r="AB53">
        <v>12</v>
      </c>
      <c r="AC53" t="s">
        <v>80</v>
      </c>
      <c r="AD53" t="s">
        <v>49</v>
      </c>
      <c r="AE53">
        <v>4.0999999999999996</v>
      </c>
      <c r="AF53">
        <v>4</v>
      </c>
      <c r="AG53">
        <v>0</v>
      </c>
      <c r="AH53" s="1">
        <v>43524</v>
      </c>
      <c r="AI53">
        <v>0</v>
      </c>
      <c r="AJ53">
        <v>5</v>
      </c>
    </row>
    <row r="54" spans="1:36" x14ac:dyDescent="0.35">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W54" s="1"/>
      <c r="X54" t="s">
        <v>44</v>
      </c>
      <c r="Y54" t="s">
        <v>45</v>
      </c>
      <c r="Z54" t="s">
        <v>46</v>
      </c>
      <c r="AA54" t="s">
        <v>91</v>
      </c>
      <c r="AB54">
        <v>14</v>
      </c>
      <c r="AC54" t="s">
        <v>80</v>
      </c>
      <c r="AD54" t="s">
        <v>58</v>
      </c>
      <c r="AE54">
        <v>4.4000000000000004</v>
      </c>
      <c r="AF54">
        <v>5</v>
      </c>
      <c r="AG54">
        <v>0</v>
      </c>
      <c r="AH54" s="1">
        <v>43479</v>
      </c>
      <c r="AI54">
        <v>0</v>
      </c>
      <c r="AJ54">
        <v>3</v>
      </c>
    </row>
    <row r="55" spans="1:36" x14ac:dyDescent="0.35">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5">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W56" s="1"/>
      <c r="X56" t="s">
        <v>44</v>
      </c>
      <c r="Y56" t="s">
        <v>45</v>
      </c>
      <c r="Z56" t="s">
        <v>46</v>
      </c>
      <c r="AA56" t="s">
        <v>131</v>
      </c>
      <c r="AB56">
        <v>2</v>
      </c>
      <c r="AC56" t="s">
        <v>117</v>
      </c>
      <c r="AD56" t="s">
        <v>118</v>
      </c>
      <c r="AE56">
        <v>4.13</v>
      </c>
      <c r="AF56">
        <v>2</v>
      </c>
      <c r="AG56">
        <v>0</v>
      </c>
      <c r="AH56" s="1">
        <v>43479</v>
      </c>
      <c r="AI56">
        <v>3</v>
      </c>
      <c r="AJ56">
        <v>3</v>
      </c>
    </row>
    <row r="57" spans="1:36" x14ac:dyDescent="0.35">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W57" s="1"/>
      <c r="X57" t="s">
        <v>44</v>
      </c>
      <c r="Y57" t="s">
        <v>45</v>
      </c>
      <c r="Z57" t="s">
        <v>46</v>
      </c>
      <c r="AA57" t="s">
        <v>131</v>
      </c>
      <c r="AB57">
        <v>2</v>
      </c>
      <c r="AC57" t="s">
        <v>57</v>
      </c>
      <c r="AD57" t="s">
        <v>49</v>
      </c>
      <c r="AE57">
        <v>3.7</v>
      </c>
      <c r="AF57">
        <v>5</v>
      </c>
      <c r="AG57">
        <v>0</v>
      </c>
      <c r="AH57" s="1">
        <v>43500</v>
      </c>
      <c r="AI57">
        <v>0</v>
      </c>
      <c r="AJ57">
        <v>15</v>
      </c>
    </row>
    <row r="58" spans="1:36" x14ac:dyDescent="0.35">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W58" s="1"/>
      <c r="X58" t="s">
        <v>44</v>
      </c>
      <c r="Y58" t="s">
        <v>45</v>
      </c>
      <c r="Z58" t="s">
        <v>46</v>
      </c>
      <c r="AA58" t="s">
        <v>99</v>
      </c>
      <c r="AB58">
        <v>18</v>
      </c>
      <c r="AC58" t="s">
        <v>57</v>
      </c>
      <c r="AD58" t="s">
        <v>58</v>
      </c>
      <c r="AE58">
        <v>4.7300000000000004</v>
      </c>
      <c r="AF58">
        <v>5</v>
      </c>
      <c r="AG58">
        <v>0</v>
      </c>
      <c r="AH58" s="1">
        <v>43510</v>
      </c>
      <c r="AI58">
        <v>0</v>
      </c>
      <c r="AJ58">
        <v>6</v>
      </c>
    </row>
    <row r="59" spans="1:36" x14ac:dyDescent="0.35">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W59" s="1"/>
      <c r="X59" t="s">
        <v>44</v>
      </c>
      <c r="Y59" t="s">
        <v>45</v>
      </c>
      <c r="Z59" t="s">
        <v>55</v>
      </c>
      <c r="AA59" t="s">
        <v>56</v>
      </c>
      <c r="AB59">
        <v>4</v>
      </c>
      <c r="AC59" t="s">
        <v>57</v>
      </c>
      <c r="AD59" t="s">
        <v>58</v>
      </c>
      <c r="AE59">
        <v>3.04</v>
      </c>
      <c r="AF59">
        <v>3</v>
      </c>
      <c r="AG59">
        <v>6</v>
      </c>
      <c r="AH59" s="1">
        <v>43487</v>
      </c>
      <c r="AI59">
        <v>0</v>
      </c>
      <c r="AJ59">
        <v>2</v>
      </c>
    </row>
    <row r="60" spans="1:36" x14ac:dyDescent="0.35">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W60" s="1"/>
      <c r="X60" t="s">
        <v>44</v>
      </c>
      <c r="Y60" t="s">
        <v>45</v>
      </c>
      <c r="Z60" t="s">
        <v>46</v>
      </c>
      <c r="AA60" t="s">
        <v>47</v>
      </c>
      <c r="AB60">
        <v>22</v>
      </c>
      <c r="AC60" t="s">
        <v>48</v>
      </c>
      <c r="AD60" t="s">
        <v>58</v>
      </c>
      <c r="AE60">
        <v>4.12</v>
      </c>
      <c r="AF60">
        <v>5</v>
      </c>
      <c r="AG60">
        <v>0</v>
      </c>
      <c r="AH60" s="1">
        <v>43493</v>
      </c>
      <c r="AI60">
        <v>0</v>
      </c>
      <c r="AJ60">
        <v>15</v>
      </c>
    </row>
    <row r="61" spans="1:36" x14ac:dyDescent="0.35">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W61" s="1"/>
      <c r="X61" t="s">
        <v>44</v>
      </c>
      <c r="Y61" t="s">
        <v>45</v>
      </c>
      <c r="Z61" t="s">
        <v>55</v>
      </c>
      <c r="AA61" t="s">
        <v>87</v>
      </c>
      <c r="AB61">
        <v>7</v>
      </c>
      <c r="AC61" t="s">
        <v>80</v>
      </c>
      <c r="AD61" t="s">
        <v>58</v>
      </c>
      <c r="AE61">
        <v>5</v>
      </c>
      <c r="AF61">
        <v>3</v>
      </c>
      <c r="AG61">
        <v>4</v>
      </c>
      <c r="AH61" s="1">
        <v>43467</v>
      </c>
      <c r="AI61">
        <v>0</v>
      </c>
      <c r="AJ61">
        <v>5</v>
      </c>
    </row>
    <row r="62" spans="1:36" x14ac:dyDescent="0.35">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W62" s="1"/>
      <c r="X62" t="s">
        <v>44</v>
      </c>
      <c r="Y62" t="s">
        <v>45</v>
      </c>
      <c r="Z62" t="s">
        <v>141</v>
      </c>
      <c r="AA62" t="s">
        <v>182</v>
      </c>
      <c r="AB62">
        <v>15</v>
      </c>
      <c r="AC62" t="s">
        <v>57</v>
      </c>
      <c r="AD62" t="s">
        <v>58</v>
      </c>
      <c r="AE62">
        <v>4.62</v>
      </c>
      <c r="AF62">
        <v>4</v>
      </c>
      <c r="AG62">
        <v>0</v>
      </c>
      <c r="AH62" s="1">
        <v>43489</v>
      </c>
      <c r="AI62">
        <v>0</v>
      </c>
      <c r="AJ62">
        <v>8</v>
      </c>
    </row>
    <row r="63" spans="1:36" x14ac:dyDescent="0.35">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W63" s="1"/>
      <c r="X63" t="s">
        <v>44</v>
      </c>
      <c r="Y63" t="s">
        <v>45</v>
      </c>
      <c r="Z63" t="s">
        <v>55</v>
      </c>
      <c r="AA63" t="s">
        <v>87</v>
      </c>
      <c r="AB63">
        <v>7</v>
      </c>
      <c r="AC63" t="s">
        <v>48</v>
      </c>
      <c r="AD63" t="s">
        <v>58</v>
      </c>
      <c r="AE63">
        <v>3.1</v>
      </c>
      <c r="AF63">
        <v>5</v>
      </c>
      <c r="AG63">
        <v>8</v>
      </c>
      <c r="AH63" s="1">
        <v>43508</v>
      </c>
      <c r="AI63">
        <v>0</v>
      </c>
      <c r="AJ63">
        <v>19</v>
      </c>
    </row>
    <row r="64" spans="1:36" x14ac:dyDescent="0.35">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W64" s="1"/>
      <c r="X64" t="s">
        <v>44</v>
      </c>
      <c r="Y64" t="s">
        <v>45</v>
      </c>
      <c r="Z64" t="s">
        <v>46</v>
      </c>
      <c r="AA64" t="s">
        <v>65</v>
      </c>
      <c r="AB64">
        <v>16</v>
      </c>
      <c r="AC64" t="s">
        <v>57</v>
      </c>
      <c r="AD64" t="s">
        <v>58</v>
      </c>
      <c r="AE64">
        <v>5</v>
      </c>
      <c r="AF64">
        <v>3</v>
      </c>
      <c r="AG64">
        <v>0</v>
      </c>
      <c r="AH64" s="1">
        <v>43521</v>
      </c>
      <c r="AI64">
        <v>0</v>
      </c>
      <c r="AJ64">
        <v>1</v>
      </c>
    </row>
    <row r="65" spans="1:36" x14ac:dyDescent="0.35">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W65" s="1"/>
      <c r="X65" t="s">
        <v>44</v>
      </c>
      <c r="Y65" t="s">
        <v>45</v>
      </c>
      <c r="Z65" t="s">
        <v>46</v>
      </c>
      <c r="AA65" t="s">
        <v>63</v>
      </c>
      <c r="AB65">
        <v>20</v>
      </c>
      <c r="AC65" t="s">
        <v>48</v>
      </c>
      <c r="AD65" t="s">
        <v>58</v>
      </c>
      <c r="AE65">
        <v>3.96</v>
      </c>
      <c r="AF65">
        <v>4</v>
      </c>
      <c r="AG65">
        <v>0</v>
      </c>
      <c r="AH65" s="1">
        <v>43523</v>
      </c>
      <c r="AI65">
        <v>0</v>
      </c>
      <c r="AJ65">
        <v>6</v>
      </c>
    </row>
    <row r="66" spans="1:36" x14ac:dyDescent="0.35">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W66" s="1"/>
      <c r="X66" t="s">
        <v>44</v>
      </c>
      <c r="Y66" t="s">
        <v>45</v>
      </c>
      <c r="Z66" t="s">
        <v>46</v>
      </c>
      <c r="AA66" t="s">
        <v>83</v>
      </c>
      <c r="AB66">
        <v>12</v>
      </c>
      <c r="AC66" t="s">
        <v>57</v>
      </c>
      <c r="AD66" t="s">
        <v>58</v>
      </c>
      <c r="AE66">
        <v>4.3</v>
      </c>
      <c r="AF66">
        <v>4</v>
      </c>
      <c r="AG66">
        <v>3</v>
      </c>
      <c r="AH66" s="1">
        <v>43496</v>
      </c>
      <c r="AI66">
        <v>2</v>
      </c>
      <c r="AJ66">
        <v>2</v>
      </c>
    </row>
    <row r="67" spans="1:36" x14ac:dyDescent="0.35">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5">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W68" s="1"/>
      <c r="X68" t="s">
        <v>44</v>
      </c>
      <c r="Y68" t="s">
        <v>45</v>
      </c>
      <c r="Z68" t="s">
        <v>75</v>
      </c>
      <c r="AA68" t="s">
        <v>76</v>
      </c>
      <c r="AB68">
        <v>10</v>
      </c>
      <c r="AC68" t="s">
        <v>117</v>
      </c>
      <c r="AD68" t="s">
        <v>58</v>
      </c>
      <c r="AE68">
        <v>3.79</v>
      </c>
      <c r="AF68">
        <v>5</v>
      </c>
      <c r="AG68">
        <v>5</v>
      </c>
      <c r="AH68" s="1">
        <v>43490</v>
      </c>
      <c r="AI68">
        <v>0</v>
      </c>
      <c r="AJ68">
        <v>8</v>
      </c>
    </row>
    <row r="69" spans="1:36" x14ac:dyDescent="0.35">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W69" s="1"/>
      <c r="X69" t="s">
        <v>44</v>
      </c>
      <c r="Y69" t="s">
        <v>45</v>
      </c>
      <c r="Z69" t="s">
        <v>141</v>
      </c>
      <c r="AA69" t="s">
        <v>142</v>
      </c>
      <c r="AB69">
        <v>17</v>
      </c>
      <c r="AC69" t="s">
        <v>57</v>
      </c>
      <c r="AD69" t="s">
        <v>191</v>
      </c>
      <c r="AE69">
        <v>1.93</v>
      </c>
      <c r="AF69">
        <v>3</v>
      </c>
      <c r="AG69">
        <v>0</v>
      </c>
      <c r="AH69" s="1">
        <v>43495</v>
      </c>
      <c r="AI69">
        <v>6</v>
      </c>
      <c r="AJ69">
        <v>5</v>
      </c>
    </row>
    <row r="70" spans="1:36" x14ac:dyDescent="0.35">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5">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W71" s="1"/>
      <c r="X71" t="s">
        <v>44</v>
      </c>
      <c r="Y71" t="s">
        <v>45</v>
      </c>
      <c r="Z71" t="s">
        <v>46</v>
      </c>
      <c r="AA71" t="s">
        <v>72</v>
      </c>
      <c r="AB71">
        <v>11</v>
      </c>
      <c r="AC71" t="s">
        <v>57</v>
      </c>
      <c r="AD71" t="s">
        <v>191</v>
      </c>
      <c r="AE71">
        <v>1.1200000000000001</v>
      </c>
      <c r="AF71">
        <v>2</v>
      </c>
      <c r="AG71">
        <v>0</v>
      </c>
      <c r="AH71" s="1">
        <v>43496</v>
      </c>
      <c r="AI71">
        <v>4</v>
      </c>
      <c r="AJ71">
        <v>9</v>
      </c>
    </row>
    <row r="72" spans="1:36" x14ac:dyDescent="0.35">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W72" s="1"/>
      <c r="X72" t="s">
        <v>44</v>
      </c>
      <c r="Y72" t="s">
        <v>45</v>
      </c>
      <c r="Z72" t="s">
        <v>55</v>
      </c>
      <c r="AA72" t="s">
        <v>197</v>
      </c>
      <c r="AB72">
        <v>13</v>
      </c>
      <c r="AC72" t="s">
        <v>57</v>
      </c>
      <c r="AD72" t="s">
        <v>58</v>
      </c>
      <c r="AE72">
        <v>3.01</v>
      </c>
      <c r="AF72">
        <v>5</v>
      </c>
      <c r="AG72">
        <v>7</v>
      </c>
      <c r="AH72" s="1">
        <v>43488</v>
      </c>
      <c r="AI72">
        <v>0</v>
      </c>
      <c r="AJ72">
        <v>15</v>
      </c>
    </row>
    <row r="73" spans="1:36" x14ac:dyDescent="0.35">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W73" s="1"/>
      <c r="X73" t="s">
        <v>44</v>
      </c>
      <c r="Y73" t="s">
        <v>45</v>
      </c>
      <c r="Z73" t="s">
        <v>46</v>
      </c>
      <c r="AA73" t="s">
        <v>79</v>
      </c>
      <c r="AB73">
        <v>19</v>
      </c>
      <c r="AC73" t="s">
        <v>57</v>
      </c>
      <c r="AD73" t="s">
        <v>58</v>
      </c>
      <c r="AE73">
        <v>4.3</v>
      </c>
      <c r="AF73">
        <v>4</v>
      </c>
      <c r="AG73">
        <v>0</v>
      </c>
      <c r="AH73" s="1">
        <v>43515</v>
      </c>
      <c r="AI73">
        <v>0</v>
      </c>
      <c r="AJ73">
        <v>1</v>
      </c>
    </row>
    <row r="74" spans="1:36" x14ac:dyDescent="0.35">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W74" s="1"/>
      <c r="X74" t="s">
        <v>44</v>
      </c>
      <c r="Y74" t="s">
        <v>45</v>
      </c>
      <c r="Z74" t="s">
        <v>141</v>
      </c>
      <c r="AA74" t="s">
        <v>142</v>
      </c>
      <c r="AB74">
        <v>17</v>
      </c>
      <c r="AC74" t="s">
        <v>201</v>
      </c>
      <c r="AD74" t="s">
        <v>191</v>
      </c>
      <c r="AE74">
        <v>2.2999999999999998</v>
      </c>
      <c r="AF74">
        <v>1</v>
      </c>
      <c r="AG74">
        <v>0</v>
      </c>
      <c r="AH74" s="1">
        <v>43494</v>
      </c>
      <c r="AI74">
        <v>2</v>
      </c>
      <c r="AJ74">
        <v>17</v>
      </c>
    </row>
    <row r="75" spans="1:36" x14ac:dyDescent="0.35">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W75" s="1"/>
      <c r="X75" t="s">
        <v>44</v>
      </c>
      <c r="Y75" t="s">
        <v>45</v>
      </c>
      <c r="Z75" t="s">
        <v>46</v>
      </c>
      <c r="AA75" t="s">
        <v>83</v>
      </c>
      <c r="AB75">
        <v>12</v>
      </c>
      <c r="AC75" t="s">
        <v>57</v>
      </c>
      <c r="AD75" t="s">
        <v>118</v>
      </c>
      <c r="AE75">
        <v>3.88</v>
      </c>
      <c r="AF75">
        <v>4</v>
      </c>
      <c r="AG75">
        <v>0</v>
      </c>
      <c r="AH75" s="1">
        <v>43483</v>
      </c>
      <c r="AI75">
        <v>0</v>
      </c>
      <c r="AJ75">
        <v>6</v>
      </c>
    </row>
    <row r="76" spans="1:36" x14ac:dyDescent="0.35">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W76" s="1"/>
      <c r="X76" t="s">
        <v>44</v>
      </c>
      <c r="Y76" t="s">
        <v>45</v>
      </c>
      <c r="Z76" t="s">
        <v>46</v>
      </c>
      <c r="AA76" t="s">
        <v>91</v>
      </c>
      <c r="AB76">
        <v>14</v>
      </c>
      <c r="AC76" t="s">
        <v>117</v>
      </c>
      <c r="AD76" t="s">
        <v>58</v>
      </c>
      <c r="AE76">
        <v>3.4</v>
      </c>
      <c r="AF76">
        <v>5</v>
      </c>
      <c r="AG76">
        <v>0</v>
      </c>
      <c r="AH76" s="1">
        <v>43515</v>
      </c>
      <c r="AI76">
        <v>0</v>
      </c>
      <c r="AJ76">
        <v>15</v>
      </c>
    </row>
    <row r="77" spans="1:36" x14ac:dyDescent="0.35">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W77" s="1"/>
      <c r="X77" t="s">
        <v>44</v>
      </c>
      <c r="Y77" t="s">
        <v>45</v>
      </c>
      <c r="Z77" t="s">
        <v>55</v>
      </c>
      <c r="AA77" t="s">
        <v>87</v>
      </c>
      <c r="AB77">
        <v>7</v>
      </c>
      <c r="AC77" t="s">
        <v>80</v>
      </c>
      <c r="AD77" t="s">
        <v>58</v>
      </c>
      <c r="AE77">
        <v>4.1100000000000003</v>
      </c>
      <c r="AF77">
        <v>4</v>
      </c>
      <c r="AG77">
        <v>6</v>
      </c>
      <c r="AH77" s="1">
        <v>43521</v>
      </c>
      <c r="AI77">
        <v>0</v>
      </c>
      <c r="AJ77">
        <v>16</v>
      </c>
    </row>
    <row r="78" spans="1:36" x14ac:dyDescent="0.35">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W78" s="1"/>
      <c r="X78" t="s">
        <v>44</v>
      </c>
      <c r="Y78" t="s">
        <v>45</v>
      </c>
      <c r="Z78" t="s">
        <v>55</v>
      </c>
      <c r="AA78" t="s">
        <v>147</v>
      </c>
      <c r="AB78">
        <v>5</v>
      </c>
      <c r="AC78" t="s">
        <v>57</v>
      </c>
      <c r="AD78" t="s">
        <v>49</v>
      </c>
      <c r="AE78">
        <v>4.3</v>
      </c>
      <c r="AF78">
        <v>5</v>
      </c>
      <c r="AG78">
        <v>5</v>
      </c>
      <c r="AH78" s="1">
        <v>43469</v>
      </c>
      <c r="AI78">
        <v>0</v>
      </c>
      <c r="AJ78">
        <v>4</v>
      </c>
    </row>
    <row r="79" spans="1:36" x14ac:dyDescent="0.35">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W79" s="1"/>
      <c r="X79" t="s">
        <v>44</v>
      </c>
      <c r="Y79" t="s">
        <v>45</v>
      </c>
      <c r="Z79" t="s">
        <v>141</v>
      </c>
      <c r="AA79" t="s">
        <v>160</v>
      </c>
      <c r="AB79">
        <v>21</v>
      </c>
      <c r="AC79" t="s">
        <v>57</v>
      </c>
      <c r="AD79" t="s">
        <v>49</v>
      </c>
      <c r="AE79">
        <v>4.7699999999999996</v>
      </c>
      <c r="AF79">
        <v>5</v>
      </c>
      <c r="AG79">
        <v>0</v>
      </c>
      <c r="AH79" s="1">
        <v>43492</v>
      </c>
      <c r="AI79">
        <v>0</v>
      </c>
      <c r="AJ79">
        <v>14</v>
      </c>
    </row>
    <row r="80" spans="1:36" x14ac:dyDescent="0.35">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W80" s="1"/>
      <c r="X80" t="s">
        <v>44</v>
      </c>
      <c r="Y80" t="s">
        <v>45</v>
      </c>
      <c r="Z80" t="s">
        <v>46</v>
      </c>
      <c r="AA80" t="s">
        <v>131</v>
      </c>
      <c r="AB80">
        <v>2</v>
      </c>
      <c r="AC80" t="s">
        <v>70</v>
      </c>
      <c r="AD80" t="s">
        <v>58</v>
      </c>
      <c r="AE80">
        <v>4.5199999999999996</v>
      </c>
      <c r="AF80">
        <v>4</v>
      </c>
      <c r="AG80">
        <v>0</v>
      </c>
      <c r="AH80" s="1">
        <v>43480</v>
      </c>
      <c r="AI80">
        <v>0</v>
      </c>
      <c r="AJ80">
        <v>4</v>
      </c>
    </row>
    <row r="81" spans="1:36" x14ac:dyDescent="0.35">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W81" s="1"/>
      <c r="X81" t="s">
        <v>44</v>
      </c>
      <c r="Y81" t="s">
        <v>45</v>
      </c>
      <c r="Z81" t="s">
        <v>46</v>
      </c>
      <c r="AA81" t="s">
        <v>79</v>
      </c>
      <c r="AB81">
        <v>19</v>
      </c>
      <c r="AC81" t="s">
        <v>70</v>
      </c>
      <c r="AD81" t="s">
        <v>58</v>
      </c>
      <c r="AE81">
        <v>2.9</v>
      </c>
      <c r="AF81">
        <v>3</v>
      </c>
      <c r="AG81">
        <v>0</v>
      </c>
      <c r="AH81" s="1">
        <v>43486</v>
      </c>
      <c r="AI81">
        <v>0</v>
      </c>
      <c r="AJ81">
        <v>6</v>
      </c>
    </row>
    <row r="82" spans="1:36" x14ac:dyDescent="0.35">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5">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W83" s="1"/>
      <c r="X83" t="s">
        <v>44</v>
      </c>
      <c r="Y83" t="s">
        <v>45</v>
      </c>
      <c r="Z83" t="s">
        <v>46</v>
      </c>
      <c r="AA83" t="s">
        <v>99</v>
      </c>
      <c r="AB83">
        <v>18</v>
      </c>
      <c r="AC83" t="s">
        <v>48</v>
      </c>
      <c r="AD83" t="s">
        <v>58</v>
      </c>
      <c r="AE83">
        <v>4.7</v>
      </c>
      <c r="AF83">
        <v>5</v>
      </c>
      <c r="AG83">
        <v>0</v>
      </c>
      <c r="AH83" s="1">
        <v>43509</v>
      </c>
      <c r="AI83">
        <v>0</v>
      </c>
      <c r="AJ83">
        <v>8</v>
      </c>
    </row>
    <row r="84" spans="1:36" x14ac:dyDescent="0.35">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W84" s="1"/>
      <c r="X84" t="s">
        <v>44</v>
      </c>
      <c r="Y84" t="s">
        <v>45</v>
      </c>
      <c r="Z84" t="s">
        <v>46</v>
      </c>
      <c r="AA84" t="s">
        <v>99</v>
      </c>
      <c r="AB84">
        <v>18</v>
      </c>
      <c r="AC84" t="s">
        <v>80</v>
      </c>
      <c r="AD84" t="s">
        <v>58</v>
      </c>
      <c r="AE84">
        <v>4.2</v>
      </c>
      <c r="AF84">
        <v>3</v>
      </c>
      <c r="AG84">
        <v>0</v>
      </c>
      <c r="AH84" s="1">
        <v>43476</v>
      </c>
      <c r="AI84">
        <v>0</v>
      </c>
      <c r="AJ84">
        <v>3</v>
      </c>
    </row>
    <row r="85" spans="1:36" x14ac:dyDescent="0.35">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W85" s="1"/>
      <c r="X85" t="s">
        <v>44</v>
      </c>
      <c r="Y85" t="s">
        <v>45</v>
      </c>
      <c r="Z85" t="s">
        <v>46</v>
      </c>
      <c r="AA85" t="s">
        <v>47</v>
      </c>
      <c r="AB85">
        <v>22</v>
      </c>
      <c r="AC85" t="s">
        <v>57</v>
      </c>
      <c r="AD85" t="s">
        <v>191</v>
      </c>
      <c r="AE85">
        <v>3</v>
      </c>
      <c r="AF85">
        <v>1</v>
      </c>
      <c r="AG85">
        <v>0</v>
      </c>
      <c r="AH85" s="1">
        <v>43521</v>
      </c>
      <c r="AI85">
        <v>2</v>
      </c>
      <c r="AJ85">
        <v>5</v>
      </c>
    </row>
    <row r="86" spans="1:36" x14ac:dyDescent="0.35">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5">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5">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5">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W89" s="1"/>
      <c r="X89" t="s">
        <v>44</v>
      </c>
      <c r="Y89" t="s">
        <v>45</v>
      </c>
      <c r="Z89" t="s">
        <v>46</v>
      </c>
      <c r="AA89" t="s">
        <v>65</v>
      </c>
      <c r="AB89">
        <v>16</v>
      </c>
      <c r="AC89" t="s">
        <v>48</v>
      </c>
      <c r="AD89" t="s">
        <v>58</v>
      </c>
      <c r="AE89">
        <v>4.4000000000000004</v>
      </c>
      <c r="AF89">
        <v>5</v>
      </c>
      <c r="AG89">
        <v>0</v>
      </c>
      <c r="AH89" s="1">
        <v>43518</v>
      </c>
      <c r="AI89">
        <v>0</v>
      </c>
      <c r="AJ89">
        <v>17</v>
      </c>
    </row>
    <row r="90" spans="1:36" x14ac:dyDescent="0.35">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W90" s="1"/>
      <c r="X90" t="s">
        <v>44</v>
      </c>
      <c r="Y90" t="s">
        <v>45</v>
      </c>
      <c r="Z90" t="s">
        <v>46</v>
      </c>
      <c r="AA90" t="s">
        <v>69</v>
      </c>
      <c r="AC90" t="s">
        <v>48</v>
      </c>
      <c r="AD90" t="s">
        <v>58</v>
      </c>
      <c r="AE90">
        <v>4</v>
      </c>
      <c r="AF90">
        <v>4</v>
      </c>
      <c r="AG90">
        <v>0</v>
      </c>
      <c r="AH90" s="1">
        <v>43472</v>
      </c>
      <c r="AI90">
        <v>0</v>
      </c>
      <c r="AJ90">
        <v>7</v>
      </c>
    </row>
    <row r="91" spans="1:36" x14ac:dyDescent="0.35">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5">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W92" s="1"/>
      <c r="X92" t="s">
        <v>44</v>
      </c>
      <c r="Y92" t="s">
        <v>45</v>
      </c>
      <c r="Z92" t="s">
        <v>46</v>
      </c>
      <c r="AA92" t="s">
        <v>72</v>
      </c>
      <c r="AB92">
        <v>11</v>
      </c>
      <c r="AC92" t="s">
        <v>57</v>
      </c>
      <c r="AD92" t="s">
        <v>191</v>
      </c>
      <c r="AE92">
        <v>1.56</v>
      </c>
      <c r="AF92">
        <v>5</v>
      </c>
      <c r="AG92">
        <v>0</v>
      </c>
      <c r="AH92" s="1">
        <v>43468</v>
      </c>
      <c r="AI92">
        <v>6</v>
      </c>
      <c r="AJ92">
        <v>15</v>
      </c>
    </row>
    <row r="93" spans="1:36" x14ac:dyDescent="0.35">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W93" s="1"/>
      <c r="X93" t="s">
        <v>44</v>
      </c>
      <c r="Y93" t="s">
        <v>45</v>
      </c>
      <c r="Z93" t="s">
        <v>55</v>
      </c>
      <c r="AA93" t="s">
        <v>87</v>
      </c>
      <c r="AB93">
        <v>7</v>
      </c>
      <c r="AC93" t="s">
        <v>48</v>
      </c>
      <c r="AD93" t="s">
        <v>191</v>
      </c>
      <c r="AE93">
        <v>1.2</v>
      </c>
      <c r="AF93">
        <v>3</v>
      </c>
      <c r="AG93">
        <v>6</v>
      </c>
      <c r="AH93" s="1">
        <v>43500</v>
      </c>
      <c r="AI93">
        <v>3</v>
      </c>
      <c r="AJ93">
        <v>2</v>
      </c>
    </row>
    <row r="94" spans="1:36" x14ac:dyDescent="0.35">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W94" s="1"/>
      <c r="X94" t="s">
        <v>44</v>
      </c>
      <c r="Y94" t="s">
        <v>45</v>
      </c>
      <c r="Z94" t="s">
        <v>46</v>
      </c>
      <c r="AA94" t="s">
        <v>83</v>
      </c>
      <c r="AB94">
        <v>12</v>
      </c>
      <c r="AC94" t="s">
        <v>70</v>
      </c>
      <c r="AD94" t="s">
        <v>58</v>
      </c>
      <c r="AE94">
        <v>5</v>
      </c>
      <c r="AF94">
        <v>5</v>
      </c>
      <c r="AG94">
        <v>0</v>
      </c>
      <c r="AH94" s="1">
        <v>43494</v>
      </c>
      <c r="AI94">
        <v>0</v>
      </c>
      <c r="AJ94">
        <v>19</v>
      </c>
    </row>
    <row r="95" spans="1:36" x14ac:dyDescent="0.35">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5">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5">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5">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W98" s="1"/>
      <c r="X98" t="s">
        <v>44</v>
      </c>
      <c r="Y98" t="s">
        <v>45</v>
      </c>
      <c r="Z98" t="s">
        <v>55</v>
      </c>
      <c r="AA98" t="s">
        <v>147</v>
      </c>
      <c r="AB98">
        <v>5</v>
      </c>
      <c r="AC98" t="s">
        <v>57</v>
      </c>
      <c r="AD98" t="s">
        <v>49</v>
      </c>
      <c r="AE98">
        <v>5</v>
      </c>
      <c r="AF98">
        <v>5</v>
      </c>
      <c r="AG98">
        <v>5</v>
      </c>
      <c r="AH98" s="1">
        <v>43472</v>
      </c>
      <c r="AI98">
        <v>0</v>
      </c>
      <c r="AJ98">
        <v>15</v>
      </c>
    </row>
    <row r="99" spans="1:36" x14ac:dyDescent="0.35">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W99" s="1"/>
      <c r="X99" t="s">
        <v>44</v>
      </c>
      <c r="Y99" t="s">
        <v>45</v>
      </c>
      <c r="Z99" t="s">
        <v>126</v>
      </c>
      <c r="AA99" t="s">
        <v>235</v>
      </c>
      <c r="AB99">
        <v>9</v>
      </c>
      <c r="AC99" t="s">
        <v>236</v>
      </c>
      <c r="AD99" t="s">
        <v>58</v>
      </c>
      <c r="AE99">
        <v>5</v>
      </c>
      <c r="AF99">
        <v>3</v>
      </c>
      <c r="AG99">
        <v>2</v>
      </c>
      <c r="AH99" s="1">
        <v>43504</v>
      </c>
      <c r="AI99">
        <v>0</v>
      </c>
      <c r="AJ99">
        <v>3</v>
      </c>
    </row>
    <row r="100" spans="1:36" x14ac:dyDescent="0.35">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W100" s="1"/>
      <c r="X100" t="s">
        <v>44</v>
      </c>
      <c r="Y100" t="s">
        <v>45</v>
      </c>
      <c r="Z100" t="s">
        <v>141</v>
      </c>
      <c r="AA100" t="s">
        <v>160</v>
      </c>
      <c r="AB100">
        <v>21</v>
      </c>
      <c r="AC100" t="s">
        <v>117</v>
      </c>
      <c r="AD100" t="s">
        <v>58</v>
      </c>
      <c r="AE100">
        <v>4.3</v>
      </c>
      <c r="AF100">
        <v>3</v>
      </c>
      <c r="AG100">
        <v>0</v>
      </c>
      <c r="AH100" s="1">
        <v>43492</v>
      </c>
      <c r="AI100">
        <v>2</v>
      </c>
      <c r="AJ100">
        <v>7</v>
      </c>
    </row>
    <row r="101" spans="1:36" x14ac:dyDescent="0.35">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W101" s="1"/>
      <c r="X101" t="s">
        <v>44</v>
      </c>
      <c r="Y101" t="s">
        <v>45</v>
      </c>
      <c r="Z101" t="s">
        <v>55</v>
      </c>
      <c r="AA101" t="s">
        <v>166</v>
      </c>
      <c r="AB101">
        <v>6</v>
      </c>
      <c r="AC101" t="s">
        <v>48</v>
      </c>
      <c r="AD101" t="s">
        <v>58</v>
      </c>
      <c r="AE101">
        <v>4.7</v>
      </c>
      <c r="AF101">
        <v>4</v>
      </c>
      <c r="AG101">
        <v>5</v>
      </c>
      <c r="AH101" s="1">
        <v>43497</v>
      </c>
      <c r="AI101">
        <v>0</v>
      </c>
      <c r="AJ101">
        <v>1</v>
      </c>
    </row>
    <row r="102" spans="1:36" x14ac:dyDescent="0.35">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W102" s="1"/>
      <c r="X102" t="s">
        <v>44</v>
      </c>
      <c r="Y102" t="s">
        <v>45</v>
      </c>
      <c r="Z102" t="s">
        <v>46</v>
      </c>
      <c r="AA102" t="s">
        <v>91</v>
      </c>
      <c r="AB102">
        <v>14</v>
      </c>
      <c r="AC102" t="s">
        <v>80</v>
      </c>
      <c r="AD102" t="s">
        <v>58</v>
      </c>
      <c r="AE102">
        <v>4.5</v>
      </c>
      <c r="AF102">
        <v>3</v>
      </c>
      <c r="AG102">
        <v>0</v>
      </c>
      <c r="AH102" s="1">
        <v>43514</v>
      </c>
      <c r="AI102">
        <v>0</v>
      </c>
      <c r="AJ102">
        <v>5</v>
      </c>
    </row>
    <row r="103" spans="1:36" x14ac:dyDescent="0.35">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W103" s="1"/>
      <c r="X103" t="s">
        <v>44</v>
      </c>
      <c r="Y103" t="s">
        <v>45</v>
      </c>
      <c r="Z103" t="s">
        <v>46</v>
      </c>
      <c r="AA103" t="s">
        <v>99</v>
      </c>
      <c r="AB103">
        <v>18</v>
      </c>
      <c r="AC103" t="s">
        <v>48</v>
      </c>
      <c r="AD103" t="s">
        <v>58</v>
      </c>
      <c r="AE103">
        <v>4.2</v>
      </c>
      <c r="AF103">
        <v>4</v>
      </c>
      <c r="AG103">
        <v>0</v>
      </c>
      <c r="AH103" s="1">
        <v>43522</v>
      </c>
      <c r="AI103">
        <v>0</v>
      </c>
      <c r="AJ103">
        <v>12</v>
      </c>
    </row>
    <row r="104" spans="1:36" x14ac:dyDescent="0.35">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W104" s="1"/>
      <c r="X104" t="s">
        <v>44</v>
      </c>
      <c r="Y104" t="s">
        <v>45</v>
      </c>
      <c r="Z104" t="s">
        <v>46</v>
      </c>
      <c r="AA104" t="s">
        <v>47</v>
      </c>
      <c r="AB104">
        <v>22</v>
      </c>
      <c r="AC104" t="s">
        <v>48</v>
      </c>
      <c r="AD104" t="s">
        <v>58</v>
      </c>
      <c r="AE104">
        <v>3.73</v>
      </c>
      <c r="AF104">
        <v>3</v>
      </c>
      <c r="AG104">
        <v>0</v>
      </c>
      <c r="AH104" s="1">
        <v>43481</v>
      </c>
      <c r="AI104">
        <v>0</v>
      </c>
      <c r="AJ104">
        <v>19</v>
      </c>
    </row>
    <row r="105" spans="1:36" x14ac:dyDescent="0.35">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5">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5">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5">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W108" s="1"/>
      <c r="X108" t="s">
        <v>44</v>
      </c>
      <c r="Y108" t="s">
        <v>45</v>
      </c>
      <c r="Z108" t="s">
        <v>46</v>
      </c>
      <c r="AA108" t="s">
        <v>72</v>
      </c>
      <c r="AB108">
        <v>11</v>
      </c>
      <c r="AC108" t="s">
        <v>57</v>
      </c>
      <c r="AD108" t="s">
        <v>49</v>
      </c>
      <c r="AE108">
        <v>3.9</v>
      </c>
      <c r="AF108">
        <v>4</v>
      </c>
      <c r="AG108">
        <v>0</v>
      </c>
      <c r="AH108" s="1">
        <v>43503</v>
      </c>
      <c r="AI108">
        <v>0</v>
      </c>
      <c r="AJ108">
        <v>3</v>
      </c>
    </row>
    <row r="109" spans="1:36" x14ac:dyDescent="0.35">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W109" s="1"/>
      <c r="X109" t="s">
        <v>44</v>
      </c>
      <c r="Y109" t="s">
        <v>45</v>
      </c>
      <c r="Z109" t="s">
        <v>141</v>
      </c>
      <c r="AA109" t="s">
        <v>160</v>
      </c>
      <c r="AB109">
        <v>21</v>
      </c>
      <c r="AC109" t="s">
        <v>57</v>
      </c>
      <c r="AD109" t="s">
        <v>58</v>
      </c>
      <c r="AE109">
        <v>4.5</v>
      </c>
      <c r="AF109">
        <v>5</v>
      </c>
      <c r="AG109">
        <v>0</v>
      </c>
      <c r="AH109" s="1">
        <v>43490</v>
      </c>
      <c r="AI109">
        <v>0</v>
      </c>
      <c r="AJ109">
        <v>20</v>
      </c>
    </row>
    <row r="110" spans="1:36" x14ac:dyDescent="0.35">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5">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W111" s="1"/>
      <c r="X111" t="s">
        <v>44</v>
      </c>
      <c r="Y111" t="s">
        <v>45</v>
      </c>
      <c r="Z111" t="s">
        <v>55</v>
      </c>
      <c r="AA111" t="s">
        <v>87</v>
      </c>
      <c r="AB111">
        <v>7</v>
      </c>
      <c r="AC111" t="s">
        <v>48</v>
      </c>
      <c r="AD111" t="s">
        <v>58</v>
      </c>
      <c r="AE111">
        <v>4.3</v>
      </c>
      <c r="AF111">
        <v>5</v>
      </c>
      <c r="AG111">
        <v>7</v>
      </c>
      <c r="AH111" s="1">
        <v>43475</v>
      </c>
      <c r="AI111">
        <v>0</v>
      </c>
      <c r="AJ111">
        <v>20</v>
      </c>
    </row>
    <row r="112" spans="1:36" x14ac:dyDescent="0.35">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W112" s="1"/>
      <c r="X112" t="s">
        <v>44</v>
      </c>
      <c r="Y112" t="s">
        <v>45</v>
      </c>
      <c r="Z112" t="s">
        <v>46</v>
      </c>
      <c r="AA112" t="s">
        <v>79</v>
      </c>
      <c r="AB112">
        <v>19</v>
      </c>
      <c r="AC112" t="s">
        <v>57</v>
      </c>
      <c r="AD112" t="s">
        <v>58</v>
      </c>
      <c r="AE112">
        <v>4.3</v>
      </c>
      <c r="AF112">
        <v>5</v>
      </c>
      <c r="AG112">
        <v>0</v>
      </c>
      <c r="AH112" s="1">
        <v>43514</v>
      </c>
      <c r="AI112">
        <v>0</v>
      </c>
      <c r="AJ112">
        <v>7</v>
      </c>
    </row>
    <row r="113" spans="1:36" x14ac:dyDescent="0.35">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W113" s="1"/>
      <c r="X113" t="s">
        <v>44</v>
      </c>
      <c r="Y113" t="s">
        <v>45</v>
      </c>
      <c r="Z113" t="s">
        <v>46</v>
      </c>
      <c r="AA113" t="s">
        <v>83</v>
      </c>
      <c r="AB113">
        <v>12</v>
      </c>
      <c r="AC113" t="s">
        <v>84</v>
      </c>
      <c r="AD113" t="s">
        <v>49</v>
      </c>
      <c r="AE113">
        <v>4.5</v>
      </c>
      <c r="AF113">
        <v>4</v>
      </c>
      <c r="AG113">
        <v>0</v>
      </c>
      <c r="AH113" s="1">
        <v>43514</v>
      </c>
      <c r="AI113">
        <v>0</v>
      </c>
      <c r="AJ113">
        <v>1</v>
      </c>
    </row>
    <row r="114" spans="1:36" x14ac:dyDescent="0.35">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5">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W115" s="1"/>
      <c r="X115" t="s">
        <v>44</v>
      </c>
      <c r="Y115" t="s">
        <v>45</v>
      </c>
      <c r="Z115" t="s">
        <v>55</v>
      </c>
      <c r="AA115" t="s">
        <v>87</v>
      </c>
      <c r="AB115">
        <v>7</v>
      </c>
      <c r="AC115" t="s">
        <v>80</v>
      </c>
      <c r="AD115" t="s">
        <v>58</v>
      </c>
      <c r="AE115">
        <v>4.6100000000000003</v>
      </c>
      <c r="AF115">
        <v>4</v>
      </c>
      <c r="AG115">
        <v>5</v>
      </c>
      <c r="AH115" s="1">
        <v>43493</v>
      </c>
      <c r="AI115">
        <v>0</v>
      </c>
      <c r="AJ115">
        <v>11</v>
      </c>
    </row>
    <row r="116" spans="1:36" x14ac:dyDescent="0.35">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W116" s="1"/>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5">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W117" s="1"/>
      <c r="X117" t="s">
        <v>44</v>
      </c>
      <c r="Y117" t="s">
        <v>45</v>
      </c>
      <c r="Z117" t="s">
        <v>46</v>
      </c>
      <c r="AA117" t="s">
        <v>91</v>
      </c>
      <c r="AB117">
        <v>14</v>
      </c>
      <c r="AC117" t="s">
        <v>48</v>
      </c>
      <c r="AD117" t="s">
        <v>58</v>
      </c>
      <c r="AE117">
        <v>5</v>
      </c>
      <c r="AF117">
        <v>3</v>
      </c>
      <c r="AG117">
        <v>0</v>
      </c>
      <c r="AH117" s="1">
        <v>43479</v>
      </c>
      <c r="AI117">
        <v>0</v>
      </c>
      <c r="AJ117">
        <v>2</v>
      </c>
    </row>
    <row r="118" spans="1:36" x14ac:dyDescent="0.35">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W118" s="1"/>
      <c r="X118" t="s">
        <v>44</v>
      </c>
      <c r="Y118" t="s">
        <v>45</v>
      </c>
      <c r="Z118" t="s">
        <v>46</v>
      </c>
      <c r="AA118" t="s">
        <v>63</v>
      </c>
      <c r="AB118">
        <v>20</v>
      </c>
      <c r="AC118" t="s">
        <v>70</v>
      </c>
      <c r="AD118" t="s">
        <v>58</v>
      </c>
      <c r="AE118">
        <v>4.4000000000000004</v>
      </c>
      <c r="AF118">
        <v>5</v>
      </c>
      <c r="AG118">
        <v>0</v>
      </c>
      <c r="AH118" s="1">
        <v>43517</v>
      </c>
      <c r="AI118">
        <v>0</v>
      </c>
      <c r="AJ118">
        <v>1</v>
      </c>
    </row>
    <row r="119" spans="1:36" x14ac:dyDescent="0.35">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W119" s="1"/>
      <c r="X119" t="s">
        <v>44</v>
      </c>
      <c r="Y119" t="s">
        <v>45</v>
      </c>
      <c r="Z119" t="s">
        <v>46</v>
      </c>
      <c r="AA119" t="s">
        <v>63</v>
      </c>
      <c r="AB119">
        <v>20</v>
      </c>
      <c r="AC119" t="s">
        <v>48</v>
      </c>
      <c r="AD119" t="s">
        <v>58</v>
      </c>
      <c r="AE119">
        <v>4.0999999999999996</v>
      </c>
      <c r="AF119">
        <v>5</v>
      </c>
      <c r="AG119">
        <v>0</v>
      </c>
      <c r="AH119" s="1">
        <v>43511</v>
      </c>
      <c r="AI119">
        <v>0</v>
      </c>
      <c r="AJ119">
        <v>3</v>
      </c>
    </row>
    <row r="120" spans="1:36" x14ac:dyDescent="0.35">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W120" s="1"/>
      <c r="X120" t="s">
        <v>44</v>
      </c>
      <c r="Y120" t="s">
        <v>45</v>
      </c>
      <c r="Z120" t="s">
        <v>46</v>
      </c>
      <c r="AA120" t="s">
        <v>131</v>
      </c>
      <c r="AB120">
        <v>2</v>
      </c>
      <c r="AC120" t="s">
        <v>80</v>
      </c>
      <c r="AD120" t="s">
        <v>58</v>
      </c>
      <c r="AE120">
        <v>4.63</v>
      </c>
      <c r="AF120">
        <v>3</v>
      </c>
      <c r="AG120">
        <v>0</v>
      </c>
      <c r="AH120" s="1">
        <v>43469</v>
      </c>
      <c r="AI120">
        <v>0</v>
      </c>
      <c r="AJ120">
        <v>2</v>
      </c>
    </row>
    <row r="121" spans="1:36" x14ac:dyDescent="0.35">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5">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W122" s="1"/>
      <c r="X122" t="s">
        <v>44</v>
      </c>
      <c r="Y122" t="s">
        <v>45</v>
      </c>
      <c r="Z122" t="s">
        <v>55</v>
      </c>
      <c r="AA122" t="s">
        <v>197</v>
      </c>
      <c r="AB122">
        <v>13</v>
      </c>
      <c r="AC122" t="s">
        <v>57</v>
      </c>
      <c r="AD122" t="s">
        <v>58</v>
      </c>
      <c r="AE122">
        <v>4.2</v>
      </c>
      <c r="AF122">
        <v>5</v>
      </c>
      <c r="AG122">
        <v>5</v>
      </c>
      <c r="AH122" s="1">
        <v>43493</v>
      </c>
      <c r="AI122">
        <v>0</v>
      </c>
      <c r="AJ122">
        <v>8</v>
      </c>
    </row>
    <row r="123" spans="1:36" x14ac:dyDescent="0.35">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5">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W124" s="1"/>
      <c r="X124" t="s">
        <v>44</v>
      </c>
      <c r="Y124" t="s">
        <v>45</v>
      </c>
      <c r="Z124" t="s">
        <v>46</v>
      </c>
      <c r="AA124" t="s">
        <v>47</v>
      </c>
      <c r="AB124">
        <v>22</v>
      </c>
      <c r="AC124" t="s">
        <v>70</v>
      </c>
      <c r="AD124" t="s">
        <v>58</v>
      </c>
      <c r="AE124">
        <v>4.2</v>
      </c>
      <c r="AF124">
        <v>4</v>
      </c>
      <c r="AG124">
        <v>0</v>
      </c>
      <c r="AH124" s="1">
        <v>43518</v>
      </c>
      <c r="AI124">
        <v>0</v>
      </c>
      <c r="AJ124">
        <v>13</v>
      </c>
    </row>
    <row r="125" spans="1:36" x14ac:dyDescent="0.35">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W125" s="1"/>
      <c r="X125" t="s">
        <v>44</v>
      </c>
      <c r="Y125" t="s">
        <v>45</v>
      </c>
      <c r="Z125" t="s">
        <v>46</v>
      </c>
      <c r="AA125" t="s">
        <v>99</v>
      </c>
      <c r="AB125">
        <v>18</v>
      </c>
      <c r="AC125" t="s">
        <v>48</v>
      </c>
      <c r="AD125" t="s">
        <v>58</v>
      </c>
      <c r="AE125">
        <v>5</v>
      </c>
      <c r="AF125">
        <v>3</v>
      </c>
      <c r="AG125">
        <v>0</v>
      </c>
      <c r="AH125" s="1">
        <v>43473</v>
      </c>
      <c r="AI125">
        <v>0</v>
      </c>
      <c r="AJ125">
        <v>20</v>
      </c>
    </row>
    <row r="126" spans="1:36" x14ac:dyDescent="0.35">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5">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W127" s="1"/>
      <c r="X127" t="s">
        <v>44</v>
      </c>
      <c r="Y127" t="s">
        <v>45</v>
      </c>
      <c r="Z127" t="s">
        <v>46</v>
      </c>
      <c r="AA127" t="s">
        <v>72</v>
      </c>
      <c r="AB127">
        <v>11</v>
      </c>
      <c r="AC127" t="s">
        <v>117</v>
      </c>
      <c r="AD127" t="s">
        <v>49</v>
      </c>
      <c r="AE127">
        <v>4.76</v>
      </c>
      <c r="AF127">
        <v>4</v>
      </c>
      <c r="AG127">
        <v>0</v>
      </c>
      <c r="AH127" s="1">
        <v>43511</v>
      </c>
      <c r="AI127">
        <v>0</v>
      </c>
      <c r="AJ127">
        <v>5</v>
      </c>
    </row>
    <row r="128" spans="1:36" x14ac:dyDescent="0.35">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W128" s="1"/>
      <c r="X128" t="s">
        <v>44</v>
      </c>
      <c r="Y128" t="s">
        <v>45</v>
      </c>
      <c r="Z128" t="s">
        <v>46</v>
      </c>
      <c r="AA128" t="s">
        <v>79</v>
      </c>
      <c r="AB128">
        <v>19</v>
      </c>
      <c r="AC128" t="s">
        <v>70</v>
      </c>
      <c r="AD128" t="s">
        <v>58</v>
      </c>
      <c r="AE128">
        <v>4.17</v>
      </c>
      <c r="AF128">
        <v>4</v>
      </c>
      <c r="AG128">
        <v>0</v>
      </c>
      <c r="AH128" s="1">
        <v>43507</v>
      </c>
      <c r="AI128">
        <v>0</v>
      </c>
      <c r="AJ128">
        <v>1</v>
      </c>
    </row>
    <row r="129" spans="1:36" x14ac:dyDescent="0.35">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5">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W130" s="1"/>
      <c r="X130" t="s">
        <v>44</v>
      </c>
      <c r="Y130" t="s">
        <v>45</v>
      </c>
      <c r="Z130" t="s">
        <v>141</v>
      </c>
      <c r="AA130" t="s">
        <v>142</v>
      </c>
      <c r="AB130">
        <v>17</v>
      </c>
      <c r="AC130" t="s">
        <v>57</v>
      </c>
      <c r="AD130" t="s">
        <v>58</v>
      </c>
      <c r="AE130">
        <v>3.6</v>
      </c>
      <c r="AF130">
        <v>5</v>
      </c>
      <c r="AG130">
        <v>0</v>
      </c>
      <c r="AH130" s="1">
        <v>43495</v>
      </c>
      <c r="AI130">
        <v>0</v>
      </c>
      <c r="AJ130">
        <v>9</v>
      </c>
    </row>
    <row r="131" spans="1:36" x14ac:dyDescent="0.35">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5">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W132" s="1"/>
      <c r="X132" t="s">
        <v>44</v>
      </c>
      <c r="Y132" t="s">
        <v>45</v>
      </c>
      <c r="Z132" t="s">
        <v>55</v>
      </c>
      <c r="AA132" t="s">
        <v>56</v>
      </c>
      <c r="AB132">
        <v>4</v>
      </c>
      <c r="AC132" t="s">
        <v>57</v>
      </c>
      <c r="AD132" t="s">
        <v>58</v>
      </c>
      <c r="AE132">
        <v>4.4800000000000004</v>
      </c>
      <c r="AF132">
        <v>5</v>
      </c>
      <c r="AG132">
        <v>6</v>
      </c>
      <c r="AH132" s="1">
        <v>43468</v>
      </c>
      <c r="AI132">
        <v>0</v>
      </c>
      <c r="AJ132">
        <v>4</v>
      </c>
    </row>
    <row r="133" spans="1:36" x14ac:dyDescent="0.35">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W133" s="1"/>
      <c r="X133" t="s">
        <v>44</v>
      </c>
      <c r="Y133" t="s">
        <v>45</v>
      </c>
      <c r="Z133" t="s">
        <v>141</v>
      </c>
      <c r="AA133" t="s">
        <v>131</v>
      </c>
      <c r="AB133">
        <v>2</v>
      </c>
      <c r="AC133" t="s">
        <v>48</v>
      </c>
      <c r="AD133" t="s">
        <v>58</v>
      </c>
      <c r="AE133">
        <v>4.5</v>
      </c>
      <c r="AF133">
        <v>4</v>
      </c>
      <c r="AG133">
        <v>0</v>
      </c>
      <c r="AH133" s="1">
        <v>43486</v>
      </c>
      <c r="AI133">
        <v>0</v>
      </c>
      <c r="AJ133">
        <v>19</v>
      </c>
    </row>
    <row r="134" spans="1:36" x14ac:dyDescent="0.35">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5">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W135" s="1"/>
      <c r="X135" t="s">
        <v>44</v>
      </c>
      <c r="Y135" t="s">
        <v>45</v>
      </c>
      <c r="Z135" t="s">
        <v>46</v>
      </c>
      <c r="AA135" t="s">
        <v>79</v>
      </c>
      <c r="AB135">
        <v>19</v>
      </c>
      <c r="AC135" t="s">
        <v>48</v>
      </c>
      <c r="AD135" t="s">
        <v>58</v>
      </c>
      <c r="AE135">
        <v>4.8</v>
      </c>
      <c r="AF135">
        <v>4</v>
      </c>
      <c r="AG135">
        <v>0</v>
      </c>
      <c r="AH135" s="1">
        <v>43472</v>
      </c>
      <c r="AI135">
        <v>0</v>
      </c>
      <c r="AJ135">
        <v>4</v>
      </c>
    </row>
    <row r="136" spans="1:36" x14ac:dyDescent="0.35">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W136" s="1"/>
      <c r="X136" t="s">
        <v>44</v>
      </c>
      <c r="Y136" t="s">
        <v>45</v>
      </c>
      <c r="Z136" t="s">
        <v>46</v>
      </c>
      <c r="AA136" t="s">
        <v>65</v>
      </c>
      <c r="AB136">
        <v>16</v>
      </c>
      <c r="AC136" t="s">
        <v>48</v>
      </c>
      <c r="AD136" t="s">
        <v>58</v>
      </c>
      <c r="AE136">
        <v>3</v>
      </c>
      <c r="AF136">
        <v>5</v>
      </c>
      <c r="AG136">
        <v>0</v>
      </c>
      <c r="AH136" s="1">
        <v>43483</v>
      </c>
      <c r="AI136">
        <v>0</v>
      </c>
      <c r="AJ136">
        <v>4</v>
      </c>
    </row>
    <row r="137" spans="1:36" x14ac:dyDescent="0.35">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W137" s="1"/>
      <c r="X137" t="s">
        <v>44</v>
      </c>
      <c r="Y137" t="s">
        <v>45</v>
      </c>
      <c r="Z137" t="s">
        <v>46</v>
      </c>
      <c r="AA137" t="s">
        <v>69</v>
      </c>
      <c r="AC137" t="s">
        <v>57</v>
      </c>
      <c r="AD137" t="s">
        <v>58</v>
      </c>
      <c r="AE137">
        <v>4.5</v>
      </c>
      <c r="AF137">
        <v>3</v>
      </c>
      <c r="AG137">
        <v>0</v>
      </c>
      <c r="AH137" s="1">
        <v>43510</v>
      </c>
      <c r="AI137">
        <v>0</v>
      </c>
      <c r="AJ137">
        <v>6</v>
      </c>
    </row>
    <row r="138" spans="1:36" x14ac:dyDescent="0.35">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5">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5">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W140" s="1"/>
      <c r="X140" t="s">
        <v>44</v>
      </c>
      <c r="Y140" t="s">
        <v>45</v>
      </c>
      <c r="Z140" t="s">
        <v>46</v>
      </c>
      <c r="AA140" t="s">
        <v>83</v>
      </c>
      <c r="AB140">
        <v>12</v>
      </c>
      <c r="AC140" t="s">
        <v>57</v>
      </c>
      <c r="AD140" t="s">
        <v>58</v>
      </c>
      <c r="AE140">
        <v>3.99</v>
      </c>
      <c r="AF140">
        <v>3</v>
      </c>
      <c r="AG140">
        <v>0</v>
      </c>
      <c r="AH140" s="1">
        <v>43479</v>
      </c>
      <c r="AI140">
        <v>0</v>
      </c>
      <c r="AJ140">
        <v>14</v>
      </c>
    </row>
    <row r="141" spans="1:36" x14ac:dyDescent="0.35">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W141" s="1"/>
      <c r="X141" t="s">
        <v>44</v>
      </c>
      <c r="Y141" t="s">
        <v>45</v>
      </c>
      <c r="Z141" t="s">
        <v>46</v>
      </c>
      <c r="AA141" t="s">
        <v>91</v>
      </c>
      <c r="AB141">
        <v>14</v>
      </c>
      <c r="AC141" t="s">
        <v>48</v>
      </c>
      <c r="AD141" t="s">
        <v>58</v>
      </c>
      <c r="AE141">
        <v>4.0999999999999996</v>
      </c>
      <c r="AF141">
        <v>3</v>
      </c>
      <c r="AG141">
        <v>0</v>
      </c>
      <c r="AH141" s="1">
        <v>43482</v>
      </c>
      <c r="AI141">
        <v>0</v>
      </c>
      <c r="AJ141">
        <v>7</v>
      </c>
    </row>
    <row r="142" spans="1:36" x14ac:dyDescent="0.35">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W142" s="1"/>
      <c r="X142" t="s">
        <v>44</v>
      </c>
      <c r="Y142" t="s">
        <v>45</v>
      </c>
      <c r="Z142" t="s">
        <v>46</v>
      </c>
      <c r="AA142" t="s">
        <v>63</v>
      </c>
      <c r="AB142">
        <v>20</v>
      </c>
      <c r="AC142" t="s">
        <v>80</v>
      </c>
      <c r="AD142" t="s">
        <v>58</v>
      </c>
      <c r="AE142">
        <v>4.3</v>
      </c>
      <c r="AF142">
        <v>5</v>
      </c>
      <c r="AG142">
        <v>0</v>
      </c>
      <c r="AH142" s="1">
        <v>43518</v>
      </c>
      <c r="AI142">
        <v>0</v>
      </c>
      <c r="AJ142">
        <v>7</v>
      </c>
    </row>
    <row r="143" spans="1:36" x14ac:dyDescent="0.35">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W143" s="1"/>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5">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W144" s="1"/>
      <c r="X144" t="s">
        <v>44</v>
      </c>
      <c r="Y144" t="s">
        <v>45</v>
      </c>
      <c r="Z144" t="s">
        <v>46</v>
      </c>
      <c r="AA144" t="s">
        <v>99</v>
      </c>
      <c r="AB144">
        <v>18</v>
      </c>
      <c r="AC144" t="s">
        <v>48</v>
      </c>
      <c r="AD144" t="s">
        <v>58</v>
      </c>
      <c r="AE144">
        <v>5</v>
      </c>
      <c r="AF144">
        <v>5</v>
      </c>
      <c r="AG144">
        <v>0</v>
      </c>
      <c r="AH144" s="1">
        <v>43486</v>
      </c>
      <c r="AI144">
        <v>0</v>
      </c>
      <c r="AJ144">
        <v>9</v>
      </c>
    </row>
    <row r="145" spans="1:36" x14ac:dyDescent="0.35">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5">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W146" s="1"/>
      <c r="X146" t="s">
        <v>44</v>
      </c>
      <c r="Y146" t="s">
        <v>45</v>
      </c>
      <c r="Z146" t="s">
        <v>55</v>
      </c>
      <c r="AA146" t="s">
        <v>56</v>
      </c>
      <c r="AB146">
        <v>4</v>
      </c>
      <c r="AC146" t="s">
        <v>57</v>
      </c>
      <c r="AD146" t="s">
        <v>58</v>
      </c>
      <c r="AE146">
        <v>3.75</v>
      </c>
      <c r="AF146">
        <v>3</v>
      </c>
      <c r="AG146">
        <v>5</v>
      </c>
      <c r="AH146" s="1">
        <v>43507</v>
      </c>
      <c r="AI146">
        <v>0</v>
      </c>
      <c r="AJ146">
        <v>2</v>
      </c>
    </row>
    <row r="147" spans="1:36" x14ac:dyDescent="0.35">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W147" s="1"/>
      <c r="X147" t="s">
        <v>44</v>
      </c>
      <c r="Y147" t="s">
        <v>45</v>
      </c>
      <c r="Z147" t="s">
        <v>46</v>
      </c>
      <c r="AA147" t="s">
        <v>83</v>
      </c>
      <c r="AB147">
        <v>12</v>
      </c>
      <c r="AC147" t="s">
        <v>48</v>
      </c>
      <c r="AD147" t="s">
        <v>49</v>
      </c>
      <c r="AE147">
        <v>4.3</v>
      </c>
      <c r="AF147">
        <v>3</v>
      </c>
      <c r="AG147">
        <v>0</v>
      </c>
      <c r="AH147" s="1">
        <v>43476</v>
      </c>
      <c r="AI147">
        <v>0</v>
      </c>
      <c r="AJ147">
        <v>1</v>
      </c>
    </row>
    <row r="148" spans="1:36" x14ac:dyDescent="0.35">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5">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5">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W150" s="1"/>
      <c r="X150" t="s">
        <v>44</v>
      </c>
      <c r="Y150" t="s">
        <v>45</v>
      </c>
      <c r="Z150" t="s">
        <v>46</v>
      </c>
      <c r="AA150" t="s">
        <v>47</v>
      </c>
      <c r="AB150">
        <v>22</v>
      </c>
      <c r="AC150" t="s">
        <v>57</v>
      </c>
      <c r="AD150" t="s">
        <v>58</v>
      </c>
      <c r="AE150">
        <v>3.07</v>
      </c>
      <c r="AF150">
        <v>4</v>
      </c>
      <c r="AG150">
        <v>0</v>
      </c>
      <c r="AH150" s="1">
        <v>43488</v>
      </c>
      <c r="AI150">
        <v>0</v>
      </c>
      <c r="AJ150">
        <v>10</v>
      </c>
    </row>
    <row r="151" spans="1:36" x14ac:dyDescent="0.35">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W151" s="1"/>
      <c r="X151" t="s">
        <v>44</v>
      </c>
      <c r="Y151" t="s">
        <v>45</v>
      </c>
      <c r="Z151" t="s">
        <v>141</v>
      </c>
      <c r="AA151" t="s">
        <v>160</v>
      </c>
      <c r="AB151">
        <v>21</v>
      </c>
      <c r="AC151" t="s">
        <v>57</v>
      </c>
      <c r="AD151" t="s">
        <v>58</v>
      </c>
      <c r="AE151">
        <v>4.3</v>
      </c>
      <c r="AF151">
        <v>5</v>
      </c>
      <c r="AG151">
        <v>0</v>
      </c>
      <c r="AH151" s="1">
        <v>43487</v>
      </c>
      <c r="AI151">
        <v>0</v>
      </c>
      <c r="AJ151">
        <v>13</v>
      </c>
    </row>
    <row r="152" spans="1:36" x14ac:dyDescent="0.35">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W152" s="1"/>
      <c r="X152" t="s">
        <v>44</v>
      </c>
      <c r="Y152" t="s">
        <v>45</v>
      </c>
      <c r="Z152" t="s">
        <v>302</v>
      </c>
      <c r="AA152" t="s">
        <v>235</v>
      </c>
      <c r="AB152">
        <v>9</v>
      </c>
      <c r="AC152" t="s">
        <v>57</v>
      </c>
      <c r="AD152" t="s">
        <v>58</v>
      </c>
      <c r="AE152">
        <v>4.83</v>
      </c>
      <c r="AF152">
        <v>3</v>
      </c>
      <c r="AG152">
        <v>0</v>
      </c>
      <c r="AH152" s="1">
        <v>43482</v>
      </c>
      <c r="AI152">
        <v>0</v>
      </c>
      <c r="AJ152">
        <v>10</v>
      </c>
    </row>
    <row r="153" spans="1:36" x14ac:dyDescent="0.35">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5">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5">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W155" s="1"/>
      <c r="X155" t="s">
        <v>44</v>
      </c>
      <c r="Y155" t="s">
        <v>45</v>
      </c>
      <c r="Z155" t="s">
        <v>46</v>
      </c>
      <c r="AA155" t="s">
        <v>79</v>
      </c>
      <c r="AB155">
        <v>19</v>
      </c>
      <c r="AC155" t="s">
        <v>48</v>
      </c>
      <c r="AD155" t="s">
        <v>58</v>
      </c>
      <c r="AE155">
        <v>3.1</v>
      </c>
      <c r="AF155">
        <v>3</v>
      </c>
      <c r="AG155">
        <v>0</v>
      </c>
      <c r="AH155" s="1">
        <v>43502</v>
      </c>
      <c r="AI155">
        <v>0</v>
      </c>
      <c r="AJ155">
        <v>3</v>
      </c>
    </row>
    <row r="156" spans="1:36" x14ac:dyDescent="0.35">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W156" s="1"/>
      <c r="X156" t="s">
        <v>44</v>
      </c>
      <c r="Y156" t="s">
        <v>45</v>
      </c>
      <c r="Z156" t="s">
        <v>46</v>
      </c>
      <c r="AA156" t="s">
        <v>83</v>
      </c>
      <c r="AB156">
        <v>12</v>
      </c>
      <c r="AC156" t="s">
        <v>57</v>
      </c>
      <c r="AD156" t="s">
        <v>58</v>
      </c>
      <c r="AE156">
        <v>3.38</v>
      </c>
      <c r="AF156">
        <v>3</v>
      </c>
      <c r="AG156">
        <v>0</v>
      </c>
      <c r="AH156" s="1">
        <v>43486</v>
      </c>
      <c r="AI156">
        <v>0</v>
      </c>
      <c r="AJ156">
        <v>17</v>
      </c>
    </row>
    <row r="157" spans="1:36" x14ac:dyDescent="0.35">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W157" s="1"/>
      <c r="X157" t="s">
        <v>44</v>
      </c>
      <c r="Y157" t="s">
        <v>45</v>
      </c>
      <c r="Z157" t="s">
        <v>141</v>
      </c>
      <c r="AA157" t="s">
        <v>142</v>
      </c>
      <c r="AB157">
        <v>17</v>
      </c>
      <c r="AC157" t="s">
        <v>84</v>
      </c>
      <c r="AD157" t="s">
        <v>58</v>
      </c>
      <c r="AE157">
        <v>3.65</v>
      </c>
      <c r="AF157">
        <v>5</v>
      </c>
      <c r="AG157">
        <v>0</v>
      </c>
      <c r="AH157" s="1">
        <v>43482</v>
      </c>
      <c r="AI157">
        <v>0</v>
      </c>
      <c r="AJ157">
        <v>20</v>
      </c>
    </row>
    <row r="158" spans="1:36" x14ac:dyDescent="0.35">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W158" s="1"/>
      <c r="X158" t="s">
        <v>44</v>
      </c>
      <c r="Y158" t="s">
        <v>45</v>
      </c>
      <c r="Z158" t="s">
        <v>55</v>
      </c>
      <c r="AA158" t="s">
        <v>87</v>
      </c>
      <c r="AB158">
        <v>7</v>
      </c>
      <c r="AC158" t="s">
        <v>80</v>
      </c>
      <c r="AD158" t="s">
        <v>58</v>
      </c>
      <c r="AE158">
        <v>4.46</v>
      </c>
      <c r="AF158">
        <v>5</v>
      </c>
      <c r="AG158">
        <v>6</v>
      </c>
      <c r="AH158" s="1">
        <v>43472</v>
      </c>
      <c r="AI158">
        <v>0</v>
      </c>
      <c r="AJ158">
        <v>7</v>
      </c>
    </row>
    <row r="159" spans="1:36" x14ac:dyDescent="0.35">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5">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5">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W161" s="1"/>
      <c r="X161" t="s">
        <v>44</v>
      </c>
      <c r="Y161" t="s">
        <v>45</v>
      </c>
      <c r="Z161" t="s">
        <v>46</v>
      </c>
      <c r="AA161" t="s">
        <v>91</v>
      </c>
      <c r="AB161">
        <v>14</v>
      </c>
      <c r="AC161" t="s">
        <v>48</v>
      </c>
      <c r="AD161" t="s">
        <v>58</v>
      </c>
      <c r="AE161">
        <v>5</v>
      </c>
      <c r="AF161">
        <v>5</v>
      </c>
      <c r="AG161">
        <v>0</v>
      </c>
      <c r="AH161" s="1">
        <v>43500</v>
      </c>
      <c r="AI161">
        <v>0</v>
      </c>
      <c r="AJ161">
        <v>13</v>
      </c>
    </row>
    <row r="162" spans="1:36" x14ac:dyDescent="0.35">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W162" s="1"/>
      <c r="X162" t="s">
        <v>44</v>
      </c>
      <c r="Y162" t="s">
        <v>45</v>
      </c>
      <c r="Z162" t="s">
        <v>126</v>
      </c>
      <c r="AA162" t="s">
        <v>127</v>
      </c>
      <c r="AB162">
        <v>1</v>
      </c>
      <c r="AC162" t="s">
        <v>201</v>
      </c>
      <c r="AD162" t="s">
        <v>58</v>
      </c>
      <c r="AE162">
        <v>5</v>
      </c>
      <c r="AF162">
        <v>4</v>
      </c>
      <c r="AG162">
        <v>4</v>
      </c>
      <c r="AH162" s="1">
        <v>43482</v>
      </c>
      <c r="AI162">
        <v>0</v>
      </c>
      <c r="AJ162">
        <v>3</v>
      </c>
    </row>
    <row r="163" spans="1:36" x14ac:dyDescent="0.35">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5">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W164" s="1"/>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5">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5">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W166" s="1"/>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5">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W167" s="1"/>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5">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W168" s="1"/>
      <c r="X168" t="s">
        <v>44</v>
      </c>
      <c r="Y168" t="s">
        <v>45</v>
      </c>
      <c r="Z168" t="s">
        <v>141</v>
      </c>
      <c r="AA168" t="s">
        <v>142</v>
      </c>
      <c r="AB168">
        <v>17</v>
      </c>
      <c r="AC168" t="s">
        <v>201</v>
      </c>
      <c r="AD168" t="s">
        <v>58</v>
      </c>
      <c r="AE168">
        <v>4.53</v>
      </c>
      <c r="AF168">
        <v>3</v>
      </c>
      <c r="AG168">
        <v>0</v>
      </c>
      <c r="AH168" s="1">
        <v>43494</v>
      </c>
      <c r="AI168">
        <v>0</v>
      </c>
      <c r="AJ168">
        <v>16</v>
      </c>
    </row>
    <row r="169" spans="1:36" x14ac:dyDescent="0.35">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W169" s="1"/>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5">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5">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W171" s="1"/>
      <c r="X171" t="s">
        <v>44</v>
      </c>
      <c r="Y171" t="s">
        <v>45</v>
      </c>
      <c r="Z171" t="s">
        <v>46</v>
      </c>
      <c r="AA171" t="s">
        <v>99</v>
      </c>
      <c r="AB171">
        <v>18</v>
      </c>
      <c r="AC171" t="s">
        <v>48</v>
      </c>
      <c r="AD171" t="s">
        <v>58</v>
      </c>
      <c r="AE171">
        <v>4</v>
      </c>
      <c r="AF171">
        <v>3</v>
      </c>
      <c r="AG171">
        <v>0</v>
      </c>
      <c r="AH171" s="1">
        <v>43514</v>
      </c>
      <c r="AI171">
        <v>0</v>
      </c>
      <c r="AJ171">
        <v>7</v>
      </c>
    </row>
    <row r="172" spans="1:36" x14ac:dyDescent="0.35">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W172" s="1"/>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5">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5">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W174" s="1"/>
      <c r="X174" t="s">
        <v>44</v>
      </c>
      <c r="Y174" t="s">
        <v>45</v>
      </c>
      <c r="Z174" t="s">
        <v>46</v>
      </c>
      <c r="AA174" t="s">
        <v>65</v>
      </c>
      <c r="AB174">
        <v>16</v>
      </c>
      <c r="AC174" t="s">
        <v>57</v>
      </c>
      <c r="AD174" t="s">
        <v>49</v>
      </c>
      <c r="AE174">
        <v>4.2</v>
      </c>
      <c r="AF174">
        <v>4</v>
      </c>
      <c r="AG174">
        <v>0</v>
      </c>
      <c r="AH174" s="1">
        <v>43508</v>
      </c>
      <c r="AI174">
        <v>0</v>
      </c>
      <c r="AJ174">
        <v>19</v>
      </c>
    </row>
    <row r="175" spans="1:36" x14ac:dyDescent="0.35">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W175" s="1"/>
      <c r="X175" t="s">
        <v>44</v>
      </c>
      <c r="Y175" t="s">
        <v>45</v>
      </c>
      <c r="Z175" t="s">
        <v>46</v>
      </c>
      <c r="AA175" t="s">
        <v>65</v>
      </c>
      <c r="AB175">
        <v>16</v>
      </c>
      <c r="AC175" t="s">
        <v>201</v>
      </c>
      <c r="AD175" t="s">
        <v>58</v>
      </c>
      <c r="AE175">
        <v>5</v>
      </c>
      <c r="AF175">
        <v>3</v>
      </c>
      <c r="AG175">
        <v>0</v>
      </c>
      <c r="AH175" s="1">
        <v>43488</v>
      </c>
      <c r="AI175">
        <v>0</v>
      </c>
      <c r="AJ175">
        <v>6</v>
      </c>
    </row>
    <row r="176" spans="1:36" x14ac:dyDescent="0.35">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5">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5">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W178" s="1"/>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5">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W179" s="1"/>
      <c r="X179" t="s">
        <v>44</v>
      </c>
      <c r="Y179" t="s">
        <v>45</v>
      </c>
      <c r="Z179" t="s">
        <v>46</v>
      </c>
      <c r="AA179" t="s">
        <v>69</v>
      </c>
      <c r="AC179" t="s">
        <v>48</v>
      </c>
      <c r="AD179" t="s">
        <v>58</v>
      </c>
      <c r="AE179">
        <v>5</v>
      </c>
      <c r="AF179">
        <v>3</v>
      </c>
      <c r="AG179">
        <v>0</v>
      </c>
      <c r="AH179" s="1">
        <v>43486</v>
      </c>
      <c r="AI179">
        <v>0</v>
      </c>
      <c r="AJ179">
        <v>4</v>
      </c>
    </row>
    <row r="180" spans="1:36" x14ac:dyDescent="0.35">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5">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W181" s="1"/>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5">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W182" s="1"/>
      <c r="X182" t="s">
        <v>44</v>
      </c>
      <c r="Y182" t="s">
        <v>45</v>
      </c>
      <c r="Z182" t="s">
        <v>75</v>
      </c>
      <c r="AA182" t="s">
        <v>76</v>
      </c>
      <c r="AB182">
        <v>10</v>
      </c>
      <c r="AC182" t="s">
        <v>70</v>
      </c>
      <c r="AD182" t="s">
        <v>58</v>
      </c>
      <c r="AE182">
        <v>4.5</v>
      </c>
      <c r="AF182">
        <v>5</v>
      </c>
      <c r="AG182">
        <v>4</v>
      </c>
      <c r="AH182" s="1">
        <v>43479</v>
      </c>
      <c r="AI182">
        <v>0</v>
      </c>
      <c r="AJ182">
        <v>14</v>
      </c>
    </row>
    <row r="183" spans="1:36" x14ac:dyDescent="0.35">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W183" s="1"/>
      <c r="X183" t="s">
        <v>44</v>
      </c>
      <c r="Y183" t="s">
        <v>45</v>
      </c>
      <c r="Z183" t="s">
        <v>46</v>
      </c>
      <c r="AA183" t="s">
        <v>91</v>
      </c>
      <c r="AB183">
        <v>14</v>
      </c>
      <c r="AC183" t="s">
        <v>57</v>
      </c>
      <c r="AD183" t="s">
        <v>58</v>
      </c>
      <c r="AE183">
        <v>5</v>
      </c>
      <c r="AF183">
        <v>4</v>
      </c>
      <c r="AG183">
        <v>0</v>
      </c>
      <c r="AH183" s="1">
        <v>43475</v>
      </c>
      <c r="AI183">
        <v>0</v>
      </c>
      <c r="AJ183">
        <v>8</v>
      </c>
    </row>
    <row r="184" spans="1:36" x14ac:dyDescent="0.35">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W184" s="1"/>
      <c r="X184" t="s">
        <v>44</v>
      </c>
      <c r="Y184" t="s">
        <v>45</v>
      </c>
      <c r="Z184" t="s">
        <v>46</v>
      </c>
      <c r="AA184" t="s">
        <v>79</v>
      </c>
      <c r="AB184">
        <v>19</v>
      </c>
      <c r="AC184" t="s">
        <v>48</v>
      </c>
      <c r="AD184" t="s">
        <v>58</v>
      </c>
      <c r="AE184">
        <v>5</v>
      </c>
      <c r="AF184">
        <v>5</v>
      </c>
      <c r="AG184">
        <v>0</v>
      </c>
      <c r="AH184" s="1">
        <v>43503</v>
      </c>
      <c r="AI184">
        <v>0</v>
      </c>
      <c r="AJ184">
        <v>16</v>
      </c>
    </row>
    <row r="185" spans="1:36" x14ac:dyDescent="0.35">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W185" s="1"/>
      <c r="X185" t="s">
        <v>44</v>
      </c>
      <c r="Y185" t="s">
        <v>45</v>
      </c>
      <c r="Z185" t="s">
        <v>46</v>
      </c>
      <c r="AA185" t="s">
        <v>63</v>
      </c>
      <c r="AB185">
        <v>20</v>
      </c>
      <c r="AC185" t="s">
        <v>117</v>
      </c>
      <c r="AD185" t="s">
        <v>58</v>
      </c>
      <c r="AE185">
        <v>3.93</v>
      </c>
      <c r="AF185">
        <v>3</v>
      </c>
      <c r="AG185">
        <v>0</v>
      </c>
      <c r="AH185" s="1">
        <v>43495</v>
      </c>
      <c r="AI185">
        <v>0</v>
      </c>
      <c r="AJ185">
        <v>20</v>
      </c>
    </row>
    <row r="186" spans="1:36" x14ac:dyDescent="0.35">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W186" s="1"/>
      <c r="X186" t="s">
        <v>44</v>
      </c>
      <c r="Y186" t="s">
        <v>45</v>
      </c>
      <c r="Z186" t="s">
        <v>141</v>
      </c>
      <c r="AA186" t="s">
        <v>160</v>
      </c>
      <c r="AB186">
        <v>21</v>
      </c>
      <c r="AC186" t="s">
        <v>201</v>
      </c>
      <c r="AD186" t="s">
        <v>58</v>
      </c>
      <c r="AE186">
        <v>3.4</v>
      </c>
      <c r="AF186">
        <v>4</v>
      </c>
      <c r="AG186">
        <v>0</v>
      </c>
      <c r="AH186" s="1">
        <v>43494</v>
      </c>
      <c r="AI186">
        <v>0</v>
      </c>
      <c r="AJ186">
        <v>7</v>
      </c>
    </row>
    <row r="187" spans="1:36" x14ac:dyDescent="0.35">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5">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W188" s="1"/>
      <c r="X188" t="s">
        <v>44</v>
      </c>
      <c r="Y188" t="s">
        <v>45</v>
      </c>
      <c r="Z188" t="s">
        <v>46</v>
      </c>
      <c r="AA188" t="s">
        <v>47</v>
      </c>
      <c r="AB188">
        <v>22</v>
      </c>
      <c r="AC188" t="s">
        <v>117</v>
      </c>
      <c r="AD188" t="s">
        <v>58</v>
      </c>
      <c r="AE188">
        <v>5</v>
      </c>
      <c r="AF188">
        <v>4</v>
      </c>
      <c r="AG188">
        <v>0</v>
      </c>
      <c r="AH188" s="1">
        <v>43486</v>
      </c>
      <c r="AI188">
        <v>0</v>
      </c>
      <c r="AJ188">
        <v>10</v>
      </c>
    </row>
    <row r="189" spans="1:36" x14ac:dyDescent="0.35">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W189" s="1"/>
      <c r="X189" t="s">
        <v>44</v>
      </c>
      <c r="Y189" t="s">
        <v>45</v>
      </c>
      <c r="Z189" t="s">
        <v>46</v>
      </c>
      <c r="AA189" t="s">
        <v>131</v>
      </c>
      <c r="AB189">
        <v>2</v>
      </c>
      <c r="AC189" t="s">
        <v>57</v>
      </c>
      <c r="AD189" t="s">
        <v>58</v>
      </c>
      <c r="AE189">
        <v>4.37</v>
      </c>
      <c r="AF189">
        <v>3</v>
      </c>
      <c r="AG189">
        <v>0</v>
      </c>
      <c r="AH189" s="1">
        <v>43479</v>
      </c>
      <c r="AI189">
        <v>0</v>
      </c>
      <c r="AJ189">
        <v>2</v>
      </c>
    </row>
    <row r="190" spans="1:36" x14ac:dyDescent="0.35">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5">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W191" s="1"/>
      <c r="X191" t="s">
        <v>44</v>
      </c>
      <c r="Y191" t="s">
        <v>45</v>
      </c>
      <c r="Z191" t="s">
        <v>46</v>
      </c>
      <c r="AA191" t="s">
        <v>91</v>
      </c>
      <c r="AB191">
        <v>14</v>
      </c>
      <c r="AC191" t="s">
        <v>48</v>
      </c>
      <c r="AD191" t="s">
        <v>58</v>
      </c>
      <c r="AE191">
        <v>3.7</v>
      </c>
      <c r="AF191">
        <v>3</v>
      </c>
      <c r="AG191">
        <v>0</v>
      </c>
      <c r="AH191" s="1">
        <v>43473</v>
      </c>
      <c r="AI191">
        <v>0</v>
      </c>
      <c r="AJ191">
        <v>14</v>
      </c>
    </row>
    <row r="192" spans="1:36" x14ac:dyDescent="0.35">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W192" s="1"/>
      <c r="X192" t="s">
        <v>44</v>
      </c>
      <c r="Y192" t="s">
        <v>45</v>
      </c>
      <c r="Z192" t="s">
        <v>55</v>
      </c>
      <c r="AA192" t="s">
        <v>147</v>
      </c>
      <c r="AB192">
        <v>5</v>
      </c>
      <c r="AC192" t="s">
        <v>84</v>
      </c>
      <c r="AD192" t="s">
        <v>118</v>
      </c>
      <c r="AE192">
        <v>2.39</v>
      </c>
      <c r="AF192">
        <v>3</v>
      </c>
      <c r="AG192">
        <v>6</v>
      </c>
      <c r="AH192" s="1">
        <v>43518</v>
      </c>
      <c r="AI192">
        <v>4</v>
      </c>
      <c r="AJ192">
        <v>13</v>
      </c>
    </row>
    <row r="193" spans="1:36" x14ac:dyDescent="0.35">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W193" s="1"/>
      <c r="X193" t="s">
        <v>44</v>
      </c>
      <c r="Y193" t="s">
        <v>45</v>
      </c>
      <c r="Z193" t="s">
        <v>46</v>
      </c>
      <c r="AA193" t="s">
        <v>63</v>
      </c>
      <c r="AB193">
        <v>20</v>
      </c>
      <c r="AC193" t="s">
        <v>57</v>
      </c>
      <c r="AD193" t="s">
        <v>49</v>
      </c>
      <c r="AE193">
        <v>4.7</v>
      </c>
      <c r="AF193">
        <v>3</v>
      </c>
      <c r="AG193">
        <v>0</v>
      </c>
      <c r="AH193" s="1">
        <v>43479</v>
      </c>
      <c r="AI193">
        <v>0</v>
      </c>
      <c r="AJ193">
        <v>1</v>
      </c>
    </row>
    <row r="194" spans="1:36" x14ac:dyDescent="0.35">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W194" s="1"/>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5">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W195" s="1"/>
      <c r="X195" t="s">
        <v>44</v>
      </c>
      <c r="Y195" t="s">
        <v>45</v>
      </c>
      <c r="Z195" t="s">
        <v>55</v>
      </c>
      <c r="AA195" t="s">
        <v>87</v>
      </c>
      <c r="AB195">
        <v>7</v>
      </c>
      <c r="AC195" t="s">
        <v>117</v>
      </c>
      <c r="AD195" t="s">
        <v>58</v>
      </c>
      <c r="AE195">
        <v>3.81</v>
      </c>
      <c r="AF195">
        <v>3</v>
      </c>
      <c r="AG195">
        <v>6</v>
      </c>
      <c r="AH195" s="1">
        <v>43507</v>
      </c>
      <c r="AI195">
        <v>0</v>
      </c>
      <c r="AJ195">
        <v>6</v>
      </c>
    </row>
    <row r="196" spans="1:36" x14ac:dyDescent="0.35">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W196" s="1"/>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5">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W197" s="1"/>
      <c r="X197" t="s">
        <v>44</v>
      </c>
      <c r="Y197" t="s">
        <v>45</v>
      </c>
      <c r="Z197" t="s">
        <v>46</v>
      </c>
      <c r="AA197" t="s">
        <v>47</v>
      </c>
      <c r="AB197">
        <v>22</v>
      </c>
      <c r="AC197" t="s">
        <v>48</v>
      </c>
      <c r="AD197" t="s">
        <v>58</v>
      </c>
      <c r="AE197">
        <v>4.29</v>
      </c>
      <c r="AF197">
        <v>5</v>
      </c>
      <c r="AG197">
        <v>0</v>
      </c>
      <c r="AH197" s="1">
        <v>43493</v>
      </c>
      <c r="AI197">
        <v>0</v>
      </c>
      <c r="AJ197">
        <v>11</v>
      </c>
    </row>
    <row r="198" spans="1:36" x14ac:dyDescent="0.35">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W198" s="1"/>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5">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W199" s="1"/>
      <c r="X199" t="s">
        <v>44</v>
      </c>
      <c r="Y199" t="s">
        <v>45</v>
      </c>
      <c r="Z199" t="s">
        <v>55</v>
      </c>
      <c r="AA199" t="s">
        <v>197</v>
      </c>
      <c r="AB199">
        <v>13</v>
      </c>
      <c r="AC199" t="s">
        <v>57</v>
      </c>
      <c r="AD199" t="s">
        <v>58</v>
      </c>
      <c r="AE199">
        <v>5</v>
      </c>
      <c r="AF199">
        <v>3</v>
      </c>
      <c r="AG199">
        <v>6</v>
      </c>
      <c r="AH199" s="1">
        <v>43521</v>
      </c>
      <c r="AI199">
        <v>0</v>
      </c>
      <c r="AJ199">
        <v>17</v>
      </c>
    </row>
    <row r="200" spans="1:36" x14ac:dyDescent="0.35">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5">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5">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W202" s="1"/>
      <c r="X202" t="s">
        <v>44</v>
      </c>
      <c r="Y202" t="s">
        <v>45</v>
      </c>
      <c r="Z202" t="s">
        <v>46</v>
      </c>
      <c r="AA202" t="s">
        <v>79</v>
      </c>
      <c r="AB202">
        <v>19</v>
      </c>
      <c r="AC202" t="s">
        <v>48</v>
      </c>
      <c r="AD202" t="s">
        <v>58</v>
      </c>
      <c r="AE202">
        <v>5</v>
      </c>
      <c r="AF202">
        <v>5</v>
      </c>
      <c r="AG202">
        <v>0</v>
      </c>
      <c r="AH202" s="1">
        <v>43514</v>
      </c>
      <c r="AI202">
        <v>0</v>
      </c>
      <c r="AJ202">
        <v>11</v>
      </c>
    </row>
    <row r="203" spans="1:36" x14ac:dyDescent="0.35">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W203" s="1"/>
      <c r="X203" t="s">
        <v>44</v>
      </c>
      <c r="Y203" t="s">
        <v>45</v>
      </c>
      <c r="Z203" t="s">
        <v>46</v>
      </c>
      <c r="AA203" t="s">
        <v>83</v>
      </c>
      <c r="AB203">
        <v>12</v>
      </c>
      <c r="AC203" t="s">
        <v>84</v>
      </c>
      <c r="AD203" t="s">
        <v>49</v>
      </c>
      <c r="AE203">
        <v>4</v>
      </c>
      <c r="AF203">
        <v>3</v>
      </c>
      <c r="AG203">
        <v>0</v>
      </c>
      <c r="AH203" s="1">
        <v>43509</v>
      </c>
      <c r="AI203">
        <v>0</v>
      </c>
      <c r="AJ203">
        <v>12</v>
      </c>
    </row>
    <row r="204" spans="1:36" x14ac:dyDescent="0.35">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W204" s="1"/>
      <c r="X204" t="s">
        <v>44</v>
      </c>
      <c r="Y204" t="s">
        <v>45</v>
      </c>
      <c r="Z204" t="s">
        <v>141</v>
      </c>
      <c r="AA204" t="s">
        <v>160</v>
      </c>
      <c r="AB204">
        <v>21</v>
      </c>
      <c r="AC204" t="s">
        <v>57</v>
      </c>
      <c r="AD204" t="s">
        <v>58</v>
      </c>
      <c r="AE204">
        <v>5</v>
      </c>
      <c r="AF204">
        <v>5</v>
      </c>
      <c r="AG204">
        <v>0</v>
      </c>
      <c r="AH204" s="1">
        <v>43490</v>
      </c>
      <c r="AI204">
        <v>0</v>
      </c>
      <c r="AJ204">
        <v>2</v>
      </c>
    </row>
    <row r="205" spans="1:36" x14ac:dyDescent="0.35">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W205" s="1"/>
      <c r="X205" t="s">
        <v>44</v>
      </c>
      <c r="Y205" t="s">
        <v>45</v>
      </c>
      <c r="Z205" t="s">
        <v>46</v>
      </c>
      <c r="AA205" t="s">
        <v>91</v>
      </c>
      <c r="AB205">
        <v>14</v>
      </c>
      <c r="AC205" t="s">
        <v>48</v>
      </c>
      <c r="AD205" t="s">
        <v>58</v>
      </c>
      <c r="AE205">
        <v>3.6</v>
      </c>
      <c r="AF205">
        <v>5</v>
      </c>
      <c r="AG205">
        <v>0</v>
      </c>
      <c r="AH205" s="1">
        <v>43467</v>
      </c>
      <c r="AI205">
        <v>0</v>
      </c>
      <c r="AJ205">
        <v>4</v>
      </c>
    </row>
    <row r="206" spans="1:36" x14ac:dyDescent="0.35">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W206" s="1"/>
      <c r="X206" t="s">
        <v>44</v>
      </c>
      <c r="Y206" t="s">
        <v>45</v>
      </c>
      <c r="Z206" t="s">
        <v>46</v>
      </c>
      <c r="AA206" t="s">
        <v>65</v>
      </c>
      <c r="AB206">
        <v>16</v>
      </c>
      <c r="AC206" t="s">
        <v>57</v>
      </c>
      <c r="AD206" t="s">
        <v>58</v>
      </c>
      <c r="AE206">
        <v>4.53</v>
      </c>
      <c r="AF206">
        <v>5</v>
      </c>
      <c r="AG206">
        <v>0</v>
      </c>
      <c r="AH206" s="1">
        <v>43481</v>
      </c>
      <c r="AI206">
        <v>0</v>
      </c>
      <c r="AJ206">
        <v>5</v>
      </c>
    </row>
    <row r="207" spans="1:36" x14ac:dyDescent="0.35">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5">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5">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W209" s="1"/>
      <c r="X209" t="s">
        <v>44</v>
      </c>
      <c r="Y209" t="s">
        <v>45</v>
      </c>
      <c r="Z209" t="s">
        <v>141</v>
      </c>
      <c r="AA209" t="s">
        <v>160</v>
      </c>
      <c r="AB209">
        <v>21</v>
      </c>
      <c r="AC209" t="s">
        <v>57</v>
      </c>
      <c r="AD209" t="s">
        <v>58</v>
      </c>
      <c r="AE209">
        <v>4.28</v>
      </c>
      <c r="AF209">
        <v>3</v>
      </c>
      <c r="AG209">
        <v>0</v>
      </c>
      <c r="AH209" s="1">
        <v>43490</v>
      </c>
      <c r="AI209">
        <v>0</v>
      </c>
      <c r="AJ209">
        <v>1</v>
      </c>
    </row>
    <row r="210" spans="1:36" x14ac:dyDescent="0.35">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W210" s="1"/>
      <c r="X210" t="s">
        <v>44</v>
      </c>
      <c r="Y210" t="s">
        <v>45</v>
      </c>
      <c r="Z210" t="s">
        <v>46</v>
      </c>
      <c r="AA210" t="s">
        <v>99</v>
      </c>
      <c r="AB210">
        <v>18</v>
      </c>
      <c r="AC210" t="s">
        <v>48</v>
      </c>
      <c r="AD210" t="s">
        <v>49</v>
      </c>
      <c r="AE210">
        <v>5</v>
      </c>
      <c r="AF210">
        <v>3</v>
      </c>
      <c r="AG210">
        <v>0</v>
      </c>
      <c r="AH210" s="1">
        <v>43503</v>
      </c>
      <c r="AI210">
        <v>0</v>
      </c>
      <c r="AJ210">
        <v>13</v>
      </c>
    </row>
    <row r="211" spans="1:36" x14ac:dyDescent="0.35">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W211" s="1"/>
      <c r="X211" t="s">
        <v>44</v>
      </c>
      <c r="Y211" t="s">
        <v>45</v>
      </c>
      <c r="Z211" t="s">
        <v>46</v>
      </c>
      <c r="AA211" t="s">
        <v>47</v>
      </c>
      <c r="AB211">
        <v>22</v>
      </c>
      <c r="AC211" t="s">
        <v>48</v>
      </c>
      <c r="AD211" t="s">
        <v>118</v>
      </c>
      <c r="AE211">
        <v>4.25</v>
      </c>
      <c r="AF211">
        <v>3</v>
      </c>
      <c r="AG211">
        <v>0</v>
      </c>
      <c r="AH211" s="1">
        <v>43500</v>
      </c>
      <c r="AI211">
        <v>4</v>
      </c>
      <c r="AJ211">
        <v>6</v>
      </c>
    </row>
    <row r="212" spans="1:36" x14ac:dyDescent="0.35">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W212" s="1"/>
      <c r="X212" t="s">
        <v>44</v>
      </c>
      <c r="Y212" t="s">
        <v>45</v>
      </c>
      <c r="Z212" t="s">
        <v>141</v>
      </c>
      <c r="AA212" t="s">
        <v>142</v>
      </c>
      <c r="AB212">
        <v>17</v>
      </c>
      <c r="AC212" t="s">
        <v>201</v>
      </c>
      <c r="AD212" t="s">
        <v>58</v>
      </c>
      <c r="AE212">
        <v>5</v>
      </c>
      <c r="AF212">
        <v>5</v>
      </c>
      <c r="AG212">
        <v>0</v>
      </c>
      <c r="AH212" s="1">
        <v>43479</v>
      </c>
      <c r="AI212">
        <v>0</v>
      </c>
      <c r="AJ212">
        <v>18</v>
      </c>
    </row>
    <row r="213" spans="1:36" x14ac:dyDescent="0.35">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5">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5">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5">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5">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5">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5">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5">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5">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W221" s="1"/>
      <c r="X221" t="s">
        <v>44</v>
      </c>
      <c r="Y221" t="s">
        <v>45</v>
      </c>
      <c r="Z221" t="s">
        <v>46</v>
      </c>
      <c r="AA221" t="s">
        <v>83</v>
      </c>
      <c r="AB221">
        <v>12</v>
      </c>
      <c r="AC221" t="s">
        <v>48</v>
      </c>
      <c r="AD221" t="s">
        <v>58</v>
      </c>
      <c r="AE221">
        <v>4.3</v>
      </c>
      <c r="AF221">
        <v>3</v>
      </c>
      <c r="AG221">
        <v>0</v>
      </c>
      <c r="AH221" s="1">
        <v>43479</v>
      </c>
      <c r="AI221">
        <v>0</v>
      </c>
      <c r="AJ221">
        <v>14</v>
      </c>
    </row>
    <row r="222" spans="1:36" x14ac:dyDescent="0.35">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W222" s="1"/>
      <c r="X222" t="s">
        <v>44</v>
      </c>
      <c r="Y222" t="s">
        <v>45</v>
      </c>
      <c r="Z222" t="s">
        <v>55</v>
      </c>
      <c r="AA222" t="s">
        <v>56</v>
      </c>
      <c r="AB222">
        <v>4</v>
      </c>
      <c r="AC222" t="s">
        <v>80</v>
      </c>
      <c r="AD222" t="s">
        <v>49</v>
      </c>
      <c r="AE222">
        <v>4.5999999999999996</v>
      </c>
      <c r="AF222">
        <v>5</v>
      </c>
      <c r="AG222">
        <v>7</v>
      </c>
      <c r="AH222" s="1">
        <v>43469</v>
      </c>
      <c r="AI222">
        <v>0</v>
      </c>
      <c r="AJ222">
        <v>16</v>
      </c>
    </row>
    <row r="223" spans="1:36" x14ac:dyDescent="0.35">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5">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W224" s="1"/>
      <c r="X224" t="s">
        <v>44</v>
      </c>
      <c r="Y224" t="s">
        <v>45</v>
      </c>
      <c r="Z224" t="s">
        <v>46</v>
      </c>
      <c r="AA224" t="s">
        <v>91</v>
      </c>
      <c r="AB224">
        <v>14</v>
      </c>
      <c r="AC224" t="s">
        <v>70</v>
      </c>
      <c r="AD224" t="s">
        <v>58</v>
      </c>
      <c r="AE224">
        <v>3.66</v>
      </c>
      <c r="AF224">
        <v>3</v>
      </c>
      <c r="AG224">
        <v>0</v>
      </c>
      <c r="AH224" s="1">
        <v>43521</v>
      </c>
      <c r="AI224">
        <v>0</v>
      </c>
      <c r="AJ224">
        <v>15</v>
      </c>
    </row>
    <row r="225" spans="1:36" x14ac:dyDescent="0.35">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W225" s="1"/>
      <c r="X225" t="s">
        <v>44</v>
      </c>
      <c r="Y225" t="s">
        <v>45</v>
      </c>
      <c r="Z225" t="s">
        <v>141</v>
      </c>
      <c r="AA225" t="s">
        <v>160</v>
      </c>
      <c r="AB225">
        <v>21</v>
      </c>
      <c r="AC225" t="s">
        <v>201</v>
      </c>
      <c r="AD225" t="s">
        <v>58</v>
      </c>
      <c r="AE225">
        <v>4.2</v>
      </c>
      <c r="AF225">
        <v>5</v>
      </c>
      <c r="AG225">
        <v>0</v>
      </c>
      <c r="AH225" s="1">
        <v>43497</v>
      </c>
      <c r="AI225">
        <v>0</v>
      </c>
      <c r="AJ225">
        <v>9</v>
      </c>
    </row>
    <row r="226" spans="1:36" x14ac:dyDescent="0.35">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5">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W227" s="1"/>
      <c r="X227" t="s">
        <v>44</v>
      </c>
      <c r="Y227" t="s">
        <v>45</v>
      </c>
      <c r="Z227" t="s">
        <v>46</v>
      </c>
      <c r="AA227" t="s">
        <v>99</v>
      </c>
      <c r="AB227">
        <v>18</v>
      </c>
      <c r="AC227" t="s">
        <v>80</v>
      </c>
      <c r="AD227" t="s">
        <v>58</v>
      </c>
      <c r="AE227">
        <v>4.8</v>
      </c>
      <c r="AF227">
        <v>3</v>
      </c>
      <c r="AG227">
        <v>0</v>
      </c>
      <c r="AH227" s="1">
        <v>43472</v>
      </c>
      <c r="AI227">
        <v>0</v>
      </c>
      <c r="AJ227">
        <v>14</v>
      </c>
    </row>
    <row r="228" spans="1:36" x14ac:dyDescent="0.35">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5">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5">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W230" s="1"/>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5">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5">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W232" s="1"/>
      <c r="X232" t="s">
        <v>44</v>
      </c>
      <c r="Y232" t="s">
        <v>45</v>
      </c>
      <c r="Z232" t="s">
        <v>141</v>
      </c>
      <c r="AA232" t="s">
        <v>142</v>
      </c>
      <c r="AB232">
        <v>17</v>
      </c>
      <c r="AC232" t="s">
        <v>117</v>
      </c>
      <c r="AD232" t="s">
        <v>58</v>
      </c>
      <c r="AE232">
        <v>3.98</v>
      </c>
      <c r="AF232">
        <v>3</v>
      </c>
      <c r="AG232">
        <v>0</v>
      </c>
      <c r="AH232" s="1">
        <v>43493</v>
      </c>
      <c r="AI232">
        <v>0</v>
      </c>
      <c r="AJ232">
        <v>4</v>
      </c>
    </row>
    <row r="233" spans="1:36" x14ac:dyDescent="0.35">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5">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W234" s="1"/>
      <c r="X234" t="s">
        <v>44</v>
      </c>
      <c r="Y234" t="s">
        <v>45</v>
      </c>
      <c r="Z234" t="s">
        <v>46</v>
      </c>
      <c r="AA234" t="s">
        <v>69</v>
      </c>
      <c r="AC234" t="s">
        <v>70</v>
      </c>
      <c r="AD234" t="s">
        <v>49</v>
      </c>
      <c r="AE234">
        <v>4.3600000000000003</v>
      </c>
      <c r="AF234">
        <v>5</v>
      </c>
      <c r="AG234">
        <v>0</v>
      </c>
      <c r="AH234" s="1">
        <v>43507</v>
      </c>
      <c r="AI234">
        <v>0</v>
      </c>
      <c r="AJ234">
        <v>16</v>
      </c>
    </row>
    <row r="235" spans="1:36" x14ac:dyDescent="0.35">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5">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5">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5">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5">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W239" s="1"/>
      <c r="X239" t="s">
        <v>44</v>
      </c>
      <c r="Y239" t="s">
        <v>45</v>
      </c>
      <c r="Z239" t="s">
        <v>46</v>
      </c>
      <c r="AA239" t="s">
        <v>83</v>
      </c>
      <c r="AB239">
        <v>12</v>
      </c>
      <c r="AC239" t="s">
        <v>80</v>
      </c>
      <c r="AD239" t="s">
        <v>49</v>
      </c>
      <c r="AE239">
        <v>3.6</v>
      </c>
      <c r="AF239">
        <v>5</v>
      </c>
      <c r="AG239">
        <v>0</v>
      </c>
      <c r="AH239" s="1">
        <v>43507</v>
      </c>
      <c r="AI239">
        <v>0</v>
      </c>
      <c r="AJ239">
        <v>4</v>
      </c>
    </row>
    <row r="240" spans="1:36" x14ac:dyDescent="0.35">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W240" s="1"/>
      <c r="X240" t="s">
        <v>44</v>
      </c>
      <c r="Y240" t="s">
        <v>45</v>
      </c>
      <c r="Z240" t="s">
        <v>55</v>
      </c>
      <c r="AA240" t="s">
        <v>56</v>
      </c>
      <c r="AB240">
        <v>4</v>
      </c>
      <c r="AC240" t="s">
        <v>80</v>
      </c>
      <c r="AD240" t="s">
        <v>58</v>
      </c>
      <c r="AE240">
        <v>3.69</v>
      </c>
      <c r="AF240">
        <v>5</v>
      </c>
      <c r="AG240">
        <v>6</v>
      </c>
      <c r="AH240" s="1">
        <v>43510</v>
      </c>
      <c r="AI240">
        <v>0</v>
      </c>
      <c r="AJ240">
        <v>15</v>
      </c>
    </row>
    <row r="241" spans="1:36" x14ac:dyDescent="0.35">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5">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W242" s="1"/>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5">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W243" s="1"/>
      <c r="X243" t="s">
        <v>44</v>
      </c>
      <c r="Y243" t="s">
        <v>45</v>
      </c>
      <c r="Z243" t="s">
        <v>46</v>
      </c>
      <c r="AA243" t="s">
        <v>91</v>
      </c>
      <c r="AB243">
        <v>14</v>
      </c>
      <c r="AC243" t="s">
        <v>201</v>
      </c>
      <c r="AD243" t="s">
        <v>58</v>
      </c>
      <c r="AE243">
        <v>5</v>
      </c>
      <c r="AF243">
        <v>4</v>
      </c>
      <c r="AG243">
        <v>0</v>
      </c>
      <c r="AH243" s="1">
        <v>43496</v>
      </c>
      <c r="AI243">
        <v>0</v>
      </c>
      <c r="AJ243">
        <v>8</v>
      </c>
    </row>
    <row r="244" spans="1:36" x14ac:dyDescent="0.35">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5">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W245" s="1"/>
      <c r="X245" t="s">
        <v>44</v>
      </c>
      <c r="Y245" t="s">
        <v>45</v>
      </c>
      <c r="Z245" t="s">
        <v>55</v>
      </c>
      <c r="AA245" t="s">
        <v>147</v>
      </c>
      <c r="AB245">
        <v>5</v>
      </c>
      <c r="AC245" t="s">
        <v>57</v>
      </c>
      <c r="AD245" t="s">
        <v>58</v>
      </c>
      <c r="AE245">
        <v>3.6</v>
      </c>
      <c r="AF245">
        <v>5</v>
      </c>
      <c r="AG245">
        <v>7</v>
      </c>
      <c r="AH245" s="1">
        <v>43514</v>
      </c>
      <c r="AI245">
        <v>0</v>
      </c>
      <c r="AJ245">
        <v>13</v>
      </c>
    </row>
    <row r="246" spans="1:36" x14ac:dyDescent="0.35">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5">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W247" s="1"/>
      <c r="X247" t="s">
        <v>44</v>
      </c>
      <c r="Y247" t="s">
        <v>45</v>
      </c>
      <c r="Z247" t="s">
        <v>75</v>
      </c>
      <c r="AA247" t="s">
        <v>76</v>
      </c>
      <c r="AB247">
        <v>10</v>
      </c>
      <c r="AC247" t="s">
        <v>57</v>
      </c>
      <c r="AD247" t="s">
        <v>58</v>
      </c>
      <c r="AE247">
        <v>4.2</v>
      </c>
      <c r="AF247">
        <v>3</v>
      </c>
      <c r="AG247">
        <v>6</v>
      </c>
      <c r="AH247" s="1">
        <v>43509</v>
      </c>
      <c r="AI247">
        <v>0</v>
      </c>
      <c r="AJ247">
        <v>2</v>
      </c>
    </row>
    <row r="248" spans="1:36" x14ac:dyDescent="0.35">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W248" s="1"/>
      <c r="X248" t="s">
        <v>44</v>
      </c>
      <c r="Y248" t="s">
        <v>45</v>
      </c>
      <c r="Z248" t="s">
        <v>46</v>
      </c>
      <c r="AA248" t="s">
        <v>99</v>
      </c>
      <c r="AB248">
        <v>18</v>
      </c>
      <c r="AC248" t="s">
        <v>84</v>
      </c>
      <c r="AD248" t="s">
        <v>118</v>
      </c>
      <c r="AE248">
        <v>2.6</v>
      </c>
      <c r="AF248">
        <v>4</v>
      </c>
      <c r="AG248">
        <v>0</v>
      </c>
      <c r="AH248" s="1">
        <v>43514</v>
      </c>
      <c r="AI248">
        <v>5</v>
      </c>
      <c r="AJ248">
        <v>4</v>
      </c>
    </row>
    <row r="249" spans="1:36" x14ac:dyDescent="0.35">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5">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W250" s="1"/>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5">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5">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W252" s="1"/>
      <c r="X252" t="s">
        <v>44</v>
      </c>
      <c r="Y252" t="s">
        <v>45</v>
      </c>
      <c r="Z252" t="s">
        <v>46</v>
      </c>
      <c r="AA252" t="s">
        <v>65</v>
      </c>
      <c r="AB252">
        <v>16</v>
      </c>
      <c r="AC252" t="s">
        <v>48</v>
      </c>
      <c r="AD252" t="s">
        <v>58</v>
      </c>
      <c r="AE252">
        <v>3.51</v>
      </c>
      <c r="AF252">
        <v>3</v>
      </c>
      <c r="AG252">
        <v>0</v>
      </c>
      <c r="AH252" s="1">
        <v>43514</v>
      </c>
      <c r="AI252">
        <v>0</v>
      </c>
      <c r="AJ252">
        <v>2</v>
      </c>
    </row>
    <row r="253" spans="1:36" x14ac:dyDescent="0.35">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W253" s="1"/>
      <c r="X253" t="s">
        <v>44</v>
      </c>
      <c r="Y253" t="s">
        <v>45</v>
      </c>
      <c r="Z253" t="s">
        <v>46</v>
      </c>
      <c r="AA253" t="s">
        <v>69</v>
      </c>
      <c r="AC253" t="s">
        <v>70</v>
      </c>
      <c r="AD253" t="s">
        <v>58</v>
      </c>
      <c r="AE253">
        <v>5</v>
      </c>
      <c r="AF253">
        <v>5</v>
      </c>
      <c r="AG253">
        <v>0</v>
      </c>
      <c r="AH253" s="1">
        <v>43502</v>
      </c>
      <c r="AI253">
        <v>0</v>
      </c>
      <c r="AJ253">
        <v>14</v>
      </c>
    </row>
    <row r="254" spans="1:36" x14ac:dyDescent="0.35">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W254" s="1"/>
      <c r="X254" t="s">
        <v>44</v>
      </c>
      <c r="Y254" t="s">
        <v>45</v>
      </c>
      <c r="Z254" t="s">
        <v>55</v>
      </c>
      <c r="AA254" t="s">
        <v>87</v>
      </c>
      <c r="AB254">
        <v>7</v>
      </c>
      <c r="AC254" t="s">
        <v>48</v>
      </c>
      <c r="AD254" t="s">
        <v>58</v>
      </c>
      <c r="AE254">
        <v>3.31</v>
      </c>
      <c r="AF254">
        <v>3</v>
      </c>
      <c r="AG254">
        <v>6</v>
      </c>
      <c r="AH254" s="1">
        <v>43472</v>
      </c>
      <c r="AI254">
        <v>0</v>
      </c>
      <c r="AJ254">
        <v>7</v>
      </c>
    </row>
    <row r="255" spans="1:36" x14ac:dyDescent="0.35">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W255" s="1"/>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5">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W256" s="1"/>
      <c r="X256" t="s">
        <v>44</v>
      </c>
      <c r="Y256" t="s">
        <v>45</v>
      </c>
      <c r="Z256" t="s">
        <v>55</v>
      </c>
      <c r="AA256" t="s">
        <v>56</v>
      </c>
      <c r="AB256">
        <v>4</v>
      </c>
      <c r="AC256" t="s">
        <v>80</v>
      </c>
      <c r="AD256" t="s">
        <v>58</v>
      </c>
      <c r="AE256">
        <v>3.32</v>
      </c>
      <c r="AF256">
        <v>3</v>
      </c>
      <c r="AG256">
        <v>7</v>
      </c>
      <c r="AH256" s="1">
        <v>43479</v>
      </c>
      <c r="AI256">
        <v>0</v>
      </c>
      <c r="AJ256">
        <v>16</v>
      </c>
    </row>
    <row r="257" spans="1:36" x14ac:dyDescent="0.35">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W257" s="1"/>
      <c r="X257" t="s">
        <v>44</v>
      </c>
      <c r="Y257" t="s">
        <v>45</v>
      </c>
      <c r="Z257" t="s">
        <v>126</v>
      </c>
      <c r="AA257" t="s">
        <v>127</v>
      </c>
      <c r="AB257">
        <v>1</v>
      </c>
      <c r="AC257" t="s">
        <v>201</v>
      </c>
      <c r="AD257" t="s">
        <v>58</v>
      </c>
      <c r="AE257">
        <v>5</v>
      </c>
      <c r="AF257">
        <v>3</v>
      </c>
      <c r="AG257">
        <v>5</v>
      </c>
      <c r="AH257" s="1">
        <v>43480</v>
      </c>
      <c r="AI257">
        <v>0</v>
      </c>
      <c r="AJ257">
        <v>2</v>
      </c>
    </row>
    <row r="258" spans="1:36" x14ac:dyDescent="0.35">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5">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W259" s="1"/>
      <c r="X259" t="s">
        <v>44</v>
      </c>
      <c r="Y259" t="s">
        <v>45</v>
      </c>
      <c r="Z259" t="s">
        <v>46</v>
      </c>
      <c r="AA259" t="s">
        <v>65</v>
      </c>
      <c r="AB259">
        <v>16</v>
      </c>
      <c r="AC259" t="s">
        <v>57</v>
      </c>
      <c r="AD259" t="s">
        <v>49</v>
      </c>
      <c r="AE259">
        <v>4.3</v>
      </c>
      <c r="AF259">
        <v>3</v>
      </c>
      <c r="AG259">
        <v>0</v>
      </c>
      <c r="AH259" s="1">
        <v>43493</v>
      </c>
      <c r="AI259">
        <v>0</v>
      </c>
      <c r="AJ259">
        <v>4</v>
      </c>
    </row>
    <row r="260" spans="1:36" x14ac:dyDescent="0.35">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W260" s="1"/>
      <c r="X260" t="s">
        <v>44</v>
      </c>
      <c r="Y260" t="s">
        <v>45</v>
      </c>
      <c r="Z260" t="s">
        <v>141</v>
      </c>
      <c r="AA260" t="s">
        <v>182</v>
      </c>
      <c r="AB260">
        <v>15</v>
      </c>
      <c r="AC260" t="s">
        <v>84</v>
      </c>
      <c r="AD260" t="s">
        <v>118</v>
      </c>
      <c r="AE260">
        <v>2.4</v>
      </c>
      <c r="AF260">
        <v>4</v>
      </c>
      <c r="AG260">
        <v>0</v>
      </c>
      <c r="AH260" s="1">
        <v>43481</v>
      </c>
      <c r="AI260">
        <v>2</v>
      </c>
      <c r="AJ260">
        <v>16</v>
      </c>
    </row>
    <row r="261" spans="1:36" x14ac:dyDescent="0.35">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5">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W262" s="1"/>
      <c r="X262" t="s">
        <v>44</v>
      </c>
      <c r="Y262" t="s">
        <v>45</v>
      </c>
      <c r="Z262" t="s">
        <v>46</v>
      </c>
      <c r="AA262" t="s">
        <v>79</v>
      </c>
      <c r="AB262">
        <v>19</v>
      </c>
      <c r="AC262" t="s">
        <v>80</v>
      </c>
      <c r="AD262" t="s">
        <v>58</v>
      </c>
      <c r="AE262">
        <v>3.73</v>
      </c>
      <c r="AF262">
        <v>3</v>
      </c>
      <c r="AG262">
        <v>0</v>
      </c>
      <c r="AH262" s="1">
        <v>43489</v>
      </c>
      <c r="AI262">
        <v>0</v>
      </c>
      <c r="AJ262">
        <v>16</v>
      </c>
    </row>
    <row r="263" spans="1:36" x14ac:dyDescent="0.35">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W263" s="1"/>
      <c r="X263" t="s">
        <v>44</v>
      </c>
      <c r="Y263" t="s">
        <v>45</v>
      </c>
      <c r="Z263" t="s">
        <v>55</v>
      </c>
      <c r="AA263" t="s">
        <v>166</v>
      </c>
      <c r="AB263">
        <v>6</v>
      </c>
      <c r="AC263" t="s">
        <v>48</v>
      </c>
      <c r="AD263" t="s">
        <v>58</v>
      </c>
      <c r="AE263">
        <v>4.3</v>
      </c>
      <c r="AF263">
        <v>3</v>
      </c>
      <c r="AG263">
        <v>5</v>
      </c>
      <c r="AH263" s="1">
        <v>43504</v>
      </c>
      <c r="AI263">
        <v>0</v>
      </c>
      <c r="AJ263">
        <v>19</v>
      </c>
    </row>
    <row r="264" spans="1:36" x14ac:dyDescent="0.35">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W264" s="1"/>
      <c r="X264" t="s">
        <v>44</v>
      </c>
      <c r="Y264" t="s">
        <v>45</v>
      </c>
      <c r="Z264" t="s">
        <v>55</v>
      </c>
      <c r="AA264" t="s">
        <v>87</v>
      </c>
      <c r="AB264">
        <v>7</v>
      </c>
      <c r="AC264" t="s">
        <v>48</v>
      </c>
      <c r="AD264" t="s">
        <v>58</v>
      </c>
      <c r="AE264">
        <v>3.27</v>
      </c>
      <c r="AF264">
        <v>4</v>
      </c>
      <c r="AG264">
        <v>5</v>
      </c>
      <c r="AH264" s="1">
        <v>43479</v>
      </c>
      <c r="AI264">
        <v>0</v>
      </c>
      <c r="AJ264">
        <v>13</v>
      </c>
    </row>
    <row r="265" spans="1:36" x14ac:dyDescent="0.35">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W265" s="1"/>
      <c r="X265" t="s">
        <v>44</v>
      </c>
      <c r="Y265" t="s">
        <v>45</v>
      </c>
      <c r="Z265" t="s">
        <v>46</v>
      </c>
      <c r="AA265" t="s">
        <v>83</v>
      </c>
      <c r="AB265">
        <v>12</v>
      </c>
      <c r="AC265" t="s">
        <v>57</v>
      </c>
      <c r="AD265" t="s">
        <v>191</v>
      </c>
      <c r="AE265">
        <v>2.4</v>
      </c>
      <c r="AF265">
        <v>2</v>
      </c>
      <c r="AG265">
        <v>1</v>
      </c>
      <c r="AH265" s="1">
        <v>43521</v>
      </c>
      <c r="AI265">
        <v>6</v>
      </c>
      <c r="AJ265">
        <v>20</v>
      </c>
    </row>
    <row r="266" spans="1:36" x14ac:dyDescent="0.35">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W266" s="1"/>
      <c r="X266" t="s">
        <v>44</v>
      </c>
      <c r="Y266" t="s">
        <v>45</v>
      </c>
      <c r="Z266" t="s">
        <v>46</v>
      </c>
      <c r="AA266" t="s">
        <v>131</v>
      </c>
      <c r="AB266">
        <v>2</v>
      </c>
      <c r="AC266" t="s">
        <v>48</v>
      </c>
      <c r="AD266" t="s">
        <v>58</v>
      </c>
      <c r="AE266">
        <v>4.83</v>
      </c>
      <c r="AF266">
        <v>5</v>
      </c>
      <c r="AG266">
        <v>0</v>
      </c>
      <c r="AH266" s="1">
        <v>43510</v>
      </c>
      <c r="AI266">
        <v>0</v>
      </c>
      <c r="AJ266">
        <v>15</v>
      </c>
    </row>
    <row r="267" spans="1:36" x14ac:dyDescent="0.35">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5">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W268" s="1"/>
      <c r="X268" t="s">
        <v>44</v>
      </c>
      <c r="Y268" t="s">
        <v>45</v>
      </c>
      <c r="Z268" t="s">
        <v>46</v>
      </c>
      <c r="AA268" t="s">
        <v>63</v>
      </c>
      <c r="AB268">
        <v>20</v>
      </c>
      <c r="AC268" t="s">
        <v>70</v>
      </c>
      <c r="AD268" t="s">
        <v>58</v>
      </c>
      <c r="AE268">
        <v>4.0999999999999996</v>
      </c>
      <c r="AF268">
        <v>4</v>
      </c>
      <c r="AG268">
        <v>0</v>
      </c>
      <c r="AH268" s="1">
        <v>43503</v>
      </c>
      <c r="AI268">
        <v>0</v>
      </c>
      <c r="AJ268">
        <v>9</v>
      </c>
    </row>
    <row r="269" spans="1:36" x14ac:dyDescent="0.35">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W269" s="1"/>
      <c r="X269" t="s">
        <v>44</v>
      </c>
      <c r="Y269" t="s">
        <v>45</v>
      </c>
      <c r="Z269" t="s">
        <v>141</v>
      </c>
      <c r="AA269" t="s">
        <v>160</v>
      </c>
      <c r="AB269">
        <v>21</v>
      </c>
      <c r="AC269" t="s">
        <v>201</v>
      </c>
      <c r="AD269" t="s">
        <v>191</v>
      </c>
      <c r="AE269">
        <v>1.81</v>
      </c>
      <c r="AF269">
        <v>2</v>
      </c>
      <c r="AG269">
        <v>0</v>
      </c>
      <c r="AH269" s="1">
        <v>43482</v>
      </c>
      <c r="AI269">
        <v>3</v>
      </c>
      <c r="AJ269">
        <v>5</v>
      </c>
    </row>
    <row r="270" spans="1:36" x14ac:dyDescent="0.35">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W270" s="1"/>
      <c r="X270" t="s">
        <v>44</v>
      </c>
      <c r="Y270" t="s">
        <v>45</v>
      </c>
      <c r="Z270" t="s">
        <v>126</v>
      </c>
      <c r="AA270" t="s">
        <v>127</v>
      </c>
      <c r="AB270">
        <v>1</v>
      </c>
      <c r="AC270" t="s">
        <v>57</v>
      </c>
      <c r="AD270" t="s">
        <v>58</v>
      </c>
      <c r="AE270">
        <v>3.9</v>
      </c>
      <c r="AF270">
        <v>5</v>
      </c>
      <c r="AG270">
        <v>5</v>
      </c>
      <c r="AH270" s="1">
        <v>43483</v>
      </c>
      <c r="AI270">
        <v>0</v>
      </c>
      <c r="AJ270">
        <v>9</v>
      </c>
    </row>
    <row r="271" spans="1:36" x14ac:dyDescent="0.35">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W271" s="1"/>
      <c r="X271" t="s">
        <v>44</v>
      </c>
      <c r="Y271" t="s">
        <v>45</v>
      </c>
      <c r="Z271" t="s">
        <v>46</v>
      </c>
      <c r="AA271" t="s">
        <v>99</v>
      </c>
      <c r="AB271">
        <v>18</v>
      </c>
      <c r="AC271" t="s">
        <v>48</v>
      </c>
      <c r="AD271" t="s">
        <v>58</v>
      </c>
      <c r="AE271">
        <v>4.7</v>
      </c>
      <c r="AF271">
        <v>3</v>
      </c>
      <c r="AG271">
        <v>0</v>
      </c>
      <c r="AH271" s="1">
        <v>43476</v>
      </c>
      <c r="AI271">
        <v>0</v>
      </c>
      <c r="AJ271">
        <v>4</v>
      </c>
    </row>
    <row r="272" spans="1:36" x14ac:dyDescent="0.35">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W272" s="1"/>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5">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W273" s="1"/>
      <c r="X273" t="s">
        <v>44</v>
      </c>
      <c r="Y273" t="s">
        <v>45</v>
      </c>
      <c r="Z273" t="s">
        <v>46</v>
      </c>
      <c r="AA273" t="s">
        <v>131</v>
      </c>
      <c r="AB273">
        <v>2</v>
      </c>
      <c r="AC273" t="s">
        <v>57</v>
      </c>
      <c r="AD273" t="s">
        <v>58</v>
      </c>
      <c r="AE273">
        <v>3.73</v>
      </c>
      <c r="AF273">
        <v>4</v>
      </c>
      <c r="AG273">
        <v>0</v>
      </c>
      <c r="AH273" s="1">
        <v>43489</v>
      </c>
      <c r="AI273">
        <v>0</v>
      </c>
      <c r="AJ273">
        <v>12</v>
      </c>
    </row>
    <row r="274" spans="1:36" x14ac:dyDescent="0.35">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W274" s="1"/>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5">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W275" s="1"/>
      <c r="X275" t="s">
        <v>44</v>
      </c>
      <c r="Y275" t="s">
        <v>45</v>
      </c>
      <c r="Z275" t="s">
        <v>46</v>
      </c>
      <c r="AA275" t="s">
        <v>65</v>
      </c>
      <c r="AB275">
        <v>16</v>
      </c>
      <c r="AC275" t="s">
        <v>57</v>
      </c>
      <c r="AD275" t="s">
        <v>58</v>
      </c>
      <c r="AE275">
        <v>3.4</v>
      </c>
      <c r="AF275">
        <v>5</v>
      </c>
      <c r="AG275">
        <v>0</v>
      </c>
      <c r="AH275" s="1">
        <v>43496</v>
      </c>
      <c r="AI275">
        <v>0</v>
      </c>
      <c r="AJ275">
        <v>13</v>
      </c>
    </row>
    <row r="276" spans="1:36" x14ac:dyDescent="0.35">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W276" s="1"/>
      <c r="X276" t="s">
        <v>44</v>
      </c>
      <c r="Y276" t="s">
        <v>45</v>
      </c>
      <c r="Z276" t="s">
        <v>75</v>
      </c>
      <c r="AA276" t="s">
        <v>76</v>
      </c>
      <c r="AB276">
        <v>10</v>
      </c>
      <c r="AC276" t="s">
        <v>48</v>
      </c>
      <c r="AD276" t="s">
        <v>49</v>
      </c>
      <c r="AE276">
        <v>4.5</v>
      </c>
      <c r="AF276">
        <v>5</v>
      </c>
      <c r="AG276">
        <v>5</v>
      </c>
      <c r="AH276" s="1">
        <v>43514</v>
      </c>
      <c r="AI276">
        <v>0</v>
      </c>
      <c r="AJ276">
        <v>1</v>
      </c>
    </row>
    <row r="277" spans="1:36" x14ac:dyDescent="0.35">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W277" s="1"/>
      <c r="X277" t="s">
        <v>44</v>
      </c>
      <c r="Y277" t="s">
        <v>45</v>
      </c>
      <c r="Z277" t="s">
        <v>55</v>
      </c>
      <c r="AA277" t="s">
        <v>197</v>
      </c>
      <c r="AB277">
        <v>13</v>
      </c>
      <c r="AC277" t="s">
        <v>57</v>
      </c>
      <c r="AD277" t="s">
        <v>58</v>
      </c>
      <c r="AE277">
        <v>3.4</v>
      </c>
      <c r="AF277">
        <v>3</v>
      </c>
      <c r="AG277">
        <v>6</v>
      </c>
      <c r="AH277" s="1">
        <v>43467</v>
      </c>
      <c r="AI277">
        <v>0</v>
      </c>
      <c r="AJ277">
        <v>14</v>
      </c>
    </row>
    <row r="278" spans="1:36" x14ac:dyDescent="0.35">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5">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5">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W280" s="1"/>
      <c r="X280" t="s">
        <v>44</v>
      </c>
      <c r="Y280" t="s">
        <v>45</v>
      </c>
      <c r="Z280" t="s">
        <v>141</v>
      </c>
      <c r="AA280" t="s">
        <v>160</v>
      </c>
      <c r="AB280">
        <v>21</v>
      </c>
      <c r="AC280" t="s">
        <v>57</v>
      </c>
      <c r="AD280" t="s">
        <v>58</v>
      </c>
      <c r="AE280">
        <v>3.69</v>
      </c>
      <c r="AF280">
        <v>3</v>
      </c>
      <c r="AG280">
        <v>0</v>
      </c>
      <c r="AH280" s="1">
        <v>43493</v>
      </c>
      <c r="AI280">
        <v>0</v>
      </c>
      <c r="AJ280">
        <v>18</v>
      </c>
    </row>
    <row r="281" spans="1:36" x14ac:dyDescent="0.35">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5">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5">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W283" s="1"/>
      <c r="X283" t="s">
        <v>44</v>
      </c>
      <c r="Y283" t="s">
        <v>45</v>
      </c>
      <c r="Z283" t="s">
        <v>46</v>
      </c>
      <c r="AA283" t="s">
        <v>83</v>
      </c>
      <c r="AB283">
        <v>12</v>
      </c>
      <c r="AC283" t="s">
        <v>57</v>
      </c>
      <c r="AD283" t="s">
        <v>58</v>
      </c>
      <c r="AE283">
        <v>4.21</v>
      </c>
      <c r="AF283">
        <v>5</v>
      </c>
      <c r="AG283">
        <v>0</v>
      </c>
      <c r="AH283" s="1">
        <v>43479</v>
      </c>
      <c r="AI283">
        <v>0</v>
      </c>
      <c r="AJ283">
        <v>4</v>
      </c>
    </row>
    <row r="284" spans="1:36" x14ac:dyDescent="0.35">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W284" s="1"/>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5">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W285" s="1"/>
      <c r="X285" t="s">
        <v>44</v>
      </c>
      <c r="Y285" t="s">
        <v>45</v>
      </c>
      <c r="Z285" t="s">
        <v>46</v>
      </c>
      <c r="AA285" t="s">
        <v>91</v>
      </c>
      <c r="AB285">
        <v>14</v>
      </c>
      <c r="AC285" t="s">
        <v>48</v>
      </c>
      <c r="AD285" t="s">
        <v>118</v>
      </c>
      <c r="AE285">
        <v>2.44</v>
      </c>
      <c r="AF285">
        <v>5</v>
      </c>
      <c r="AG285">
        <v>0</v>
      </c>
      <c r="AH285" s="1">
        <v>43507</v>
      </c>
      <c r="AI285">
        <v>4</v>
      </c>
      <c r="AJ285">
        <v>18</v>
      </c>
    </row>
    <row r="286" spans="1:36" x14ac:dyDescent="0.35">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5">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5">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5">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W289" s="1"/>
      <c r="X289" t="s">
        <v>44</v>
      </c>
      <c r="Y289" t="s">
        <v>45</v>
      </c>
      <c r="Z289" t="s">
        <v>55</v>
      </c>
      <c r="AA289" t="s">
        <v>87</v>
      </c>
      <c r="AB289">
        <v>7</v>
      </c>
      <c r="AC289" t="s">
        <v>80</v>
      </c>
      <c r="AD289" t="s">
        <v>58</v>
      </c>
      <c r="AE289">
        <v>5</v>
      </c>
      <c r="AF289">
        <v>4</v>
      </c>
      <c r="AG289">
        <v>7</v>
      </c>
      <c r="AH289" s="1">
        <v>43479</v>
      </c>
      <c r="AI289">
        <v>0</v>
      </c>
      <c r="AJ289">
        <v>8</v>
      </c>
    </row>
    <row r="290" spans="1:36" x14ac:dyDescent="0.35">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W290" s="1"/>
      <c r="X290" t="s">
        <v>44</v>
      </c>
      <c r="Y290" t="s">
        <v>45</v>
      </c>
      <c r="Z290" t="s">
        <v>141</v>
      </c>
      <c r="AA290" t="s">
        <v>142</v>
      </c>
      <c r="AB290">
        <v>17</v>
      </c>
      <c r="AC290" t="s">
        <v>57</v>
      </c>
      <c r="AD290" t="s">
        <v>58</v>
      </c>
      <c r="AE290">
        <v>2.81</v>
      </c>
      <c r="AF290">
        <v>3</v>
      </c>
      <c r="AG290">
        <v>0</v>
      </c>
      <c r="AH290" s="1">
        <v>43482</v>
      </c>
      <c r="AI290">
        <v>0</v>
      </c>
      <c r="AJ290">
        <v>16</v>
      </c>
    </row>
    <row r="291" spans="1:36" x14ac:dyDescent="0.35">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5">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W292" s="1"/>
      <c r="X292" t="s">
        <v>44</v>
      </c>
      <c r="Y292" t="s">
        <v>45</v>
      </c>
      <c r="Z292" t="s">
        <v>46</v>
      </c>
      <c r="AA292" t="s">
        <v>131</v>
      </c>
      <c r="AB292">
        <v>2</v>
      </c>
      <c r="AC292" t="s">
        <v>80</v>
      </c>
      <c r="AD292" t="s">
        <v>58</v>
      </c>
      <c r="AE292">
        <v>3.93</v>
      </c>
      <c r="AF292">
        <v>3</v>
      </c>
      <c r="AG292">
        <v>0</v>
      </c>
      <c r="AH292" s="1">
        <v>43523</v>
      </c>
      <c r="AI292">
        <v>0</v>
      </c>
      <c r="AJ292">
        <v>19</v>
      </c>
    </row>
    <row r="293" spans="1:36" x14ac:dyDescent="0.35">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W293" s="1"/>
      <c r="X293" t="s">
        <v>44</v>
      </c>
      <c r="Y293" t="s">
        <v>45</v>
      </c>
      <c r="Z293" t="s">
        <v>141</v>
      </c>
      <c r="AA293" t="s">
        <v>142</v>
      </c>
      <c r="AB293">
        <v>17</v>
      </c>
      <c r="AC293" t="s">
        <v>201</v>
      </c>
      <c r="AD293" t="s">
        <v>58</v>
      </c>
      <c r="AE293">
        <v>4.5</v>
      </c>
      <c r="AF293">
        <v>4</v>
      </c>
      <c r="AG293">
        <v>0</v>
      </c>
      <c r="AH293" s="1">
        <v>43483</v>
      </c>
      <c r="AI293">
        <v>0</v>
      </c>
      <c r="AJ293">
        <v>11</v>
      </c>
    </row>
    <row r="294" spans="1:36" x14ac:dyDescent="0.35">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5">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5">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W296" s="1"/>
      <c r="X296" t="s">
        <v>44</v>
      </c>
      <c r="Y296" t="s">
        <v>45</v>
      </c>
      <c r="Z296" t="s">
        <v>46</v>
      </c>
      <c r="AA296" t="s">
        <v>47</v>
      </c>
      <c r="AB296">
        <v>22</v>
      </c>
      <c r="AC296" t="s">
        <v>48</v>
      </c>
      <c r="AD296" t="s">
        <v>58</v>
      </c>
      <c r="AE296">
        <v>3.21</v>
      </c>
      <c r="AF296">
        <v>3</v>
      </c>
      <c r="AG296">
        <v>0</v>
      </c>
      <c r="AH296" s="1">
        <v>43494</v>
      </c>
      <c r="AI296">
        <v>0</v>
      </c>
      <c r="AJ296">
        <v>7</v>
      </c>
    </row>
    <row r="297" spans="1:36" x14ac:dyDescent="0.35">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W297" s="1"/>
      <c r="X297" t="s">
        <v>44</v>
      </c>
      <c r="Y297" t="s">
        <v>45</v>
      </c>
      <c r="Z297" t="s">
        <v>46</v>
      </c>
      <c r="AA297" t="s">
        <v>79</v>
      </c>
      <c r="AB297">
        <v>19</v>
      </c>
      <c r="AC297" t="s">
        <v>80</v>
      </c>
      <c r="AD297" t="s">
        <v>58</v>
      </c>
      <c r="AE297">
        <v>3.11</v>
      </c>
      <c r="AF297">
        <v>5</v>
      </c>
      <c r="AG297">
        <v>0</v>
      </c>
      <c r="AH297" s="1">
        <v>43508</v>
      </c>
      <c r="AI297">
        <v>0</v>
      </c>
      <c r="AJ297">
        <v>4</v>
      </c>
    </row>
    <row r="298" spans="1:36" x14ac:dyDescent="0.35">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5">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5">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W300" s="1"/>
      <c r="X300" t="s">
        <v>44</v>
      </c>
      <c r="Y300" t="s">
        <v>45</v>
      </c>
      <c r="Z300" t="s">
        <v>55</v>
      </c>
      <c r="AA300" t="s">
        <v>197</v>
      </c>
      <c r="AB300">
        <v>13</v>
      </c>
      <c r="AC300" t="s">
        <v>57</v>
      </c>
      <c r="AD300" t="s">
        <v>58</v>
      </c>
      <c r="AE300">
        <v>3.42</v>
      </c>
      <c r="AF300">
        <v>4</v>
      </c>
      <c r="AG300">
        <v>7</v>
      </c>
      <c r="AH300" s="1">
        <v>43469</v>
      </c>
      <c r="AI300">
        <v>0</v>
      </c>
      <c r="AJ300">
        <v>17</v>
      </c>
    </row>
    <row r="301" spans="1:36" x14ac:dyDescent="0.35">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W301" s="1"/>
      <c r="X301" t="s">
        <v>44</v>
      </c>
      <c r="Y301" t="s">
        <v>45</v>
      </c>
      <c r="Z301" t="s">
        <v>55</v>
      </c>
      <c r="AA301" t="s">
        <v>87</v>
      </c>
      <c r="AB301">
        <v>7</v>
      </c>
      <c r="AC301" t="s">
        <v>80</v>
      </c>
      <c r="AD301" t="s">
        <v>58</v>
      </c>
      <c r="AE301">
        <v>4.2</v>
      </c>
      <c r="AF301">
        <v>4</v>
      </c>
      <c r="AG301">
        <v>8</v>
      </c>
      <c r="AH301" s="1">
        <v>43501</v>
      </c>
      <c r="AI301">
        <v>0</v>
      </c>
      <c r="AJ301">
        <v>7</v>
      </c>
    </row>
    <row r="302" spans="1:36" x14ac:dyDescent="0.35">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5">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5">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5">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5">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5">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W307" s="1"/>
      <c r="X307" t="s">
        <v>44</v>
      </c>
      <c r="Y307" t="s">
        <v>45</v>
      </c>
      <c r="Z307" t="s">
        <v>46</v>
      </c>
      <c r="AA307" t="s">
        <v>91</v>
      </c>
      <c r="AB307">
        <v>14</v>
      </c>
      <c r="AC307" t="s">
        <v>48</v>
      </c>
      <c r="AD307" t="s">
        <v>58</v>
      </c>
      <c r="AE307">
        <v>3.4</v>
      </c>
      <c r="AF307">
        <v>4</v>
      </c>
      <c r="AG307">
        <v>0</v>
      </c>
      <c r="AH307" s="1">
        <v>43517</v>
      </c>
      <c r="AI307">
        <v>0</v>
      </c>
      <c r="AJ307">
        <v>14</v>
      </c>
    </row>
    <row r="308" spans="1:36" x14ac:dyDescent="0.35">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W308" s="1"/>
      <c r="X308" t="s">
        <v>44</v>
      </c>
      <c r="Y308" t="s">
        <v>45</v>
      </c>
      <c r="Z308" t="s">
        <v>46</v>
      </c>
      <c r="AA308" t="s">
        <v>63</v>
      </c>
      <c r="AB308">
        <v>20</v>
      </c>
      <c r="AC308" t="s">
        <v>48</v>
      </c>
      <c r="AD308" t="s">
        <v>58</v>
      </c>
      <c r="AE308">
        <v>4.07</v>
      </c>
      <c r="AF308">
        <v>4</v>
      </c>
      <c r="AG308">
        <v>0</v>
      </c>
      <c r="AH308" s="1">
        <v>43524</v>
      </c>
      <c r="AI308">
        <v>0</v>
      </c>
      <c r="AJ308">
        <v>13</v>
      </c>
    </row>
    <row r="309" spans="1:36" x14ac:dyDescent="0.35">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5">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W310" s="1"/>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5">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W311" s="1"/>
      <c r="X311" t="s">
        <v>44</v>
      </c>
      <c r="Y311" t="s">
        <v>45</v>
      </c>
      <c r="Z311" t="s">
        <v>55</v>
      </c>
      <c r="AA311" t="s">
        <v>56</v>
      </c>
      <c r="AB311">
        <v>4</v>
      </c>
      <c r="AC311" t="s">
        <v>80</v>
      </c>
      <c r="AD311" t="s">
        <v>58</v>
      </c>
      <c r="AE311">
        <v>5</v>
      </c>
      <c r="AF311">
        <v>3</v>
      </c>
      <c r="AG311">
        <v>5</v>
      </c>
      <c r="AH311" s="1">
        <v>43497</v>
      </c>
      <c r="AI311">
        <v>0</v>
      </c>
      <c r="AJ311">
        <v>11</v>
      </c>
    </row>
    <row r="312" spans="1:36" x14ac:dyDescent="0.35">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W312" s="1"/>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029C-7C0A-4245-908D-86250F5F7DAD}">
  <dimension ref="A1:AG312"/>
  <sheetViews>
    <sheetView topLeftCell="A103" workbookViewId="0">
      <selection activeCell="U6" sqref="U6"/>
    </sheetView>
  </sheetViews>
  <sheetFormatPr defaultRowHeight="14.5" x14ac:dyDescent="0.35"/>
  <cols>
    <col min="1" max="1" width="21.90625" bestFit="1" customWidth="1"/>
    <col min="2" max="2" width="8.6328125" bestFit="1" customWidth="1"/>
    <col min="3" max="3" width="6.1796875" style="2" bestFit="1" customWidth="1"/>
    <col min="4" max="4" width="13.81640625" style="2" bestFit="1" customWidth="1"/>
    <col min="5" max="5" width="24.81640625" bestFit="1" customWidth="1"/>
    <col min="6" max="6" width="8.08984375" bestFit="1" customWidth="1"/>
    <col min="7" max="7" width="26.7265625" bestFit="1" customWidth="1"/>
    <col min="8" max="8" width="12.26953125" bestFit="1" customWidth="1"/>
    <col min="9" max="9" width="15.453125" style="1" bestFit="1" customWidth="1"/>
    <col min="10" max="10" width="12" style="9" bestFit="1" customWidth="1"/>
    <col min="11" max="11" width="7.453125" bestFit="1" customWidth="1"/>
    <col min="12" max="12" width="19.26953125" bestFit="1" customWidth="1"/>
    <col min="13" max="13" width="15.90625" bestFit="1" customWidth="1"/>
    <col min="14" max="14" width="18.90625" style="1" bestFit="1" customWidth="1"/>
    <col min="15" max="15" width="5.81640625" bestFit="1" customWidth="1"/>
    <col min="16" max="16" width="10.08984375" bestFit="1" customWidth="1"/>
    <col min="17" max="17" width="9.26953125" bestFit="1" customWidth="1"/>
    <col min="18" max="18" width="13.08984375" bestFit="1" customWidth="1"/>
    <col min="19" max="19" width="16.1796875" bestFit="1" customWidth="1"/>
    <col min="20" max="20" width="15.36328125" bestFit="1" customWidth="1"/>
    <col min="21" max="21" width="28.6328125" bestFit="1" customWidth="1"/>
    <col min="22" max="22" width="27.26953125" bestFit="1" customWidth="1"/>
    <col min="23" max="23" width="27.26953125" customWidth="1"/>
    <col min="24" max="24" width="19.26953125" bestFit="1" customWidth="1"/>
    <col min="25" max="25" width="27.26953125" bestFit="1" customWidth="1"/>
    <col min="26" max="26" width="20.08984375" bestFit="1" customWidth="1"/>
    <col min="27" max="27" width="18.6328125" bestFit="1" customWidth="1"/>
    <col min="28" max="28" width="17" bestFit="1" customWidth="1"/>
    <col min="29" max="29" width="21.1796875" bestFit="1" customWidth="1"/>
    <col min="30" max="30" width="18.54296875" bestFit="1" customWidth="1"/>
    <col min="31" max="31" width="19.08984375" bestFit="1" customWidth="1"/>
    <col min="32" max="32" width="16.6328125" bestFit="1" customWidth="1"/>
    <col min="33" max="33" width="28.54296875" bestFit="1" customWidth="1"/>
    <col min="34" max="34" width="16.08984375" bestFit="1" customWidth="1"/>
    <col min="35" max="35" width="10.90625" customWidth="1"/>
  </cols>
  <sheetData>
    <row r="1" spans="1:33" s="11" customFormat="1" x14ac:dyDescent="0.35">
      <c r="A1" s="5" t="s">
        <v>0</v>
      </c>
      <c r="B1" s="5" t="s">
        <v>1</v>
      </c>
      <c r="C1" s="6" t="s">
        <v>488</v>
      </c>
      <c r="D1" s="6" t="s">
        <v>496</v>
      </c>
      <c r="E1" s="6" t="s">
        <v>489</v>
      </c>
      <c r="F1" s="5" t="s">
        <v>9</v>
      </c>
      <c r="G1" s="5" t="s">
        <v>12</v>
      </c>
      <c r="H1" s="5" t="s">
        <v>21</v>
      </c>
      <c r="I1" s="13" t="s">
        <v>527</v>
      </c>
      <c r="J1" s="12" t="s">
        <v>507</v>
      </c>
      <c r="K1" s="5" t="s">
        <v>13</v>
      </c>
      <c r="L1" s="5" t="s">
        <v>22</v>
      </c>
      <c r="M1" s="5" t="s">
        <v>528</v>
      </c>
      <c r="N1" s="13" t="s">
        <v>508</v>
      </c>
      <c r="O1" s="5" t="s">
        <v>14</v>
      </c>
      <c r="P1" s="5" t="s">
        <v>15</v>
      </c>
      <c r="Q1" s="5" t="s">
        <v>491</v>
      </c>
      <c r="R1" s="5" t="s">
        <v>17</v>
      </c>
      <c r="S1" s="5" t="s">
        <v>18</v>
      </c>
      <c r="T1" s="5" t="s">
        <v>19</v>
      </c>
      <c r="U1" s="5" t="s">
        <v>20</v>
      </c>
      <c r="V1" s="5" t="s">
        <v>23</v>
      </c>
      <c r="W1" s="5" t="s">
        <v>531</v>
      </c>
      <c r="X1" s="5" t="s">
        <v>24</v>
      </c>
      <c r="Y1" s="5" t="s">
        <v>25</v>
      </c>
      <c r="Z1" s="5" t="s">
        <v>26</v>
      </c>
      <c r="AA1" s="5" t="s">
        <v>28</v>
      </c>
      <c r="AB1" s="5" t="s">
        <v>29</v>
      </c>
      <c r="AC1" s="5" t="s">
        <v>30</v>
      </c>
      <c r="AD1" s="5" t="s">
        <v>31</v>
      </c>
      <c r="AE1" s="5" t="s">
        <v>33</v>
      </c>
      <c r="AF1" s="5" t="s">
        <v>34</v>
      </c>
      <c r="AG1" s="5" t="s">
        <v>35</v>
      </c>
    </row>
    <row r="2" spans="1:33" x14ac:dyDescent="0.35">
      <c r="A2" t="s">
        <v>36</v>
      </c>
      <c r="B2">
        <v>10026</v>
      </c>
      <c r="C2" s="2">
        <f t="shared" ref="C2:C65" ca="1" si="0">(YEAR(NOW())-YEAR(P2))</f>
        <v>40</v>
      </c>
      <c r="D2" s="2" t="str">
        <f t="shared" ref="D2:D65" ca="1" si="1">IF(C2&gt;65,"Senior",IF(C2&gt;=35,"Middle Age",IF(C2&lt;35,"Young","Invalid")))</f>
        <v>Middle Age</v>
      </c>
      <c r="E2" s="2" t="str">
        <f t="shared" ref="E2:E65" si="2">IF(L2="","", DATEDIF(H2,L2, "m"))</f>
        <v/>
      </c>
      <c r="F2">
        <v>62506</v>
      </c>
      <c r="G2" t="s">
        <v>37</v>
      </c>
      <c r="H2" s="1">
        <v>40729</v>
      </c>
      <c r="I2" s="1" t="str">
        <f>TEXT(HRDataset_v143[[#This Row],[DateofHire]],"yyyy-mm-dd")</f>
        <v>2011-07-05</v>
      </c>
      <c r="J2" s="9" t="str">
        <f>LEFT(HRDataset_v143[[#This Row],[DateofHireTxt]],4)</f>
        <v>2011</v>
      </c>
      <c r="K2" t="s">
        <v>38</v>
      </c>
      <c r="L2" s="1"/>
      <c r="M2" s="1" t="str">
        <f t="shared" ref="M2:M65" si="3">IF(L2="","",TEXT(L2,"yyyy-mm-dd"))</f>
        <v/>
      </c>
      <c r="N2" s="1" t="str">
        <f t="shared" ref="N2:N65" si="4">IF(M2="","",LEFT(M2,4))</f>
        <v/>
      </c>
      <c r="O2">
        <v>1960</v>
      </c>
      <c r="P2" s="1">
        <v>30507</v>
      </c>
      <c r="Q2" t="s">
        <v>505</v>
      </c>
      <c r="R2" t="s">
        <v>40</v>
      </c>
      <c r="S2" t="s">
        <v>41</v>
      </c>
      <c r="T2" t="s">
        <v>42</v>
      </c>
      <c r="U2" t="s">
        <v>43</v>
      </c>
      <c r="V2" t="s">
        <v>44</v>
      </c>
      <c r="W2" t="str">
        <f t="shared" ref="W2:W65" si="5">REPLACE(V2,1,1,UPPER(LEFT(V2,1)))</f>
        <v>N/A-StillEmployed</v>
      </c>
      <c r="X2" t="s">
        <v>45</v>
      </c>
      <c r="Y2" t="s">
        <v>46</v>
      </c>
      <c r="Z2" t="s">
        <v>47</v>
      </c>
      <c r="AA2" t="s">
        <v>48</v>
      </c>
      <c r="AB2" t="s">
        <v>49</v>
      </c>
      <c r="AC2">
        <v>4.5999999999999996</v>
      </c>
      <c r="AD2">
        <v>5</v>
      </c>
      <c r="AE2" s="1">
        <v>43482</v>
      </c>
      <c r="AF2">
        <v>0</v>
      </c>
      <c r="AG2">
        <v>1</v>
      </c>
    </row>
    <row r="3" spans="1:33" x14ac:dyDescent="0.35">
      <c r="A3" t="s">
        <v>50</v>
      </c>
      <c r="B3">
        <v>10084</v>
      </c>
      <c r="C3" s="2">
        <f t="shared" ca="1" si="0"/>
        <v>48</v>
      </c>
      <c r="D3" s="2" t="str">
        <f t="shared" ca="1" si="1"/>
        <v>Middle Age</v>
      </c>
      <c r="E3" s="2">
        <f t="shared" si="2"/>
        <v>14</v>
      </c>
      <c r="F3">
        <v>104437</v>
      </c>
      <c r="G3" t="s">
        <v>51</v>
      </c>
      <c r="H3" s="1">
        <v>42093</v>
      </c>
      <c r="I3" s="1" t="str">
        <f>TEXT(HRDataset_v143[[#This Row],[DateofHire]],"yyyy-mm-dd")</f>
        <v>2015-03-30</v>
      </c>
      <c r="J3" s="9" t="str">
        <f>LEFT(HRDataset_v143[[#This Row],[DateofHireTxt]],4)</f>
        <v>2015</v>
      </c>
      <c r="K3" t="s">
        <v>38</v>
      </c>
      <c r="L3" s="1">
        <v>42537</v>
      </c>
      <c r="M3" s="1" t="str">
        <f t="shared" si="3"/>
        <v>2016-06-16</v>
      </c>
      <c r="N3" s="1" t="str">
        <f t="shared" si="4"/>
        <v>2016</v>
      </c>
      <c r="O3">
        <v>2148</v>
      </c>
      <c r="P3" s="1">
        <v>27519</v>
      </c>
      <c r="Q3" t="s">
        <v>505</v>
      </c>
      <c r="R3" t="s">
        <v>52</v>
      </c>
      <c r="S3" t="s">
        <v>41</v>
      </c>
      <c r="T3" t="s">
        <v>42</v>
      </c>
      <c r="U3" t="s">
        <v>43</v>
      </c>
      <c r="V3" t="s">
        <v>53</v>
      </c>
      <c r="W3" t="str">
        <f t="shared" si="5"/>
        <v>Career change</v>
      </c>
      <c r="X3" t="s">
        <v>54</v>
      </c>
      <c r="Y3" t="s">
        <v>55</v>
      </c>
      <c r="Z3" t="s">
        <v>56</v>
      </c>
      <c r="AA3" t="s">
        <v>57</v>
      </c>
      <c r="AB3" t="s">
        <v>58</v>
      </c>
      <c r="AC3">
        <v>4.96</v>
      </c>
      <c r="AD3">
        <v>3</v>
      </c>
      <c r="AE3" s="1">
        <v>42424</v>
      </c>
      <c r="AF3">
        <v>0</v>
      </c>
      <c r="AG3">
        <v>17</v>
      </c>
    </row>
    <row r="4" spans="1:33" x14ac:dyDescent="0.35">
      <c r="A4" t="s">
        <v>59</v>
      </c>
      <c r="B4">
        <v>10196</v>
      </c>
      <c r="C4" s="2">
        <f t="shared" ca="1" si="0"/>
        <v>35</v>
      </c>
      <c r="D4" s="2" t="str">
        <f t="shared" ca="1" si="1"/>
        <v>Middle Age</v>
      </c>
      <c r="E4" s="2">
        <f t="shared" si="2"/>
        <v>14</v>
      </c>
      <c r="F4">
        <v>64955</v>
      </c>
      <c r="G4" t="s">
        <v>60</v>
      </c>
      <c r="H4" s="1">
        <v>40729</v>
      </c>
      <c r="I4" s="1" t="str">
        <f>TEXT(HRDataset_v143[[#This Row],[DateofHire]],"yyyy-mm-dd")</f>
        <v>2011-07-05</v>
      </c>
      <c r="J4" s="9" t="str">
        <f>LEFT(HRDataset_v143[[#This Row],[DateofHireTxt]],4)</f>
        <v>2011</v>
      </c>
      <c r="K4" t="s">
        <v>38</v>
      </c>
      <c r="L4" s="1">
        <v>41176</v>
      </c>
      <c r="M4" s="1" t="str">
        <f t="shared" si="3"/>
        <v>2012-09-24</v>
      </c>
      <c r="N4" s="1" t="str">
        <f t="shared" si="4"/>
        <v>2012</v>
      </c>
      <c r="O4">
        <v>1810</v>
      </c>
      <c r="P4" s="1">
        <v>32405</v>
      </c>
      <c r="Q4" t="s">
        <v>504</v>
      </c>
      <c r="R4" t="s">
        <v>52</v>
      </c>
      <c r="S4" t="s">
        <v>41</v>
      </c>
      <c r="T4" t="s">
        <v>42</v>
      </c>
      <c r="U4" t="s">
        <v>43</v>
      </c>
      <c r="V4" t="s">
        <v>62</v>
      </c>
      <c r="W4" t="str">
        <f t="shared" si="5"/>
        <v>Hours</v>
      </c>
      <c r="X4" t="s">
        <v>54</v>
      </c>
      <c r="Y4" t="s">
        <v>46</v>
      </c>
      <c r="Z4" t="s">
        <v>63</v>
      </c>
      <c r="AA4" t="s">
        <v>48</v>
      </c>
      <c r="AB4" t="s">
        <v>58</v>
      </c>
      <c r="AC4">
        <v>3.02</v>
      </c>
      <c r="AD4">
        <v>3</v>
      </c>
      <c r="AE4" s="1">
        <v>41044</v>
      </c>
      <c r="AF4">
        <v>0</v>
      </c>
      <c r="AG4">
        <v>3</v>
      </c>
    </row>
    <row r="5" spans="1:33" x14ac:dyDescent="0.35">
      <c r="A5" t="s">
        <v>64</v>
      </c>
      <c r="B5">
        <v>10088</v>
      </c>
      <c r="C5" s="2">
        <f t="shared" ca="1" si="0"/>
        <v>35</v>
      </c>
      <c r="D5" s="2" t="str">
        <f t="shared" ca="1" si="1"/>
        <v>Middle Age</v>
      </c>
      <c r="E5" s="2" t="str">
        <f t="shared" si="2"/>
        <v/>
      </c>
      <c r="F5">
        <v>64991</v>
      </c>
      <c r="G5" t="s">
        <v>37</v>
      </c>
      <c r="H5" s="1">
        <v>39454</v>
      </c>
      <c r="I5" s="1" t="str">
        <f>TEXT(HRDataset_v143[[#This Row],[DateofHire]],"yyyy-mm-dd")</f>
        <v>2008-01-07</v>
      </c>
      <c r="J5" s="9" t="str">
        <f>LEFT(HRDataset_v143[[#This Row],[DateofHireTxt]],4)</f>
        <v>2008</v>
      </c>
      <c r="K5" t="s">
        <v>38</v>
      </c>
      <c r="L5" s="1"/>
      <c r="M5" s="1" t="str">
        <f t="shared" si="3"/>
        <v/>
      </c>
      <c r="N5" s="1" t="str">
        <f t="shared" si="4"/>
        <v/>
      </c>
      <c r="O5">
        <v>1886</v>
      </c>
      <c r="P5" s="1">
        <v>32413</v>
      </c>
      <c r="Q5" t="s">
        <v>504</v>
      </c>
      <c r="R5" t="s">
        <v>52</v>
      </c>
      <c r="S5" t="s">
        <v>41</v>
      </c>
      <c r="T5" t="s">
        <v>42</v>
      </c>
      <c r="U5" t="s">
        <v>43</v>
      </c>
      <c r="V5" t="s">
        <v>44</v>
      </c>
      <c r="W5" t="str">
        <f t="shared" si="5"/>
        <v>N/A-StillEmployed</v>
      </c>
      <c r="X5" t="s">
        <v>45</v>
      </c>
      <c r="Y5" t="s">
        <v>46</v>
      </c>
      <c r="Z5" t="s">
        <v>65</v>
      </c>
      <c r="AA5" t="s">
        <v>57</v>
      </c>
      <c r="AB5" t="s">
        <v>58</v>
      </c>
      <c r="AC5">
        <v>4.84</v>
      </c>
      <c r="AD5">
        <v>5</v>
      </c>
      <c r="AE5" s="1">
        <v>43468</v>
      </c>
      <c r="AF5">
        <v>0</v>
      </c>
      <c r="AG5">
        <v>15</v>
      </c>
    </row>
    <row r="6" spans="1:33" x14ac:dyDescent="0.35">
      <c r="A6" t="s">
        <v>66</v>
      </c>
      <c r="B6">
        <v>10069</v>
      </c>
      <c r="C6" s="2">
        <f t="shared" ca="1" si="0"/>
        <v>34</v>
      </c>
      <c r="D6" s="2" t="str">
        <f t="shared" ca="1" si="1"/>
        <v>Young</v>
      </c>
      <c r="E6" s="2">
        <f t="shared" si="2"/>
        <v>61</v>
      </c>
      <c r="F6">
        <v>50825</v>
      </c>
      <c r="G6" t="s">
        <v>37</v>
      </c>
      <c r="H6" s="1">
        <v>40735</v>
      </c>
      <c r="I6" s="1" t="str">
        <f>TEXT(HRDataset_v143[[#This Row],[DateofHire]],"yyyy-mm-dd")</f>
        <v>2011-07-11</v>
      </c>
      <c r="J6" s="9" t="str">
        <f>LEFT(HRDataset_v143[[#This Row],[DateofHireTxt]],4)</f>
        <v>2011</v>
      </c>
      <c r="K6" t="s">
        <v>38</v>
      </c>
      <c r="L6" s="1">
        <v>42619</v>
      </c>
      <c r="M6" s="1" t="str">
        <f t="shared" si="3"/>
        <v>2016-09-06</v>
      </c>
      <c r="N6" s="1" t="str">
        <f t="shared" si="4"/>
        <v>2016</v>
      </c>
      <c r="O6">
        <v>2169</v>
      </c>
      <c r="P6" s="1">
        <v>32759</v>
      </c>
      <c r="Q6" t="s">
        <v>504</v>
      </c>
      <c r="R6" t="s">
        <v>67</v>
      </c>
      <c r="S6" t="s">
        <v>41</v>
      </c>
      <c r="T6" t="s">
        <v>42</v>
      </c>
      <c r="U6" t="s">
        <v>43</v>
      </c>
      <c r="V6" t="s">
        <v>68</v>
      </c>
      <c r="W6" t="str">
        <f t="shared" si="5"/>
        <v>Return to school</v>
      </c>
      <c r="X6" t="s">
        <v>54</v>
      </c>
      <c r="Y6" t="s">
        <v>46</v>
      </c>
      <c r="Z6" t="s">
        <v>69</v>
      </c>
      <c r="AA6" t="s">
        <v>70</v>
      </c>
      <c r="AB6" t="s">
        <v>58</v>
      </c>
      <c r="AC6">
        <v>5</v>
      </c>
      <c r="AD6">
        <v>4</v>
      </c>
      <c r="AE6" s="1">
        <v>42401</v>
      </c>
      <c r="AF6">
        <v>0</v>
      </c>
      <c r="AG6">
        <v>2</v>
      </c>
    </row>
    <row r="7" spans="1:33" x14ac:dyDescent="0.35">
      <c r="A7" t="s">
        <v>71</v>
      </c>
      <c r="B7">
        <v>10002</v>
      </c>
      <c r="C7" s="2">
        <f t="shared" ca="1" si="0"/>
        <v>46</v>
      </c>
      <c r="D7" s="2" t="str">
        <f t="shared" ca="1" si="1"/>
        <v>Middle Age</v>
      </c>
      <c r="E7" s="2" t="str">
        <f t="shared" si="2"/>
        <v/>
      </c>
      <c r="F7">
        <v>57568</v>
      </c>
      <c r="G7" s="7" t="s">
        <v>37</v>
      </c>
      <c r="H7" s="1">
        <v>40917</v>
      </c>
      <c r="I7" s="1" t="str">
        <f>TEXT(HRDataset_v143[[#This Row],[DateofHire]],"yyyy-mm-dd")</f>
        <v>2012-01-09</v>
      </c>
      <c r="J7" s="9" t="str">
        <f>LEFT(HRDataset_v143[[#This Row],[DateofHireTxt]],4)</f>
        <v>2012</v>
      </c>
      <c r="K7" t="s">
        <v>38</v>
      </c>
      <c r="L7" s="1"/>
      <c r="M7" s="1" t="str">
        <f t="shared" si="3"/>
        <v/>
      </c>
      <c r="N7" s="1" t="str">
        <f t="shared" si="4"/>
        <v/>
      </c>
      <c r="O7">
        <v>1844</v>
      </c>
      <c r="P7" s="1">
        <v>28267</v>
      </c>
      <c r="Q7" t="s">
        <v>504</v>
      </c>
      <c r="R7" t="s">
        <v>40</v>
      </c>
      <c r="S7" t="s">
        <v>41</v>
      </c>
      <c r="T7" t="s">
        <v>42</v>
      </c>
      <c r="U7" t="s">
        <v>43</v>
      </c>
      <c r="V7" t="s">
        <v>44</v>
      </c>
      <c r="W7" t="str">
        <f t="shared" si="5"/>
        <v>N/A-StillEmployed</v>
      </c>
      <c r="X7" t="s">
        <v>45</v>
      </c>
      <c r="Y7" t="s">
        <v>46</v>
      </c>
      <c r="Z7" t="s">
        <v>72</v>
      </c>
      <c r="AA7" t="s">
        <v>48</v>
      </c>
      <c r="AB7" t="s">
        <v>49</v>
      </c>
      <c r="AC7">
        <v>5</v>
      </c>
      <c r="AD7">
        <v>5</v>
      </c>
      <c r="AE7" s="1">
        <v>43472</v>
      </c>
      <c r="AF7">
        <v>0</v>
      </c>
      <c r="AG7">
        <v>15</v>
      </c>
    </row>
    <row r="8" spans="1:33" x14ac:dyDescent="0.35">
      <c r="A8" t="s">
        <v>73</v>
      </c>
      <c r="B8">
        <v>10194</v>
      </c>
      <c r="C8" s="2">
        <f t="shared" ca="1" si="0"/>
        <v>44</v>
      </c>
      <c r="D8" s="2" t="str">
        <f t="shared" ca="1" si="1"/>
        <v>Middle Age</v>
      </c>
      <c r="E8" s="2" t="str">
        <f t="shared" si="2"/>
        <v/>
      </c>
      <c r="F8">
        <v>95660</v>
      </c>
      <c r="G8" t="s">
        <v>74</v>
      </c>
      <c r="H8" s="1">
        <v>41953</v>
      </c>
      <c r="I8" s="1" t="str">
        <f>TEXT(HRDataset_v143[[#This Row],[DateofHire]],"yyyy-mm-dd")</f>
        <v>2014-11-10</v>
      </c>
      <c r="J8" s="9" t="str">
        <f>LEFT(HRDataset_v143[[#This Row],[DateofHireTxt]],4)</f>
        <v>2014</v>
      </c>
      <c r="K8" t="s">
        <v>38</v>
      </c>
      <c r="L8" s="1"/>
      <c r="M8" s="1" t="str">
        <f t="shared" si="3"/>
        <v/>
      </c>
      <c r="N8" s="1" t="str">
        <f t="shared" si="4"/>
        <v/>
      </c>
      <c r="O8">
        <v>2110</v>
      </c>
      <c r="P8" s="1">
        <v>28999</v>
      </c>
      <c r="Q8" t="s">
        <v>504</v>
      </c>
      <c r="R8" t="s">
        <v>40</v>
      </c>
      <c r="S8" t="s">
        <v>41</v>
      </c>
      <c r="T8" t="s">
        <v>42</v>
      </c>
      <c r="U8" t="s">
        <v>43</v>
      </c>
      <c r="V8" t="s">
        <v>44</v>
      </c>
      <c r="W8" t="str">
        <f t="shared" si="5"/>
        <v>N/A-StillEmployed</v>
      </c>
      <c r="X8" t="s">
        <v>45</v>
      </c>
      <c r="Y8" t="s">
        <v>75</v>
      </c>
      <c r="Z8" t="s">
        <v>76</v>
      </c>
      <c r="AA8" t="s">
        <v>48</v>
      </c>
      <c r="AB8" t="s">
        <v>58</v>
      </c>
      <c r="AC8">
        <v>3.04</v>
      </c>
      <c r="AD8">
        <v>3</v>
      </c>
      <c r="AE8" s="1">
        <v>43467</v>
      </c>
      <c r="AF8">
        <v>0</v>
      </c>
      <c r="AG8">
        <v>19</v>
      </c>
    </row>
    <row r="9" spans="1:33" x14ac:dyDescent="0.35">
      <c r="A9" t="s">
        <v>77</v>
      </c>
      <c r="B9">
        <v>10062</v>
      </c>
      <c r="C9" s="2">
        <f t="shared" ca="1" si="0"/>
        <v>40</v>
      </c>
      <c r="D9" s="2" t="str">
        <f t="shared" ca="1" si="1"/>
        <v>Middle Age</v>
      </c>
      <c r="E9" s="2" t="str">
        <f t="shared" si="2"/>
        <v/>
      </c>
      <c r="F9">
        <v>59365</v>
      </c>
      <c r="G9" t="s">
        <v>37</v>
      </c>
      <c r="H9" s="1">
        <v>41547</v>
      </c>
      <c r="I9" s="1" t="str">
        <f>TEXT(HRDataset_v143[[#This Row],[DateofHire]],"yyyy-mm-dd")</f>
        <v>2013-09-30</v>
      </c>
      <c r="J9" s="9" t="str">
        <f>LEFT(HRDataset_v143[[#This Row],[DateofHireTxt]],4)</f>
        <v>2013</v>
      </c>
      <c r="K9" t="s">
        <v>38</v>
      </c>
      <c r="L9" s="1"/>
      <c r="M9" s="1" t="str">
        <f t="shared" si="3"/>
        <v/>
      </c>
      <c r="N9" s="1" t="str">
        <f t="shared" si="4"/>
        <v/>
      </c>
      <c r="O9">
        <v>2199</v>
      </c>
      <c r="P9" s="1">
        <v>30365</v>
      </c>
      <c r="Q9" t="s">
        <v>505</v>
      </c>
      <c r="R9" t="s">
        <v>78</v>
      </c>
      <c r="S9" t="s">
        <v>41</v>
      </c>
      <c r="T9" t="s">
        <v>42</v>
      </c>
      <c r="U9" t="s">
        <v>43</v>
      </c>
      <c r="V9" t="s">
        <v>44</v>
      </c>
      <c r="W9" t="str">
        <f t="shared" si="5"/>
        <v>N/A-StillEmployed</v>
      </c>
      <c r="X9" t="s">
        <v>45</v>
      </c>
      <c r="Y9" t="s">
        <v>46</v>
      </c>
      <c r="Z9" t="s">
        <v>79</v>
      </c>
      <c r="AA9" t="s">
        <v>80</v>
      </c>
      <c r="AB9" t="s">
        <v>58</v>
      </c>
      <c r="AC9">
        <v>5</v>
      </c>
      <c r="AD9">
        <v>4</v>
      </c>
      <c r="AE9" s="1">
        <v>43521</v>
      </c>
      <c r="AF9">
        <v>0</v>
      </c>
      <c r="AG9">
        <v>19</v>
      </c>
    </row>
    <row r="10" spans="1:33" x14ac:dyDescent="0.35">
      <c r="A10" t="s">
        <v>81</v>
      </c>
      <c r="B10">
        <v>10114</v>
      </c>
      <c r="C10" s="2">
        <f t="shared" ca="1" si="0"/>
        <v>53</v>
      </c>
      <c r="D10" s="2" t="str">
        <f t="shared" ca="1" si="1"/>
        <v>Middle Age</v>
      </c>
      <c r="E10" s="2" t="str">
        <f t="shared" si="2"/>
        <v/>
      </c>
      <c r="F10">
        <v>47837</v>
      </c>
      <c r="G10" t="s">
        <v>37</v>
      </c>
      <c r="H10" s="1">
        <v>40000</v>
      </c>
      <c r="I10" s="1" t="str">
        <f>TEXT(HRDataset_v143[[#This Row],[DateofHire]],"yyyy-mm-dd")</f>
        <v>2009-07-06</v>
      </c>
      <c r="J10" s="9" t="str">
        <f>LEFT(HRDataset_v143[[#This Row],[DateofHireTxt]],4)</f>
        <v>2009</v>
      </c>
      <c r="K10" t="s">
        <v>38</v>
      </c>
      <c r="L10" s="1"/>
      <c r="M10" s="1" t="str">
        <f t="shared" si="3"/>
        <v/>
      </c>
      <c r="N10" s="1" t="str">
        <f t="shared" si="4"/>
        <v/>
      </c>
      <c r="O10">
        <v>1902</v>
      </c>
      <c r="P10" s="1">
        <v>25610</v>
      </c>
      <c r="Q10" t="s">
        <v>504</v>
      </c>
      <c r="R10" t="s">
        <v>40</v>
      </c>
      <c r="S10" t="s">
        <v>41</v>
      </c>
      <c r="T10" t="s">
        <v>42</v>
      </c>
      <c r="U10" t="s">
        <v>82</v>
      </c>
      <c r="V10" t="s">
        <v>44</v>
      </c>
      <c r="W10" t="str">
        <f t="shared" si="5"/>
        <v>N/A-StillEmployed</v>
      </c>
      <c r="X10" t="s">
        <v>45</v>
      </c>
      <c r="Y10" t="s">
        <v>46</v>
      </c>
      <c r="Z10" t="s">
        <v>83</v>
      </c>
      <c r="AA10" t="s">
        <v>84</v>
      </c>
      <c r="AB10" t="s">
        <v>58</v>
      </c>
      <c r="AC10">
        <v>4.46</v>
      </c>
      <c r="AD10">
        <v>3</v>
      </c>
      <c r="AE10" s="1">
        <v>43490</v>
      </c>
      <c r="AF10">
        <v>0</v>
      </c>
      <c r="AG10">
        <v>4</v>
      </c>
    </row>
    <row r="11" spans="1:33" x14ac:dyDescent="0.35">
      <c r="A11" t="s">
        <v>85</v>
      </c>
      <c r="B11">
        <v>10250</v>
      </c>
      <c r="C11" s="2">
        <f t="shared" ca="1" si="0"/>
        <v>35</v>
      </c>
      <c r="D11" s="2" t="str">
        <f t="shared" ca="1" si="1"/>
        <v>Middle Age</v>
      </c>
      <c r="E11" s="2" t="str">
        <f t="shared" si="2"/>
        <v/>
      </c>
      <c r="F11">
        <v>50178</v>
      </c>
      <c r="G11" t="s">
        <v>86</v>
      </c>
      <c r="H11" s="1">
        <v>42009</v>
      </c>
      <c r="I11" s="1" t="str">
        <f>TEXT(HRDataset_v143[[#This Row],[DateofHire]],"yyyy-mm-dd")</f>
        <v>2015-01-05</v>
      </c>
      <c r="J11" s="9" t="str">
        <f>LEFT(HRDataset_v143[[#This Row],[DateofHireTxt]],4)</f>
        <v>2015</v>
      </c>
      <c r="K11" t="s">
        <v>38</v>
      </c>
      <c r="L11" s="1"/>
      <c r="M11" s="1" t="str">
        <f t="shared" si="3"/>
        <v/>
      </c>
      <c r="N11" s="1" t="str">
        <f t="shared" si="4"/>
        <v/>
      </c>
      <c r="O11">
        <v>1886</v>
      </c>
      <c r="P11" s="1">
        <v>32149</v>
      </c>
      <c r="Q11" t="s">
        <v>505</v>
      </c>
      <c r="R11" t="s">
        <v>67</v>
      </c>
      <c r="S11" t="s">
        <v>41</v>
      </c>
      <c r="T11" t="s">
        <v>42</v>
      </c>
      <c r="U11" t="s">
        <v>43</v>
      </c>
      <c r="V11" t="s">
        <v>44</v>
      </c>
      <c r="W11" t="str">
        <f t="shared" si="5"/>
        <v>N/A-StillEmployed</v>
      </c>
      <c r="X11" t="s">
        <v>45</v>
      </c>
      <c r="Y11" t="s">
        <v>55</v>
      </c>
      <c r="Z11" t="s">
        <v>87</v>
      </c>
      <c r="AA11" t="s">
        <v>57</v>
      </c>
      <c r="AB11" t="s">
        <v>58</v>
      </c>
      <c r="AC11">
        <v>5</v>
      </c>
      <c r="AD11">
        <v>5</v>
      </c>
      <c r="AE11" s="1">
        <v>43514</v>
      </c>
      <c r="AF11">
        <v>0</v>
      </c>
      <c r="AG11">
        <v>16</v>
      </c>
    </row>
    <row r="12" spans="1:33" x14ac:dyDescent="0.35">
      <c r="A12" t="s">
        <v>88</v>
      </c>
      <c r="B12">
        <v>10252</v>
      </c>
      <c r="C12" s="2">
        <f t="shared" ca="1" si="0"/>
        <v>49</v>
      </c>
      <c r="D12" s="2" t="str">
        <f t="shared" ca="1" si="1"/>
        <v>Middle Age</v>
      </c>
      <c r="E12" s="2">
        <f t="shared" si="2"/>
        <v>72</v>
      </c>
      <c r="F12">
        <v>54670</v>
      </c>
      <c r="G12" t="s">
        <v>37</v>
      </c>
      <c r="H12" s="1">
        <v>40553</v>
      </c>
      <c r="I12" s="1" t="str">
        <f>TEXT(HRDataset_v143[[#This Row],[DateofHire]],"yyyy-mm-dd")</f>
        <v>2011-01-10</v>
      </c>
      <c r="J12" s="9" t="str">
        <f>LEFT(HRDataset_v143[[#This Row],[DateofHireTxt]],4)</f>
        <v>2011</v>
      </c>
      <c r="K12" t="s">
        <v>38</v>
      </c>
      <c r="L12" s="1">
        <v>42747</v>
      </c>
      <c r="M12" s="1" t="str">
        <f t="shared" si="3"/>
        <v>2017-01-12</v>
      </c>
      <c r="N12" s="1" t="str">
        <f t="shared" si="4"/>
        <v>2017</v>
      </c>
      <c r="O12">
        <v>1902</v>
      </c>
      <c r="P12" s="1">
        <v>27041</v>
      </c>
      <c r="Q12" t="s">
        <v>504</v>
      </c>
      <c r="R12" t="s">
        <v>52</v>
      </c>
      <c r="S12" t="s">
        <v>41</v>
      </c>
      <c r="T12" t="s">
        <v>89</v>
      </c>
      <c r="U12" t="s">
        <v>82</v>
      </c>
      <c r="V12" t="s">
        <v>90</v>
      </c>
      <c r="W12" t="str">
        <f t="shared" si="5"/>
        <v>Another position</v>
      </c>
      <c r="X12" t="s">
        <v>54</v>
      </c>
      <c r="Y12" t="s">
        <v>46</v>
      </c>
      <c r="Z12" t="s">
        <v>91</v>
      </c>
      <c r="AA12" t="s">
        <v>84</v>
      </c>
      <c r="AB12" t="s">
        <v>58</v>
      </c>
      <c r="AC12">
        <v>4.2</v>
      </c>
      <c r="AD12">
        <v>4</v>
      </c>
      <c r="AE12" s="1">
        <v>42399</v>
      </c>
      <c r="AF12">
        <v>0</v>
      </c>
      <c r="AG12">
        <v>12</v>
      </c>
    </row>
    <row r="13" spans="1:33" x14ac:dyDescent="0.35">
      <c r="A13" t="s">
        <v>92</v>
      </c>
      <c r="B13">
        <v>10242</v>
      </c>
      <c r="C13" s="2">
        <f t="shared" ca="1" si="0"/>
        <v>49</v>
      </c>
      <c r="D13" s="2" t="str">
        <f t="shared" ca="1" si="1"/>
        <v>Middle Age</v>
      </c>
      <c r="E13" s="2">
        <f t="shared" si="2"/>
        <v>53</v>
      </c>
      <c r="F13">
        <v>47211</v>
      </c>
      <c r="G13" t="s">
        <v>37</v>
      </c>
      <c r="H13" s="1">
        <v>41001</v>
      </c>
      <c r="I13" s="1" t="str">
        <f>TEXT(HRDataset_v143[[#This Row],[DateofHire]],"yyyy-mm-dd")</f>
        <v>2012-04-02</v>
      </c>
      <c r="J13" s="9" t="str">
        <f>LEFT(HRDataset_v143[[#This Row],[DateofHireTxt]],4)</f>
        <v>2012</v>
      </c>
      <c r="K13" t="s">
        <v>38</v>
      </c>
      <c r="L13" s="1">
        <v>42632</v>
      </c>
      <c r="M13" s="1" t="str">
        <f t="shared" si="3"/>
        <v>2016-09-19</v>
      </c>
      <c r="N13" s="1" t="str">
        <f t="shared" si="4"/>
        <v>2016</v>
      </c>
      <c r="O13">
        <v>2062</v>
      </c>
      <c r="P13" s="1">
        <v>27081</v>
      </c>
      <c r="Q13" t="s">
        <v>505</v>
      </c>
      <c r="R13" t="s">
        <v>52</v>
      </c>
      <c r="S13" t="s">
        <v>41</v>
      </c>
      <c r="T13" t="s">
        <v>89</v>
      </c>
      <c r="U13" t="s">
        <v>82</v>
      </c>
      <c r="V13" t="s">
        <v>93</v>
      </c>
      <c r="W13" t="str">
        <f t="shared" si="5"/>
        <v>Unhappy</v>
      </c>
      <c r="X13" t="s">
        <v>54</v>
      </c>
      <c r="Y13" t="s">
        <v>46</v>
      </c>
      <c r="Z13" t="s">
        <v>63</v>
      </c>
      <c r="AA13" t="s">
        <v>84</v>
      </c>
      <c r="AB13" t="s">
        <v>58</v>
      </c>
      <c r="AC13">
        <v>4.2</v>
      </c>
      <c r="AD13">
        <v>3</v>
      </c>
      <c r="AE13" s="1">
        <v>42496</v>
      </c>
      <c r="AF13">
        <v>0</v>
      </c>
      <c r="AG13">
        <v>15</v>
      </c>
    </row>
    <row r="14" spans="1:33" x14ac:dyDescent="0.35">
      <c r="A14" t="s">
        <v>94</v>
      </c>
      <c r="B14">
        <v>10012</v>
      </c>
      <c r="C14" s="2">
        <f t="shared" ca="1" si="0"/>
        <v>35</v>
      </c>
      <c r="D14" s="2" t="str">
        <f t="shared" ca="1" si="1"/>
        <v>Middle Age</v>
      </c>
      <c r="E14" s="2" t="str">
        <f t="shared" si="2"/>
        <v/>
      </c>
      <c r="F14">
        <v>92328</v>
      </c>
      <c r="G14" t="s">
        <v>95</v>
      </c>
      <c r="H14" s="1">
        <v>41953</v>
      </c>
      <c r="I14" s="1" t="str">
        <f>TEXT(HRDataset_v143[[#This Row],[DateofHire]],"yyyy-mm-dd")</f>
        <v>2014-11-10</v>
      </c>
      <c r="J14" s="9" t="str">
        <f>LEFT(HRDataset_v143[[#This Row],[DateofHireTxt]],4)</f>
        <v>2014</v>
      </c>
      <c r="K14" t="s">
        <v>96</v>
      </c>
      <c r="L14" s="1"/>
      <c r="M14" s="1" t="str">
        <f t="shared" si="3"/>
        <v/>
      </c>
      <c r="N14" s="1" t="str">
        <f t="shared" si="4"/>
        <v/>
      </c>
      <c r="O14">
        <v>78230</v>
      </c>
      <c r="P14" s="1">
        <v>32328</v>
      </c>
      <c r="Q14" t="s">
        <v>505</v>
      </c>
      <c r="R14" t="s">
        <v>67</v>
      </c>
      <c r="S14" t="s">
        <v>41</v>
      </c>
      <c r="T14" t="s">
        <v>42</v>
      </c>
      <c r="U14" t="s">
        <v>82</v>
      </c>
      <c r="V14" t="s">
        <v>44</v>
      </c>
      <c r="W14" t="str">
        <f t="shared" si="5"/>
        <v>N/A-StillEmployed</v>
      </c>
      <c r="X14" t="s">
        <v>45</v>
      </c>
      <c r="Y14" t="s">
        <v>55</v>
      </c>
      <c r="Z14" t="s">
        <v>56</v>
      </c>
      <c r="AA14" t="s">
        <v>84</v>
      </c>
      <c r="AB14" t="s">
        <v>49</v>
      </c>
      <c r="AC14">
        <v>4.28</v>
      </c>
      <c r="AD14">
        <v>4</v>
      </c>
      <c r="AE14" s="1">
        <v>43521</v>
      </c>
      <c r="AF14">
        <v>0</v>
      </c>
      <c r="AG14">
        <v>9</v>
      </c>
    </row>
    <row r="15" spans="1:33" x14ac:dyDescent="0.35">
      <c r="A15" t="s">
        <v>97</v>
      </c>
      <c r="B15">
        <v>10265</v>
      </c>
      <c r="C15" s="2">
        <f t="shared" ca="1" si="0"/>
        <v>40</v>
      </c>
      <c r="D15" s="2" t="str">
        <f t="shared" ca="1" si="1"/>
        <v>Middle Age</v>
      </c>
      <c r="E15" s="2" t="str">
        <f t="shared" si="2"/>
        <v/>
      </c>
      <c r="F15">
        <v>58709</v>
      </c>
      <c r="G15" t="s">
        <v>37</v>
      </c>
      <c r="H15" s="1">
        <v>40959</v>
      </c>
      <c r="I15" s="1" t="str">
        <f>TEXT(HRDataset_v143[[#This Row],[DateofHire]],"yyyy-mm-dd")</f>
        <v>2012-02-20</v>
      </c>
      <c r="J15" s="9" t="str">
        <f>LEFT(HRDataset_v143[[#This Row],[DateofHireTxt]],4)</f>
        <v>2012</v>
      </c>
      <c r="K15" t="s">
        <v>38</v>
      </c>
      <c r="L15" s="1"/>
      <c r="M15" s="1" t="str">
        <f t="shared" si="3"/>
        <v/>
      </c>
      <c r="N15" s="1" t="str">
        <f t="shared" si="4"/>
        <v/>
      </c>
      <c r="O15">
        <v>1810</v>
      </c>
      <c r="P15" s="1">
        <v>30517</v>
      </c>
      <c r="Q15" t="s">
        <v>505</v>
      </c>
      <c r="R15" t="s">
        <v>40</v>
      </c>
      <c r="S15" t="s">
        <v>41</v>
      </c>
      <c r="T15" t="s">
        <v>42</v>
      </c>
      <c r="U15" t="s">
        <v>98</v>
      </c>
      <c r="V15" t="s">
        <v>44</v>
      </c>
      <c r="W15" t="str">
        <f t="shared" si="5"/>
        <v>N/A-StillEmployed</v>
      </c>
      <c r="X15" t="s">
        <v>45</v>
      </c>
      <c r="Y15" t="s">
        <v>46</v>
      </c>
      <c r="Z15" t="s">
        <v>99</v>
      </c>
      <c r="AA15" t="s">
        <v>70</v>
      </c>
      <c r="AB15" t="s">
        <v>58</v>
      </c>
      <c r="AC15">
        <v>4.5999999999999996</v>
      </c>
      <c r="AD15">
        <v>4</v>
      </c>
      <c r="AE15" s="1">
        <v>43510</v>
      </c>
      <c r="AF15">
        <v>0</v>
      </c>
      <c r="AG15">
        <v>7</v>
      </c>
    </row>
    <row r="16" spans="1:33" x14ac:dyDescent="0.35">
      <c r="A16" t="s">
        <v>100</v>
      </c>
      <c r="B16">
        <v>10066</v>
      </c>
      <c r="C16" s="2">
        <f t="shared" ca="1" si="0"/>
        <v>46</v>
      </c>
      <c r="D16" s="2" t="str">
        <f t="shared" ca="1" si="1"/>
        <v>Middle Age</v>
      </c>
      <c r="E16" s="2">
        <f t="shared" si="2"/>
        <v>54</v>
      </c>
      <c r="F16">
        <v>52505</v>
      </c>
      <c r="G16" t="s">
        <v>37</v>
      </c>
      <c r="H16" s="1">
        <v>41176</v>
      </c>
      <c r="I16" s="1" t="str">
        <f>TEXT(HRDataset_v143[[#This Row],[DateofHire]],"yyyy-mm-dd")</f>
        <v>2012-09-24</v>
      </c>
      <c r="J16" s="9" t="str">
        <f>LEFT(HRDataset_v143[[#This Row],[DateofHireTxt]],4)</f>
        <v>2012</v>
      </c>
      <c r="K16" t="s">
        <v>38</v>
      </c>
      <c r="L16" s="1">
        <v>42831</v>
      </c>
      <c r="M16" s="1" t="str">
        <f t="shared" si="3"/>
        <v>2017-04-06</v>
      </c>
      <c r="N16" s="1" t="str">
        <f t="shared" si="4"/>
        <v>2017</v>
      </c>
      <c r="O16">
        <v>2747</v>
      </c>
      <c r="P16" s="1">
        <v>28321</v>
      </c>
      <c r="Q16" t="s">
        <v>505</v>
      </c>
      <c r="R16" t="s">
        <v>67</v>
      </c>
      <c r="S16" t="s">
        <v>41</v>
      </c>
      <c r="T16" t="s">
        <v>42</v>
      </c>
      <c r="U16" t="s">
        <v>43</v>
      </c>
      <c r="V16" t="s">
        <v>90</v>
      </c>
      <c r="W16" t="str">
        <f t="shared" si="5"/>
        <v>Another position</v>
      </c>
      <c r="X16" t="s">
        <v>54</v>
      </c>
      <c r="Y16" t="s">
        <v>46</v>
      </c>
      <c r="Z16" t="s">
        <v>47</v>
      </c>
      <c r="AA16" t="s">
        <v>101</v>
      </c>
      <c r="AB16" t="s">
        <v>58</v>
      </c>
      <c r="AC16">
        <v>5</v>
      </c>
      <c r="AD16">
        <v>5</v>
      </c>
      <c r="AE16" s="1">
        <v>42796</v>
      </c>
      <c r="AF16">
        <v>0</v>
      </c>
      <c r="AG16">
        <v>1</v>
      </c>
    </row>
    <row r="17" spans="1:33" x14ac:dyDescent="0.35">
      <c r="A17" t="s">
        <v>102</v>
      </c>
      <c r="B17">
        <v>10061</v>
      </c>
      <c r="C17" s="2">
        <f t="shared" ca="1" si="0"/>
        <v>42</v>
      </c>
      <c r="D17" s="2" t="str">
        <f t="shared" ca="1" si="1"/>
        <v>Middle Age</v>
      </c>
      <c r="E17" s="2">
        <f t="shared" si="2"/>
        <v>77</v>
      </c>
      <c r="F17">
        <v>57834</v>
      </c>
      <c r="G17" t="s">
        <v>37</v>
      </c>
      <c r="H17" s="1">
        <v>40595</v>
      </c>
      <c r="I17" s="1" t="str">
        <f>TEXT(HRDataset_v143[[#This Row],[DateofHire]],"yyyy-mm-dd")</f>
        <v>2011-02-21</v>
      </c>
      <c r="J17" s="9" t="str">
        <f>LEFT(HRDataset_v143[[#This Row],[DateofHireTxt]],4)</f>
        <v>2011</v>
      </c>
      <c r="K17" t="s">
        <v>38</v>
      </c>
      <c r="L17" s="1">
        <v>42951</v>
      </c>
      <c r="M17" s="1" t="str">
        <f t="shared" si="3"/>
        <v>2017-08-04</v>
      </c>
      <c r="N17" s="1" t="str">
        <f t="shared" si="4"/>
        <v>2017</v>
      </c>
      <c r="O17">
        <v>2050</v>
      </c>
      <c r="P17" s="1">
        <v>29877</v>
      </c>
      <c r="Q17" t="s">
        <v>505</v>
      </c>
      <c r="R17" t="s">
        <v>40</v>
      </c>
      <c r="S17" t="s">
        <v>41</v>
      </c>
      <c r="T17" t="s">
        <v>42</v>
      </c>
      <c r="U17" t="s">
        <v>43</v>
      </c>
      <c r="V17" t="s">
        <v>103</v>
      </c>
      <c r="W17" t="str">
        <f t="shared" si="5"/>
        <v>Attendance</v>
      </c>
      <c r="X17" t="s">
        <v>104</v>
      </c>
      <c r="Y17" t="s">
        <v>46</v>
      </c>
      <c r="Z17" t="s">
        <v>99</v>
      </c>
      <c r="AA17" t="s">
        <v>70</v>
      </c>
      <c r="AB17" t="s">
        <v>58</v>
      </c>
      <c r="AC17">
        <v>5</v>
      </c>
      <c r="AD17">
        <v>4</v>
      </c>
      <c r="AE17" s="1">
        <v>42830</v>
      </c>
      <c r="AF17">
        <v>0</v>
      </c>
      <c r="AG17">
        <v>20</v>
      </c>
    </row>
    <row r="18" spans="1:33" x14ac:dyDescent="0.35">
      <c r="A18" t="s">
        <v>105</v>
      </c>
      <c r="B18">
        <v>10023</v>
      </c>
      <c r="C18" s="2">
        <f t="shared" ca="1" si="0"/>
        <v>57</v>
      </c>
      <c r="D18" s="2" t="str">
        <f t="shared" ca="1" si="1"/>
        <v>Middle Age</v>
      </c>
      <c r="E18" s="2" t="str">
        <f t="shared" si="2"/>
        <v/>
      </c>
      <c r="F18">
        <v>70131</v>
      </c>
      <c r="G18" t="s">
        <v>60</v>
      </c>
      <c r="H18" s="1">
        <v>42572</v>
      </c>
      <c r="I18" s="1" t="str">
        <f>TEXT(HRDataset_v143[[#This Row],[DateofHire]],"yyyy-mm-dd")</f>
        <v>2016-07-21</v>
      </c>
      <c r="J18" s="9" t="str">
        <f>LEFT(HRDataset_v143[[#This Row],[DateofHireTxt]],4)</f>
        <v>2016</v>
      </c>
      <c r="K18" t="s">
        <v>38</v>
      </c>
      <c r="L18" s="1"/>
      <c r="M18" s="1" t="str">
        <f t="shared" si="3"/>
        <v/>
      </c>
      <c r="N18" s="1" t="str">
        <f t="shared" si="4"/>
        <v/>
      </c>
      <c r="O18">
        <v>2145</v>
      </c>
      <c r="P18" s="1">
        <v>24214</v>
      </c>
      <c r="Q18" t="s">
        <v>504</v>
      </c>
      <c r="R18" t="s">
        <v>52</v>
      </c>
      <c r="S18" t="s">
        <v>41</v>
      </c>
      <c r="T18" t="s">
        <v>42</v>
      </c>
      <c r="U18" t="s">
        <v>43</v>
      </c>
      <c r="V18" t="s">
        <v>44</v>
      </c>
      <c r="W18" t="str">
        <f t="shared" si="5"/>
        <v>N/A-StillEmployed</v>
      </c>
      <c r="X18" t="s">
        <v>45</v>
      </c>
      <c r="Y18" t="s">
        <v>46</v>
      </c>
      <c r="Z18" t="s">
        <v>99</v>
      </c>
      <c r="AA18" t="s">
        <v>80</v>
      </c>
      <c r="AB18" t="s">
        <v>49</v>
      </c>
      <c r="AC18">
        <v>4.4000000000000004</v>
      </c>
      <c r="AD18">
        <v>3</v>
      </c>
      <c r="AE18" s="1">
        <v>43479</v>
      </c>
      <c r="AF18">
        <v>0</v>
      </c>
      <c r="AG18">
        <v>16</v>
      </c>
    </row>
    <row r="19" spans="1:33" x14ac:dyDescent="0.35">
      <c r="A19" t="s">
        <v>106</v>
      </c>
      <c r="B19">
        <v>10055</v>
      </c>
      <c r="C19" s="2">
        <f t="shared" ca="1" si="0"/>
        <v>53</v>
      </c>
      <c r="D19" s="2" t="str">
        <f t="shared" ca="1" si="1"/>
        <v>Middle Age</v>
      </c>
      <c r="E19" s="2" t="str">
        <f t="shared" si="2"/>
        <v/>
      </c>
      <c r="F19">
        <v>59026</v>
      </c>
      <c r="G19" t="s">
        <v>37</v>
      </c>
      <c r="H19" s="1">
        <v>40637</v>
      </c>
      <c r="I19" s="1" t="str">
        <f>TEXT(HRDataset_v143[[#This Row],[DateofHire]],"yyyy-mm-dd")</f>
        <v>2011-04-04</v>
      </c>
      <c r="J19" s="9" t="str">
        <f>LEFT(HRDataset_v143[[#This Row],[DateofHireTxt]],4)</f>
        <v>2011</v>
      </c>
      <c r="K19" t="s">
        <v>38</v>
      </c>
      <c r="L19" s="1"/>
      <c r="M19" s="1" t="str">
        <f t="shared" si="3"/>
        <v/>
      </c>
      <c r="N19" s="1" t="str">
        <f t="shared" si="4"/>
        <v/>
      </c>
      <c r="O19">
        <v>1915</v>
      </c>
      <c r="P19" s="1">
        <v>25868</v>
      </c>
      <c r="Q19" t="s">
        <v>504</v>
      </c>
      <c r="R19" t="s">
        <v>40</v>
      </c>
      <c r="S19" t="s">
        <v>107</v>
      </c>
      <c r="T19" t="s">
        <v>42</v>
      </c>
      <c r="U19" t="s">
        <v>43</v>
      </c>
      <c r="V19" t="s">
        <v>44</v>
      </c>
      <c r="W19" t="str">
        <f t="shared" si="5"/>
        <v>N/A-StillEmployed</v>
      </c>
      <c r="X19" t="s">
        <v>45</v>
      </c>
      <c r="Y19" t="s">
        <v>46</v>
      </c>
      <c r="Z19" t="s">
        <v>65</v>
      </c>
      <c r="AA19" t="s">
        <v>70</v>
      </c>
      <c r="AB19" t="s">
        <v>58</v>
      </c>
      <c r="AC19">
        <v>5</v>
      </c>
      <c r="AD19">
        <v>5</v>
      </c>
      <c r="AE19" s="1">
        <v>43479</v>
      </c>
      <c r="AF19">
        <v>0</v>
      </c>
      <c r="AG19">
        <v>12</v>
      </c>
    </row>
    <row r="20" spans="1:33" x14ac:dyDescent="0.35">
      <c r="A20" t="s">
        <v>108</v>
      </c>
      <c r="B20">
        <v>10245</v>
      </c>
      <c r="C20" s="2">
        <f t="shared" ca="1" si="0"/>
        <v>37</v>
      </c>
      <c r="D20" s="2" t="str">
        <f t="shared" ca="1" si="1"/>
        <v>Middle Age</v>
      </c>
      <c r="E20" s="2">
        <f t="shared" si="2"/>
        <v>14</v>
      </c>
      <c r="F20">
        <v>110000</v>
      </c>
      <c r="G20" t="s">
        <v>109</v>
      </c>
      <c r="H20" s="1">
        <v>41827</v>
      </c>
      <c r="I20" s="1" t="str">
        <f>TEXT(HRDataset_v143[[#This Row],[DateofHire]],"yyyy-mm-dd")</f>
        <v>2014-07-07</v>
      </c>
      <c r="J20" s="9" t="str">
        <f>LEFT(HRDataset_v143[[#This Row],[DateofHireTxt]],4)</f>
        <v>2014</v>
      </c>
      <c r="K20" t="s">
        <v>38</v>
      </c>
      <c r="L20" s="1">
        <v>42259</v>
      </c>
      <c r="M20" s="1" t="str">
        <f t="shared" si="3"/>
        <v>2015-09-12</v>
      </c>
      <c r="N20" s="1" t="str">
        <f t="shared" si="4"/>
        <v>2015</v>
      </c>
      <c r="O20">
        <v>2026</v>
      </c>
      <c r="P20" s="1">
        <v>31506</v>
      </c>
      <c r="Q20" t="s">
        <v>504</v>
      </c>
      <c r="R20" t="s">
        <v>40</v>
      </c>
      <c r="S20" t="s">
        <v>41</v>
      </c>
      <c r="T20" t="s">
        <v>89</v>
      </c>
      <c r="U20" t="s">
        <v>43</v>
      </c>
      <c r="V20" t="s">
        <v>110</v>
      </c>
      <c r="W20" t="str">
        <f t="shared" si="5"/>
        <v>Performance</v>
      </c>
      <c r="X20" t="s">
        <v>104</v>
      </c>
      <c r="Y20" t="s">
        <v>55</v>
      </c>
      <c r="Z20" t="s">
        <v>56</v>
      </c>
      <c r="AA20" t="s">
        <v>70</v>
      </c>
      <c r="AB20" t="s">
        <v>58</v>
      </c>
      <c r="AC20">
        <v>4.5</v>
      </c>
      <c r="AD20">
        <v>4</v>
      </c>
      <c r="AE20" s="1">
        <v>42019</v>
      </c>
      <c r="AF20">
        <v>0</v>
      </c>
      <c r="AG20">
        <v>8</v>
      </c>
    </row>
    <row r="21" spans="1:33" x14ac:dyDescent="0.35">
      <c r="A21" t="s">
        <v>111</v>
      </c>
      <c r="B21">
        <v>10277</v>
      </c>
      <c r="C21" s="2">
        <f t="shared" ca="1" si="0"/>
        <v>44</v>
      </c>
      <c r="D21" s="2" t="str">
        <f t="shared" ca="1" si="1"/>
        <v>Middle Age</v>
      </c>
      <c r="E21" s="2" t="str">
        <f t="shared" si="2"/>
        <v/>
      </c>
      <c r="F21">
        <v>53250</v>
      </c>
      <c r="G21" t="s">
        <v>37</v>
      </c>
      <c r="H21" s="1">
        <v>41463</v>
      </c>
      <c r="I21" s="1" t="str">
        <f>TEXT(HRDataset_v143[[#This Row],[DateofHire]],"yyyy-mm-dd")</f>
        <v>2013-07-08</v>
      </c>
      <c r="J21" s="9" t="str">
        <f>LEFT(HRDataset_v143[[#This Row],[DateofHireTxt]],4)</f>
        <v>2013</v>
      </c>
      <c r="K21" t="s">
        <v>38</v>
      </c>
      <c r="L21" s="1"/>
      <c r="M21" s="1" t="str">
        <f t="shared" si="3"/>
        <v/>
      </c>
      <c r="N21" s="1" t="str">
        <f t="shared" si="4"/>
        <v/>
      </c>
      <c r="O21">
        <v>2452</v>
      </c>
      <c r="P21" s="1">
        <v>28951</v>
      </c>
      <c r="Q21" t="s">
        <v>505</v>
      </c>
      <c r="R21" t="s">
        <v>40</v>
      </c>
      <c r="S21" t="s">
        <v>41</v>
      </c>
      <c r="T21" t="s">
        <v>42</v>
      </c>
      <c r="U21" t="s">
        <v>112</v>
      </c>
      <c r="V21" t="s">
        <v>44</v>
      </c>
      <c r="W21" t="str">
        <f t="shared" si="5"/>
        <v>N/A-StillEmployed</v>
      </c>
      <c r="X21" t="s">
        <v>45</v>
      </c>
      <c r="Y21" t="s">
        <v>46</v>
      </c>
      <c r="Z21" t="s">
        <v>69</v>
      </c>
      <c r="AA21" t="s">
        <v>48</v>
      </c>
      <c r="AB21" t="s">
        <v>58</v>
      </c>
      <c r="AC21">
        <v>4.2</v>
      </c>
      <c r="AD21">
        <v>4</v>
      </c>
      <c r="AE21" s="1">
        <v>43476</v>
      </c>
      <c r="AF21">
        <v>0</v>
      </c>
      <c r="AG21">
        <v>13</v>
      </c>
    </row>
    <row r="22" spans="1:33" x14ac:dyDescent="0.35">
      <c r="A22" t="s">
        <v>113</v>
      </c>
      <c r="B22">
        <v>10046</v>
      </c>
      <c r="C22" s="2">
        <f t="shared" ca="1" si="0"/>
        <v>53</v>
      </c>
      <c r="D22" s="2" t="str">
        <f t="shared" ca="1" si="1"/>
        <v>Middle Age</v>
      </c>
      <c r="E22" s="2" t="str">
        <f t="shared" si="2"/>
        <v/>
      </c>
      <c r="F22">
        <v>51044</v>
      </c>
      <c r="G22" t="s">
        <v>37</v>
      </c>
      <c r="H22" s="1">
        <v>41001</v>
      </c>
      <c r="I22" s="1" t="str">
        <f>TEXT(HRDataset_v143[[#This Row],[DateofHire]],"yyyy-mm-dd")</f>
        <v>2012-04-02</v>
      </c>
      <c r="J22" s="9" t="str">
        <f>LEFT(HRDataset_v143[[#This Row],[DateofHireTxt]],4)</f>
        <v>2012</v>
      </c>
      <c r="K22" t="s">
        <v>38</v>
      </c>
      <c r="L22" s="1"/>
      <c r="M22" s="1" t="str">
        <f t="shared" si="3"/>
        <v/>
      </c>
      <c r="N22" s="1" t="str">
        <f t="shared" si="4"/>
        <v/>
      </c>
      <c r="O22">
        <v>2072</v>
      </c>
      <c r="P22" s="1">
        <v>25924</v>
      </c>
      <c r="Q22" t="s">
        <v>505</v>
      </c>
      <c r="R22" t="s">
        <v>40</v>
      </c>
      <c r="S22" t="s">
        <v>41</v>
      </c>
      <c r="T22" t="s">
        <v>89</v>
      </c>
      <c r="U22" t="s">
        <v>43</v>
      </c>
      <c r="V22" t="s">
        <v>44</v>
      </c>
      <c r="W22" t="str">
        <f t="shared" si="5"/>
        <v>N/A-StillEmployed</v>
      </c>
      <c r="X22" t="s">
        <v>45</v>
      </c>
      <c r="Y22" t="s">
        <v>46</v>
      </c>
      <c r="Z22" t="s">
        <v>72</v>
      </c>
      <c r="AA22" t="s">
        <v>70</v>
      </c>
      <c r="AB22" t="s">
        <v>58</v>
      </c>
      <c r="AC22">
        <v>5</v>
      </c>
      <c r="AD22">
        <v>3</v>
      </c>
      <c r="AE22" s="1">
        <v>43479</v>
      </c>
      <c r="AF22">
        <v>0</v>
      </c>
      <c r="AG22">
        <v>13</v>
      </c>
    </row>
    <row r="23" spans="1:33" x14ac:dyDescent="0.35">
      <c r="A23" t="s">
        <v>114</v>
      </c>
      <c r="B23">
        <v>10226</v>
      </c>
      <c r="C23" s="2">
        <f t="shared" ca="1" si="0"/>
        <v>65</v>
      </c>
      <c r="D23" s="2" t="str">
        <f t="shared" ca="1" si="1"/>
        <v>Middle Age</v>
      </c>
      <c r="E23" s="2" t="str">
        <f t="shared" si="2"/>
        <v/>
      </c>
      <c r="F23">
        <v>64919</v>
      </c>
      <c r="G23" t="s">
        <v>37</v>
      </c>
      <c r="H23" s="1">
        <v>41505</v>
      </c>
      <c r="I23" s="1" t="str">
        <f>TEXT(HRDataset_v143[[#This Row],[DateofHire]],"yyyy-mm-dd")</f>
        <v>2013-08-19</v>
      </c>
      <c r="J23" s="9" t="str">
        <f>LEFT(HRDataset_v143[[#This Row],[DateofHireTxt]],4)</f>
        <v>2013</v>
      </c>
      <c r="K23" t="s">
        <v>38</v>
      </c>
      <c r="L23" s="1"/>
      <c r="M23" s="1" t="str">
        <f t="shared" si="3"/>
        <v/>
      </c>
      <c r="N23" s="1" t="str">
        <f t="shared" si="4"/>
        <v/>
      </c>
      <c r="O23">
        <v>2027</v>
      </c>
      <c r="P23" s="1">
        <v>21546</v>
      </c>
      <c r="Q23" t="s">
        <v>504</v>
      </c>
      <c r="R23" t="s">
        <v>67</v>
      </c>
      <c r="S23" t="s">
        <v>41</v>
      </c>
      <c r="T23" t="s">
        <v>42</v>
      </c>
      <c r="U23" t="s">
        <v>112</v>
      </c>
      <c r="V23" t="s">
        <v>44</v>
      </c>
      <c r="W23" t="str">
        <f t="shared" si="5"/>
        <v>N/A-StillEmployed</v>
      </c>
      <c r="X23" t="s">
        <v>45</v>
      </c>
      <c r="Y23" t="s">
        <v>46</v>
      </c>
      <c r="Z23" t="s">
        <v>79</v>
      </c>
      <c r="AA23" t="s">
        <v>57</v>
      </c>
      <c r="AB23" t="s">
        <v>58</v>
      </c>
      <c r="AC23">
        <v>4.2</v>
      </c>
      <c r="AD23">
        <v>3</v>
      </c>
      <c r="AE23" s="1">
        <v>43475</v>
      </c>
      <c r="AF23">
        <v>0</v>
      </c>
      <c r="AG23">
        <v>2</v>
      </c>
    </row>
    <row r="24" spans="1:33" x14ac:dyDescent="0.35">
      <c r="A24" t="s">
        <v>115</v>
      </c>
      <c r="B24">
        <v>10003</v>
      </c>
      <c r="C24" s="2">
        <f t="shared" ca="1" si="0"/>
        <v>34</v>
      </c>
      <c r="D24" s="2" t="str">
        <f t="shared" ca="1" si="1"/>
        <v>Young</v>
      </c>
      <c r="E24" s="2" t="str">
        <f t="shared" si="2"/>
        <v/>
      </c>
      <c r="F24">
        <v>62910</v>
      </c>
      <c r="G24" t="s">
        <v>37</v>
      </c>
      <c r="H24" s="1">
        <v>41827</v>
      </c>
      <c r="I24" s="1" t="str">
        <f>TEXT(HRDataset_v143[[#This Row],[DateofHire]],"yyyy-mm-dd")</f>
        <v>2014-07-07</v>
      </c>
      <c r="J24" s="9" t="str">
        <f>LEFT(HRDataset_v143[[#This Row],[DateofHireTxt]],4)</f>
        <v>2014</v>
      </c>
      <c r="K24" t="s">
        <v>38</v>
      </c>
      <c r="L24" s="1"/>
      <c r="M24" s="1" t="str">
        <f t="shared" si="3"/>
        <v/>
      </c>
      <c r="N24" s="1" t="str">
        <f t="shared" si="4"/>
        <v/>
      </c>
      <c r="O24">
        <v>2031</v>
      </c>
      <c r="P24" s="1">
        <v>32752</v>
      </c>
      <c r="Q24" t="s">
        <v>504</v>
      </c>
      <c r="R24" t="s">
        <v>52</v>
      </c>
      <c r="S24" t="s">
        <v>41</v>
      </c>
      <c r="T24" t="s">
        <v>42</v>
      </c>
      <c r="U24" t="s">
        <v>43</v>
      </c>
      <c r="V24" t="s">
        <v>44</v>
      </c>
      <c r="W24" t="str">
        <f t="shared" si="5"/>
        <v>N/A-StillEmployed</v>
      </c>
      <c r="X24" t="s">
        <v>45</v>
      </c>
      <c r="Y24" t="s">
        <v>46</v>
      </c>
      <c r="Z24" t="s">
        <v>83</v>
      </c>
      <c r="AA24" t="s">
        <v>57</v>
      </c>
      <c r="AB24" t="s">
        <v>49</v>
      </c>
      <c r="AC24">
        <v>5</v>
      </c>
      <c r="AD24">
        <v>3</v>
      </c>
      <c r="AE24" s="1">
        <v>43523</v>
      </c>
      <c r="AF24">
        <v>0</v>
      </c>
      <c r="AG24">
        <v>19</v>
      </c>
    </row>
    <row r="25" spans="1:33" x14ac:dyDescent="0.35">
      <c r="A25" t="s">
        <v>116</v>
      </c>
      <c r="B25">
        <v>10294</v>
      </c>
      <c r="C25" s="2">
        <f t="shared" ca="1" si="0"/>
        <v>33</v>
      </c>
      <c r="D25" s="2" t="str">
        <f t="shared" ca="1" si="1"/>
        <v>Young</v>
      </c>
      <c r="E25" s="2" t="str">
        <f t="shared" si="2"/>
        <v/>
      </c>
      <c r="F25">
        <v>66441</v>
      </c>
      <c r="G25" t="s">
        <v>60</v>
      </c>
      <c r="H25" s="1">
        <v>40637</v>
      </c>
      <c r="I25" s="1" t="str">
        <f>TEXT(HRDataset_v143[[#This Row],[DateofHire]],"yyyy-mm-dd")</f>
        <v>2011-04-04</v>
      </c>
      <c r="J25" s="9" t="str">
        <f>LEFT(HRDataset_v143[[#This Row],[DateofHireTxt]],4)</f>
        <v>2011</v>
      </c>
      <c r="K25" t="s">
        <v>38</v>
      </c>
      <c r="L25" s="1"/>
      <c r="M25" s="1" t="str">
        <f t="shared" si="3"/>
        <v/>
      </c>
      <c r="N25" s="1" t="str">
        <f t="shared" si="4"/>
        <v/>
      </c>
      <c r="O25">
        <v>2171</v>
      </c>
      <c r="P25" s="1">
        <v>33137</v>
      </c>
      <c r="Q25" t="s">
        <v>504</v>
      </c>
      <c r="R25" t="s">
        <v>40</v>
      </c>
      <c r="S25" t="s">
        <v>41</v>
      </c>
      <c r="T25" t="s">
        <v>42</v>
      </c>
      <c r="U25" t="s">
        <v>43</v>
      </c>
      <c r="V25" t="s">
        <v>44</v>
      </c>
      <c r="W25" t="str">
        <f t="shared" si="5"/>
        <v>N/A-StillEmployed</v>
      </c>
      <c r="X25" t="s">
        <v>45</v>
      </c>
      <c r="Y25" t="s">
        <v>46</v>
      </c>
      <c r="Z25" t="s">
        <v>47</v>
      </c>
      <c r="AA25" t="s">
        <v>117</v>
      </c>
      <c r="AB25" t="s">
        <v>118</v>
      </c>
      <c r="AC25">
        <v>2</v>
      </c>
      <c r="AD25">
        <v>3</v>
      </c>
      <c r="AE25" s="1">
        <v>43523</v>
      </c>
      <c r="AF25">
        <v>2</v>
      </c>
      <c r="AG25">
        <v>3</v>
      </c>
    </row>
    <row r="26" spans="1:33" x14ac:dyDescent="0.35">
      <c r="A26" t="s">
        <v>119</v>
      </c>
      <c r="B26">
        <v>10267</v>
      </c>
      <c r="C26" s="2">
        <f t="shared" ca="1" si="0"/>
        <v>56</v>
      </c>
      <c r="D26" s="2" t="str">
        <f t="shared" ca="1" si="1"/>
        <v>Middle Age</v>
      </c>
      <c r="E26" s="2">
        <f t="shared" si="2"/>
        <v>38</v>
      </c>
      <c r="F26">
        <v>57815</v>
      </c>
      <c r="G26" t="s">
        <v>60</v>
      </c>
      <c r="H26" s="1">
        <v>40553</v>
      </c>
      <c r="I26" s="1" t="str">
        <f>TEXT(HRDataset_v143[[#This Row],[DateofHire]],"yyyy-mm-dd")</f>
        <v>2011-01-10</v>
      </c>
      <c r="J26" s="9" t="str">
        <f>LEFT(HRDataset_v143[[#This Row],[DateofHireTxt]],4)</f>
        <v>2011</v>
      </c>
      <c r="K26" t="s">
        <v>38</v>
      </c>
      <c r="L26" s="1">
        <v>41733</v>
      </c>
      <c r="M26" s="1" t="str">
        <f t="shared" si="3"/>
        <v>2014-04-04</v>
      </c>
      <c r="N26" s="1" t="str">
        <f t="shared" si="4"/>
        <v>2014</v>
      </c>
      <c r="O26">
        <v>2210</v>
      </c>
      <c r="P26" s="1">
        <v>24488</v>
      </c>
      <c r="Q26" t="s">
        <v>504</v>
      </c>
      <c r="R26" t="s">
        <v>40</v>
      </c>
      <c r="S26" t="s">
        <v>41</v>
      </c>
      <c r="T26" t="s">
        <v>42</v>
      </c>
      <c r="U26" t="s">
        <v>43</v>
      </c>
      <c r="V26" t="s">
        <v>53</v>
      </c>
      <c r="W26" t="str">
        <f t="shared" si="5"/>
        <v>Career change</v>
      </c>
      <c r="X26" t="s">
        <v>54</v>
      </c>
      <c r="Y26" t="s">
        <v>46</v>
      </c>
      <c r="Z26" t="s">
        <v>65</v>
      </c>
      <c r="AA26" t="s">
        <v>70</v>
      </c>
      <c r="AB26" t="s">
        <v>58</v>
      </c>
      <c r="AC26">
        <v>4.8</v>
      </c>
      <c r="AD26">
        <v>5</v>
      </c>
      <c r="AE26" s="1">
        <v>41702</v>
      </c>
      <c r="AF26">
        <v>0</v>
      </c>
      <c r="AG26">
        <v>5</v>
      </c>
    </row>
    <row r="27" spans="1:33" x14ac:dyDescent="0.35">
      <c r="A27" t="s">
        <v>120</v>
      </c>
      <c r="B27">
        <v>10199</v>
      </c>
      <c r="C27" s="2">
        <f t="shared" ca="1" si="0"/>
        <v>59</v>
      </c>
      <c r="D27" s="2" t="str">
        <f t="shared" ca="1" si="1"/>
        <v>Middle Age</v>
      </c>
      <c r="E27" s="2">
        <f t="shared" si="2"/>
        <v>24</v>
      </c>
      <c r="F27">
        <v>103613</v>
      </c>
      <c r="G27" t="s">
        <v>121</v>
      </c>
      <c r="H27" s="1">
        <v>41687</v>
      </c>
      <c r="I27" s="1" t="str">
        <f>TEXT(HRDataset_v143[[#This Row],[DateofHire]],"yyyy-mm-dd")</f>
        <v>2014-02-17</v>
      </c>
      <c r="J27" s="9" t="str">
        <f>LEFT(HRDataset_v143[[#This Row],[DateofHireTxt]],4)</f>
        <v>2014</v>
      </c>
      <c r="K27" t="s">
        <v>122</v>
      </c>
      <c r="L27" s="1">
        <v>42419</v>
      </c>
      <c r="M27" s="1" t="str">
        <f t="shared" si="3"/>
        <v>2016-02-19</v>
      </c>
      <c r="N27" s="1" t="str">
        <f t="shared" si="4"/>
        <v>2016</v>
      </c>
      <c r="O27">
        <v>6033</v>
      </c>
      <c r="P27" s="1">
        <v>23588</v>
      </c>
      <c r="Q27" t="s">
        <v>505</v>
      </c>
      <c r="R27" t="s">
        <v>40</v>
      </c>
      <c r="S27" t="s">
        <v>41</v>
      </c>
      <c r="T27" t="s">
        <v>42</v>
      </c>
      <c r="U27" t="s">
        <v>82</v>
      </c>
      <c r="V27" t="s">
        <v>123</v>
      </c>
      <c r="W27" t="str">
        <f t="shared" si="5"/>
        <v>Learned that he is a gangster</v>
      </c>
      <c r="X27" t="s">
        <v>104</v>
      </c>
      <c r="Y27" t="s">
        <v>55</v>
      </c>
      <c r="Z27" t="s">
        <v>56</v>
      </c>
      <c r="AA27" t="s">
        <v>48</v>
      </c>
      <c r="AB27" t="s">
        <v>58</v>
      </c>
      <c r="AC27">
        <v>3.5</v>
      </c>
      <c r="AD27">
        <v>5</v>
      </c>
      <c r="AE27" s="1">
        <v>42379</v>
      </c>
      <c r="AF27">
        <v>0</v>
      </c>
      <c r="AG27">
        <v>2</v>
      </c>
    </row>
    <row r="28" spans="1:33" x14ac:dyDescent="0.35">
      <c r="A28" t="s">
        <v>124</v>
      </c>
      <c r="B28">
        <v>10081</v>
      </c>
      <c r="C28" s="2">
        <f t="shared" ca="1" si="0"/>
        <v>36</v>
      </c>
      <c r="D28" s="2" t="str">
        <f t="shared" ca="1" si="1"/>
        <v>Middle Age</v>
      </c>
      <c r="E28" s="2" t="str">
        <f t="shared" si="2"/>
        <v/>
      </c>
      <c r="F28">
        <v>106367</v>
      </c>
      <c r="G28" t="s">
        <v>125</v>
      </c>
      <c r="H28" s="1">
        <v>42051</v>
      </c>
      <c r="I28" s="1" t="str">
        <f>TEXT(HRDataset_v143[[#This Row],[DateofHire]],"yyyy-mm-dd")</f>
        <v>2015-02-16</v>
      </c>
      <c r="J28" s="9" t="str">
        <f>LEFT(HRDataset_v143[[#This Row],[DateofHireTxt]],4)</f>
        <v>2015</v>
      </c>
      <c r="K28" t="s">
        <v>38</v>
      </c>
      <c r="L28" s="1"/>
      <c r="M28" s="1" t="str">
        <f t="shared" si="3"/>
        <v/>
      </c>
      <c r="N28" s="1" t="str">
        <f t="shared" si="4"/>
        <v/>
      </c>
      <c r="O28">
        <v>2468</v>
      </c>
      <c r="P28" s="1">
        <v>31871</v>
      </c>
      <c r="Q28" t="s">
        <v>504</v>
      </c>
      <c r="R28" t="s">
        <v>52</v>
      </c>
      <c r="S28" t="s">
        <v>41</v>
      </c>
      <c r="T28" t="s">
        <v>42</v>
      </c>
      <c r="U28" t="s">
        <v>82</v>
      </c>
      <c r="V28" t="s">
        <v>44</v>
      </c>
      <c r="W28" t="str">
        <f t="shared" si="5"/>
        <v>N/A-StillEmployed</v>
      </c>
      <c r="X28" t="s">
        <v>45</v>
      </c>
      <c r="Y28" t="s">
        <v>126</v>
      </c>
      <c r="Z28" t="s">
        <v>127</v>
      </c>
      <c r="AA28" t="s">
        <v>84</v>
      </c>
      <c r="AB28" t="s">
        <v>58</v>
      </c>
      <c r="AC28">
        <v>5</v>
      </c>
      <c r="AD28">
        <v>4</v>
      </c>
      <c r="AE28" s="1">
        <v>43514</v>
      </c>
      <c r="AF28">
        <v>0</v>
      </c>
      <c r="AG28">
        <v>4</v>
      </c>
    </row>
    <row r="29" spans="1:33" x14ac:dyDescent="0.35">
      <c r="A29" t="s">
        <v>128</v>
      </c>
      <c r="B29">
        <v>10175</v>
      </c>
      <c r="C29" s="2">
        <f t="shared" ca="1" si="0"/>
        <v>53</v>
      </c>
      <c r="D29" s="2" t="str">
        <f t="shared" ca="1" si="1"/>
        <v>Middle Age</v>
      </c>
      <c r="E29" s="2">
        <f t="shared" si="2"/>
        <v>10</v>
      </c>
      <c r="F29">
        <v>74312</v>
      </c>
      <c r="G29" t="s">
        <v>129</v>
      </c>
      <c r="H29" s="1">
        <v>41547</v>
      </c>
      <c r="I29" s="1" t="str">
        <f>TEXT(HRDataset_v143[[#This Row],[DateofHire]],"yyyy-mm-dd")</f>
        <v>2013-09-30</v>
      </c>
      <c r="J29" s="9" t="str">
        <f>LEFT(HRDataset_v143[[#This Row],[DateofHireTxt]],4)</f>
        <v>2013</v>
      </c>
      <c r="K29" t="s">
        <v>38</v>
      </c>
      <c r="L29" s="1">
        <v>41858</v>
      </c>
      <c r="M29" s="1" t="str">
        <f t="shared" si="3"/>
        <v>2014-08-07</v>
      </c>
      <c r="N29" s="1" t="str">
        <f t="shared" si="4"/>
        <v>2014</v>
      </c>
      <c r="O29">
        <v>1901</v>
      </c>
      <c r="P29" s="1">
        <v>25637</v>
      </c>
      <c r="Q29" t="s">
        <v>505</v>
      </c>
      <c r="R29" t="s">
        <v>40</v>
      </c>
      <c r="S29" t="s">
        <v>41</v>
      </c>
      <c r="T29" t="s">
        <v>42</v>
      </c>
      <c r="U29" t="s">
        <v>112</v>
      </c>
      <c r="V29" t="s">
        <v>130</v>
      </c>
      <c r="W29" t="str">
        <f t="shared" si="5"/>
        <v>Retiring</v>
      </c>
      <c r="X29" t="s">
        <v>54</v>
      </c>
      <c r="Y29" t="s">
        <v>46</v>
      </c>
      <c r="Z29" t="s">
        <v>131</v>
      </c>
      <c r="AA29" t="s">
        <v>57</v>
      </c>
      <c r="AB29" t="s">
        <v>58</v>
      </c>
      <c r="AC29">
        <v>3.39</v>
      </c>
      <c r="AD29">
        <v>3</v>
      </c>
      <c r="AE29" s="1">
        <v>41690</v>
      </c>
      <c r="AF29">
        <v>0</v>
      </c>
      <c r="AG29">
        <v>14</v>
      </c>
    </row>
    <row r="30" spans="1:33" x14ac:dyDescent="0.35">
      <c r="A30" t="s">
        <v>132</v>
      </c>
      <c r="B30">
        <v>10177</v>
      </c>
      <c r="C30" s="2">
        <f t="shared" ca="1" si="0"/>
        <v>33</v>
      </c>
      <c r="D30" s="2" t="str">
        <f t="shared" ca="1" si="1"/>
        <v>Young</v>
      </c>
      <c r="E30" s="2">
        <f t="shared" si="2"/>
        <v>14</v>
      </c>
      <c r="F30">
        <v>53492</v>
      </c>
      <c r="G30" t="s">
        <v>37</v>
      </c>
      <c r="H30" s="1">
        <v>41001</v>
      </c>
      <c r="I30" s="1" t="str">
        <f>TEXT(HRDataset_v143[[#This Row],[DateofHire]],"yyyy-mm-dd")</f>
        <v>2012-04-02</v>
      </c>
      <c r="J30" s="9" t="str">
        <f>LEFT(HRDataset_v143[[#This Row],[DateofHireTxt]],4)</f>
        <v>2012</v>
      </c>
      <c r="K30" t="s">
        <v>38</v>
      </c>
      <c r="L30" s="1">
        <v>41440</v>
      </c>
      <c r="M30" s="1" t="str">
        <f t="shared" si="3"/>
        <v>2013-06-15</v>
      </c>
      <c r="N30" s="1" t="str">
        <f t="shared" si="4"/>
        <v>2013</v>
      </c>
      <c r="O30">
        <v>1701</v>
      </c>
      <c r="P30" s="1">
        <v>33109</v>
      </c>
      <c r="Q30" t="s">
        <v>504</v>
      </c>
      <c r="R30" t="s">
        <v>52</v>
      </c>
      <c r="S30" t="s">
        <v>41</v>
      </c>
      <c r="T30" t="s">
        <v>42</v>
      </c>
      <c r="U30" t="s">
        <v>43</v>
      </c>
      <c r="V30" t="s">
        <v>90</v>
      </c>
      <c r="W30" t="str">
        <f t="shared" si="5"/>
        <v>Another position</v>
      </c>
      <c r="X30" t="s">
        <v>54</v>
      </c>
      <c r="Y30" t="s">
        <v>46</v>
      </c>
      <c r="Z30" t="s">
        <v>91</v>
      </c>
      <c r="AA30" t="s">
        <v>70</v>
      </c>
      <c r="AB30" t="s">
        <v>58</v>
      </c>
      <c r="AC30">
        <v>3.35</v>
      </c>
      <c r="AD30">
        <v>4</v>
      </c>
      <c r="AE30" s="1">
        <v>41337</v>
      </c>
      <c r="AF30">
        <v>0</v>
      </c>
      <c r="AG30">
        <v>6</v>
      </c>
    </row>
    <row r="31" spans="1:33" x14ac:dyDescent="0.35">
      <c r="A31" t="s">
        <v>133</v>
      </c>
      <c r="B31">
        <v>10238</v>
      </c>
      <c r="C31" s="2">
        <f t="shared" ca="1" si="0"/>
        <v>36</v>
      </c>
      <c r="D31" s="2" t="str">
        <f t="shared" ca="1" si="1"/>
        <v>Middle Age</v>
      </c>
      <c r="E31" s="2" t="str">
        <f t="shared" si="2"/>
        <v/>
      </c>
      <c r="F31">
        <v>63000</v>
      </c>
      <c r="G31" t="s">
        <v>134</v>
      </c>
      <c r="H31" s="1">
        <v>39748</v>
      </c>
      <c r="I31" s="1" t="str">
        <f>TEXT(HRDataset_v143[[#This Row],[DateofHire]],"yyyy-mm-dd")</f>
        <v>2008-10-27</v>
      </c>
      <c r="J31" s="9" t="str">
        <f>LEFT(HRDataset_v143[[#This Row],[DateofHireTxt]],4)</f>
        <v>2008</v>
      </c>
      <c r="K31" t="s">
        <v>38</v>
      </c>
      <c r="L31" s="1"/>
      <c r="M31" s="1" t="str">
        <f t="shared" si="3"/>
        <v/>
      </c>
      <c r="N31" s="1" t="str">
        <f t="shared" si="4"/>
        <v/>
      </c>
      <c r="O31">
        <v>1450</v>
      </c>
      <c r="P31" s="1">
        <v>32105</v>
      </c>
      <c r="Q31" t="s">
        <v>504</v>
      </c>
      <c r="R31" t="s">
        <v>52</v>
      </c>
      <c r="S31" t="s">
        <v>41</v>
      </c>
      <c r="T31" t="s">
        <v>42</v>
      </c>
      <c r="U31" t="s">
        <v>82</v>
      </c>
      <c r="V31" t="s">
        <v>44</v>
      </c>
      <c r="W31" t="str">
        <f t="shared" si="5"/>
        <v>N/A-StillEmployed</v>
      </c>
      <c r="X31" t="s">
        <v>45</v>
      </c>
      <c r="Y31" t="s">
        <v>126</v>
      </c>
      <c r="Z31" t="s">
        <v>127</v>
      </c>
      <c r="AA31" t="s">
        <v>84</v>
      </c>
      <c r="AB31" t="s">
        <v>58</v>
      </c>
      <c r="AC31">
        <v>4.5</v>
      </c>
      <c r="AD31">
        <v>2</v>
      </c>
      <c r="AE31" s="1">
        <v>43480</v>
      </c>
      <c r="AF31">
        <v>0</v>
      </c>
      <c r="AG31">
        <v>14</v>
      </c>
    </row>
    <row r="32" spans="1:33" x14ac:dyDescent="0.35">
      <c r="A32" t="s">
        <v>135</v>
      </c>
      <c r="B32">
        <v>10184</v>
      </c>
      <c r="C32" s="2">
        <f t="shared" ca="1" si="0"/>
        <v>40</v>
      </c>
      <c r="D32" s="2" t="str">
        <f t="shared" ca="1" si="1"/>
        <v>Middle Age</v>
      </c>
      <c r="E32" s="2" t="str">
        <f t="shared" si="2"/>
        <v/>
      </c>
      <c r="F32">
        <v>65288</v>
      </c>
      <c r="G32" t="s">
        <v>60</v>
      </c>
      <c r="H32" s="1">
        <v>41911</v>
      </c>
      <c r="I32" s="1" t="str">
        <f>TEXT(HRDataset_v143[[#This Row],[DateofHire]],"yyyy-mm-dd")</f>
        <v>2014-09-29</v>
      </c>
      <c r="J32" s="9" t="str">
        <f>LEFT(HRDataset_v143[[#This Row],[DateofHireTxt]],4)</f>
        <v>2014</v>
      </c>
      <c r="K32" t="s">
        <v>38</v>
      </c>
      <c r="L32" s="1"/>
      <c r="M32" s="1" t="str">
        <f t="shared" si="3"/>
        <v/>
      </c>
      <c r="N32" s="1" t="str">
        <f t="shared" si="4"/>
        <v/>
      </c>
      <c r="O32">
        <v>1013</v>
      </c>
      <c r="P32" s="1">
        <v>30525</v>
      </c>
      <c r="Q32" t="s">
        <v>505</v>
      </c>
      <c r="R32" t="s">
        <v>40</v>
      </c>
      <c r="S32" t="s">
        <v>41</v>
      </c>
      <c r="T32" t="s">
        <v>42</v>
      </c>
      <c r="U32" t="s">
        <v>43</v>
      </c>
      <c r="V32" t="s">
        <v>44</v>
      </c>
      <c r="W32" t="str">
        <f t="shared" si="5"/>
        <v>N/A-StillEmployed</v>
      </c>
      <c r="X32" t="s">
        <v>45</v>
      </c>
      <c r="Y32" t="s">
        <v>46</v>
      </c>
      <c r="Z32" t="s">
        <v>69</v>
      </c>
      <c r="AA32" t="s">
        <v>70</v>
      </c>
      <c r="AB32" t="s">
        <v>58</v>
      </c>
      <c r="AC32">
        <v>3.19</v>
      </c>
      <c r="AD32">
        <v>3</v>
      </c>
      <c r="AE32" s="1">
        <v>43497</v>
      </c>
      <c r="AF32">
        <v>0</v>
      </c>
      <c r="AG32">
        <v>9</v>
      </c>
    </row>
    <row r="33" spans="1:33" x14ac:dyDescent="0.35">
      <c r="A33" t="s">
        <v>136</v>
      </c>
      <c r="B33">
        <v>10203</v>
      </c>
      <c r="C33" s="2">
        <f t="shared" ca="1" si="0"/>
        <v>54</v>
      </c>
      <c r="D33" s="2" t="str">
        <f t="shared" ca="1" si="1"/>
        <v>Middle Age</v>
      </c>
      <c r="E33" s="2" t="str">
        <f t="shared" si="2"/>
        <v/>
      </c>
      <c r="F33">
        <v>64375</v>
      </c>
      <c r="G33" t="s">
        <v>37</v>
      </c>
      <c r="H33" s="1">
        <v>41589</v>
      </c>
      <c r="I33" s="1" t="str">
        <f>TEXT(HRDataset_v143[[#This Row],[DateofHire]],"yyyy-mm-dd")</f>
        <v>2013-11-11</v>
      </c>
      <c r="J33" s="9" t="str">
        <f>LEFT(HRDataset_v143[[#This Row],[DateofHireTxt]],4)</f>
        <v>2013</v>
      </c>
      <c r="K33" t="s">
        <v>38</v>
      </c>
      <c r="L33" s="1"/>
      <c r="M33" s="1" t="str">
        <f t="shared" si="3"/>
        <v/>
      </c>
      <c r="N33" s="1" t="str">
        <f t="shared" si="4"/>
        <v/>
      </c>
      <c r="O33">
        <v>2043</v>
      </c>
      <c r="P33" s="1">
        <v>25506</v>
      </c>
      <c r="Q33" t="s">
        <v>504</v>
      </c>
      <c r="R33" t="s">
        <v>137</v>
      </c>
      <c r="S33" t="s">
        <v>41</v>
      </c>
      <c r="T33" t="s">
        <v>42</v>
      </c>
      <c r="U33" t="s">
        <v>82</v>
      </c>
      <c r="V33" t="s">
        <v>44</v>
      </c>
      <c r="W33" t="str">
        <f t="shared" si="5"/>
        <v>N/A-StillEmployed</v>
      </c>
      <c r="X33" t="s">
        <v>45</v>
      </c>
      <c r="Y33" t="s">
        <v>46</v>
      </c>
      <c r="Z33" t="s">
        <v>63</v>
      </c>
      <c r="AA33" t="s">
        <v>84</v>
      </c>
      <c r="AB33" t="s">
        <v>58</v>
      </c>
      <c r="AC33">
        <v>3.5</v>
      </c>
      <c r="AD33">
        <v>5</v>
      </c>
      <c r="AE33" s="1">
        <v>43486</v>
      </c>
      <c r="AF33">
        <v>0</v>
      </c>
      <c r="AG33">
        <v>17</v>
      </c>
    </row>
    <row r="34" spans="1:33" x14ac:dyDescent="0.35">
      <c r="A34" t="s">
        <v>138</v>
      </c>
      <c r="B34">
        <v>10188</v>
      </c>
      <c r="C34" s="2">
        <f t="shared" ca="1" si="0"/>
        <v>59</v>
      </c>
      <c r="D34" s="2" t="str">
        <f t="shared" ca="1" si="1"/>
        <v>Middle Age</v>
      </c>
      <c r="E34" s="2">
        <f t="shared" si="2"/>
        <v>35</v>
      </c>
      <c r="F34">
        <v>74326</v>
      </c>
      <c r="G34" t="s">
        <v>139</v>
      </c>
      <c r="H34" s="1">
        <v>40770</v>
      </c>
      <c r="I34" s="1" t="str">
        <f>TEXT(HRDataset_v143[[#This Row],[DateofHire]],"yyyy-mm-dd")</f>
        <v>2011-08-15</v>
      </c>
      <c r="J34" s="9" t="str">
        <f>LEFT(HRDataset_v143[[#This Row],[DateofHireTxt]],4)</f>
        <v>2011</v>
      </c>
      <c r="K34" t="s">
        <v>140</v>
      </c>
      <c r="L34" s="1">
        <v>41853</v>
      </c>
      <c r="M34" s="1" t="str">
        <f t="shared" si="3"/>
        <v>2014-08-02</v>
      </c>
      <c r="N34" s="1" t="str">
        <f t="shared" si="4"/>
        <v>2014</v>
      </c>
      <c r="O34">
        <v>21851</v>
      </c>
      <c r="P34" s="1">
        <v>23529</v>
      </c>
      <c r="Q34" t="s">
        <v>504</v>
      </c>
      <c r="R34" t="s">
        <v>52</v>
      </c>
      <c r="S34" t="s">
        <v>107</v>
      </c>
      <c r="T34" t="s">
        <v>42</v>
      </c>
      <c r="U34" t="s">
        <v>82</v>
      </c>
      <c r="V34" t="s">
        <v>90</v>
      </c>
      <c r="W34" t="str">
        <f t="shared" si="5"/>
        <v>Another position</v>
      </c>
      <c r="X34" t="s">
        <v>54</v>
      </c>
      <c r="Y34" t="s">
        <v>141</v>
      </c>
      <c r="Z34" t="s">
        <v>142</v>
      </c>
      <c r="AA34" t="s">
        <v>70</v>
      </c>
      <c r="AB34" t="s">
        <v>58</v>
      </c>
      <c r="AC34">
        <v>3.14</v>
      </c>
      <c r="AD34">
        <v>5</v>
      </c>
      <c r="AE34" s="1">
        <v>41315</v>
      </c>
      <c r="AF34">
        <v>1</v>
      </c>
      <c r="AG34">
        <v>19</v>
      </c>
    </row>
    <row r="35" spans="1:33" x14ac:dyDescent="0.35">
      <c r="A35" t="s">
        <v>143</v>
      </c>
      <c r="B35">
        <v>10107</v>
      </c>
      <c r="C35" s="2">
        <f t="shared" ca="1" si="0"/>
        <v>43</v>
      </c>
      <c r="D35" s="2" t="str">
        <f t="shared" ca="1" si="1"/>
        <v>Middle Age</v>
      </c>
      <c r="E35" s="2" t="str">
        <f t="shared" si="2"/>
        <v/>
      </c>
      <c r="F35">
        <v>63763</v>
      </c>
      <c r="G35" t="s">
        <v>60</v>
      </c>
      <c r="H35" s="1">
        <v>40973</v>
      </c>
      <c r="I35" s="1" t="str">
        <f>TEXT(HRDataset_v143[[#This Row],[DateofHire]],"yyyy-mm-dd")</f>
        <v>2012-03-05</v>
      </c>
      <c r="J35" s="9" t="str">
        <f>LEFT(HRDataset_v143[[#This Row],[DateofHireTxt]],4)</f>
        <v>2012</v>
      </c>
      <c r="K35" t="s">
        <v>38</v>
      </c>
      <c r="L35" s="1"/>
      <c r="M35" s="1" t="str">
        <f t="shared" si="3"/>
        <v/>
      </c>
      <c r="N35" s="1" t="str">
        <f t="shared" si="4"/>
        <v/>
      </c>
      <c r="O35">
        <v>2148</v>
      </c>
      <c r="P35" s="1">
        <v>29282</v>
      </c>
      <c r="Q35" t="s">
        <v>504</v>
      </c>
      <c r="R35" t="s">
        <v>40</v>
      </c>
      <c r="S35" t="s">
        <v>41</v>
      </c>
      <c r="T35" t="s">
        <v>42</v>
      </c>
      <c r="U35" t="s">
        <v>82</v>
      </c>
      <c r="V35" t="s">
        <v>44</v>
      </c>
      <c r="W35" t="str">
        <f t="shared" si="5"/>
        <v>N/A-StillEmployed</v>
      </c>
      <c r="X35" t="s">
        <v>45</v>
      </c>
      <c r="Y35" t="s">
        <v>46</v>
      </c>
      <c r="Z35" t="s">
        <v>72</v>
      </c>
      <c r="AA35" t="s">
        <v>80</v>
      </c>
      <c r="AB35" t="s">
        <v>58</v>
      </c>
      <c r="AC35">
        <v>4.51</v>
      </c>
      <c r="AD35">
        <v>4</v>
      </c>
      <c r="AE35" s="1">
        <v>43517</v>
      </c>
      <c r="AF35">
        <v>0</v>
      </c>
      <c r="AG35">
        <v>3</v>
      </c>
    </row>
    <row r="36" spans="1:33" x14ac:dyDescent="0.35">
      <c r="A36" t="s">
        <v>144</v>
      </c>
      <c r="B36">
        <v>10181</v>
      </c>
      <c r="C36" s="2">
        <f t="shared" ca="1" si="0"/>
        <v>46</v>
      </c>
      <c r="D36" s="2" t="str">
        <f t="shared" ca="1" si="1"/>
        <v>Middle Age</v>
      </c>
      <c r="E36" s="2" t="str">
        <f t="shared" si="2"/>
        <v/>
      </c>
      <c r="F36">
        <v>62162</v>
      </c>
      <c r="G36" t="s">
        <v>60</v>
      </c>
      <c r="H36" s="1">
        <v>40637</v>
      </c>
      <c r="I36" s="1" t="str">
        <f>TEXT(HRDataset_v143[[#This Row],[DateofHire]],"yyyy-mm-dd")</f>
        <v>2011-04-04</v>
      </c>
      <c r="J36" s="9" t="str">
        <f>LEFT(HRDataset_v143[[#This Row],[DateofHireTxt]],4)</f>
        <v>2011</v>
      </c>
      <c r="K36" t="s">
        <v>38</v>
      </c>
      <c r="L36" s="1"/>
      <c r="M36" s="1" t="str">
        <f t="shared" si="3"/>
        <v/>
      </c>
      <c r="N36" s="1" t="str">
        <f t="shared" si="4"/>
        <v/>
      </c>
      <c r="O36">
        <v>1890</v>
      </c>
      <c r="P36" s="1">
        <v>28356</v>
      </c>
      <c r="Q36" t="s">
        <v>505</v>
      </c>
      <c r="R36" t="s">
        <v>52</v>
      </c>
      <c r="S36" t="s">
        <v>41</v>
      </c>
      <c r="T36" t="s">
        <v>42</v>
      </c>
      <c r="U36" t="s">
        <v>43</v>
      </c>
      <c r="V36" t="s">
        <v>44</v>
      </c>
      <c r="W36" t="str">
        <f t="shared" si="5"/>
        <v>N/A-StillEmployed</v>
      </c>
      <c r="X36" t="s">
        <v>45</v>
      </c>
      <c r="Y36" t="s">
        <v>46</v>
      </c>
      <c r="Z36" t="s">
        <v>79</v>
      </c>
      <c r="AA36" t="s">
        <v>57</v>
      </c>
      <c r="AB36" t="s">
        <v>58</v>
      </c>
      <c r="AC36">
        <v>3.25</v>
      </c>
      <c r="AD36">
        <v>5</v>
      </c>
      <c r="AE36" s="1">
        <v>43479</v>
      </c>
      <c r="AF36">
        <v>0</v>
      </c>
      <c r="AG36">
        <v>15</v>
      </c>
    </row>
    <row r="37" spans="1:33" x14ac:dyDescent="0.35">
      <c r="A37" t="s">
        <v>145</v>
      </c>
      <c r="B37">
        <v>10150</v>
      </c>
      <c r="C37" s="2">
        <f t="shared" ca="1" si="0"/>
        <v>57</v>
      </c>
      <c r="D37" s="2" t="str">
        <f t="shared" ca="1" si="1"/>
        <v>Middle Age</v>
      </c>
      <c r="E37" s="2" t="str">
        <f t="shared" si="2"/>
        <v/>
      </c>
      <c r="F37">
        <v>77692</v>
      </c>
      <c r="G37" t="s">
        <v>146</v>
      </c>
      <c r="H37" s="1">
        <v>40770</v>
      </c>
      <c r="I37" s="1" t="str">
        <f>TEXT(HRDataset_v143[[#This Row],[DateofHire]],"yyyy-mm-dd")</f>
        <v>2011-08-15</v>
      </c>
      <c r="J37" s="9" t="str">
        <f>LEFT(HRDataset_v143[[#This Row],[DateofHireTxt]],4)</f>
        <v>2011</v>
      </c>
      <c r="K37" t="s">
        <v>38</v>
      </c>
      <c r="L37" s="1"/>
      <c r="M37" s="1" t="str">
        <f t="shared" si="3"/>
        <v/>
      </c>
      <c r="N37" s="1" t="str">
        <f t="shared" si="4"/>
        <v/>
      </c>
      <c r="O37">
        <v>2184</v>
      </c>
      <c r="P37" s="1">
        <v>24433</v>
      </c>
      <c r="Q37" t="s">
        <v>505</v>
      </c>
      <c r="R37" t="s">
        <v>40</v>
      </c>
      <c r="S37" t="s">
        <v>41</v>
      </c>
      <c r="T37" t="s">
        <v>42</v>
      </c>
      <c r="U37" t="s">
        <v>43</v>
      </c>
      <c r="V37" t="s">
        <v>44</v>
      </c>
      <c r="W37" t="str">
        <f t="shared" si="5"/>
        <v>N/A-StillEmployed</v>
      </c>
      <c r="X37" t="s">
        <v>45</v>
      </c>
      <c r="Y37" t="s">
        <v>75</v>
      </c>
      <c r="Z37" t="s">
        <v>147</v>
      </c>
      <c r="AA37" t="s">
        <v>70</v>
      </c>
      <c r="AB37" t="s">
        <v>58</v>
      </c>
      <c r="AC37">
        <v>3.84</v>
      </c>
      <c r="AD37">
        <v>3</v>
      </c>
      <c r="AE37" s="1">
        <v>43486</v>
      </c>
      <c r="AF37">
        <v>0</v>
      </c>
      <c r="AG37">
        <v>4</v>
      </c>
    </row>
    <row r="38" spans="1:33" x14ac:dyDescent="0.35">
      <c r="A38" t="s">
        <v>148</v>
      </c>
      <c r="B38">
        <v>10001</v>
      </c>
      <c r="C38" s="2">
        <f t="shared" ca="1" si="0"/>
        <v>40</v>
      </c>
      <c r="D38" s="2" t="str">
        <f t="shared" ca="1" si="1"/>
        <v>Middle Age</v>
      </c>
      <c r="E38" s="2" t="str">
        <f t="shared" si="2"/>
        <v/>
      </c>
      <c r="F38">
        <v>72640</v>
      </c>
      <c r="G38" t="s">
        <v>129</v>
      </c>
      <c r="H38" s="1">
        <v>42397</v>
      </c>
      <c r="I38" s="1" t="str">
        <f>TEXT(HRDataset_v143[[#This Row],[DateofHire]],"yyyy-mm-dd")</f>
        <v>2016-01-28</v>
      </c>
      <c r="J38" s="9" t="str">
        <f>LEFT(HRDataset_v143[[#This Row],[DateofHireTxt]],4)</f>
        <v>2016</v>
      </c>
      <c r="K38" t="s">
        <v>38</v>
      </c>
      <c r="L38" s="1"/>
      <c r="M38" s="1" t="str">
        <f t="shared" si="3"/>
        <v/>
      </c>
      <c r="N38" s="1" t="str">
        <f t="shared" si="4"/>
        <v/>
      </c>
      <c r="O38">
        <v>2169</v>
      </c>
      <c r="P38" s="1">
        <v>30537</v>
      </c>
      <c r="Q38" t="s">
        <v>505</v>
      </c>
      <c r="R38" t="s">
        <v>40</v>
      </c>
      <c r="S38" t="s">
        <v>41</v>
      </c>
      <c r="T38" t="s">
        <v>42</v>
      </c>
      <c r="U38" t="s">
        <v>43</v>
      </c>
      <c r="V38" t="s">
        <v>44</v>
      </c>
      <c r="W38" t="str">
        <f t="shared" si="5"/>
        <v>N/A-StillEmployed</v>
      </c>
      <c r="X38" t="s">
        <v>45</v>
      </c>
      <c r="Y38" t="s">
        <v>46</v>
      </c>
      <c r="Z38" t="s">
        <v>131</v>
      </c>
      <c r="AA38" t="s">
        <v>57</v>
      </c>
      <c r="AB38" t="s">
        <v>49</v>
      </c>
      <c r="AC38">
        <v>5</v>
      </c>
      <c r="AD38">
        <v>3</v>
      </c>
      <c r="AE38" s="1">
        <v>43518</v>
      </c>
      <c r="AF38">
        <v>0</v>
      </c>
      <c r="AG38">
        <v>14</v>
      </c>
    </row>
    <row r="39" spans="1:33" x14ac:dyDescent="0.35">
      <c r="A39" t="s">
        <v>149</v>
      </c>
      <c r="B39">
        <v>10085</v>
      </c>
      <c r="C39" s="2">
        <f t="shared" ca="1" si="0"/>
        <v>36</v>
      </c>
      <c r="D39" s="2" t="str">
        <f t="shared" ca="1" si="1"/>
        <v>Middle Age</v>
      </c>
      <c r="E39" s="2" t="str">
        <f t="shared" si="2"/>
        <v/>
      </c>
      <c r="F39">
        <v>93396</v>
      </c>
      <c r="G39" t="s">
        <v>74</v>
      </c>
      <c r="H39" s="1">
        <v>41589</v>
      </c>
      <c r="I39" s="1" t="str">
        <f>TEXT(HRDataset_v143[[#This Row],[DateofHire]],"yyyy-mm-dd")</f>
        <v>2013-11-11</v>
      </c>
      <c r="J39" s="9" t="str">
        <f>LEFT(HRDataset_v143[[#This Row],[DateofHireTxt]],4)</f>
        <v>2013</v>
      </c>
      <c r="K39" t="s">
        <v>38</v>
      </c>
      <c r="L39" s="1"/>
      <c r="M39" s="1" t="str">
        <f t="shared" si="3"/>
        <v/>
      </c>
      <c r="N39" s="1" t="str">
        <f t="shared" si="4"/>
        <v/>
      </c>
      <c r="O39">
        <v>2132</v>
      </c>
      <c r="P39" s="1">
        <v>31872</v>
      </c>
      <c r="Q39" t="s">
        <v>504</v>
      </c>
      <c r="R39" t="s">
        <v>40</v>
      </c>
      <c r="S39" t="s">
        <v>41</v>
      </c>
      <c r="T39" t="s">
        <v>42</v>
      </c>
      <c r="U39" t="s">
        <v>43</v>
      </c>
      <c r="V39" t="s">
        <v>44</v>
      </c>
      <c r="W39" t="str">
        <f t="shared" si="5"/>
        <v>N/A-StillEmployed</v>
      </c>
      <c r="X39" t="s">
        <v>45</v>
      </c>
      <c r="Y39" t="s">
        <v>75</v>
      </c>
      <c r="Z39" t="s">
        <v>76</v>
      </c>
      <c r="AA39" t="s">
        <v>57</v>
      </c>
      <c r="AB39" t="s">
        <v>58</v>
      </c>
      <c r="AC39">
        <v>4.96</v>
      </c>
      <c r="AD39">
        <v>4</v>
      </c>
      <c r="AE39" s="1">
        <v>43495</v>
      </c>
      <c r="AF39">
        <v>0</v>
      </c>
      <c r="AG39">
        <v>3</v>
      </c>
    </row>
    <row r="40" spans="1:33" x14ac:dyDescent="0.35">
      <c r="A40" t="s">
        <v>150</v>
      </c>
      <c r="B40">
        <v>10115</v>
      </c>
      <c r="C40" s="2">
        <f t="shared" ca="1" si="0"/>
        <v>40</v>
      </c>
      <c r="D40" s="2" t="str">
        <f t="shared" ca="1" si="1"/>
        <v>Middle Age</v>
      </c>
      <c r="E40" s="2" t="str">
        <f t="shared" si="2"/>
        <v/>
      </c>
      <c r="F40">
        <v>52846</v>
      </c>
      <c r="G40" t="s">
        <v>37</v>
      </c>
      <c r="H40" s="1">
        <v>41729</v>
      </c>
      <c r="I40" s="1" t="str">
        <f>TEXT(HRDataset_v143[[#This Row],[DateofHire]],"yyyy-mm-dd")</f>
        <v>2014-03-31</v>
      </c>
      <c r="J40" s="9" t="str">
        <f>LEFT(HRDataset_v143[[#This Row],[DateofHireTxt]],4)</f>
        <v>2014</v>
      </c>
      <c r="K40" t="s">
        <v>38</v>
      </c>
      <c r="L40" s="1"/>
      <c r="M40" s="1" t="str">
        <f t="shared" si="3"/>
        <v/>
      </c>
      <c r="N40" s="1" t="str">
        <f t="shared" si="4"/>
        <v/>
      </c>
      <c r="O40">
        <v>1701</v>
      </c>
      <c r="P40" s="1">
        <v>30349</v>
      </c>
      <c r="Q40" t="s">
        <v>505</v>
      </c>
      <c r="R40" t="s">
        <v>40</v>
      </c>
      <c r="S40" t="s">
        <v>41</v>
      </c>
      <c r="T40" t="s">
        <v>42</v>
      </c>
      <c r="U40" t="s">
        <v>82</v>
      </c>
      <c r="V40" t="s">
        <v>44</v>
      </c>
      <c r="W40" t="str">
        <f t="shared" si="5"/>
        <v>N/A-StillEmployed</v>
      </c>
      <c r="X40" t="s">
        <v>45</v>
      </c>
      <c r="Y40" t="s">
        <v>46</v>
      </c>
      <c r="Z40" t="s">
        <v>99</v>
      </c>
      <c r="AA40" t="s">
        <v>48</v>
      </c>
      <c r="AB40" t="s">
        <v>58</v>
      </c>
      <c r="AC40">
        <v>4.43</v>
      </c>
      <c r="AD40">
        <v>3</v>
      </c>
      <c r="AE40" s="1">
        <v>43497</v>
      </c>
      <c r="AF40">
        <v>0</v>
      </c>
      <c r="AG40">
        <v>14</v>
      </c>
    </row>
    <row r="41" spans="1:33" x14ac:dyDescent="0.35">
      <c r="A41" t="s">
        <v>151</v>
      </c>
      <c r="B41">
        <v>10082</v>
      </c>
      <c r="C41" s="2">
        <f t="shared" ca="1" si="0"/>
        <v>37</v>
      </c>
      <c r="D41" s="2" t="str">
        <f t="shared" ca="1" si="1"/>
        <v>Middle Age</v>
      </c>
      <c r="E41" s="2" t="str">
        <f t="shared" si="2"/>
        <v/>
      </c>
      <c r="F41">
        <v>100031</v>
      </c>
      <c r="G41" t="s">
        <v>51</v>
      </c>
      <c r="H41" s="1">
        <v>42551</v>
      </c>
      <c r="I41" s="1" t="str">
        <f>TEXT(HRDataset_v143[[#This Row],[DateofHire]],"yyyy-mm-dd")</f>
        <v>2016-06-30</v>
      </c>
      <c r="J41" s="9" t="str">
        <f>LEFT(HRDataset_v143[[#This Row],[DateofHireTxt]],4)</f>
        <v>2016</v>
      </c>
      <c r="K41" t="s">
        <v>38</v>
      </c>
      <c r="L41" s="1"/>
      <c r="M41" s="1" t="str">
        <f t="shared" si="3"/>
        <v/>
      </c>
      <c r="N41" s="1" t="str">
        <f t="shared" si="4"/>
        <v/>
      </c>
      <c r="O41">
        <v>1886</v>
      </c>
      <c r="P41" s="1">
        <v>31569</v>
      </c>
      <c r="Q41" t="s">
        <v>504</v>
      </c>
      <c r="R41" t="s">
        <v>40</v>
      </c>
      <c r="S41" t="s">
        <v>41</v>
      </c>
      <c r="T41" t="s">
        <v>42</v>
      </c>
      <c r="U41" t="s">
        <v>82</v>
      </c>
      <c r="V41" t="s">
        <v>44</v>
      </c>
      <c r="W41" t="str">
        <f t="shared" si="5"/>
        <v>N/A-StillEmployed</v>
      </c>
      <c r="X41" t="s">
        <v>45</v>
      </c>
      <c r="Y41" t="s">
        <v>55</v>
      </c>
      <c r="Z41" t="s">
        <v>56</v>
      </c>
      <c r="AA41" t="s">
        <v>48</v>
      </c>
      <c r="AB41" t="s">
        <v>58</v>
      </c>
      <c r="AC41">
        <v>5</v>
      </c>
      <c r="AD41">
        <v>5</v>
      </c>
      <c r="AE41" s="1">
        <v>43514</v>
      </c>
      <c r="AF41">
        <v>0</v>
      </c>
      <c r="AG41">
        <v>7</v>
      </c>
    </row>
    <row r="42" spans="1:33" x14ac:dyDescent="0.35">
      <c r="A42" t="s">
        <v>152</v>
      </c>
      <c r="B42">
        <v>10040</v>
      </c>
      <c r="C42" s="2">
        <f t="shared" ca="1" si="0"/>
        <v>60</v>
      </c>
      <c r="D42" s="2" t="str">
        <f t="shared" ca="1" si="1"/>
        <v>Middle Age</v>
      </c>
      <c r="E42" s="2" t="str">
        <f t="shared" si="2"/>
        <v/>
      </c>
      <c r="F42">
        <v>71860</v>
      </c>
      <c r="G42" t="s">
        <v>139</v>
      </c>
      <c r="H42" s="1">
        <v>41869</v>
      </c>
      <c r="I42" s="1" t="str">
        <f>TEXT(HRDataset_v143[[#This Row],[DateofHire]],"yyyy-mm-dd")</f>
        <v>2014-08-18</v>
      </c>
      <c r="J42" s="9" t="str">
        <f>LEFT(HRDataset_v143[[#This Row],[DateofHireTxt]],4)</f>
        <v>2014</v>
      </c>
      <c r="K42" t="s">
        <v>153</v>
      </c>
      <c r="L42" s="1"/>
      <c r="M42" s="1" t="str">
        <f t="shared" si="3"/>
        <v/>
      </c>
      <c r="N42" s="1" t="str">
        <f t="shared" si="4"/>
        <v/>
      </c>
      <c r="O42">
        <v>5664</v>
      </c>
      <c r="P42" s="1">
        <v>23146</v>
      </c>
      <c r="Q42" t="s">
        <v>504</v>
      </c>
      <c r="R42" t="s">
        <v>40</v>
      </c>
      <c r="S42" t="s">
        <v>41</v>
      </c>
      <c r="T42" t="s">
        <v>42</v>
      </c>
      <c r="U42" t="s">
        <v>43</v>
      </c>
      <c r="V42" t="s">
        <v>44</v>
      </c>
      <c r="W42" t="str">
        <f t="shared" si="5"/>
        <v>N/A-StillEmployed</v>
      </c>
      <c r="X42" t="s">
        <v>45</v>
      </c>
      <c r="Y42" t="s">
        <v>141</v>
      </c>
      <c r="Z42" t="s">
        <v>142</v>
      </c>
      <c r="AA42" t="s">
        <v>57</v>
      </c>
      <c r="AB42" t="s">
        <v>58</v>
      </c>
      <c r="AC42">
        <v>5</v>
      </c>
      <c r="AD42">
        <v>5</v>
      </c>
      <c r="AE42" s="1">
        <v>43486</v>
      </c>
      <c r="AF42">
        <v>0</v>
      </c>
      <c r="AG42">
        <v>7</v>
      </c>
    </row>
    <row r="43" spans="1:33" x14ac:dyDescent="0.35">
      <c r="A43" t="s">
        <v>154</v>
      </c>
      <c r="B43">
        <v>10067</v>
      </c>
      <c r="C43" s="2">
        <f t="shared" ca="1" si="0"/>
        <v>72</v>
      </c>
      <c r="D43" s="2" t="str">
        <f t="shared" ca="1" si="1"/>
        <v>Senior</v>
      </c>
      <c r="E43" s="2" t="str">
        <f t="shared" si="2"/>
        <v/>
      </c>
      <c r="F43">
        <v>61656</v>
      </c>
      <c r="G43" t="s">
        <v>37</v>
      </c>
      <c r="H43" s="1">
        <v>41911</v>
      </c>
      <c r="I43" s="1" t="str">
        <f>TEXT(HRDataset_v143[[#This Row],[DateofHire]],"yyyy-mm-dd")</f>
        <v>2014-09-29</v>
      </c>
      <c r="J43" s="9" t="str">
        <f>LEFT(HRDataset_v143[[#This Row],[DateofHireTxt]],4)</f>
        <v>2014</v>
      </c>
      <c r="K43" t="s">
        <v>38</v>
      </c>
      <c r="L43" s="1"/>
      <c r="M43" s="1" t="str">
        <f t="shared" si="3"/>
        <v/>
      </c>
      <c r="N43" s="1" t="str">
        <f t="shared" si="4"/>
        <v/>
      </c>
      <c r="O43">
        <v>2763</v>
      </c>
      <c r="P43" s="1">
        <v>18630</v>
      </c>
      <c r="Q43" t="s">
        <v>504</v>
      </c>
      <c r="R43" t="s">
        <v>40</v>
      </c>
      <c r="S43" t="s">
        <v>41</v>
      </c>
      <c r="T43" t="s">
        <v>42</v>
      </c>
      <c r="U43" t="s">
        <v>43</v>
      </c>
      <c r="V43" t="s">
        <v>44</v>
      </c>
      <c r="W43" t="str">
        <f t="shared" si="5"/>
        <v>N/A-StillEmployed</v>
      </c>
      <c r="X43" t="s">
        <v>45</v>
      </c>
      <c r="Y43" t="s">
        <v>46</v>
      </c>
      <c r="Z43" t="s">
        <v>47</v>
      </c>
      <c r="AA43" t="s">
        <v>70</v>
      </c>
      <c r="AB43" t="s">
        <v>58</v>
      </c>
      <c r="AC43">
        <v>5</v>
      </c>
      <c r="AD43">
        <v>4</v>
      </c>
      <c r="AE43" s="1">
        <v>43508</v>
      </c>
      <c r="AF43">
        <v>0</v>
      </c>
      <c r="AG43">
        <v>11</v>
      </c>
    </row>
    <row r="44" spans="1:33" x14ac:dyDescent="0.35">
      <c r="A44" t="s">
        <v>155</v>
      </c>
      <c r="B44">
        <v>10108</v>
      </c>
      <c r="C44" s="2">
        <f t="shared" ca="1" si="0"/>
        <v>51</v>
      </c>
      <c r="D44" s="2" t="str">
        <f t="shared" ca="1" si="1"/>
        <v>Middle Age</v>
      </c>
      <c r="E44" s="2" t="str">
        <f t="shared" si="2"/>
        <v/>
      </c>
      <c r="F44">
        <v>110929</v>
      </c>
      <c r="G44" t="s">
        <v>156</v>
      </c>
      <c r="H44" s="1">
        <v>42619</v>
      </c>
      <c r="I44" s="1" t="str">
        <f>TEXT(HRDataset_v143[[#This Row],[DateofHire]],"yyyy-mm-dd")</f>
        <v>2016-09-06</v>
      </c>
      <c r="J44" s="9" t="str">
        <f>LEFT(HRDataset_v143[[#This Row],[DateofHireTxt]],4)</f>
        <v>2016</v>
      </c>
      <c r="K44" t="s">
        <v>38</v>
      </c>
      <c r="L44" s="1"/>
      <c r="M44" s="1" t="str">
        <f t="shared" si="3"/>
        <v/>
      </c>
      <c r="N44" s="1" t="str">
        <f t="shared" si="4"/>
        <v/>
      </c>
      <c r="O44">
        <v>2045</v>
      </c>
      <c r="P44" s="1">
        <v>26338</v>
      </c>
      <c r="Q44" t="s">
        <v>505</v>
      </c>
      <c r="R44" t="s">
        <v>52</v>
      </c>
      <c r="S44" t="s">
        <v>41</v>
      </c>
      <c r="T44" t="s">
        <v>42</v>
      </c>
      <c r="U44" t="s">
        <v>43</v>
      </c>
      <c r="V44" t="s">
        <v>44</v>
      </c>
      <c r="W44" t="str">
        <f t="shared" si="5"/>
        <v>N/A-StillEmployed</v>
      </c>
      <c r="X44" t="s">
        <v>45</v>
      </c>
      <c r="Y44" t="s">
        <v>55</v>
      </c>
      <c r="Z44" t="s">
        <v>147</v>
      </c>
      <c r="AA44" t="s">
        <v>57</v>
      </c>
      <c r="AB44" t="s">
        <v>58</v>
      </c>
      <c r="AC44">
        <v>4.5</v>
      </c>
      <c r="AD44">
        <v>5</v>
      </c>
      <c r="AE44" s="1">
        <v>43480</v>
      </c>
      <c r="AF44">
        <v>0</v>
      </c>
      <c r="AG44">
        <v>8</v>
      </c>
    </row>
    <row r="45" spans="1:33" x14ac:dyDescent="0.35">
      <c r="A45" t="s">
        <v>157</v>
      </c>
      <c r="B45">
        <v>10210</v>
      </c>
      <c r="C45" s="2">
        <f t="shared" ca="1" si="0"/>
        <v>44</v>
      </c>
      <c r="D45" s="2" t="str">
        <f t="shared" ca="1" si="1"/>
        <v>Middle Age</v>
      </c>
      <c r="E45" s="2" t="str">
        <f t="shared" si="2"/>
        <v/>
      </c>
      <c r="F45">
        <v>54237</v>
      </c>
      <c r="G45" t="s">
        <v>37</v>
      </c>
      <c r="H45" s="1">
        <v>41771</v>
      </c>
      <c r="I45" s="1" t="str">
        <f>TEXT(HRDataset_v143[[#This Row],[DateofHire]],"yyyy-mm-dd")</f>
        <v>2014-05-12</v>
      </c>
      <c r="J45" s="9" t="str">
        <f>LEFT(HRDataset_v143[[#This Row],[DateofHireTxt]],4)</f>
        <v>2014</v>
      </c>
      <c r="K45" t="s">
        <v>38</v>
      </c>
      <c r="L45" s="1"/>
      <c r="M45" s="1" t="str">
        <f t="shared" si="3"/>
        <v/>
      </c>
      <c r="N45" s="1" t="str">
        <f t="shared" si="4"/>
        <v/>
      </c>
      <c r="O45">
        <v>2170</v>
      </c>
      <c r="P45" s="1">
        <v>28898</v>
      </c>
      <c r="Q45" t="s">
        <v>504</v>
      </c>
      <c r="R45" t="s">
        <v>40</v>
      </c>
      <c r="S45" t="s">
        <v>41</v>
      </c>
      <c r="T45" t="s">
        <v>42</v>
      </c>
      <c r="U45" t="s">
        <v>43</v>
      </c>
      <c r="V45" t="s">
        <v>44</v>
      </c>
      <c r="W45" t="str">
        <f t="shared" si="5"/>
        <v>N/A-StillEmployed</v>
      </c>
      <c r="X45" t="s">
        <v>45</v>
      </c>
      <c r="Y45" t="s">
        <v>46</v>
      </c>
      <c r="Z45" t="s">
        <v>65</v>
      </c>
      <c r="AA45" t="s">
        <v>57</v>
      </c>
      <c r="AB45" t="s">
        <v>58</v>
      </c>
      <c r="AC45">
        <v>3.3</v>
      </c>
      <c r="AD45">
        <v>4</v>
      </c>
      <c r="AE45" s="1">
        <v>43515</v>
      </c>
      <c r="AF45">
        <v>0</v>
      </c>
      <c r="AG45">
        <v>11</v>
      </c>
    </row>
    <row r="46" spans="1:33" x14ac:dyDescent="0.35">
      <c r="A46" t="s">
        <v>158</v>
      </c>
      <c r="B46">
        <v>10154</v>
      </c>
      <c r="C46" s="2">
        <f t="shared" ca="1" si="0"/>
        <v>40</v>
      </c>
      <c r="D46" s="2" t="str">
        <f t="shared" ca="1" si="1"/>
        <v>Middle Age</v>
      </c>
      <c r="E46" s="2" t="str">
        <f t="shared" si="2"/>
        <v/>
      </c>
      <c r="F46">
        <v>60380</v>
      </c>
      <c r="G46" t="s">
        <v>37</v>
      </c>
      <c r="H46" s="1">
        <v>41463</v>
      </c>
      <c r="I46" s="1" t="str">
        <f>TEXT(HRDataset_v143[[#This Row],[DateofHire]],"yyyy-mm-dd")</f>
        <v>2013-07-08</v>
      </c>
      <c r="J46" s="9" t="str">
        <f>LEFT(HRDataset_v143[[#This Row],[DateofHireTxt]],4)</f>
        <v>2013</v>
      </c>
      <c r="K46" t="s">
        <v>38</v>
      </c>
      <c r="L46" s="1"/>
      <c r="M46" s="1" t="str">
        <f t="shared" si="3"/>
        <v/>
      </c>
      <c r="N46" s="1" t="str">
        <f t="shared" si="4"/>
        <v/>
      </c>
      <c r="O46">
        <v>1845</v>
      </c>
      <c r="P46" s="1">
        <v>30552</v>
      </c>
      <c r="Q46" t="s">
        <v>505</v>
      </c>
      <c r="R46" t="s">
        <v>40</v>
      </c>
      <c r="S46" t="s">
        <v>41</v>
      </c>
      <c r="T46" t="s">
        <v>42</v>
      </c>
      <c r="U46" t="s">
        <v>43</v>
      </c>
      <c r="V46" t="s">
        <v>44</v>
      </c>
      <c r="W46" t="str">
        <f t="shared" si="5"/>
        <v>N/A-StillEmployed</v>
      </c>
      <c r="X46" t="s">
        <v>45</v>
      </c>
      <c r="Y46" t="s">
        <v>46</v>
      </c>
      <c r="Z46" t="s">
        <v>69</v>
      </c>
      <c r="AA46" t="s">
        <v>48</v>
      </c>
      <c r="AB46" t="s">
        <v>58</v>
      </c>
      <c r="AC46">
        <v>3.8</v>
      </c>
      <c r="AD46">
        <v>5</v>
      </c>
      <c r="AE46" s="1">
        <v>43479</v>
      </c>
      <c r="AF46">
        <v>0</v>
      </c>
      <c r="AG46">
        <v>4</v>
      </c>
    </row>
    <row r="47" spans="1:33" x14ac:dyDescent="0.35">
      <c r="A47" t="s">
        <v>159</v>
      </c>
      <c r="B47">
        <v>10200</v>
      </c>
      <c r="C47" s="2">
        <f t="shared" ca="1" si="0"/>
        <v>53</v>
      </c>
      <c r="D47" s="2" t="str">
        <f t="shared" ca="1" si="1"/>
        <v>Middle Age</v>
      </c>
      <c r="E47" s="2" t="str">
        <f t="shared" si="2"/>
        <v/>
      </c>
      <c r="F47">
        <v>66808</v>
      </c>
      <c r="G47" t="s">
        <v>139</v>
      </c>
      <c r="H47" s="1">
        <v>41043</v>
      </c>
      <c r="I47" s="1" t="str">
        <f>TEXT(HRDataset_v143[[#This Row],[DateofHire]],"yyyy-mm-dd")</f>
        <v>2012-05-14</v>
      </c>
      <c r="J47" s="9" t="str">
        <f>LEFT(HRDataset_v143[[#This Row],[DateofHireTxt]],4)</f>
        <v>2012</v>
      </c>
      <c r="K47" t="s">
        <v>96</v>
      </c>
      <c r="L47" s="1"/>
      <c r="M47" s="1" t="str">
        <f t="shared" si="3"/>
        <v/>
      </c>
      <c r="N47" s="1" t="str">
        <f t="shared" si="4"/>
        <v/>
      </c>
      <c r="O47">
        <v>78207</v>
      </c>
      <c r="P47" s="1">
        <v>25730</v>
      </c>
      <c r="Q47" t="s">
        <v>505</v>
      </c>
      <c r="R47" t="s">
        <v>40</v>
      </c>
      <c r="S47" t="s">
        <v>107</v>
      </c>
      <c r="T47" t="s">
        <v>42</v>
      </c>
      <c r="U47" t="s">
        <v>82</v>
      </c>
      <c r="V47" t="s">
        <v>44</v>
      </c>
      <c r="W47" t="str">
        <f t="shared" si="5"/>
        <v>N/A-StillEmployed</v>
      </c>
      <c r="X47" t="s">
        <v>45</v>
      </c>
      <c r="Y47" t="s">
        <v>141</v>
      </c>
      <c r="Z47" t="s">
        <v>160</v>
      </c>
      <c r="AA47" t="s">
        <v>80</v>
      </c>
      <c r="AB47" t="s">
        <v>58</v>
      </c>
      <c r="AC47">
        <v>3</v>
      </c>
      <c r="AD47">
        <v>5</v>
      </c>
      <c r="AE47" s="1">
        <v>43484</v>
      </c>
      <c r="AF47">
        <v>0</v>
      </c>
      <c r="AG47">
        <v>17</v>
      </c>
    </row>
    <row r="48" spans="1:33" x14ac:dyDescent="0.35">
      <c r="A48" t="s">
        <v>161</v>
      </c>
      <c r="B48">
        <v>10240</v>
      </c>
      <c r="C48" s="2">
        <f t="shared" ca="1" si="0"/>
        <v>40</v>
      </c>
      <c r="D48" s="2" t="str">
        <f t="shared" ca="1" si="1"/>
        <v>Middle Age</v>
      </c>
      <c r="E48" s="2">
        <f t="shared" si="2"/>
        <v>52</v>
      </c>
      <c r="F48">
        <v>64786</v>
      </c>
      <c r="G48" t="s">
        <v>37</v>
      </c>
      <c r="H48" s="1">
        <v>40721</v>
      </c>
      <c r="I48" s="1" t="str">
        <f>TEXT(HRDataset_v143[[#This Row],[DateofHire]],"yyyy-mm-dd")</f>
        <v>2011-06-27</v>
      </c>
      <c r="J48" s="9" t="str">
        <f>LEFT(HRDataset_v143[[#This Row],[DateofHireTxt]],4)</f>
        <v>2011</v>
      </c>
      <c r="K48" t="s">
        <v>38</v>
      </c>
      <c r="L48" s="1">
        <v>42323</v>
      </c>
      <c r="M48" s="1" t="str">
        <f t="shared" si="3"/>
        <v>2015-11-15</v>
      </c>
      <c r="N48" s="1" t="str">
        <f t="shared" si="4"/>
        <v>2015</v>
      </c>
      <c r="O48">
        <v>1775</v>
      </c>
      <c r="P48" s="1">
        <v>30555</v>
      </c>
      <c r="Q48" t="s">
        <v>504</v>
      </c>
      <c r="R48" t="s">
        <v>40</v>
      </c>
      <c r="S48" t="s">
        <v>41</v>
      </c>
      <c r="T48" t="s">
        <v>42</v>
      </c>
      <c r="U48" t="s">
        <v>43</v>
      </c>
      <c r="V48" t="s">
        <v>162</v>
      </c>
      <c r="W48" t="str">
        <f t="shared" si="5"/>
        <v>Relocation out of area</v>
      </c>
      <c r="X48" t="s">
        <v>54</v>
      </c>
      <c r="Y48" t="s">
        <v>46</v>
      </c>
      <c r="Z48" t="s">
        <v>72</v>
      </c>
      <c r="AA48" t="s">
        <v>57</v>
      </c>
      <c r="AB48" t="s">
        <v>58</v>
      </c>
      <c r="AC48">
        <v>4.3</v>
      </c>
      <c r="AD48">
        <v>4</v>
      </c>
      <c r="AE48" s="1">
        <v>42073</v>
      </c>
      <c r="AF48">
        <v>0</v>
      </c>
      <c r="AG48">
        <v>3</v>
      </c>
    </row>
    <row r="49" spans="1:33" x14ac:dyDescent="0.35">
      <c r="A49" t="s">
        <v>163</v>
      </c>
      <c r="B49">
        <v>10168</v>
      </c>
      <c r="C49" s="2">
        <f t="shared" ca="1" si="0"/>
        <v>35</v>
      </c>
      <c r="D49" s="2" t="str">
        <f t="shared" ca="1" si="1"/>
        <v>Middle Age</v>
      </c>
      <c r="E49" s="2" t="str">
        <f t="shared" si="2"/>
        <v/>
      </c>
      <c r="F49">
        <v>64816</v>
      </c>
      <c r="G49" t="s">
        <v>37</v>
      </c>
      <c r="H49" s="1">
        <v>40819</v>
      </c>
      <c r="I49" s="1" t="str">
        <f>TEXT(HRDataset_v143[[#This Row],[DateofHire]],"yyyy-mm-dd")</f>
        <v>2011-10-03</v>
      </c>
      <c r="J49" s="9" t="str">
        <f>LEFT(HRDataset_v143[[#This Row],[DateofHireTxt]],4)</f>
        <v>2011</v>
      </c>
      <c r="K49" t="s">
        <v>38</v>
      </c>
      <c r="L49" s="1"/>
      <c r="M49" s="1" t="str">
        <f t="shared" si="3"/>
        <v/>
      </c>
      <c r="N49" s="1" t="str">
        <f t="shared" si="4"/>
        <v/>
      </c>
      <c r="O49">
        <v>2044</v>
      </c>
      <c r="P49" s="1">
        <v>32294</v>
      </c>
      <c r="Q49" t="s">
        <v>504</v>
      </c>
      <c r="R49" t="s">
        <v>40</v>
      </c>
      <c r="S49" t="s">
        <v>164</v>
      </c>
      <c r="T49" t="s">
        <v>42</v>
      </c>
      <c r="U49" t="s">
        <v>82</v>
      </c>
      <c r="V49" t="s">
        <v>44</v>
      </c>
      <c r="W49" t="str">
        <f t="shared" si="5"/>
        <v>N/A-StillEmployed</v>
      </c>
      <c r="X49" t="s">
        <v>45</v>
      </c>
      <c r="Y49" t="s">
        <v>46</v>
      </c>
      <c r="Z49" t="s">
        <v>79</v>
      </c>
      <c r="AA49" t="s">
        <v>57</v>
      </c>
      <c r="AB49" t="s">
        <v>58</v>
      </c>
      <c r="AC49">
        <v>3.58</v>
      </c>
      <c r="AD49">
        <v>5</v>
      </c>
      <c r="AE49" s="1">
        <v>43495</v>
      </c>
      <c r="AF49">
        <v>0</v>
      </c>
      <c r="AG49">
        <v>3</v>
      </c>
    </row>
    <row r="50" spans="1:33" x14ac:dyDescent="0.35">
      <c r="A50" t="s">
        <v>165</v>
      </c>
      <c r="B50">
        <v>10220</v>
      </c>
      <c r="C50" s="2">
        <f t="shared" ca="1" si="0"/>
        <v>38</v>
      </c>
      <c r="D50" s="2" t="str">
        <f t="shared" ca="1" si="1"/>
        <v>Middle Age</v>
      </c>
      <c r="E50" s="2" t="str">
        <f t="shared" si="2"/>
        <v/>
      </c>
      <c r="F50">
        <v>68678</v>
      </c>
      <c r="G50" t="s">
        <v>86</v>
      </c>
      <c r="H50" s="1">
        <v>41157</v>
      </c>
      <c r="I50" s="1" t="str">
        <f>TEXT(HRDataset_v143[[#This Row],[DateofHire]],"yyyy-mm-dd")</f>
        <v>2012-09-05</v>
      </c>
      <c r="J50" s="9" t="str">
        <f>LEFT(HRDataset_v143[[#This Row],[DateofHireTxt]],4)</f>
        <v>2012</v>
      </c>
      <c r="K50" t="s">
        <v>38</v>
      </c>
      <c r="L50" s="1"/>
      <c r="M50" s="1" t="str">
        <f t="shared" si="3"/>
        <v/>
      </c>
      <c r="N50" s="1" t="str">
        <f t="shared" si="4"/>
        <v/>
      </c>
      <c r="O50">
        <v>2170</v>
      </c>
      <c r="P50" s="1">
        <v>31295</v>
      </c>
      <c r="Q50" t="s">
        <v>505</v>
      </c>
      <c r="R50" t="s">
        <v>40</v>
      </c>
      <c r="S50" t="s">
        <v>41</v>
      </c>
      <c r="T50" t="s">
        <v>42</v>
      </c>
      <c r="U50" t="s">
        <v>43</v>
      </c>
      <c r="V50" t="s">
        <v>44</v>
      </c>
      <c r="W50" t="str">
        <f t="shared" si="5"/>
        <v>N/A-StillEmployed</v>
      </c>
      <c r="X50" t="s">
        <v>45</v>
      </c>
      <c r="Y50" t="s">
        <v>55</v>
      </c>
      <c r="Z50" t="s">
        <v>166</v>
      </c>
      <c r="AA50" t="s">
        <v>57</v>
      </c>
      <c r="AB50" t="s">
        <v>58</v>
      </c>
      <c r="AC50">
        <v>4.7</v>
      </c>
      <c r="AD50">
        <v>3</v>
      </c>
      <c r="AE50" s="1">
        <v>43523</v>
      </c>
      <c r="AF50">
        <v>0</v>
      </c>
      <c r="AG50">
        <v>2</v>
      </c>
    </row>
    <row r="51" spans="1:33" x14ac:dyDescent="0.35">
      <c r="A51" t="s">
        <v>167</v>
      </c>
      <c r="B51">
        <v>10275</v>
      </c>
      <c r="C51" s="2">
        <f t="shared" ca="1" si="0"/>
        <v>42</v>
      </c>
      <c r="D51" s="2" t="str">
        <f t="shared" ca="1" si="1"/>
        <v>Middle Age</v>
      </c>
      <c r="E51" s="2">
        <f t="shared" si="2"/>
        <v>19</v>
      </c>
      <c r="F51">
        <v>64066</v>
      </c>
      <c r="G51" t="s">
        <v>60</v>
      </c>
      <c r="H51" s="1">
        <v>40679</v>
      </c>
      <c r="I51" s="1" t="str">
        <f>TEXT(HRDataset_v143[[#This Row],[DateofHire]],"yyyy-mm-dd")</f>
        <v>2011-05-16</v>
      </c>
      <c r="J51" s="9" t="str">
        <f>LEFT(HRDataset_v143[[#This Row],[DateofHireTxt]],4)</f>
        <v>2011</v>
      </c>
      <c r="K51" t="s">
        <v>38</v>
      </c>
      <c r="L51" s="1">
        <v>41281</v>
      </c>
      <c r="M51" s="1" t="str">
        <f t="shared" si="3"/>
        <v>2013-01-07</v>
      </c>
      <c r="N51" s="1" t="str">
        <f t="shared" si="4"/>
        <v>2013</v>
      </c>
      <c r="O51">
        <v>1752</v>
      </c>
      <c r="P51" s="1">
        <v>29829</v>
      </c>
      <c r="Q51" t="s">
        <v>504</v>
      </c>
      <c r="R51" t="s">
        <v>52</v>
      </c>
      <c r="S51" t="s">
        <v>41</v>
      </c>
      <c r="T51" t="s">
        <v>42</v>
      </c>
      <c r="U51" t="s">
        <v>43</v>
      </c>
      <c r="V51" t="s">
        <v>93</v>
      </c>
      <c r="W51" t="str">
        <f t="shared" si="5"/>
        <v>Unhappy</v>
      </c>
      <c r="X51" t="s">
        <v>54</v>
      </c>
      <c r="Y51" t="s">
        <v>46</v>
      </c>
      <c r="Z51" t="s">
        <v>83</v>
      </c>
      <c r="AA51" t="s">
        <v>70</v>
      </c>
      <c r="AB51" t="s">
        <v>58</v>
      </c>
      <c r="AC51">
        <v>4.2</v>
      </c>
      <c r="AD51">
        <v>5</v>
      </c>
      <c r="AE51" s="1">
        <v>41032</v>
      </c>
      <c r="AF51">
        <v>0</v>
      </c>
      <c r="AG51">
        <v>9</v>
      </c>
    </row>
    <row r="52" spans="1:33" x14ac:dyDescent="0.35">
      <c r="A52" t="s">
        <v>168</v>
      </c>
      <c r="B52">
        <v>10269</v>
      </c>
      <c r="C52" s="2">
        <f t="shared" ca="1" si="0"/>
        <v>45</v>
      </c>
      <c r="D52" s="2" t="str">
        <f t="shared" ca="1" si="1"/>
        <v>Middle Age</v>
      </c>
      <c r="E52" s="2">
        <f t="shared" si="2"/>
        <v>12</v>
      </c>
      <c r="F52">
        <v>59369</v>
      </c>
      <c r="G52" t="s">
        <v>60</v>
      </c>
      <c r="H52" s="1">
        <v>40420</v>
      </c>
      <c r="I52" s="1" t="str">
        <f>TEXT(HRDataset_v143[[#This Row],[DateofHire]],"yyyy-mm-dd")</f>
        <v>2010-08-30</v>
      </c>
      <c r="J52" s="9" t="str">
        <f>LEFT(HRDataset_v143[[#This Row],[DateofHireTxt]],4)</f>
        <v>2010</v>
      </c>
      <c r="K52" t="s">
        <v>38</v>
      </c>
      <c r="L52" s="1">
        <v>40812</v>
      </c>
      <c r="M52" s="1" t="str">
        <f t="shared" si="3"/>
        <v>2011-09-26</v>
      </c>
      <c r="N52" s="1" t="str">
        <f t="shared" si="4"/>
        <v>2011</v>
      </c>
      <c r="O52">
        <v>2169</v>
      </c>
      <c r="P52" s="1">
        <v>28819</v>
      </c>
      <c r="Q52" t="s">
        <v>505</v>
      </c>
      <c r="R52" t="s">
        <v>52</v>
      </c>
      <c r="S52" t="s">
        <v>41</v>
      </c>
      <c r="T52" t="s">
        <v>42</v>
      </c>
      <c r="U52" t="s">
        <v>43</v>
      </c>
      <c r="V52" t="s">
        <v>53</v>
      </c>
      <c r="W52" t="str">
        <f t="shared" si="5"/>
        <v>Career change</v>
      </c>
      <c r="X52" t="s">
        <v>54</v>
      </c>
      <c r="Y52" t="s">
        <v>46</v>
      </c>
      <c r="Z52" t="s">
        <v>91</v>
      </c>
      <c r="AA52" t="s">
        <v>57</v>
      </c>
      <c r="AB52" t="s">
        <v>58</v>
      </c>
      <c r="AC52">
        <v>4.2</v>
      </c>
      <c r="AD52">
        <v>4</v>
      </c>
      <c r="AE52" s="1">
        <v>40667</v>
      </c>
      <c r="AF52">
        <v>0</v>
      </c>
      <c r="AG52">
        <v>6</v>
      </c>
    </row>
    <row r="53" spans="1:33" x14ac:dyDescent="0.35">
      <c r="A53" t="s">
        <v>169</v>
      </c>
      <c r="B53">
        <v>10029</v>
      </c>
      <c r="C53" s="2">
        <f t="shared" ca="1" si="0"/>
        <v>43</v>
      </c>
      <c r="D53" s="2" t="str">
        <f t="shared" ca="1" si="1"/>
        <v>Middle Age</v>
      </c>
      <c r="E53" s="2" t="str">
        <f t="shared" si="2"/>
        <v/>
      </c>
      <c r="F53">
        <v>50373</v>
      </c>
      <c r="G53" t="s">
        <v>37</v>
      </c>
      <c r="H53" s="1">
        <v>42557</v>
      </c>
      <c r="I53" s="1" t="str">
        <f>TEXT(HRDataset_v143[[#This Row],[DateofHire]],"yyyy-mm-dd")</f>
        <v>2016-07-06</v>
      </c>
      <c r="J53" s="9" t="str">
        <f>LEFT(HRDataset_v143[[#This Row],[DateofHireTxt]],4)</f>
        <v>2016</v>
      </c>
      <c r="K53" t="s">
        <v>38</v>
      </c>
      <c r="L53" s="1"/>
      <c r="M53" s="1" t="str">
        <f t="shared" si="3"/>
        <v/>
      </c>
      <c r="N53" s="1" t="str">
        <f t="shared" si="4"/>
        <v/>
      </c>
      <c r="O53">
        <v>2134</v>
      </c>
      <c r="P53" s="1">
        <v>29459</v>
      </c>
      <c r="Q53" t="s">
        <v>505</v>
      </c>
      <c r="R53" t="s">
        <v>52</v>
      </c>
      <c r="S53" t="s">
        <v>41</v>
      </c>
      <c r="T53" t="s">
        <v>42</v>
      </c>
      <c r="U53" t="s">
        <v>43</v>
      </c>
      <c r="V53" t="s">
        <v>44</v>
      </c>
      <c r="W53" t="str">
        <f t="shared" si="5"/>
        <v>N/A-StillEmployed</v>
      </c>
      <c r="X53" t="s">
        <v>45</v>
      </c>
      <c r="Y53" t="s">
        <v>46</v>
      </c>
      <c r="Z53" t="s">
        <v>83</v>
      </c>
      <c r="AA53" t="s">
        <v>80</v>
      </c>
      <c r="AB53" t="s">
        <v>49</v>
      </c>
      <c r="AC53">
        <v>4.0999999999999996</v>
      </c>
      <c r="AD53">
        <v>4</v>
      </c>
      <c r="AE53" s="1">
        <v>43524</v>
      </c>
      <c r="AF53">
        <v>0</v>
      </c>
      <c r="AG53">
        <v>5</v>
      </c>
    </row>
    <row r="54" spans="1:33" x14ac:dyDescent="0.35">
      <c r="A54" t="s">
        <v>170</v>
      </c>
      <c r="B54">
        <v>10261</v>
      </c>
      <c r="C54" s="2">
        <f t="shared" ca="1" si="0"/>
        <v>46</v>
      </c>
      <c r="D54" s="2" t="str">
        <f t="shared" ca="1" si="1"/>
        <v>Middle Age</v>
      </c>
      <c r="E54" s="2" t="str">
        <f t="shared" si="2"/>
        <v/>
      </c>
      <c r="F54">
        <v>63108</v>
      </c>
      <c r="G54" t="s">
        <v>37</v>
      </c>
      <c r="H54" s="1">
        <v>41463</v>
      </c>
      <c r="I54" s="1" t="str">
        <f>TEXT(HRDataset_v143[[#This Row],[DateofHire]],"yyyy-mm-dd")</f>
        <v>2013-07-08</v>
      </c>
      <c r="J54" s="9" t="str">
        <f>LEFT(HRDataset_v143[[#This Row],[DateofHireTxt]],4)</f>
        <v>2013</v>
      </c>
      <c r="K54" t="s">
        <v>38</v>
      </c>
      <c r="L54" s="1"/>
      <c r="M54" s="1" t="str">
        <f t="shared" si="3"/>
        <v/>
      </c>
      <c r="N54" s="1" t="str">
        <f t="shared" si="4"/>
        <v/>
      </c>
      <c r="O54">
        <v>2452</v>
      </c>
      <c r="P54" s="1">
        <v>28376</v>
      </c>
      <c r="Q54" t="s">
        <v>505</v>
      </c>
      <c r="R54" t="s">
        <v>40</v>
      </c>
      <c r="S54" t="s">
        <v>41</v>
      </c>
      <c r="T54" t="s">
        <v>42</v>
      </c>
      <c r="U54" t="s">
        <v>43</v>
      </c>
      <c r="V54" t="s">
        <v>44</v>
      </c>
      <c r="W54" t="str">
        <f t="shared" si="5"/>
        <v>N/A-StillEmployed</v>
      </c>
      <c r="X54" t="s">
        <v>45</v>
      </c>
      <c r="Y54" t="s">
        <v>46</v>
      </c>
      <c r="Z54" t="s">
        <v>91</v>
      </c>
      <c r="AA54" t="s">
        <v>80</v>
      </c>
      <c r="AB54" t="s">
        <v>58</v>
      </c>
      <c r="AC54">
        <v>4.4000000000000004</v>
      </c>
      <c r="AD54">
        <v>5</v>
      </c>
      <c r="AE54" s="1">
        <v>43479</v>
      </c>
      <c r="AF54">
        <v>0</v>
      </c>
      <c r="AG54">
        <v>3</v>
      </c>
    </row>
    <row r="55" spans="1:33" x14ac:dyDescent="0.35">
      <c r="A55" t="s">
        <v>171</v>
      </c>
      <c r="B55">
        <v>10292</v>
      </c>
      <c r="C55" s="2">
        <f t="shared" ca="1" si="0"/>
        <v>44</v>
      </c>
      <c r="D55" s="2" t="str">
        <f t="shared" ca="1" si="1"/>
        <v>Middle Age</v>
      </c>
      <c r="E55" s="2">
        <f t="shared" si="2"/>
        <v>62</v>
      </c>
      <c r="F55">
        <v>59144</v>
      </c>
      <c r="G55" t="s">
        <v>37</v>
      </c>
      <c r="H55" s="1">
        <v>40735</v>
      </c>
      <c r="I55" s="1" t="str">
        <f>TEXT(HRDataset_v143[[#This Row],[DateofHire]],"yyyy-mm-dd")</f>
        <v>2011-07-11</v>
      </c>
      <c r="J55" s="9" t="str">
        <f>LEFT(HRDataset_v143[[#This Row],[DateofHireTxt]],4)</f>
        <v>2011</v>
      </c>
      <c r="K55" t="s">
        <v>38</v>
      </c>
      <c r="L55" s="1">
        <v>42636</v>
      </c>
      <c r="M55" s="1" t="str">
        <f t="shared" si="3"/>
        <v>2016-09-23</v>
      </c>
      <c r="N55" s="1" t="str">
        <f t="shared" si="4"/>
        <v>2016</v>
      </c>
      <c r="O55">
        <v>1880</v>
      </c>
      <c r="P55" s="1">
        <v>29079</v>
      </c>
      <c r="Q55" t="s">
        <v>505</v>
      </c>
      <c r="R55" t="s">
        <v>40</v>
      </c>
      <c r="S55" t="s">
        <v>41</v>
      </c>
      <c r="T55" t="s">
        <v>42</v>
      </c>
      <c r="U55" t="s">
        <v>82</v>
      </c>
      <c r="V55" t="s">
        <v>110</v>
      </c>
      <c r="W55" t="str">
        <f t="shared" si="5"/>
        <v>Performance</v>
      </c>
      <c r="X55" t="s">
        <v>104</v>
      </c>
      <c r="Y55" t="s">
        <v>46</v>
      </c>
      <c r="Z55" t="s">
        <v>63</v>
      </c>
      <c r="AA55" t="s">
        <v>48</v>
      </c>
      <c r="AB55" t="s">
        <v>118</v>
      </c>
      <c r="AC55">
        <v>2</v>
      </c>
      <c r="AD55">
        <v>3</v>
      </c>
      <c r="AE55" s="1">
        <v>42491</v>
      </c>
      <c r="AF55">
        <v>5</v>
      </c>
      <c r="AG55">
        <v>16</v>
      </c>
    </row>
    <row r="56" spans="1:33" x14ac:dyDescent="0.35">
      <c r="A56" t="s">
        <v>172</v>
      </c>
      <c r="B56">
        <v>10282</v>
      </c>
      <c r="C56" s="2">
        <f t="shared" ca="1" si="0"/>
        <v>48</v>
      </c>
      <c r="D56" s="2" t="str">
        <f t="shared" ca="1" si="1"/>
        <v>Middle Age</v>
      </c>
      <c r="E56" s="2" t="str">
        <f t="shared" si="2"/>
        <v/>
      </c>
      <c r="F56">
        <v>68051</v>
      </c>
      <c r="G56" t="s">
        <v>129</v>
      </c>
      <c r="H56" s="1">
        <v>40379</v>
      </c>
      <c r="I56" s="1" t="str">
        <f>TEXT(HRDataset_v143[[#This Row],[DateofHire]],"yyyy-mm-dd")</f>
        <v>2010-07-20</v>
      </c>
      <c r="J56" s="9" t="str">
        <f>LEFT(HRDataset_v143[[#This Row],[DateofHireTxt]],4)</f>
        <v>2010</v>
      </c>
      <c r="K56" t="s">
        <v>38</v>
      </c>
      <c r="L56" s="1"/>
      <c r="M56" s="1" t="str">
        <f t="shared" si="3"/>
        <v/>
      </c>
      <c r="N56" s="1" t="str">
        <f t="shared" si="4"/>
        <v/>
      </c>
      <c r="O56">
        <v>1803</v>
      </c>
      <c r="P56" s="1">
        <v>27745</v>
      </c>
      <c r="Q56" t="s">
        <v>505</v>
      </c>
      <c r="R56" t="s">
        <v>67</v>
      </c>
      <c r="S56" t="s">
        <v>41</v>
      </c>
      <c r="T56" t="s">
        <v>42</v>
      </c>
      <c r="U56" t="s">
        <v>43</v>
      </c>
      <c r="V56" t="s">
        <v>44</v>
      </c>
      <c r="W56" t="str">
        <f t="shared" si="5"/>
        <v>N/A-StillEmployed</v>
      </c>
      <c r="X56" t="s">
        <v>45</v>
      </c>
      <c r="Y56" t="s">
        <v>46</v>
      </c>
      <c r="Z56" t="s">
        <v>131</v>
      </c>
      <c r="AA56" t="s">
        <v>117</v>
      </c>
      <c r="AB56" t="s">
        <v>118</v>
      </c>
      <c r="AC56">
        <v>4.13</v>
      </c>
      <c r="AD56">
        <v>2</v>
      </c>
      <c r="AE56" s="1">
        <v>43479</v>
      </c>
      <c r="AF56">
        <v>3</v>
      </c>
      <c r="AG56">
        <v>3</v>
      </c>
    </row>
    <row r="57" spans="1:33" x14ac:dyDescent="0.35">
      <c r="A57" t="s">
        <v>173</v>
      </c>
      <c r="B57">
        <v>10019</v>
      </c>
      <c r="C57" s="2">
        <f t="shared" ca="1" si="0"/>
        <v>40</v>
      </c>
      <c r="D57" s="2" t="str">
        <f t="shared" ca="1" si="1"/>
        <v>Middle Age</v>
      </c>
      <c r="E57" s="2" t="str">
        <f t="shared" si="2"/>
        <v/>
      </c>
      <c r="F57">
        <v>170500</v>
      </c>
      <c r="G57" t="s">
        <v>174</v>
      </c>
      <c r="H57" s="1">
        <v>39818</v>
      </c>
      <c r="I57" s="1" t="str">
        <f>TEXT(HRDataset_v143[[#This Row],[DateofHire]],"yyyy-mm-dd")</f>
        <v>2009-01-05</v>
      </c>
      <c r="J57" s="9" t="str">
        <f>LEFT(HRDataset_v143[[#This Row],[DateofHireTxt]],4)</f>
        <v>2009</v>
      </c>
      <c r="K57" t="s">
        <v>38</v>
      </c>
      <c r="L57" s="1"/>
      <c r="M57" s="1" t="str">
        <f t="shared" si="3"/>
        <v/>
      </c>
      <c r="N57" s="1" t="str">
        <f t="shared" si="4"/>
        <v/>
      </c>
      <c r="O57">
        <v>2030</v>
      </c>
      <c r="P57" s="1">
        <v>30394</v>
      </c>
      <c r="Q57" t="s">
        <v>505</v>
      </c>
      <c r="R57" t="s">
        <v>40</v>
      </c>
      <c r="S57" t="s">
        <v>41</v>
      </c>
      <c r="T57" t="s">
        <v>42</v>
      </c>
      <c r="U57" t="s">
        <v>82</v>
      </c>
      <c r="V57" t="s">
        <v>44</v>
      </c>
      <c r="W57" t="str">
        <f t="shared" si="5"/>
        <v>N/A-StillEmployed</v>
      </c>
      <c r="X57" t="s">
        <v>45</v>
      </c>
      <c r="Y57" t="s">
        <v>46</v>
      </c>
      <c r="Z57" t="s">
        <v>131</v>
      </c>
      <c r="AA57" t="s">
        <v>57</v>
      </c>
      <c r="AB57" t="s">
        <v>49</v>
      </c>
      <c r="AC57">
        <v>3.7</v>
      </c>
      <c r="AD57">
        <v>5</v>
      </c>
      <c r="AE57" s="1">
        <v>43500</v>
      </c>
      <c r="AF57">
        <v>0</v>
      </c>
      <c r="AG57">
        <v>15</v>
      </c>
    </row>
    <row r="58" spans="1:33" x14ac:dyDescent="0.35">
      <c r="A58" t="s">
        <v>175</v>
      </c>
      <c r="B58">
        <v>10094</v>
      </c>
      <c r="C58" s="2">
        <f t="shared" ca="1" si="0"/>
        <v>46</v>
      </c>
      <c r="D58" s="2" t="str">
        <f t="shared" ca="1" si="1"/>
        <v>Middle Age</v>
      </c>
      <c r="E58" s="2" t="str">
        <f t="shared" si="2"/>
        <v/>
      </c>
      <c r="F58">
        <v>63381</v>
      </c>
      <c r="G58" t="s">
        <v>37</v>
      </c>
      <c r="H58" s="1">
        <v>42009</v>
      </c>
      <c r="I58" s="1" t="str">
        <f>TEXT(HRDataset_v143[[#This Row],[DateofHire]],"yyyy-mm-dd")</f>
        <v>2015-01-05</v>
      </c>
      <c r="J58" s="9" t="str">
        <f>LEFT(HRDataset_v143[[#This Row],[DateofHireTxt]],4)</f>
        <v>2015</v>
      </c>
      <c r="K58" t="s">
        <v>38</v>
      </c>
      <c r="L58" s="1"/>
      <c r="M58" s="1" t="str">
        <f t="shared" si="3"/>
        <v/>
      </c>
      <c r="N58" s="1" t="str">
        <f t="shared" si="4"/>
        <v/>
      </c>
      <c r="O58">
        <v>2189</v>
      </c>
      <c r="P58" s="1">
        <v>28215</v>
      </c>
      <c r="Q58" t="s">
        <v>504</v>
      </c>
      <c r="R58" t="s">
        <v>52</v>
      </c>
      <c r="S58" t="s">
        <v>41</v>
      </c>
      <c r="T58" t="s">
        <v>89</v>
      </c>
      <c r="U58" t="s">
        <v>43</v>
      </c>
      <c r="V58" t="s">
        <v>44</v>
      </c>
      <c r="W58" t="str">
        <f t="shared" si="5"/>
        <v>N/A-StillEmployed</v>
      </c>
      <c r="X58" t="s">
        <v>45</v>
      </c>
      <c r="Y58" t="s">
        <v>46</v>
      </c>
      <c r="Z58" t="s">
        <v>99</v>
      </c>
      <c r="AA58" t="s">
        <v>57</v>
      </c>
      <c r="AB58" t="s">
        <v>58</v>
      </c>
      <c r="AC58">
        <v>4.7300000000000004</v>
      </c>
      <c r="AD58">
        <v>5</v>
      </c>
      <c r="AE58" s="1">
        <v>43510</v>
      </c>
      <c r="AF58">
        <v>0</v>
      </c>
      <c r="AG58">
        <v>6</v>
      </c>
    </row>
    <row r="59" spans="1:33" x14ac:dyDescent="0.35">
      <c r="A59" t="s">
        <v>176</v>
      </c>
      <c r="B59">
        <v>10193</v>
      </c>
      <c r="C59" s="2">
        <f t="shared" ca="1" si="0"/>
        <v>37</v>
      </c>
      <c r="D59" s="2" t="str">
        <f t="shared" ca="1" si="1"/>
        <v>Middle Age</v>
      </c>
      <c r="E59" s="2" t="str">
        <f t="shared" si="2"/>
        <v/>
      </c>
      <c r="F59">
        <v>83552</v>
      </c>
      <c r="G59" t="s">
        <v>95</v>
      </c>
      <c r="H59" s="1">
        <v>42093</v>
      </c>
      <c r="I59" s="1" t="str">
        <f>TEXT(HRDataset_v143[[#This Row],[DateofHire]],"yyyy-mm-dd")</f>
        <v>2015-03-30</v>
      </c>
      <c r="J59" s="9" t="str">
        <f>LEFT(HRDataset_v143[[#This Row],[DateofHireTxt]],4)</f>
        <v>2015</v>
      </c>
      <c r="K59" t="s">
        <v>38</v>
      </c>
      <c r="L59" s="1"/>
      <c r="M59" s="1" t="str">
        <f t="shared" si="3"/>
        <v/>
      </c>
      <c r="N59" s="1" t="str">
        <f t="shared" si="4"/>
        <v/>
      </c>
      <c r="O59">
        <v>1810</v>
      </c>
      <c r="P59" s="1">
        <v>31650</v>
      </c>
      <c r="Q59" t="s">
        <v>505</v>
      </c>
      <c r="R59" t="s">
        <v>52</v>
      </c>
      <c r="S59" t="s">
        <v>41</v>
      </c>
      <c r="T59" t="s">
        <v>42</v>
      </c>
      <c r="U59" t="s">
        <v>43</v>
      </c>
      <c r="V59" t="s">
        <v>44</v>
      </c>
      <c r="W59" t="str">
        <f t="shared" si="5"/>
        <v>N/A-StillEmployed</v>
      </c>
      <c r="X59" t="s">
        <v>45</v>
      </c>
      <c r="Y59" t="s">
        <v>55</v>
      </c>
      <c r="Z59" t="s">
        <v>56</v>
      </c>
      <c r="AA59" t="s">
        <v>57</v>
      </c>
      <c r="AB59" t="s">
        <v>58</v>
      </c>
      <c r="AC59">
        <v>3.04</v>
      </c>
      <c r="AD59">
        <v>3</v>
      </c>
      <c r="AE59" s="1">
        <v>43487</v>
      </c>
      <c r="AF59">
        <v>0</v>
      </c>
      <c r="AG59">
        <v>2</v>
      </c>
    </row>
    <row r="60" spans="1:33" x14ac:dyDescent="0.35">
      <c r="A60" t="s">
        <v>177</v>
      </c>
      <c r="B60">
        <v>10132</v>
      </c>
      <c r="C60" s="2">
        <f t="shared" ca="1" si="0"/>
        <v>36</v>
      </c>
      <c r="D60" s="2" t="str">
        <f t="shared" ca="1" si="1"/>
        <v>Middle Age</v>
      </c>
      <c r="E60" s="2" t="str">
        <f t="shared" si="2"/>
        <v/>
      </c>
      <c r="F60">
        <v>56149</v>
      </c>
      <c r="G60" t="s">
        <v>37</v>
      </c>
      <c r="H60" s="1">
        <v>42557</v>
      </c>
      <c r="I60" s="1" t="str">
        <f>TEXT(HRDataset_v143[[#This Row],[DateofHire]],"yyyy-mm-dd")</f>
        <v>2016-07-06</v>
      </c>
      <c r="J60" s="9" t="str">
        <f>LEFT(HRDataset_v143[[#This Row],[DateofHireTxt]],4)</f>
        <v>2016</v>
      </c>
      <c r="K60" t="s">
        <v>38</v>
      </c>
      <c r="L60" s="1"/>
      <c r="M60" s="1" t="str">
        <f t="shared" si="3"/>
        <v/>
      </c>
      <c r="N60" s="1" t="str">
        <f t="shared" si="4"/>
        <v/>
      </c>
      <c r="O60">
        <v>1821</v>
      </c>
      <c r="P60" s="1">
        <v>31877</v>
      </c>
      <c r="Q60" t="s">
        <v>504</v>
      </c>
      <c r="R60" t="s">
        <v>40</v>
      </c>
      <c r="S60" t="s">
        <v>41</v>
      </c>
      <c r="T60" t="s">
        <v>42</v>
      </c>
      <c r="U60" t="s">
        <v>43</v>
      </c>
      <c r="V60" t="s">
        <v>44</v>
      </c>
      <c r="W60" t="str">
        <f t="shared" si="5"/>
        <v>N/A-StillEmployed</v>
      </c>
      <c r="X60" t="s">
        <v>45</v>
      </c>
      <c r="Y60" t="s">
        <v>46</v>
      </c>
      <c r="Z60" t="s">
        <v>47</v>
      </c>
      <c r="AA60" t="s">
        <v>48</v>
      </c>
      <c r="AB60" t="s">
        <v>58</v>
      </c>
      <c r="AC60">
        <v>4.12</v>
      </c>
      <c r="AD60">
        <v>5</v>
      </c>
      <c r="AE60" s="1">
        <v>43493</v>
      </c>
      <c r="AF60">
        <v>0</v>
      </c>
      <c r="AG60">
        <v>15</v>
      </c>
    </row>
    <row r="61" spans="1:33" x14ac:dyDescent="0.35">
      <c r="A61" t="s">
        <v>178</v>
      </c>
      <c r="B61">
        <v>10083</v>
      </c>
      <c r="C61" s="2">
        <f t="shared" ca="1" si="0"/>
        <v>58</v>
      </c>
      <c r="D61" s="2" t="str">
        <f t="shared" ca="1" si="1"/>
        <v>Middle Age</v>
      </c>
      <c r="E61" s="2" t="str">
        <f t="shared" si="2"/>
        <v/>
      </c>
      <c r="F61">
        <v>92329</v>
      </c>
      <c r="G61" t="s">
        <v>179</v>
      </c>
      <c r="H61" s="1">
        <v>41953</v>
      </c>
      <c r="I61" s="1" t="str">
        <f>TEXT(HRDataset_v143[[#This Row],[DateofHire]],"yyyy-mm-dd")</f>
        <v>2014-11-10</v>
      </c>
      <c r="J61" s="9" t="str">
        <f>LEFT(HRDataset_v143[[#This Row],[DateofHireTxt]],4)</f>
        <v>2014</v>
      </c>
      <c r="K61" t="s">
        <v>122</v>
      </c>
      <c r="L61" s="1"/>
      <c r="M61" s="1" t="str">
        <f t="shared" si="3"/>
        <v/>
      </c>
      <c r="N61" s="1" t="str">
        <f t="shared" si="4"/>
        <v/>
      </c>
      <c r="O61">
        <v>6278</v>
      </c>
      <c r="P61" s="1">
        <v>23994</v>
      </c>
      <c r="Q61" t="s">
        <v>505</v>
      </c>
      <c r="R61" t="s">
        <v>40</v>
      </c>
      <c r="S61" t="s">
        <v>41</v>
      </c>
      <c r="T61" t="s">
        <v>42</v>
      </c>
      <c r="U61" t="s">
        <v>43</v>
      </c>
      <c r="V61" t="s">
        <v>44</v>
      </c>
      <c r="W61" t="str">
        <f t="shared" si="5"/>
        <v>N/A-StillEmployed</v>
      </c>
      <c r="X61" t="s">
        <v>45</v>
      </c>
      <c r="Y61" t="s">
        <v>55</v>
      </c>
      <c r="Z61" t="s">
        <v>87</v>
      </c>
      <c r="AA61" t="s">
        <v>80</v>
      </c>
      <c r="AB61" t="s">
        <v>58</v>
      </c>
      <c r="AC61">
        <v>5</v>
      </c>
      <c r="AD61">
        <v>3</v>
      </c>
      <c r="AE61" s="1">
        <v>43467</v>
      </c>
      <c r="AF61">
        <v>0</v>
      </c>
      <c r="AG61">
        <v>5</v>
      </c>
    </row>
    <row r="62" spans="1:33" x14ac:dyDescent="0.35">
      <c r="A62" t="s">
        <v>180</v>
      </c>
      <c r="B62">
        <v>10099</v>
      </c>
      <c r="C62" s="2">
        <f t="shared" ca="1" si="0"/>
        <v>33</v>
      </c>
      <c r="D62" s="2" t="str">
        <f t="shared" ca="1" si="1"/>
        <v>Young</v>
      </c>
      <c r="E62" s="2" t="str">
        <f t="shared" si="2"/>
        <v/>
      </c>
      <c r="F62">
        <v>65729</v>
      </c>
      <c r="G62" t="s">
        <v>181</v>
      </c>
      <c r="H62" s="1">
        <v>41764</v>
      </c>
      <c r="I62" s="1" t="str">
        <f>TEXT(HRDataset_v143[[#This Row],[DateofHire]],"yyyy-mm-dd")</f>
        <v>2014-05-05</v>
      </c>
      <c r="J62" s="9" t="str">
        <f>LEFT(HRDataset_v143[[#This Row],[DateofHireTxt]],4)</f>
        <v>2014</v>
      </c>
      <c r="K62" t="s">
        <v>153</v>
      </c>
      <c r="L62" s="1"/>
      <c r="M62" s="1" t="str">
        <f t="shared" si="3"/>
        <v/>
      </c>
      <c r="N62" s="1" t="str">
        <f t="shared" si="4"/>
        <v/>
      </c>
      <c r="O62">
        <v>5473</v>
      </c>
      <c r="P62" s="1">
        <v>32982</v>
      </c>
      <c r="Q62" t="s">
        <v>504</v>
      </c>
      <c r="R62" t="s">
        <v>40</v>
      </c>
      <c r="S62" t="s">
        <v>41</v>
      </c>
      <c r="T62" t="s">
        <v>42</v>
      </c>
      <c r="U62" t="s">
        <v>43</v>
      </c>
      <c r="V62" t="s">
        <v>44</v>
      </c>
      <c r="W62" t="str">
        <f t="shared" si="5"/>
        <v>N/A-StillEmployed</v>
      </c>
      <c r="X62" t="s">
        <v>45</v>
      </c>
      <c r="Y62" t="s">
        <v>141</v>
      </c>
      <c r="Z62" t="s">
        <v>182</v>
      </c>
      <c r="AA62" t="s">
        <v>57</v>
      </c>
      <c r="AB62" t="s">
        <v>58</v>
      </c>
      <c r="AC62">
        <v>4.62</v>
      </c>
      <c r="AD62">
        <v>4</v>
      </c>
      <c r="AE62" s="1">
        <v>43489</v>
      </c>
      <c r="AF62">
        <v>0</v>
      </c>
      <c r="AG62">
        <v>8</v>
      </c>
    </row>
    <row r="63" spans="1:33" x14ac:dyDescent="0.35">
      <c r="A63" t="s">
        <v>183</v>
      </c>
      <c r="B63">
        <v>10212</v>
      </c>
      <c r="C63" s="2">
        <f t="shared" ca="1" si="0"/>
        <v>71</v>
      </c>
      <c r="D63" s="2" t="str">
        <f t="shared" ca="1" si="1"/>
        <v>Senior</v>
      </c>
      <c r="E63" s="2" t="str">
        <f t="shared" si="2"/>
        <v/>
      </c>
      <c r="F63">
        <v>85028</v>
      </c>
      <c r="G63" t="s">
        <v>179</v>
      </c>
      <c r="H63" s="1">
        <v>41953</v>
      </c>
      <c r="I63" s="1" t="str">
        <f>TEXT(HRDataset_v143[[#This Row],[DateofHire]],"yyyy-mm-dd")</f>
        <v>2014-11-10</v>
      </c>
      <c r="J63" s="9" t="str">
        <f>LEFT(HRDataset_v143[[#This Row],[DateofHireTxt]],4)</f>
        <v>2014</v>
      </c>
      <c r="K63" t="s">
        <v>122</v>
      </c>
      <c r="L63" s="1"/>
      <c r="M63" s="1" t="str">
        <f t="shared" si="3"/>
        <v/>
      </c>
      <c r="N63" s="1" t="str">
        <f t="shared" si="4"/>
        <v/>
      </c>
      <c r="O63">
        <v>6033</v>
      </c>
      <c r="P63" s="1">
        <v>19011</v>
      </c>
      <c r="Q63" t="s">
        <v>504</v>
      </c>
      <c r="R63" t="s">
        <v>52</v>
      </c>
      <c r="S63" t="s">
        <v>41</v>
      </c>
      <c r="T63" t="s">
        <v>42</v>
      </c>
      <c r="U63" t="s">
        <v>43</v>
      </c>
      <c r="V63" t="s">
        <v>44</v>
      </c>
      <c r="W63" t="str">
        <f t="shared" si="5"/>
        <v>N/A-StillEmployed</v>
      </c>
      <c r="X63" t="s">
        <v>45</v>
      </c>
      <c r="Y63" t="s">
        <v>55</v>
      </c>
      <c r="Z63" t="s">
        <v>87</v>
      </c>
      <c r="AA63" t="s">
        <v>48</v>
      </c>
      <c r="AB63" t="s">
        <v>58</v>
      </c>
      <c r="AC63">
        <v>3.1</v>
      </c>
      <c r="AD63">
        <v>5</v>
      </c>
      <c r="AE63" s="1">
        <v>43508</v>
      </c>
      <c r="AF63">
        <v>0</v>
      </c>
      <c r="AG63">
        <v>19</v>
      </c>
    </row>
    <row r="64" spans="1:33" x14ac:dyDescent="0.35">
      <c r="A64" t="s">
        <v>184</v>
      </c>
      <c r="B64">
        <v>10056</v>
      </c>
      <c r="C64" s="2">
        <f t="shared" ca="1" si="0"/>
        <v>45</v>
      </c>
      <c r="D64" s="2" t="str">
        <f t="shared" ca="1" si="1"/>
        <v>Middle Age</v>
      </c>
      <c r="E64" s="2" t="str">
        <f t="shared" si="2"/>
        <v/>
      </c>
      <c r="F64">
        <v>57583</v>
      </c>
      <c r="G64" t="s">
        <v>37</v>
      </c>
      <c r="H64" s="1">
        <v>41092</v>
      </c>
      <c r="I64" s="1" t="str">
        <f>TEXT(HRDataset_v143[[#This Row],[DateofHire]],"yyyy-mm-dd")</f>
        <v>2012-07-02</v>
      </c>
      <c r="J64" s="9" t="str">
        <f>LEFT(HRDataset_v143[[#This Row],[DateofHireTxt]],4)</f>
        <v>2012</v>
      </c>
      <c r="K64" t="s">
        <v>38</v>
      </c>
      <c r="L64" s="1"/>
      <c r="M64" s="1" t="str">
        <f t="shared" si="3"/>
        <v/>
      </c>
      <c r="N64" s="1" t="str">
        <f t="shared" si="4"/>
        <v/>
      </c>
      <c r="O64">
        <v>2110</v>
      </c>
      <c r="P64" s="1">
        <v>28799</v>
      </c>
      <c r="Q64" t="s">
        <v>504</v>
      </c>
      <c r="R64" t="s">
        <v>52</v>
      </c>
      <c r="S64" t="s">
        <v>41</v>
      </c>
      <c r="T64" t="s">
        <v>42</v>
      </c>
      <c r="U64" t="s">
        <v>43</v>
      </c>
      <c r="V64" t="s">
        <v>44</v>
      </c>
      <c r="W64" t="str">
        <f t="shared" si="5"/>
        <v>N/A-StillEmployed</v>
      </c>
      <c r="X64" t="s">
        <v>45</v>
      </c>
      <c r="Y64" t="s">
        <v>46</v>
      </c>
      <c r="Z64" t="s">
        <v>65</v>
      </c>
      <c r="AA64" t="s">
        <v>57</v>
      </c>
      <c r="AB64" t="s">
        <v>58</v>
      </c>
      <c r="AC64">
        <v>5</v>
      </c>
      <c r="AD64">
        <v>3</v>
      </c>
      <c r="AE64" s="1">
        <v>43521</v>
      </c>
      <c r="AF64">
        <v>0</v>
      </c>
      <c r="AG64">
        <v>1</v>
      </c>
    </row>
    <row r="65" spans="1:33" x14ac:dyDescent="0.35">
      <c r="A65" t="s">
        <v>185</v>
      </c>
      <c r="B65">
        <v>10143</v>
      </c>
      <c r="C65" s="2">
        <f t="shared" ca="1" si="0"/>
        <v>44</v>
      </c>
      <c r="D65" s="2" t="str">
        <f t="shared" ca="1" si="1"/>
        <v>Middle Age</v>
      </c>
      <c r="E65" s="2" t="str">
        <f t="shared" si="2"/>
        <v/>
      </c>
      <c r="F65">
        <v>56294</v>
      </c>
      <c r="G65" t="s">
        <v>60</v>
      </c>
      <c r="H65" s="1">
        <v>40854</v>
      </c>
      <c r="I65" s="1" t="str">
        <f>TEXT(HRDataset_v143[[#This Row],[DateofHire]],"yyyy-mm-dd")</f>
        <v>2011-11-07</v>
      </c>
      <c r="J65" s="9" t="str">
        <f>LEFT(HRDataset_v143[[#This Row],[DateofHireTxt]],4)</f>
        <v>2011</v>
      </c>
      <c r="K65" t="s">
        <v>38</v>
      </c>
      <c r="L65" s="1"/>
      <c r="M65" s="1" t="str">
        <f t="shared" si="3"/>
        <v/>
      </c>
      <c r="N65" s="1" t="str">
        <f t="shared" si="4"/>
        <v/>
      </c>
      <c r="O65">
        <v>2458</v>
      </c>
      <c r="P65" s="1">
        <v>29112</v>
      </c>
      <c r="Q65" t="s">
        <v>505</v>
      </c>
      <c r="R65" t="s">
        <v>40</v>
      </c>
      <c r="S65" t="s">
        <v>107</v>
      </c>
      <c r="T65" t="s">
        <v>42</v>
      </c>
      <c r="U65" t="s">
        <v>98</v>
      </c>
      <c r="V65" t="s">
        <v>44</v>
      </c>
      <c r="W65" t="str">
        <f t="shared" si="5"/>
        <v>N/A-StillEmployed</v>
      </c>
      <c r="X65" t="s">
        <v>45</v>
      </c>
      <c r="Y65" t="s">
        <v>46</v>
      </c>
      <c r="Z65" t="s">
        <v>63</v>
      </c>
      <c r="AA65" t="s">
        <v>48</v>
      </c>
      <c r="AB65" t="s">
        <v>58</v>
      </c>
      <c r="AC65">
        <v>3.96</v>
      </c>
      <c r="AD65">
        <v>4</v>
      </c>
      <c r="AE65" s="1">
        <v>43523</v>
      </c>
      <c r="AF65">
        <v>0</v>
      </c>
      <c r="AG65">
        <v>6</v>
      </c>
    </row>
    <row r="66" spans="1:33" x14ac:dyDescent="0.35">
      <c r="A66" t="s">
        <v>186</v>
      </c>
      <c r="B66">
        <v>10311</v>
      </c>
      <c r="C66" s="2">
        <f t="shared" ref="C66:C129" ca="1" si="6">(YEAR(NOW())-YEAR(P66))</f>
        <v>35</v>
      </c>
      <c r="D66" s="2" t="str">
        <f t="shared" ref="D66:D129" ca="1" si="7">IF(C66&gt;65,"Senior",IF(C66&gt;=35,"Middle Age",IF(C66&lt;35,"Young","Invalid")))</f>
        <v>Middle Age</v>
      </c>
      <c r="E66" s="2" t="str">
        <f t="shared" ref="E66:E129" si="8">IF(L66="","", DATEDIF(H66,L66, "m"))</f>
        <v/>
      </c>
      <c r="F66">
        <v>56991</v>
      </c>
      <c r="G66" t="s">
        <v>37</v>
      </c>
      <c r="H66" s="1">
        <v>43290</v>
      </c>
      <c r="I66" s="1" t="str">
        <f>TEXT(HRDataset_v143[[#This Row],[DateofHire]],"yyyy-mm-dd")</f>
        <v>2018-07-09</v>
      </c>
      <c r="J66" s="9" t="str">
        <f>LEFT(HRDataset_v143[[#This Row],[DateofHireTxt]],4)</f>
        <v>2018</v>
      </c>
      <c r="K66" t="s">
        <v>38</v>
      </c>
      <c r="L66" s="1"/>
      <c r="M66" s="1" t="str">
        <f t="shared" ref="M66:M129" si="9">IF(L66="","",TEXT(L66,"yyyy-mm-dd"))</f>
        <v/>
      </c>
      <c r="N66" s="1" t="str">
        <f t="shared" ref="N66:N129" si="10">IF(M66="","",LEFT(M66,4))</f>
        <v/>
      </c>
      <c r="O66">
        <v>2138</v>
      </c>
      <c r="P66" s="1">
        <v>32248</v>
      </c>
      <c r="Q66" t="s">
        <v>505</v>
      </c>
      <c r="R66" t="s">
        <v>52</v>
      </c>
      <c r="S66" t="s">
        <v>41</v>
      </c>
      <c r="T66" t="s">
        <v>42</v>
      </c>
      <c r="U66" t="s">
        <v>43</v>
      </c>
      <c r="V66" t="s">
        <v>44</v>
      </c>
      <c r="W66" t="str">
        <f t="shared" ref="W66:W129" si="11">REPLACE(V66,1,1,UPPER(LEFT(V66,1)))</f>
        <v>N/A-StillEmployed</v>
      </c>
      <c r="X66" t="s">
        <v>45</v>
      </c>
      <c r="Y66" t="s">
        <v>46</v>
      </c>
      <c r="Z66" t="s">
        <v>83</v>
      </c>
      <c r="AA66" t="s">
        <v>57</v>
      </c>
      <c r="AB66" t="s">
        <v>58</v>
      </c>
      <c r="AC66">
        <v>4.3</v>
      </c>
      <c r="AD66">
        <v>4</v>
      </c>
      <c r="AE66" s="1">
        <v>43496</v>
      </c>
      <c r="AF66">
        <v>2</v>
      </c>
      <c r="AG66">
        <v>2</v>
      </c>
    </row>
    <row r="67" spans="1:33" x14ac:dyDescent="0.35">
      <c r="A67" t="s">
        <v>187</v>
      </c>
      <c r="B67">
        <v>10070</v>
      </c>
      <c r="C67" s="2">
        <f t="shared" ca="1" si="6"/>
        <v>46</v>
      </c>
      <c r="D67" s="2" t="str">
        <f t="shared" ca="1" si="7"/>
        <v>Middle Age</v>
      </c>
      <c r="E67" s="2">
        <f t="shared" si="8"/>
        <v>60</v>
      </c>
      <c r="F67">
        <v>55722</v>
      </c>
      <c r="G67" t="s">
        <v>37</v>
      </c>
      <c r="H67" s="1">
        <v>40679</v>
      </c>
      <c r="I67" s="1" t="str">
        <f>TEXT(HRDataset_v143[[#This Row],[DateofHire]],"yyyy-mm-dd")</f>
        <v>2011-05-16</v>
      </c>
      <c r="J67" s="9" t="str">
        <f>LEFT(HRDataset_v143[[#This Row],[DateofHireTxt]],4)</f>
        <v>2011</v>
      </c>
      <c r="K67" t="s">
        <v>38</v>
      </c>
      <c r="L67" s="1">
        <v>42529</v>
      </c>
      <c r="M67" s="1" t="str">
        <f t="shared" si="9"/>
        <v>2016-06-08</v>
      </c>
      <c r="N67" s="1" t="str">
        <f t="shared" si="10"/>
        <v>2016</v>
      </c>
      <c r="O67">
        <v>1810</v>
      </c>
      <c r="P67" s="1">
        <v>28429</v>
      </c>
      <c r="Q67" t="s">
        <v>505</v>
      </c>
      <c r="R67" t="s">
        <v>52</v>
      </c>
      <c r="S67" t="s">
        <v>41</v>
      </c>
      <c r="T67" t="s">
        <v>42</v>
      </c>
      <c r="U67" t="s">
        <v>43</v>
      </c>
      <c r="V67" t="s">
        <v>93</v>
      </c>
      <c r="W67" t="str">
        <f t="shared" si="11"/>
        <v>Unhappy</v>
      </c>
      <c r="X67" t="s">
        <v>54</v>
      </c>
      <c r="Y67" t="s">
        <v>46</v>
      </c>
      <c r="Z67" t="s">
        <v>69</v>
      </c>
      <c r="AA67" t="s">
        <v>57</v>
      </c>
      <c r="AB67" t="s">
        <v>58</v>
      </c>
      <c r="AC67">
        <v>5</v>
      </c>
      <c r="AD67">
        <v>4</v>
      </c>
      <c r="AE67" s="1">
        <v>42462</v>
      </c>
      <c r="AF67">
        <v>0</v>
      </c>
      <c r="AG67">
        <v>14</v>
      </c>
    </row>
    <row r="68" spans="1:33" x14ac:dyDescent="0.35">
      <c r="A68" t="s">
        <v>188</v>
      </c>
      <c r="B68">
        <v>10155</v>
      </c>
      <c r="C68" s="2">
        <f t="shared" ca="1" si="6"/>
        <v>44</v>
      </c>
      <c r="D68" s="2" t="str">
        <f t="shared" ca="1" si="7"/>
        <v>Middle Age</v>
      </c>
      <c r="E68" s="2" t="str">
        <f t="shared" si="8"/>
        <v/>
      </c>
      <c r="F68">
        <v>101199</v>
      </c>
      <c r="G68" t="s">
        <v>74</v>
      </c>
      <c r="H68" s="1">
        <v>40917</v>
      </c>
      <c r="I68" s="1" t="str">
        <f>TEXT(HRDataset_v143[[#This Row],[DateofHire]],"yyyy-mm-dd")</f>
        <v>2012-01-09</v>
      </c>
      <c r="J68" s="9" t="str">
        <f>LEFT(HRDataset_v143[[#This Row],[DateofHireTxt]],4)</f>
        <v>2012</v>
      </c>
      <c r="K68" t="s">
        <v>38</v>
      </c>
      <c r="L68" s="1"/>
      <c r="M68" s="1" t="str">
        <f t="shared" si="9"/>
        <v/>
      </c>
      <c r="N68" s="1" t="str">
        <f t="shared" si="10"/>
        <v/>
      </c>
      <c r="O68">
        <v>2176</v>
      </c>
      <c r="P68" s="1">
        <v>29041</v>
      </c>
      <c r="Q68" t="s">
        <v>504</v>
      </c>
      <c r="R68" t="s">
        <v>40</v>
      </c>
      <c r="S68" t="s">
        <v>41</v>
      </c>
      <c r="T68" t="s">
        <v>42</v>
      </c>
      <c r="U68" t="s">
        <v>82</v>
      </c>
      <c r="V68" t="s">
        <v>44</v>
      </c>
      <c r="W68" t="str">
        <f t="shared" si="11"/>
        <v>N/A-StillEmployed</v>
      </c>
      <c r="X68" t="s">
        <v>45</v>
      </c>
      <c r="Y68" t="s">
        <v>75</v>
      </c>
      <c r="Z68" t="s">
        <v>76</v>
      </c>
      <c r="AA68" t="s">
        <v>117</v>
      </c>
      <c r="AB68" t="s">
        <v>58</v>
      </c>
      <c r="AC68">
        <v>3.79</v>
      </c>
      <c r="AD68">
        <v>5</v>
      </c>
      <c r="AE68" s="1">
        <v>43490</v>
      </c>
      <c r="AF68">
        <v>0</v>
      </c>
      <c r="AG68">
        <v>8</v>
      </c>
    </row>
    <row r="69" spans="1:33" x14ac:dyDescent="0.35">
      <c r="A69" t="s">
        <v>189</v>
      </c>
      <c r="B69">
        <v>10306</v>
      </c>
      <c r="C69" s="2">
        <f t="shared" ca="1" si="6"/>
        <v>48</v>
      </c>
      <c r="D69" s="2" t="str">
        <f t="shared" ca="1" si="7"/>
        <v>Middle Age</v>
      </c>
      <c r="E69" s="2" t="str">
        <f t="shared" si="8"/>
        <v/>
      </c>
      <c r="F69">
        <v>61568</v>
      </c>
      <c r="G69" t="s">
        <v>139</v>
      </c>
      <c r="H69" s="1">
        <v>41911</v>
      </c>
      <c r="I69" s="1" t="str">
        <f>TEXT(HRDataset_v143[[#This Row],[DateofHire]],"yyyy-mm-dd")</f>
        <v>2014-09-29</v>
      </c>
      <c r="J69" s="9" t="str">
        <f>LEFT(HRDataset_v143[[#This Row],[DateofHireTxt]],4)</f>
        <v>2014</v>
      </c>
      <c r="K69" t="s">
        <v>190</v>
      </c>
      <c r="L69" s="1"/>
      <c r="M69" s="1" t="str">
        <f t="shared" si="9"/>
        <v/>
      </c>
      <c r="N69" s="1" t="str">
        <f t="shared" si="10"/>
        <v/>
      </c>
      <c r="O69">
        <v>36006</v>
      </c>
      <c r="P69" s="1">
        <v>27700</v>
      </c>
      <c r="Q69" t="s">
        <v>505</v>
      </c>
      <c r="R69" t="s">
        <v>40</v>
      </c>
      <c r="S69" t="s">
        <v>41</v>
      </c>
      <c r="T69" t="s">
        <v>42</v>
      </c>
      <c r="U69" t="s">
        <v>98</v>
      </c>
      <c r="V69" t="s">
        <v>44</v>
      </c>
      <c r="W69" t="str">
        <f t="shared" si="11"/>
        <v>N/A-StillEmployed</v>
      </c>
      <c r="X69" t="s">
        <v>45</v>
      </c>
      <c r="Y69" t="s">
        <v>141</v>
      </c>
      <c r="Z69" t="s">
        <v>142</v>
      </c>
      <c r="AA69" t="s">
        <v>57</v>
      </c>
      <c r="AB69" t="s">
        <v>191</v>
      </c>
      <c r="AC69">
        <v>1.93</v>
      </c>
      <c r="AD69">
        <v>3</v>
      </c>
      <c r="AE69" s="1">
        <v>43495</v>
      </c>
      <c r="AF69">
        <v>6</v>
      </c>
      <c r="AG69">
        <v>5</v>
      </c>
    </row>
    <row r="70" spans="1:33" x14ac:dyDescent="0.35">
      <c r="A70" t="s">
        <v>192</v>
      </c>
      <c r="B70">
        <v>10100</v>
      </c>
      <c r="C70" s="2">
        <f t="shared" ca="1" si="6"/>
        <v>72</v>
      </c>
      <c r="D70" s="2" t="str">
        <f t="shared" ca="1" si="7"/>
        <v>Senior</v>
      </c>
      <c r="E70" s="2">
        <f t="shared" si="8"/>
        <v>55</v>
      </c>
      <c r="F70">
        <v>58275</v>
      </c>
      <c r="G70" t="s">
        <v>60</v>
      </c>
      <c r="H70" s="1">
        <v>40637</v>
      </c>
      <c r="I70" s="1" t="str">
        <f>TEXT(HRDataset_v143[[#This Row],[DateofHire]],"yyyy-mm-dd")</f>
        <v>2011-04-04</v>
      </c>
      <c r="J70" s="9" t="str">
        <f>LEFT(HRDataset_v143[[#This Row],[DateofHireTxt]],4)</f>
        <v>2011</v>
      </c>
      <c r="K70" t="s">
        <v>38</v>
      </c>
      <c r="L70" s="1">
        <v>42312</v>
      </c>
      <c r="M70" s="1" t="str">
        <f t="shared" si="9"/>
        <v>2015-11-04</v>
      </c>
      <c r="N70" s="1" t="str">
        <f t="shared" si="10"/>
        <v>2015</v>
      </c>
      <c r="O70">
        <v>2343</v>
      </c>
      <c r="P70" s="1">
        <v>18684</v>
      </c>
      <c r="Q70" t="s">
        <v>504</v>
      </c>
      <c r="R70" t="s">
        <v>137</v>
      </c>
      <c r="S70" t="s">
        <v>41</v>
      </c>
      <c r="T70" t="s">
        <v>42</v>
      </c>
      <c r="U70" t="s">
        <v>82</v>
      </c>
      <c r="V70" t="s">
        <v>193</v>
      </c>
      <c r="W70" t="str">
        <f t="shared" si="11"/>
        <v>More money</v>
      </c>
      <c r="X70" t="s">
        <v>54</v>
      </c>
      <c r="Y70" t="s">
        <v>46</v>
      </c>
      <c r="Z70" t="s">
        <v>99</v>
      </c>
      <c r="AA70" t="s">
        <v>70</v>
      </c>
      <c r="AB70" t="s">
        <v>58</v>
      </c>
      <c r="AC70">
        <v>4.62</v>
      </c>
      <c r="AD70">
        <v>5</v>
      </c>
      <c r="AE70" s="1">
        <v>42130</v>
      </c>
      <c r="AF70">
        <v>0</v>
      </c>
      <c r="AG70">
        <v>1</v>
      </c>
    </row>
    <row r="71" spans="1:33" x14ac:dyDescent="0.35">
      <c r="A71" t="s">
        <v>194</v>
      </c>
      <c r="B71">
        <v>10310</v>
      </c>
      <c r="C71" s="2">
        <f t="shared" ca="1" si="6"/>
        <v>56</v>
      </c>
      <c r="D71" s="2" t="str">
        <f t="shared" ca="1" si="7"/>
        <v>Middle Age</v>
      </c>
      <c r="E71" s="2" t="str">
        <f t="shared" si="8"/>
        <v/>
      </c>
      <c r="F71">
        <v>53189</v>
      </c>
      <c r="G71" t="s">
        <v>37</v>
      </c>
      <c r="H71" s="1">
        <v>41827</v>
      </c>
      <c r="I71" s="1" t="str">
        <f>TEXT(HRDataset_v143[[#This Row],[DateofHire]],"yyyy-mm-dd")</f>
        <v>2014-07-07</v>
      </c>
      <c r="J71" s="9" t="str">
        <f>LEFT(HRDataset_v143[[#This Row],[DateofHireTxt]],4)</f>
        <v>2014</v>
      </c>
      <c r="K71" t="s">
        <v>38</v>
      </c>
      <c r="L71" s="1"/>
      <c r="M71" s="1" t="str">
        <f t="shared" si="9"/>
        <v/>
      </c>
      <c r="N71" s="1" t="str">
        <f t="shared" si="10"/>
        <v/>
      </c>
      <c r="O71">
        <v>2061</v>
      </c>
      <c r="P71" s="1">
        <v>24581</v>
      </c>
      <c r="Q71" t="s">
        <v>505</v>
      </c>
      <c r="R71" t="s">
        <v>52</v>
      </c>
      <c r="S71" t="s">
        <v>41</v>
      </c>
      <c r="T71" t="s">
        <v>42</v>
      </c>
      <c r="U71" t="s">
        <v>43</v>
      </c>
      <c r="V71" t="s">
        <v>44</v>
      </c>
      <c r="W71" t="str">
        <f t="shared" si="11"/>
        <v>N/A-StillEmployed</v>
      </c>
      <c r="X71" t="s">
        <v>45</v>
      </c>
      <c r="Y71" t="s">
        <v>46</v>
      </c>
      <c r="Z71" t="s">
        <v>72</v>
      </c>
      <c r="AA71" t="s">
        <v>57</v>
      </c>
      <c r="AB71" t="s">
        <v>191</v>
      </c>
      <c r="AC71">
        <v>1.1200000000000001</v>
      </c>
      <c r="AD71">
        <v>2</v>
      </c>
      <c r="AE71" s="1">
        <v>43496</v>
      </c>
      <c r="AF71">
        <v>4</v>
      </c>
      <c r="AG71">
        <v>9</v>
      </c>
    </row>
    <row r="72" spans="1:33" x14ac:dyDescent="0.35">
      <c r="A72" t="s">
        <v>195</v>
      </c>
      <c r="B72">
        <v>10197</v>
      </c>
      <c r="C72" s="2">
        <f t="shared" ca="1" si="6"/>
        <v>40</v>
      </c>
      <c r="D72" s="2" t="str">
        <f t="shared" ca="1" si="7"/>
        <v>Middle Age</v>
      </c>
      <c r="E72" s="2" t="str">
        <f t="shared" si="8"/>
        <v/>
      </c>
      <c r="F72">
        <v>96820</v>
      </c>
      <c r="G72" t="s">
        <v>196</v>
      </c>
      <c r="H72" s="1">
        <v>42781</v>
      </c>
      <c r="I72" s="1" t="str">
        <f>TEXT(HRDataset_v143[[#This Row],[DateofHire]],"yyyy-mm-dd")</f>
        <v>2017-02-15</v>
      </c>
      <c r="J72" s="9" t="str">
        <f>LEFT(HRDataset_v143[[#This Row],[DateofHireTxt]],4)</f>
        <v>2017</v>
      </c>
      <c r="K72" t="s">
        <v>38</v>
      </c>
      <c r="L72" s="1"/>
      <c r="M72" s="1" t="str">
        <f t="shared" si="9"/>
        <v/>
      </c>
      <c r="N72" s="1" t="str">
        <f t="shared" si="10"/>
        <v/>
      </c>
      <c r="O72">
        <v>2045</v>
      </c>
      <c r="P72" s="1">
        <v>30563</v>
      </c>
      <c r="Q72" t="s">
        <v>505</v>
      </c>
      <c r="R72" t="s">
        <v>40</v>
      </c>
      <c r="S72" t="s">
        <v>41</v>
      </c>
      <c r="T72" t="s">
        <v>42</v>
      </c>
      <c r="U72" t="s">
        <v>43</v>
      </c>
      <c r="V72" t="s">
        <v>44</v>
      </c>
      <c r="W72" t="str">
        <f t="shared" si="11"/>
        <v>N/A-StillEmployed</v>
      </c>
      <c r="X72" t="s">
        <v>45</v>
      </c>
      <c r="Y72" t="s">
        <v>55</v>
      </c>
      <c r="Z72" t="s">
        <v>197</v>
      </c>
      <c r="AA72" t="s">
        <v>57</v>
      </c>
      <c r="AB72" t="s">
        <v>58</v>
      </c>
      <c r="AC72">
        <v>3.01</v>
      </c>
      <c r="AD72">
        <v>5</v>
      </c>
      <c r="AE72" s="1">
        <v>43488</v>
      </c>
      <c r="AF72">
        <v>0</v>
      </c>
      <c r="AG72">
        <v>15</v>
      </c>
    </row>
    <row r="73" spans="1:33" x14ac:dyDescent="0.35">
      <c r="A73" t="s">
        <v>198</v>
      </c>
      <c r="B73">
        <v>10276</v>
      </c>
      <c r="C73" s="2">
        <f t="shared" ca="1" si="6"/>
        <v>41</v>
      </c>
      <c r="D73" s="2" t="str">
        <f t="shared" ca="1" si="7"/>
        <v>Middle Age</v>
      </c>
      <c r="E73" s="2" t="str">
        <f t="shared" si="8"/>
        <v/>
      </c>
      <c r="F73">
        <v>51259</v>
      </c>
      <c r="G73" t="s">
        <v>37</v>
      </c>
      <c r="H73" s="1">
        <v>41771</v>
      </c>
      <c r="I73" s="1" t="str">
        <f>TEXT(HRDataset_v143[[#This Row],[DateofHire]],"yyyy-mm-dd")</f>
        <v>2014-05-12</v>
      </c>
      <c r="J73" s="9" t="str">
        <f>LEFT(HRDataset_v143[[#This Row],[DateofHireTxt]],4)</f>
        <v>2014</v>
      </c>
      <c r="K73" t="s">
        <v>38</v>
      </c>
      <c r="L73" s="1"/>
      <c r="M73" s="1" t="str">
        <f t="shared" si="9"/>
        <v/>
      </c>
      <c r="N73" s="1" t="str">
        <f t="shared" si="10"/>
        <v/>
      </c>
      <c r="O73">
        <v>2180</v>
      </c>
      <c r="P73" s="1">
        <v>30270</v>
      </c>
      <c r="Q73" t="s">
        <v>505</v>
      </c>
      <c r="R73" t="s">
        <v>40</v>
      </c>
      <c r="S73" t="s">
        <v>41</v>
      </c>
      <c r="T73" t="s">
        <v>42</v>
      </c>
      <c r="U73" t="s">
        <v>43</v>
      </c>
      <c r="V73" t="s">
        <v>44</v>
      </c>
      <c r="W73" t="str">
        <f t="shared" si="11"/>
        <v>N/A-StillEmployed</v>
      </c>
      <c r="X73" t="s">
        <v>45</v>
      </c>
      <c r="Y73" t="s">
        <v>46</v>
      </c>
      <c r="Z73" t="s">
        <v>79</v>
      </c>
      <c r="AA73" t="s">
        <v>57</v>
      </c>
      <c r="AB73" t="s">
        <v>58</v>
      </c>
      <c r="AC73">
        <v>4.3</v>
      </c>
      <c r="AD73">
        <v>4</v>
      </c>
      <c r="AE73" s="1">
        <v>43515</v>
      </c>
      <c r="AF73">
        <v>0</v>
      </c>
      <c r="AG73">
        <v>1</v>
      </c>
    </row>
    <row r="74" spans="1:33" x14ac:dyDescent="0.35">
      <c r="A74" t="s">
        <v>199</v>
      </c>
      <c r="B74">
        <v>10304</v>
      </c>
      <c r="C74" s="2">
        <f t="shared" ca="1" si="6"/>
        <v>36</v>
      </c>
      <c r="D74" s="2" t="str">
        <f t="shared" ca="1" si="7"/>
        <v>Middle Age</v>
      </c>
      <c r="E74" s="2" t="str">
        <f t="shared" si="8"/>
        <v/>
      </c>
      <c r="F74">
        <v>59231</v>
      </c>
      <c r="G74" t="s">
        <v>139</v>
      </c>
      <c r="H74" s="1">
        <v>40959</v>
      </c>
      <c r="I74" s="1" t="str">
        <f>TEXT(HRDataset_v143[[#This Row],[DateofHire]],"yyyy-mm-dd")</f>
        <v>2012-02-20</v>
      </c>
      <c r="J74" s="9" t="str">
        <f>LEFT(HRDataset_v143[[#This Row],[DateofHireTxt]],4)</f>
        <v>2012</v>
      </c>
      <c r="K74" t="s">
        <v>200</v>
      </c>
      <c r="L74" s="1"/>
      <c r="M74" s="1" t="str">
        <f t="shared" si="9"/>
        <v/>
      </c>
      <c r="N74" s="1" t="str">
        <f t="shared" si="10"/>
        <v/>
      </c>
      <c r="O74">
        <v>98052</v>
      </c>
      <c r="P74" s="1">
        <v>31911</v>
      </c>
      <c r="Q74" t="s">
        <v>504</v>
      </c>
      <c r="R74" t="s">
        <v>40</v>
      </c>
      <c r="S74" t="s">
        <v>41</v>
      </c>
      <c r="T74" t="s">
        <v>89</v>
      </c>
      <c r="U74" t="s">
        <v>43</v>
      </c>
      <c r="V74" t="s">
        <v>44</v>
      </c>
      <c r="W74" t="str">
        <f t="shared" si="11"/>
        <v>N/A-StillEmployed</v>
      </c>
      <c r="X74" t="s">
        <v>45</v>
      </c>
      <c r="Y74" t="s">
        <v>141</v>
      </c>
      <c r="Z74" t="s">
        <v>142</v>
      </c>
      <c r="AA74" t="s">
        <v>201</v>
      </c>
      <c r="AB74" t="s">
        <v>191</v>
      </c>
      <c r="AC74">
        <v>2.2999999999999998</v>
      </c>
      <c r="AD74">
        <v>1</v>
      </c>
      <c r="AE74" s="1">
        <v>43494</v>
      </c>
      <c r="AF74">
        <v>2</v>
      </c>
      <c r="AG74">
        <v>17</v>
      </c>
    </row>
    <row r="75" spans="1:33" x14ac:dyDescent="0.35">
      <c r="A75" t="s">
        <v>202</v>
      </c>
      <c r="B75">
        <v>10284</v>
      </c>
      <c r="C75" s="2">
        <f t="shared" ca="1" si="6"/>
        <v>45</v>
      </c>
      <c r="D75" s="2" t="str">
        <f t="shared" ca="1" si="7"/>
        <v>Middle Age</v>
      </c>
      <c r="E75" s="2" t="str">
        <f t="shared" si="8"/>
        <v/>
      </c>
      <c r="F75">
        <v>61584</v>
      </c>
      <c r="G75" t="s">
        <v>37</v>
      </c>
      <c r="H75" s="1">
        <v>41281</v>
      </c>
      <c r="I75" s="1" t="str">
        <f>TEXT(HRDataset_v143[[#This Row],[DateofHire]],"yyyy-mm-dd")</f>
        <v>2013-01-07</v>
      </c>
      <c r="J75" s="9" t="str">
        <f>LEFT(HRDataset_v143[[#This Row],[DateofHireTxt]],4)</f>
        <v>2013</v>
      </c>
      <c r="K75" t="s">
        <v>38</v>
      </c>
      <c r="L75" s="1"/>
      <c r="M75" s="1" t="str">
        <f t="shared" si="9"/>
        <v/>
      </c>
      <c r="N75" s="1" t="str">
        <f t="shared" si="10"/>
        <v/>
      </c>
      <c r="O75">
        <v>2351</v>
      </c>
      <c r="P75" s="1">
        <v>28826</v>
      </c>
      <c r="Q75" t="s">
        <v>504</v>
      </c>
      <c r="R75" t="s">
        <v>52</v>
      </c>
      <c r="S75" t="s">
        <v>41</v>
      </c>
      <c r="T75" t="s">
        <v>42</v>
      </c>
      <c r="U75" t="s">
        <v>82</v>
      </c>
      <c r="V75" t="s">
        <v>44</v>
      </c>
      <c r="W75" t="str">
        <f t="shared" si="11"/>
        <v>N/A-StillEmployed</v>
      </c>
      <c r="X75" t="s">
        <v>45</v>
      </c>
      <c r="Y75" t="s">
        <v>46</v>
      </c>
      <c r="Z75" t="s">
        <v>83</v>
      </c>
      <c r="AA75" t="s">
        <v>57</v>
      </c>
      <c r="AB75" t="s">
        <v>118</v>
      </c>
      <c r="AC75">
        <v>3.88</v>
      </c>
      <c r="AD75">
        <v>4</v>
      </c>
      <c r="AE75" s="1">
        <v>43483</v>
      </c>
      <c r="AF75">
        <v>0</v>
      </c>
      <c r="AG75">
        <v>6</v>
      </c>
    </row>
    <row r="76" spans="1:33" x14ac:dyDescent="0.35">
      <c r="A76" t="s">
        <v>203</v>
      </c>
      <c r="B76">
        <v>10207</v>
      </c>
      <c r="C76" s="2">
        <f t="shared" ca="1" si="6"/>
        <v>37</v>
      </c>
      <c r="D76" s="2" t="str">
        <f t="shared" ca="1" si="7"/>
        <v>Middle Age</v>
      </c>
      <c r="E76" s="2" t="str">
        <f t="shared" si="8"/>
        <v/>
      </c>
      <c r="F76">
        <v>46335</v>
      </c>
      <c r="G76" t="s">
        <v>37</v>
      </c>
      <c r="H76" s="1">
        <v>41001</v>
      </c>
      <c r="I76" s="1" t="str">
        <f>TEXT(HRDataset_v143[[#This Row],[DateofHire]],"yyyy-mm-dd")</f>
        <v>2012-04-02</v>
      </c>
      <c r="J76" s="9" t="str">
        <f>LEFT(HRDataset_v143[[#This Row],[DateofHireTxt]],4)</f>
        <v>2012</v>
      </c>
      <c r="K76" t="s">
        <v>38</v>
      </c>
      <c r="L76" s="1"/>
      <c r="M76" s="1" t="str">
        <f t="shared" si="9"/>
        <v/>
      </c>
      <c r="N76" s="1" t="str">
        <f t="shared" si="10"/>
        <v/>
      </c>
      <c r="O76">
        <v>2125</v>
      </c>
      <c r="P76" s="1">
        <v>31692</v>
      </c>
      <c r="Q76" t="s">
        <v>504</v>
      </c>
      <c r="R76" t="s">
        <v>40</v>
      </c>
      <c r="S76" t="s">
        <v>41</v>
      </c>
      <c r="T76" t="s">
        <v>89</v>
      </c>
      <c r="U76" t="s">
        <v>43</v>
      </c>
      <c r="V76" t="s">
        <v>44</v>
      </c>
      <c r="W76" t="str">
        <f t="shared" si="11"/>
        <v>N/A-StillEmployed</v>
      </c>
      <c r="X76" t="s">
        <v>45</v>
      </c>
      <c r="Y76" t="s">
        <v>46</v>
      </c>
      <c r="Z76" t="s">
        <v>91</v>
      </c>
      <c r="AA76" t="s">
        <v>117</v>
      </c>
      <c r="AB76" t="s">
        <v>58</v>
      </c>
      <c r="AC76">
        <v>3.4</v>
      </c>
      <c r="AD76">
        <v>5</v>
      </c>
      <c r="AE76" s="1">
        <v>43515</v>
      </c>
      <c r="AF76">
        <v>0</v>
      </c>
      <c r="AG76">
        <v>15</v>
      </c>
    </row>
    <row r="77" spans="1:33" x14ac:dyDescent="0.35">
      <c r="A77" t="s">
        <v>204</v>
      </c>
      <c r="B77">
        <v>10133</v>
      </c>
      <c r="C77" s="2">
        <f t="shared" ca="1" si="6"/>
        <v>35</v>
      </c>
      <c r="D77" s="2" t="str">
        <f t="shared" ca="1" si="7"/>
        <v>Middle Age</v>
      </c>
      <c r="E77" s="2" t="str">
        <f t="shared" si="8"/>
        <v/>
      </c>
      <c r="F77">
        <v>70621</v>
      </c>
      <c r="G77" t="s">
        <v>86</v>
      </c>
      <c r="H77" s="1">
        <v>42009</v>
      </c>
      <c r="I77" s="1" t="str">
        <f>TEXT(HRDataset_v143[[#This Row],[DateofHire]],"yyyy-mm-dd")</f>
        <v>2015-01-05</v>
      </c>
      <c r="J77" s="9" t="str">
        <f>LEFT(HRDataset_v143[[#This Row],[DateofHireTxt]],4)</f>
        <v>2015</v>
      </c>
      <c r="K77" t="s">
        <v>38</v>
      </c>
      <c r="L77" s="1"/>
      <c r="M77" s="1" t="str">
        <f t="shared" si="9"/>
        <v/>
      </c>
      <c r="N77" s="1" t="str">
        <f t="shared" si="10"/>
        <v/>
      </c>
      <c r="O77">
        <v>2119</v>
      </c>
      <c r="P77" s="1">
        <v>32342</v>
      </c>
      <c r="Q77" t="s">
        <v>504</v>
      </c>
      <c r="R77" t="s">
        <v>52</v>
      </c>
      <c r="S77" t="s">
        <v>41</v>
      </c>
      <c r="T77" t="s">
        <v>42</v>
      </c>
      <c r="U77" t="s">
        <v>43</v>
      </c>
      <c r="V77" t="s">
        <v>44</v>
      </c>
      <c r="W77" t="str">
        <f t="shared" si="11"/>
        <v>N/A-StillEmployed</v>
      </c>
      <c r="X77" t="s">
        <v>45</v>
      </c>
      <c r="Y77" t="s">
        <v>55</v>
      </c>
      <c r="Z77" t="s">
        <v>87</v>
      </c>
      <c r="AA77" t="s">
        <v>80</v>
      </c>
      <c r="AB77" t="s">
        <v>58</v>
      </c>
      <c r="AC77">
        <v>4.1100000000000003</v>
      </c>
      <c r="AD77">
        <v>4</v>
      </c>
      <c r="AE77" s="1">
        <v>43521</v>
      </c>
      <c r="AF77">
        <v>0</v>
      </c>
      <c r="AG77">
        <v>16</v>
      </c>
    </row>
    <row r="78" spans="1:33" x14ac:dyDescent="0.35">
      <c r="A78" t="s">
        <v>205</v>
      </c>
      <c r="B78">
        <v>10028</v>
      </c>
      <c r="C78" s="2">
        <f t="shared" ca="1" si="6"/>
        <v>53</v>
      </c>
      <c r="D78" s="2" t="str">
        <f t="shared" ca="1" si="7"/>
        <v>Middle Age</v>
      </c>
      <c r="E78" s="2" t="str">
        <f t="shared" si="8"/>
        <v/>
      </c>
      <c r="F78">
        <v>138888</v>
      </c>
      <c r="G78" t="s">
        <v>206</v>
      </c>
      <c r="H78" s="1">
        <v>41644</v>
      </c>
      <c r="I78" s="1" t="str">
        <f>TEXT(HRDataset_v143[[#This Row],[DateofHire]],"yyyy-mm-dd")</f>
        <v>2014-01-05</v>
      </c>
      <c r="J78" s="9" t="str">
        <f>LEFT(HRDataset_v143[[#This Row],[DateofHireTxt]],4)</f>
        <v>2014</v>
      </c>
      <c r="K78" t="s">
        <v>38</v>
      </c>
      <c r="L78" s="1"/>
      <c r="M78" s="1" t="str">
        <f t="shared" si="9"/>
        <v/>
      </c>
      <c r="N78" s="1" t="str">
        <f t="shared" si="10"/>
        <v/>
      </c>
      <c r="O78">
        <v>1886</v>
      </c>
      <c r="P78" s="1">
        <v>25758</v>
      </c>
      <c r="Q78" t="s">
        <v>505</v>
      </c>
      <c r="R78" t="s">
        <v>40</v>
      </c>
      <c r="S78" t="s">
        <v>41</v>
      </c>
      <c r="T78" t="s">
        <v>42</v>
      </c>
      <c r="U78" t="s">
        <v>82</v>
      </c>
      <c r="V78" t="s">
        <v>44</v>
      </c>
      <c r="W78" t="str">
        <f t="shared" si="11"/>
        <v>N/A-StillEmployed</v>
      </c>
      <c r="X78" t="s">
        <v>45</v>
      </c>
      <c r="Y78" t="s">
        <v>55</v>
      </c>
      <c r="Z78" t="s">
        <v>147</v>
      </c>
      <c r="AA78" t="s">
        <v>57</v>
      </c>
      <c r="AB78" t="s">
        <v>49</v>
      </c>
      <c r="AC78">
        <v>4.3</v>
      </c>
      <c r="AD78">
        <v>5</v>
      </c>
      <c r="AE78" s="1">
        <v>43469</v>
      </c>
      <c r="AF78">
        <v>0</v>
      </c>
      <c r="AG78">
        <v>4</v>
      </c>
    </row>
    <row r="79" spans="1:33" x14ac:dyDescent="0.35">
      <c r="A79" t="s">
        <v>207</v>
      </c>
      <c r="B79">
        <v>10006</v>
      </c>
      <c r="C79" s="2">
        <f t="shared" ca="1" si="6"/>
        <v>35</v>
      </c>
      <c r="D79" s="2" t="str">
        <f t="shared" ca="1" si="7"/>
        <v>Middle Age</v>
      </c>
      <c r="E79" s="2" t="str">
        <f t="shared" si="8"/>
        <v/>
      </c>
      <c r="F79">
        <v>74241</v>
      </c>
      <c r="G79" t="s">
        <v>139</v>
      </c>
      <c r="H79" s="1">
        <v>40553</v>
      </c>
      <c r="I79" s="1" t="str">
        <f>TEXT(HRDataset_v143[[#This Row],[DateofHire]],"yyyy-mm-dd")</f>
        <v>2011-01-10</v>
      </c>
      <c r="J79" s="9" t="str">
        <f>LEFT(HRDataset_v143[[#This Row],[DateofHireTxt]],4)</f>
        <v>2011</v>
      </c>
      <c r="K79" t="s">
        <v>208</v>
      </c>
      <c r="L79" s="1"/>
      <c r="M79" s="1" t="str">
        <f t="shared" si="9"/>
        <v/>
      </c>
      <c r="N79" s="1" t="str">
        <f t="shared" si="10"/>
        <v/>
      </c>
      <c r="O79">
        <v>90007</v>
      </c>
      <c r="P79" s="1">
        <v>32455</v>
      </c>
      <c r="Q79" t="s">
        <v>504</v>
      </c>
      <c r="R79" t="s">
        <v>40</v>
      </c>
      <c r="S79" t="s">
        <v>41</v>
      </c>
      <c r="T79" t="s">
        <v>42</v>
      </c>
      <c r="U79" t="s">
        <v>43</v>
      </c>
      <c r="V79" t="s">
        <v>44</v>
      </c>
      <c r="W79" t="str">
        <f t="shared" si="11"/>
        <v>N/A-StillEmployed</v>
      </c>
      <c r="X79" t="s">
        <v>45</v>
      </c>
      <c r="Y79" t="s">
        <v>141</v>
      </c>
      <c r="Z79" t="s">
        <v>160</v>
      </c>
      <c r="AA79" t="s">
        <v>57</v>
      </c>
      <c r="AB79" t="s">
        <v>49</v>
      </c>
      <c r="AC79">
        <v>4.7699999999999996</v>
      </c>
      <c r="AD79">
        <v>5</v>
      </c>
      <c r="AE79" s="1">
        <v>43492</v>
      </c>
      <c r="AF79">
        <v>0</v>
      </c>
      <c r="AG79">
        <v>14</v>
      </c>
    </row>
    <row r="80" spans="1:33" x14ac:dyDescent="0.35">
      <c r="A80" t="s">
        <v>209</v>
      </c>
      <c r="B80">
        <v>10105</v>
      </c>
      <c r="C80" s="2">
        <f t="shared" ca="1" si="6"/>
        <v>50</v>
      </c>
      <c r="D80" s="2" t="str">
        <f t="shared" ca="1" si="7"/>
        <v>Middle Age</v>
      </c>
      <c r="E80" s="2" t="str">
        <f t="shared" si="8"/>
        <v/>
      </c>
      <c r="F80">
        <v>75188</v>
      </c>
      <c r="G80" t="s">
        <v>129</v>
      </c>
      <c r="H80" s="1">
        <v>41900</v>
      </c>
      <c r="I80" s="1" t="str">
        <f>TEXT(HRDataset_v143[[#This Row],[DateofHire]],"yyyy-mm-dd")</f>
        <v>2014-09-18</v>
      </c>
      <c r="J80" s="9" t="str">
        <f>LEFT(HRDataset_v143[[#This Row],[DateofHireTxt]],4)</f>
        <v>2014</v>
      </c>
      <c r="K80" t="s">
        <v>38</v>
      </c>
      <c r="L80" s="1"/>
      <c r="M80" s="1" t="str">
        <f t="shared" si="9"/>
        <v/>
      </c>
      <c r="N80" s="1" t="str">
        <f t="shared" si="10"/>
        <v/>
      </c>
      <c r="O80">
        <v>1731</v>
      </c>
      <c r="P80" s="1">
        <v>26996</v>
      </c>
      <c r="Q80" t="s">
        <v>504</v>
      </c>
      <c r="R80" t="s">
        <v>40</v>
      </c>
      <c r="S80" t="s">
        <v>41</v>
      </c>
      <c r="T80" t="s">
        <v>42</v>
      </c>
      <c r="U80" t="s">
        <v>43</v>
      </c>
      <c r="V80" t="s">
        <v>44</v>
      </c>
      <c r="W80" t="str">
        <f t="shared" si="11"/>
        <v>N/A-StillEmployed</v>
      </c>
      <c r="X80" t="s">
        <v>45</v>
      </c>
      <c r="Y80" t="s">
        <v>46</v>
      </c>
      <c r="Z80" t="s">
        <v>131</v>
      </c>
      <c r="AA80" t="s">
        <v>70</v>
      </c>
      <c r="AB80" t="s">
        <v>58</v>
      </c>
      <c r="AC80">
        <v>4.5199999999999996</v>
      </c>
      <c r="AD80">
        <v>4</v>
      </c>
      <c r="AE80" s="1">
        <v>43480</v>
      </c>
      <c r="AF80">
        <v>0</v>
      </c>
      <c r="AG80">
        <v>4</v>
      </c>
    </row>
    <row r="81" spans="1:33" x14ac:dyDescent="0.35">
      <c r="A81" t="s">
        <v>210</v>
      </c>
      <c r="B81">
        <v>10211</v>
      </c>
      <c r="C81" s="2">
        <f t="shared" ca="1" si="6"/>
        <v>50</v>
      </c>
      <c r="D81" s="2" t="str">
        <f t="shared" ca="1" si="7"/>
        <v>Middle Age</v>
      </c>
      <c r="E81" s="2" t="str">
        <f t="shared" si="8"/>
        <v/>
      </c>
      <c r="F81">
        <v>62514</v>
      </c>
      <c r="G81" t="s">
        <v>37</v>
      </c>
      <c r="H81" s="1">
        <v>40294</v>
      </c>
      <c r="I81" s="1" t="str">
        <f>TEXT(HRDataset_v143[[#This Row],[DateofHire]],"yyyy-mm-dd")</f>
        <v>2010-04-26</v>
      </c>
      <c r="J81" s="9" t="str">
        <f>LEFT(HRDataset_v143[[#This Row],[DateofHireTxt]],4)</f>
        <v>2010</v>
      </c>
      <c r="K81" t="s">
        <v>38</v>
      </c>
      <c r="L81" s="1"/>
      <c r="M81" s="1" t="str">
        <f t="shared" si="9"/>
        <v/>
      </c>
      <c r="N81" s="1" t="str">
        <f t="shared" si="10"/>
        <v/>
      </c>
      <c r="O81">
        <v>1749</v>
      </c>
      <c r="P81" s="1">
        <v>26930</v>
      </c>
      <c r="Q81" t="s">
        <v>504</v>
      </c>
      <c r="R81" t="s">
        <v>52</v>
      </c>
      <c r="S81" t="s">
        <v>41</v>
      </c>
      <c r="T81" t="s">
        <v>42</v>
      </c>
      <c r="U81" t="s">
        <v>43</v>
      </c>
      <c r="V81" t="s">
        <v>44</v>
      </c>
      <c r="W81" t="str">
        <f t="shared" si="11"/>
        <v>N/A-StillEmployed</v>
      </c>
      <c r="X81" t="s">
        <v>45</v>
      </c>
      <c r="Y81" t="s">
        <v>46</v>
      </c>
      <c r="Z81" t="s">
        <v>79</v>
      </c>
      <c r="AA81" t="s">
        <v>70</v>
      </c>
      <c r="AB81" t="s">
        <v>58</v>
      </c>
      <c r="AC81">
        <v>2.9</v>
      </c>
      <c r="AD81">
        <v>3</v>
      </c>
      <c r="AE81" s="1">
        <v>43486</v>
      </c>
      <c r="AF81">
        <v>0</v>
      </c>
      <c r="AG81">
        <v>6</v>
      </c>
    </row>
    <row r="82" spans="1:33" x14ac:dyDescent="0.35">
      <c r="A82" t="s">
        <v>211</v>
      </c>
      <c r="B82">
        <v>10064</v>
      </c>
      <c r="C82" s="2">
        <f t="shared" ca="1" si="6"/>
        <v>32</v>
      </c>
      <c r="D82" s="2" t="str">
        <f t="shared" ca="1" si="7"/>
        <v>Young</v>
      </c>
      <c r="E82" s="2">
        <f t="shared" si="8"/>
        <v>74</v>
      </c>
      <c r="F82">
        <v>60070</v>
      </c>
      <c r="G82" t="s">
        <v>37</v>
      </c>
      <c r="H82" s="1">
        <v>40637</v>
      </c>
      <c r="I82" s="1" t="str">
        <f>TEXT(HRDataset_v143[[#This Row],[DateofHire]],"yyyy-mm-dd")</f>
        <v>2011-04-04</v>
      </c>
      <c r="J82" s="9" t="str">
        <f>LEFT(HRDataset_v143[[#This Row],[DateofHireTxt]],4)</f>
        <v>2011</v>
      </c>
      <c r="K82" t="s">
        <v>38</v>
      </c>
      <c r="L82" s="1">
        <v>42892</v>
      </c>
      <c r="M82" s="1" t="str">
        <f t="shared" si="9"/>
        <v>2017-06-06</v>
      </c>
      <c r="N82" s="1" t="str">
        <f t="shared" si="10"/>
        <v>2017</v>
      </c>
      <c r="O82">
        <v>2343</v>
      </c>
      <c r="P82" s="1">
        <v>33486</v>
      </c>
      <c r="Q82" t="s">
        <v>504</v>
      </c>
      <c r="R82" t="s">
        <v>52</v>
      </c>
      <c r="S82" t="s">
        <v>41</v>
      </c>
      <c r="T82" t="s">
        <v>42</v>
      </c>
      <c r="U82" t="s">
        <v>43</v>
      </c>
      <c r="V82" t="s">
        <v>212</v>
      </c>
      <c r="W82" t="str">
        <f t="shared" si="11"/>
        <v>Military</v>
      </c>
      <c r="X82" t="s">
        <v>54</v>
      </c>
      <c r="Y82" t="s">
        <v>46</v>
      </c>
      <c r="Z82" t="s">
        <v>63</v>
      </c>
      <c r="AA82" t="s">
        <v>70</v>
      </c>
      <c r="AB82" t="s">
        <v>58</v>
      </c>
      <c r="AC82">
        <v>5</v>
      </c>
      <c r="AD82">
        <v>3</v>
      </c>
      <c r="AE82" s="1">
        <v>42834</v>
      </c>
      <c r="AF82">
        <v>0</v>
      </c>
      <c r="AG82">
        <v>7</v>
      </c>
    </row>
    <row r="83" spans="1:33" x14ac:dyDescent="0.35">
      <c r="A83" t="s">
        <v>213</v>
      </c>
      <c r="B83">
        <v>10247</v>
      </c>
      <c r="C83" s="2">
        <f t="shared" ca="1" si="6"/>
        <v>49</v>
      </c>
      <c r="D83" s="2" t="str">
        <f t="shared" ca="1" si="7"/>
        <v>Middle Age</v>
      </c>
      <c r="E83" s="2" t="str">
        <f t="shared" si="8"/>
        <v/>
      </c>
      <c r="F83">
        <v>48888</v>
      </c>
      <c r="G83" t="s">
        <v>37</v>
      </c>
      <c r="H83" s="1">
        <v>41953</v>
      </c>
      <c r="I83" s="1" t="str">
        <f>TEXT(HRDataset_v143[[#This Row],[DateofHire]],"yyyy-mm-dd")</f>
        <v>2014-11-10</v>
      </c>
      <c r="J83" s="9" t="str">
        <f>LEFT(HRDataset_v143[[#This Row],[DateofHireTxt]],4)</f>
        <v>2014</v>
      </c>
      <c r="K83" t="s">
        <v>38</v>
      </c>
      <c r="L83" s="1"/>
      <c r="M83" s="1" t="str">
        <f t="shared" si="9"/>
        <v/>
      </c>
      <c r="N83" s="1" t="str">
        <f t="shared" si="10"/>
        <v/>
      </c>
      <c r="O83">
        <v>2026</v>
      </c>
      <c r="P83" s="1">
        <v>27180</v>
      </c>
      <c r="Q83" t="s">
        <v>505</v>
      </c>
      <c r="R83" t="s">
        <v>40</v>
      </c>
      <c r="S83" t="s">
        <v>41</v>
      </c>
      <c r="T83" t="s">
        <v>42</v>
      </c>
      <c r="U83" t="s">
        <v>43</v>
      </c>
      <c r="V83" t="s">
        <v>44</v>
      </c>
      <c r="W83" t="str">
        <f t="shared" si="11"/>
        <v>N/A-StillEmployed</v>
      </c>
      <c r="X83" t="s">
        <v>45</v>
      </c>
      <c r="Y83" t="s">
        <v>46</v>
      </c>
      <c r="Z83" t="s">
        <v>99</v>
      </c>
      <c r="AA83" t="s">
        <v>48</v>
      </c>
      <c r="AB83" t="s">
        <v>58</v>
      </c>
      <c r="AC83">
        <v>4.7</v>
      </c>
      <c r="AD83">
        <v>5</v>
      </c>
      <c r="AE83" s="1">
        <v>43509</v>
      </c>
      <c r="AF83">
        <v>0</v>
      </c>
      <c r="AG83">
        <v>8</v>
      </c>
    </row>
    <row r="84" spans="1:33" x14ac:dyDescent="0.35">
      <c r="A84" t="s">
        <v>214</v>
      </c>
      <c r="B84">
        <v>10235</v>
      </c>
      <c r="C84" s="2">
        <f t="shared" ca="1" si="6"/>
        <v>45</v>
      </c>
      <c r="D84" s="2" t="str">
        <f t="shared" ca="1" si="7"/>
        <v>Middle Age</v>
      </c>
      <c r="E84" s="2" t="str">
        <f t="shared" si="8"/>
        <v/>
      </c>
      <c r="F84">
        <v>54285</v>
      </c>
      <c r="G84" t="s">
        <v>37</v>
      </c>
      <c r="H84" s="1">
        <v>41729</v>
      </c>
      <c r="I84" s="1" t="str">
        <f>TEXT(HRDataset_v143[[#This Row],[DateofHire]],"yyyy-mm-dd")</f>
        <v>2014-03-31</v>
      </c>
      <c r="J84" s="9" t="str">
        <f>LEFT(HRDataset_v143[[#This Row],[DateofHireTxt]],4)</f>
        <v>2014</v>
      </c>
      <c r="K84" t="s">
        <v>38</v>
      </c>
      <c r="L84" s="1"/>
      <c r="M84" s="1" t="str">
        <f t="shared" si="9"/>
        <v/>
      </c>
      <c r="N84" s="1" t="str">
        <f t="shared" si="10"/>
        <v/>
      </c>
      <c r="O84">
        <v>2045</v>
      </c>
      <c r="P84" s="1">
        <v>28727</v>
      </c>
      <c r="Q84" t="s">
        <v>505</v>
      </c>
      <c r="R84" t="s">
        <v>52</v>
      </c>
      <c r="S84" t="s">
        <v>41</v>
      </c>
      <c r="T84" t="s">
        <v>42</v>
      </c>
      <c r="U84" t="s">
        <v>43</v>
      </c>
      <c r="V84" t="s">
        <v>44</v>
      </c>
      <c r="W84" t="str">
        <f t="shared" si="11"/>
        <v>N/A-StillEmployed</v>
      </c>
      <c r="X84" t="s">
        <v>45</v>
      </c>
      <c r="Y84" t="s">
        <v>46</v>
      </c>
      <c r="Z84" t="s">
        <v>99</v>
      </c>
      <c r="AA84" t="s">
        <v>80</v>
      </c>
      <c r="AB84" t="s">
        <v>58</v>
      </c>
      <c r="AC84">
        <v>4.2</v>
      </c>
      <c r="AD84">
        <v>3</v>
      </c>
      <c r="AE84" s="1">
        <v>43476</v>
      </c>
      <c r="AF84">
        <v>0</v>
      </c>
      <c r="AG84">
        <v>3</v>
      </c>
    </row>
    <row r="85" spans="1:33" x14ac:dyDescent="0.35">
      <c r="A85" t="s">
        <v>215</v>
      </c>
      <c r="B85">
        <v>10299</v>
      </c>
      <c r="C85" s="2">
        <f t="shared" ca="1" si="6"/>
        <v>34</v>
      </c>
      <c r="D85" s="2" t="str">
        <f t="shared" ca="1" si="7"/>
        <v>Young</v>
      </c>
      <c r="E85" s="2" t="str">
        <f t="shared" si="8"/>
        <v/>
      </c>
      <c r="F85">
        <v>56847</v>
      </c>
      <c r="G85" t="s">
        <v>60</v>
      </c>
      <c r="H85" s="1">
        <v>41827</v>
      </c>
      <c r="I85" s="1" t="str">
        <f>TEXT(HRDataset_v143[[#This Row],[DateofHire]],"yyyy-mm-dd")</f>
        <v>2014-07-07</v>
      </c>
      <c r="J85" s="9" t="str">
        <f>LEFT(HRDataset_v143[[#This Row],[DateofHireTxt]],4)</f>
        <v>2014</v>
      </c>
      <c r="K85" t="s">
        <v>38</v>
      </c>
      <c r="L85" s="1"/>
      <c r="M85" s="1" t="str">
        <f t="shared" si="9"/>
        <v/>
      </c>
      <c r="N85" s="1" t="str">
        <f t="shared" si="10"/>
        <v/>
      </c>
      <c r="O85">
        <v>2133</v>
      </c>
      <c r="P85" s="1">
        <v>32745</v>
      </c>
      <c r="Q85" t="s">
        <v>504</v>
      </c>
      <c r="R85" t="s">
        <v>137</v>
      </c>
      <c r="S85" t="s">
        <v>41</v>
      </c>
      <c r="T85" t="s">
        <v>42</v>
      </c>
      <c r="U85" t="s">
        <v>43</v>
      </c>
      <c r="V85" t="s">
        <v>44</v>
      </c>
      <c r="W85" t="str">
        <f t="shared" si="11"/>
        <v>N/A-StillEmployed</v>
      </c>
      <c r="X85" t="s">
        <v>45</v>
      </c>
      <c r="Y85" t="s">
        <v>46</v>
      </c>
      <c r="Z85" t="s">
        <v>47</v>
      </c>
      <c r="AA85" t="s">
        <v>57</v>
      </c>
      <c r="AB85" t="s">
        <v>191</v>
      </c>
      <c r="AC85">
        <v>3</v>
      </c>
      <c r="AD85">
        <v>1</v>
      </c>
      <c r="AE85" s="1">
        <v>43521</v>
      </c>
      <c r="AF85">
        <v>2</v>
      </c>
      <c r="AG85">
        <v>5</v>
      </c>
    </row>
    <row r="86" spans="1:33" x14ac:dyDescent="0.35">
      <c r="A86" t="s">
        <v>216</v>
      </c>
      <c r="B86">
        <v>10280</v>
      </c>
      <c r="C86" s="2">
        <f t="shared" ca="1" si="6"/>
        <v>40</v>
      </c>
      <c r="D86" s="2" t="str">
        <f t="shared" ca="1" si="7"/>
        <v>Middle Age</v>
      </c>
      <c r="E86" s="2">
        <f t="shared" si="8"/>
        <v>77</v>
      </c>
      <c r="F86">
        <v>60340</v>
      </c>
      <c r="G86" t="s">
        <v>37</v>
      </c>
      <c r="H86" s="1">
        <v>41001</v>
      </c>
      <c r="I86" s="1" t="str">
        <f>TEXT(HRDataset_v143[[#This Row],[DateofHire]],"yyyy-mm-dd")</f>
        <v>2012-04-02</v>
      </c>
      <c r="J86" s="9" t="str">
        <f>LEFT(HRDataset_v143[[#This Row],[DateofHireTxt]],4)</f>
        <v>2012</v>
      </c>
      <c r="K86" t="s">
        <v>38</v>
      </c>
      <c r="L86" s="1">
        <v>43370</v>
      </c>
      <c r="M86" s="1" t="str">
        <f t="shared" si="9"/>
        <v>2018-09-27</v>
      </c>
      <c r="N86" s="1" t="str">
        <f t="shared" si="10"/>
        <v>2018</v>
      </c>
      <c r="O86">
        <v>2129</v>
      </c>
      <c r="P86" s="1">
        <v>30561</v>
      </c>
      <c r="Q86" t="s">
        <v>505</v>
      </c>
      <c r="R86" t="s">
        <v>40</v>
      </c>
      <c r="S86" t="s">
        <v>41</v>
      </c>
      <c r="T86" t="s">
        <v>42</v>
      </c>
      <c r="U86" t="s">
        <v>43</v>
      </c>
      <c r="V86" t="s">
        <v>103</v>
      </c>
      <c r="W86" t="str">
        <f t="shared" si="11"/>
        <v>Attendance</v>
      </c>
      <c r="X86" t="s">
        <v>104</v>
      </c>
      <c r="Y86" t="s">
        <v>46</v>
      </c>
      <c r="Z86" t="s">
        <v>47</v>
      </c>
      <c r="AA86" t="s">
        <v>70</v>
      </c>
      <c r="AB86" t="s">
        <v>118</v>
      </c>
      <c r="AC86">
        <v>5</v>
      </c>
      <c r="AD86">
        <v>4</v>
      </c>
      <c r="AE86" s="1">
        <v>43202</v>
      </c>
      <c r="AF86">
        <v>5</v>
      </c>
      <c r="AG86">
        <v>16</v>
      </c>
    </row>
    <row r="87" spans="1:33" x14ac:dyDescent="0.35">
      <c r="A87" t="s">
        <v>217</v>
      </c>
      <c r="B87">
        <v>10296</v>
      </c>
      <c r="C87" s="2">
        <f t="shared" ca="1" si="6"/>
        <v>34</v>
      </c>
      <c r="D87" s="2" t="str">
        <f t="shared" ca="1" si="7"/>
        <v>Young</v>
      </c>
      <c r="E87" s="2">
        <f t="shared" si="8"/>
        <v>48</v>
      </c>
      <c r="F87">
        <v>59124</v>
      </c>
      <c r="G87" t="s">
        <v>37</v>
      </c>
      <c r="H87" s="1">
        <v>41687</v>
      </c>
      <c r="I87" s="1" t="str">
        <f>TEXT(HRDataset_v143[[#This Row],[DateofHire]],"yyyy-mm-dd")</f>
        <v>2014-02-17</v>
      </c>
      <c r="J87" s="9" t="str">
        <f>LEFT(HRDataset_v143[[#This Row],[DateofHireTxt]],4)</f>
        <v>2014</v>
      </c>
      <c r="K87" t="s">
        <v>38</v>
      </c>
      <c r="L87" s="1">
        <v>43156</v>
      </c>
      <c r="M87" s="1" t="str">
        <f t="shared" si="9"/>
        <v>2018-02-25</v>
      </c>
      <c r="N87" s="1" t="str">
        <f t="shared" si="10"/>
        <v>2018</v>
      </c>
      <c r="O87">
        <v>2458</v>
      </c>
      <c r="P87" s="1">
        <v>32634</v>
      </c>
      <c r="Q87" t="s">
        <v>504</v>
      </c>
      <c r="R87" t="s">
        <v>40</v>
      </c>
      <c r="S87" t="s">
        <v>41</v>
      </c>
      <c r="T87" t="s">
        <v>42</v>
      </c>
      <c r="U87" t="s">
        <v>43</v>
      </c>
      <c r="V87" t="s">
        <v>218</v>
      </c>
      <c r="W87" t="str">
        <f t="shared" si="11"/>
        <v>No-call, no-show</v>
      </c>
      <c r="X87" t="s">
        <v>104</v>
      </c>
      <c r="Y87" t="s">
        <v>46</v>
      </c>
      <c r="Z87" t="s">
        <v>65</v>
      </c>
      <c r="AA87" t="s">
        <v>70</v>
      </c>
      <c r="AB87" t="s">
        <v>118</v>
      </c>
      <c r="AC87">
        <v>2.2999999999999998</v>
      </c>
      <c r="AD87">
        <v>3</v>
      </c>
      <c r="AE87" s="1">
        <v>42750</v>
      </c>
      <c r="AF87">
        <v>5</v>
      </c>
      <c r="AG87">
        <v>19</v>
      </c>
    </row>
    <row r="88" spans="1:33" x14ac:dyDescent="0.35">
      <c r="A88" t="s">
        <v>219</v>
      </c>
      <c r="B88">
        <v>10290</v>
      </c>
      <c r="C88" s="2">
        <f t="shared" ca="1" si="6"/>
        <v>36</v>
      </c>
      <c r="D88" s="2" t="str">
        <f t="shared" ca="1" si="7"/>
        <v>Middle Age</v>
      </c>
      <c r="E88" s="2">
        <f t="shared" si="8"/>
        <v>25</v>
      </c>
      <c r="F88">
        <v>99280</v>
      </c>
      <c r="G88" t="s">
        <v>74</v>
      </c>
      <c r="H88" s="1">
        <v>40665</v>
      </c>
      <c r="I88" s="1" t="str">
        <f>TEXT(HRDataset_v143[[#This Row],[DateofHire]],"yyyy-mm-dd")</f>
        <v>2011-05-02</v>
      </c>
      <c r="J88" s="9" t="str">
        <f>LEFT(HRDataset_v143[[#This Row],[DateofHireTxt]],4)</f>
        <v>2011</v>
      </c>
      <c r="K88" t="s">
        <v>38</v>
      </c>
      <c r="L88" s="1">
        <v>41430</v>
      </c>
      <c r="M88" s="1" t="str">
        <f t="shared" si="9"/>
        <v>2013-06-05</v>
      </c>
      <c r="N88" s="1" t="str">
        <f t="shared" si="10"/>
        <v>2013</v>
      </c>
      <c r="O88">
        <v>1749</v>
      </c>
      <c r="P88" s="1">
        <v>31912</v>
      </c>
      <c r="Q88" t="s">
        <v>504</v>
      </c>
      <c r="R88" t="s">
        <v>52</v>
      </c>
      <c r="S88" t="s">
        <v>41</v>
      </c>
      <c r="T88" t="s">
        <v>42</v>
      </c>
      <c r="U88" t="s">
        <v>82</v>
      </c>
      <c r="V88" t="s">
        <v>103</v>
      </c>
      <c r="W88" t="str">
        <f t="shared" si="11"/>
        <v>Attendance</v>
      </c>
      <c r="X88" t="s">
        <v>104</v>
      </c>
      <c r="Y88" t="s">
        <v>75</v>
      </c>
      <c r="Z88" t="s">
        <v>76</v>
      </c>
      <c r="AA88" t="s">
        <v>57</v>
      </c>
      <c r="AB88" t="s">
        <v>118</v>
      </c>
      <c r="AC88">
        <v>2.1</v>
      </c>
      <c r="AD88">
        <v>5</v>
      </c>
      <c r="AE88" s="1">
        <v>41131</v>
      </c>
      <c r="AF88">
        <v>4</v>
      </c>
      <c r="AG88">
        <v>19</v>
      </c>
    </row>
    <row r="89" spans="1:33" x14ac:dyDescent="0.35">
      <c r="A89" t="s">
        <v>220</v>
      </c>
      <c r="B89">
        <v>10263</v>
      </c>
      <c r="C89" s="2">
        <f t="shared" ca="1" si="6"/>
        <v>45</v>
      </c>
      <c r="D89" s="2" t="str">
        <f t="shared" ca="1" si="7"/>
        <v>Middle Age</v>
      </c>
      <c r="E89" s="2" t="str">
        <f t="shared" si="8"/>
        <v/>
      </c>
      <c r="F89">
        <v>71776</v>
      </c>
      <c r="G89" t="s">
        <v>60</v>
      </c>
      <c r="H89" s="1">
        <v>41827</v>
      </c>
      <c r="I89" s="1" t="str">
        <f>TEXT(HRDataset_v143[[#This Row],[DateofHire]],"yyyy-mm-dd")</f>
        <v>2014-07-07</v>
      </c>
      <c r="J89" s="9" t="str">
        <f>LEFT(HRDataset_v143[[#This Row],[DateofHireTxt]],4)</f>
        <v>2014</v>
      </c>
      <c r="K89" t="s">
        <v>38</v>
      </c>
      <c r="L89" s="1"/>
      <c r="M89" s="1" t="str">
        <f t="shared" si="9"/>
        <v/>
      </c>
      <c r="N89" s="1" t="str">
        <f t="shared" si="10"/>
        <v/>
      </c>
      <c r="O89">
        <v>1824</v>
      </c>
      <c r="P89" s="1">
        <v>28755</v>
      </c>
      <c r="Q89" t="s">
        <v>504</v>
      </c>
      <c r="R89" t="s">
        <v>52</v>
      </c>
      <c r="S89" t="s">
        <v>41</v>
      </c>
      <c r="T89" t="s">
        <v>42</v>
      </c>
      <c r="U89" t="s">
        <v>82</v>
      </c>
      <c r="V89" t="s">
        <v>44</v>
      </c>
      <c r="W89" t="str">
        <f t="shared" si="11"/>
        <v>N/A-StillEmployed</v>
      </c>
      <c r="X89" t="s">
        <v>45</v>
      </c>
      <c r="Y89" t="s">
        <v>46</v>
      </c>
      <c r="Z89" t="s">
        <v>65</v>
      </c>
      <c r="AA89" t="s">
        <v>48</v>
      </c>
      <c r="AB89" t="s">
        <v>58</v>
      </c>
      <c r="AC89">
        <v>4.4000000000000004</v>
      </c>
      <c r="AD89">
        <v>5</v>
      </c>
      <c r="AE89" s="1">
        <v>43518</v>
      </c>
      <c r="AF89">
        <v>0</v>
      </c>
      <c r="AG89">
        <v>17</v>
      </c>
    </row>
    <row r="90" spans="1:33" x14ac:dyDescent="0.35">
      <c r="A90" t="s">
        <v>221</v>
      </c>
      <c r="B90">
        <v>10136</v>
      </c>
      <c r="C90" s="2">
        <f t="shared" ca="1" si="6"/>
        <v>36</v>
      </c>
      <c r="D90" s="2" t="str">
        <f t="shared" ca="1" si="7"/>
        <v>Middle Age</v>
      </c>
      <c r="E90" s="2" t="str">
        <f t="shared" si="8"/>
        <v/>
      </c>
      <c r="F90">
        <v>65902</v>
      </c>
      <c r="G90" t="s">
        <v>60</v>
      </c>
      <c r="H90" s="1">
        <v>41687</v>
      </c>
      <c r="I90" s="1" t="str">
        <f>TEXT(HRDataset_v143[[#This Row],[DateofHire]],"yyyy-mm-dd")</f>
        <v>2014-02-17</v>
      </c>
      <c r="J90" s="9" t="str">
        <f>LEFT(HRDataset_v143[[#This Row],[DateofHireTxt]],4)</f>
        <v>2014</v>
      </c>
      <c r="K90" t="s">
        <v>38</v>
      </c>
      <c r="L90" s="1"/>
      <c r="M90" s="1" t="str">
        <f t="shared" si="9"/>
        <v/>
      </c>
      <c r="N90" s="1" t="str">
        <f t="shared" si="10"/>
        <v/>
      </c>
      <c r="O90">
        <v>2324</v>
      </c>
      <c r="P90" s="1">
        <v>32047</v>
      </c>
      <c r="Q90" t="s">
        <v>504</v>
      </c>
      <c r="R90" t="s">
        <v>40</v>
      </c>
      <c r="S90" t="s">
        <v>41</v>
      </c>
      <c r="T90" t="s">
        <v>42</v>
      </c>
      <c r="U90" t="s">
        <v>82</v>
      </c>
      <c r="V90" t="s">
        <v>44</v>
      </c>
      <c r="W90" t="str">
        <f t="shared" si="11"/>
        <v>N/A-StillEmployed</v>
      </c>
      <c r="X90" t="s">
        <v>45</v>
      </c>
      <c r="Y90" t="s">
        <v>46</v>
      </c>
      <c r="Z90" t="s">
        <v>69</v>
      </c>
      <c r="AA90" t="s">
        <v>48</v>
      </c>
      <c r="AB90" t="s">
        <v>58</v>
      </c>
      <c r="AC90">
        <v>4</v>
      </c>
      <c r="AD90">
        <v>4</v>
      </c>
      <c r="AE90" s="1">
        <v>43472</v>
      </c>
      <c r="AF90">
        <v>0</v>
      </c>
      <c r="AG90">
        <v>7</v>
      </c>
    </row>
    <row r="91" spans="1:33" x14ac:dyDescent="0.35">
      <c r="A91" t="s">
        <v>222</v>
      </c>
      <c r="B91">
        <v>10189</v>
      </c>
      <c r="C91" s="2">
        <f t="shared" ca="1" si="6"/>
        <v>68</v>
      </c>
      <c r="D91" s="2" t="str">
        <f t="shared" ca="1" si="7"/>
        <v>Senior</v>
      </c>
      <c r="E91" s="2">
        <f t="shared" si="8"/>
        <v>54</v>
      </c>
      <c r="F91">
        <v>57748</v>
      </c>
      <c r="G91" t="s">
        <v>37</v>
      </c>
      <c r="H91" s="1">
        <v>40854</v>
      </c>
      <c r="I91" s="1" t="str">
        <f>TEXT(HRDataset_v143[[#This Row],[DateofHire]],"yyyy-mm-dd")</f>
        <v>2011-11-07</v>
      </c>
      <c r="J91" s="9" t="str">
        <f>LEFT(HRDataset_v143[[#This Row],[DateofHireTxt]],4)</f>
        <v>2011</v>
      </c>
      <c r="K91" t="s">
        <v>38</v>
      </c>
      <c r="L91" s="1">
        <v>42507</v>
      </c>
      <c r="M91" s="1" t="str">
        <f t="shared" si="9"/>
        <v>2016-05-17</v>
      </c>
      <c r="N91" s="1" t="str">
        <f t="shared" si="10"/>
        <v>2016</v>
      </c>
      <c r="O91">
        <v>2176</v>
      </c>
      <c r="P91" s="1">
        <v>20193</v>
      </c>
      <c r="Q91" t="s">
        <v>504</v>
      </c>
      <c r="R91" t="s">
        <v>52</v>
      </c>
      <c r="S91" t="s">
        <v>41</v>
      </c>
      <c r="T91" t="s">
        <v>42</v>
      </c>
      <c r="U91" t="s">
        <v>43</v>
      </c>
      <c r="V91" t="s">
        <v>212</v>
      </c>
      <c r="W91" t="str">
        <f t="shared" si="11"/>
        <v>Military</v>
      </c>
      <c r="X91" t="s">
        <v>54</v>
      </c>
      <c r="Y91" t="s">
        <v>46</v>
      </c>
      <c r="Z91" t="s">
        <v>69</v>
      </c>
      <c r="AA91" t="s">
        <v>70</v>
      </c>
      <c r="AB91" t="s">
        <v>58</v>
      </c>
      <c r="AC91">
        <v>3.13</v>
      </c>
      <c r="AD91">
        <v>3</v>
      </c>
      <c r="AE91" s="1">
        <v>42404</v>
      </c>
      <c r="AF91">
        <v>0</v>
      </c>
      <c r="AG91">
        <v>16</v>
      </c>
    </row>
    <row r="92" spans="1:33" x14ac:dyDescent="0.35">
      <c r="A92" t="s">
        <v>223</v>
      </c>
      <c r="B92">
        <v>10308</v>
      </c>
      <c r="C92" s="2">
        <f t="shared" ca="1" si="6"/>
        <v>34</v>
      </c>
      <c r="D92" s="2" t="str">
        <f t="shared" ca="1" si="7"/>
        <v>Young</v>
      </c>
      <c r="E92" s="2" t="str">
        <f t="shared" si="8"/>
        <v/>
      </c>
      <c r="F92">
        <v>64057</v>
      </c>
      <c r="G92" t="s">
        <v>37</v>
      </c>
      <c r="H92" s="1">
        <v>42135</v>
      </c>
      <c r="I92" s="1" t="str">
        <f>TEXT(HRDataset_v143[[#This Row],[DateofHire]],"yyyy-mm-dd")</f>
        <v>2015-05-11</v>
      </c>
      <c r="J92" s="9" t="str">
        <f>LEFT(HRDataset_v143[[#This Row],[DateofHireTxt]],4)</f>
        <v>2015</v>
      </c>
      <c r="K92" t="s">
        <v>38</v>
      </c>
      <c r="L92" s="1"/>
      <c r="M92" s="1" t="str">
        <f t="shared" si="9"/>
        <v/>
      </c>
      <c r="N92" s="1" t="str">
        <f t="shared" si="10"/>
        <v/>
      </c>
      <c r="O92">
        <v>2132</v>
      </c>
      <c r="P92" s="1">
        <v>32799</v>
      </c>
      <c r="Q92" t="s">
        <v>505</v>
      </c>
      <c r="R92" t="s">
        <v>52</v>
      </c>
      <c r="S92" t="s">
        <v>41</v>
      </c>
      <c r="T92" t="s">
        <v>42</v>
      </c>
      <c r="U92" t="s">
        <v>43</v>
      </c>
      <c r="V92" t="s">
        <v>44</v>
      </c>
      <c r="W92" t="str">
        <f t="shared" si="11"/>
        <v>N/A-StillEmployed</v>
      </c>
      <c r="X92" t="s">
        <v>45</v>
      </c>
      <c r="Y92" t="s">
        <v>46</v>
      </c>
      <c r="Z92" t="s">
        <v>72</v>
      </c>
      <c r="AA92" t="s">
        <v>57</v>
      </c>
      <c r="AB92" t="s">
        <v>191</v>
      </c>
      <c r="AC92">
        <v>1.56</v>
      </c>
      <c r="AD92">
        <v>5</v>
      </c>
      <c r="AE92" s="1">
        <v>43468</v>
      </c>
      <c r="AF92">
        <v>6</v>
      </c>
      <c r="AG92">
        <v>15</v>
      </c>
    </row>
    <row r="93" spans="1:33" x14ac:dyDescent="0.35">
      <c r="A93" t="s">
        <v>224</v>
      </c>
      <c r="B93">
        <v>10309</v>
      </c>
      <c r="C93" s="2">
        <f t="shared" ca="1" si="6"/>
        <v>36</v>
      </c>
      <c r="D93" s="2" t="str">
        <f t="shared" ca="1" si="7"/>
        <v>Middle Age</v>
      </c>
      <c r="E93" s="2" t="str">
        <f t="shared" si="8"/>
        <v/>
      </c>
      <c r="F93">
        <v>53366</v>
      </c>
      <c r="G93" t="s">
        <v>225</v>
      </c>
      <c r="H93" s="1">
        <v>42093</v>
      </c>
      <c r="I93" s="1" t="str">
        <f>TEXT(HRDataset_v143[[#This Row],[DateofHire]],"yyyy-mm-dd")</f>
        <v>2015-03-30</v>
      </c>
      <c r="J93" s="9" t="str">
        <f>LEFT(HRDataset_v143[[#This Row],[DateofHireTxt]],4)</f>
        <v>2015</v>
      </c>
      <c r="K93" t="s">
        <v>38</v>
      </c>
      <c r="L93" s="1"/>
      <c r="M93" s="1" t="str">
        <f t="shared" si="9"/>
        <v/>
      </c>
      <c r="N93" s="1" t="str">
        <f t="shared" si="10"/>
        <v/>
      </c>
      <c r="O93">
        <v>2138</v>
      </c>
      <c r="P93" s="1">
        <v>31946</v>
      </c>
      <c r="Q93" t="s">
        <v>505</v>
      </c>
      <c r="R93" t="s">
        <v>40</v>
      </c>
      <c r="S93" t="s">
        <v>41</v>
      </c>
      <c r="T93" t="s">
        <v>42</v>
      </c>
      <c r="U93" t="s">
        <v>43</v>
      </c>
      <c r="V93" t="s">
        <v>44</v>
      </c>
      <c r="W93" t="str">
        <f t="shared" si="11"/>
        <v>N/A-StillEmployed</v>
      </c>
      <c r="X93" t="s">
        <v>45</v>
      </c>
      <c r="Y93" t="s">
        <v>55</v>
      </c>
      <c r="Z93" t="s">
        <v>87</v>
      </c>
      <c r="AA93" t="s">
        <v>48</v>
      </c>
      <c r="AB93" t="s">
        <v>191</v>
      </c>
      <c r="AC93">
        <v>1.2</v>
      </c>
      <c r="AD93">
        <v>3</v>
      </c>
      <c r="AE93" s="1">
        <v>43500</v>
      </c>
      <c r="AF93">
        <v>3</v>
      </c>
      <c r="AG93">
        <v>2</v>
      </c>
    </row>
    <row r="94" spans="1:33" x14ac:dyDescent="0.35">
      <c r="A94" t="s">
        <v>226</v>
      </c>
      <c r="B94">
        <v>10049</v>
      </c>
      <c r="C94" s="2">
        <f t="shared" ca="1" si="6"/>
        <v>42</v>
      </c>
      <c r="D94" s="2" t="str">
        <f t="shared" ca="1" si="7"/>
        <v>Middle Age</v>
      </c>
      <c r="E94" s="2" t="str">
        <f t="shared" si="8"/>
        <v/>
      </c>
      <c r="F94">
        <v>58530</v>
      </c>
      <c r="G94" t="s">
        <v>37</v>
      </c>
      <c r="H94" s="1">
        <v>40917</v>
      </c>
      <c r="I94" s="1" t="str">
        <f>TEXT(HRDataset_v143[[#This Row],[DateofHire]],"yyyy-mm-dd")</f>
        <v>2012-01-09</v>
      </c>
      <c r="J94" s="9" t="str">
        <f>LEFT(HRDataset_v143[[#This Row],[DateofHireTxt]],4)</f>
        <v>2012</v>
      </c>
      <c r="K94" t="s">
        <v>38</v>
      </c>
      <c r="L94" s="1"/>
      <c r="M94" s="1" t="str">
        <f t="shared" si="9"/>
        <v/>
      </c>
      <c r="N94" s="1" t="str">
        <f t="shared" si="10"/>
        <v/>
      </c>
      <c r="O94">
        <v>2155</v>
      </c>
      <c r="P94" s="1">
        <v>29661</v>
      </c>
      <c r="Q94" t="s">
        <v>504</v>
      </c>
      <c r="R94" t="s">
        <v>52</v>
      </c>
      <c r="S94" t="s">
        <v>41</v>
      </c>
      <c r="T94" t="s">
        <v>42</v>
      </c>
      <c r="U94" t="s">
        <v>43</v>
      </c>
      <c r="V94" t="s">
        <v>44</v>
      </c>
      <c r="W94" t="str">
        <f t="shared" si="11"/>
        <v>N/A-StillEmployed</v>
      </c>
      <c r="X94" t="s">
        <v>45</v>
      </c>
      <c r="Y94" t="s">
        <v>46</v>
      </c>
      <c r="Z94" t="s">
        <v>83</v>
      </c>
      <c r="AA94" t="s">
        <v>70</v>
      </c>
      <c r="AB94" t="s">
        <v>58</v>
      </c>
      <c r="AC94">
        <v>5</v>
      </c>
      <c r="AD94">
        <v>5</v>
      </c>
      <c r="AE94" s="1">
        <v>43494</v>
      </c>
      <c r="AF94">
        <v>0</v>
      </c>
      <c r="AG94">
        <v>19</v>
      </c>
    </row>
    <row r="95" spans="1:33" x14ac:dyDescent="0.35">
      <c r="A95" t="s">
        <v>227</v>
      </c>
      <c r="B95">
        <v>10093</v>
      </c>
      <c r="C95" s="2">
        <f t="shared" ca="1" si="6"/>
        <v>42</v>
      </c>
      <c r="D95" s="2" t="str">
        <f t="shared" ca="1" si="7"/>
        <v>Middle Age</v>
      </c>
      <c r="E95" s="2">
        <f t="shared" si="8"/>
        <v>25</v>
      </c>
      <c r="F95">
        <v>72609</v>
      </c>
      <c r="G95" t="s">
        <v>60</v>
      </c>
      <c r="H95" s="1">
        <v>40679</v>
      </c>
      <c r="I95" s="1" t="str">
        <f>TEXT(HRDataset_v143[[#This Row],[DateofHire]],"yyyy-mm-dd")</f>
        <v>2011-05-16</v>
      </c>
      <c r="J95" s="9" t="str">
        <f>LEFT(HRDataset_v143[[#This Row],[DateofHireTxt]],4)</f>
        <v>2011</v>
      </c>
      <c r="K95" t="s">
        <v>38</v>
      </c>
      <c r="L95" s="1">
        <v>41449</v>
      </c>
      <c r="M95" s="1" t="str">
        <f t="shared" si="9"/>
        <v>2013-06-24</v>
      </c>
      <c r="N95" s="1" t="str">
        <f t="shared" si="10"/>
        <v>2013</v>
      </c>
      <c r="O95">
        <v>2143</v>
      </c>
      <c r="P95" s="1">
        <v>29860</v>
      </c>
      <c r="Q95" t="s">
        <v>505</v>
      </c>
      <c r="R95" t="s">
        <v>40</v>
      </c>
      <c r="S95" t="s">
        <v>41</v>
      </c>
      <c r="T95" t="s">
        <v>89</v>
      </c>
      <c r="U95" t="s">
        <v>43</v>
      </c>
      <c r="V95" t="s">
        <v>62</v>
      </c>
      <c r="W95" t="str">
        <f t="shared" si="11"/>
        <v>Hours</v>
      </c>
      <c r="X95" t="s">
        <v>54</v>
      </c>
      <c r="Y95" t="s">
        <v>46</v>
      </c>
      <c r="Z95" t="s">
        <v>72</v>
      </c>
      <c r="AA95" t="s">
        <v>70</v>
      </c>
      <c r="AB95" t="s">
        <v>58</v>
      </c>
      <c r="AC95">
        <v>4.76</v>
      </c>
      <c r="AD95">
        <v>5</v>
      </c>
      <c r="AE95" s="1">
        <v>41369</v>
      </c>
      <c r="AF95">
        <v>0</v>
      </c>
      <c r="AG95">
        <v>20</v>
      </c>
    </row>
    <row r="96" spans="1:33" x14ac:dyDescent="0.35">
      <c r="A96" t="s">
        <v>228</v>
      </c>
      <c r="B96">
        <v>10163</v>
      </c>
      <c r="C96" s="2">
        <f t="shared" ca="1" si="6"/>
        <v>40</v>
      </c>
      <c r="D96" s="2" t="str">
        <f t="shared" ca="1" si="7"/>
        <v>Middle Age</v>
      </c>
      <c r="E96" s="2">
        <f t="shared" si="8"/>
        <v>21</v>
      </c>
      <c r="F96">
        <v>55965</v>
      </c>
      <c r="G96" t="s">
        <v>60</v>
      </c>
      <c r="H96" s="1">
        <v>40637</v>
      </c>
      <c r="I96" s="1" t="str">
        <f>TEXT(HRDataset_v143[[#This Row],[DateofHire]],"yyyy-mm-dd")</f>
        <v>2011-04-04</v>
      </c>
      <c r="J96" s="9" t="str">
        <f>LEFT(HRDataset_v143[[#This Row],[DateofHireTxt]],4)</f>
        <v>2011</v>
      </c>
      <c r="K96" t="s">
        <v>38</v>
      </c>
      <c r="L96" s="1">
        <v>41283</v>
      </c>
      <c r="M96" s="1" t="str">
        <f t="shared" si="9"/>
        <v>2013-01-09</v>
      </c>
      <c r="N96" s="1" t="str">
        <f t="shared" si="10"/>
        <v>2013</v>
      </c>
      <c r="O96">
        <v>2170</v>
      </c>
      <c r="P96" s="1">
        <v>30628</v>
      </c>
      <c r="Q96" t="s">
        <v>504</v>
      </c>
      <c r="R96" t="s">
        <v>52</v>
      </c>
      <c r="S96" t="s">
        <v>41</v>
      </c>
      <c r="T96" t="s">
        <v>42</v>
      </c>
      <c r="U96" t="s">
        <v>43</v>
      </c>
      <c r="V96" t="s">
        <v>53</v>
      </c>
      <c r="W96" t="str">
        <f t="shared" si="11"/>
        <v>Career change</v>
      </c>
      <c r="X96" t="s">
        <v>54</v>
      </c>
      <c r="Y96" t="s">
        <v>46</v>
      </c>
      <c r="Z96" t="s">
        <v>79</v>
      </c>
      <c r="AA96" t="s">
        <v>70</v>
      </c>
      <c r="AB96" t="s">
        <v>58</v>
      </c>
      <c r="AC96">
        <v>3.66</v>
      </c>
      <c r="AD96">
        <v>3</v>
      </c>
      <c r="AE96" s="1">
        <v>40915</v>
      </c>
      <c r="AF96">
        <v>0</v>
      </c>
      <c r="AG96">
        <v>6</v>
      </c>
    </row>
    <row r="97" spans="1:33" x14ac:dyDescent="0.35">
      <c r="A97" t="s">
        <v>229</v>
      </c>
      <c r="B97">
        <v>10305</v>
      </c>
      <c r="C97" s="2">
        <f t="shared" ca="1" si="6"/>
        <v>48</v>
      </c>
      <c r="D97" s="2" t="str">
        <f t="shared" ca="1" si="7"/>
        <v>Middle Age</v>
      </c>
      <c r="E97" s="2">
        <f t="shared" si="8"/>
        <v>46</v>
      </c>
      <c r="F97">
        <v>70187</v>
      </c>
      <c r="G97" t="s">
        <v>139</v>
      </c>
      <c r="H97" s="1">
        <v>41911</v>
      </c>
      <c r="I97" s="1" t="str">
        <f>TEXT(HRDataset_v143[[#This Row],[DateofHire]],"yyyy-mm-dd")</f>
        <v>2014-09-29</v>
      </c>
      <c r="J97" s="9" t="str">
        <f>LEFT(HRDataset_v143[[#This Row],[DateofHireTxt]],4)</f>
        <v>2014</v>
      </c>
      <c r="K97" t="s">
        <v>38</v>
      </c>
      <c r="L97" s="1">
        <v>43331</v>
      </c>
      <c r="M97" s="1" t="str">
        <f t="shared" si="9"/>
        <v>2018-08-19</v>
      </c>
      <c r="N97" s="1" t="str">
        <f t="shared" si="10"/>
        <v>2018</v>
      </c>
      <c r="O97">
        <v>2330</v>
      </c>
      <c r="P97" s="1">
        <v>27582</v>
      </c>
      <c r="Q97" t="s">
        <v>505</v>
      </c>
      <c r="R97" t="s">
        <v>52</v>
      </c>
      <c r="S97" t="s">
        <v>41</v>
      </c>
      <c r="T97" t="s">
        <v>42</v>
      </c>
      <c r="U97" t="s">
        <v>43</v>
      </c>
      <c r="V97" t="s">
        <v>230</v>
      </c>
      <c r="W97" t="str">
        <f t="shared" si="11"/>
        <v>Fatal attraction</v>
      </c>
      <c r="X97" t="s">
        <v>104</v>
      </c>
      <c r="Y97" t="s">
        <v>141</v>
      </c>
      <c r="Z97" t="s">
        <v>160</v>
      </c>
      <c r="AA97" t="s">
        <v>80</v>
      </c>
      <c r="AB97" t="s">
        <v>191</v>
      </c>
      <c r="AC97">
        <v>2</v>
      </c>
      <c r="AD97">
        <v>5</v>
      </c>
      <c r="AE97" s="1">
        <v>43493</v>
      </c>
      <c r="AF97">
        <v>4</v>
      </c>
      <c r="AG97">
        <v>7</v>
      </c>
    </row>
    <row r="98" spans="1:33" x14ac:dyDescent="0.35">
      <c r="A98" t="s">
        <v>231</v>
      </c>
      <c r="B98">
        <v>10015</v>
      </c>
      <c r="C98" s="2">
        <f t="shared" ca="1" si="6"/>
        <v>43</v>
      </c>
      <c r="D98" s="2" t="str">
        <f t="shared" ca="1" si="7"/>
        <v>Middle Age</v>
      </c>
      <c r="E98" s="2" t="str">
        <f t="shared" si="8"/>
        <v/>
      </c>
      <c r="F98">
        <v>178000</v>
      </c>
      <c r="G98" t="s">
        <v>232</v>
      </c>
      <c r="H98" s="1">
        <v>40648</v>
      </c>
      <c r="I98" s="1" t="str">
        <f>TEXT(HRDataset_v143[[#This Row],[DateofHire]],"yyyy-mm-dd")</f>
        <v>2011-04-15</v>
      </c>
      <c r="J98" s="9" t="str">
        <f>LEFT(HRDataset_v143[[#This Row],[DateofHireTxt]],4)</f>
        <v>2011</v>
      </c>
      <c r="K98" t="s">
        <v>38</v>
      </c>
      <c r="L98" s="1"/>
      <c r="M98" s="1" t="str">
        <f t="shared" si="9"/>
        <v/>
      </c>
      <c r="N98" s="1" t="str">
        <f t="shared" si="10"/>
        <v/>
      </c>
      <c r="O98">
        <v>1460</v>
      </c>
      <c r="P98" s="1">
        <v>29407</v>
      </c>
      <c r="Q98" t="s">
        <v>505</v>
      </c>
      <c r="R98" t="s">
        <v>40</v>
      </c>
      <c r="S98" t="s">
        <v>41</v>
      </c>
      <c r="T98" t="s">
        <v>42</v>
      </c>
      <c r="U98" t="s">
        <v>82</v>
      </c>
      <c r="V98" t="s">
        <v>44</v>
      </c>
      <c r="W98" t="str">
        <f t="shared" si="11"/>
        <v>N/A-StillEmployed</v>
      </c>
      <c r="X98" t="s">
        <v>45</v>
      </c>
      <c r="Y98" t="s">
        <v>55</v>
      </c>
      <c r="Z98" t="s">
        <v>147</v>
      </c>
      <c r="AA98" t="s">
        <v>57</v>
      </c>
      <c r="AB98" t="s">
        <v>49</v>
      </c>
      <c r="AC98">
        <v>5</v>
      </c>
      <c r="AD98">
        <v>5</v>
      </c>
      <c r="AE98" s="1">
        <v>43472</v>
      </c>
      <c r="AF98">
        <v>0</v>
      </c>
      <c r="AG98">
        <v>15</v>
      </c>
    </row>
    <row r="99" spans="1:33" x14ac:dyDescent="0.35">
      <c r="A99" t="s">
        <v>233</v>
      </c>
      <c r="B99">
        <v>10080</v>
      </c>
      <c r="C99" s="2">
        <f t="shared" ca="1" si="6"/>
        <v>44</v>
      </c>
      <c r="D99" s="2" t="str">
        <f t="shared" ca="1" si="7"/>
        <v>Middle Age</v>
      </c>
      <c r="E99" s="2" t="str">
        <f t="shared" si="8"/>
        <v/>
      </c>
      <c r="F99">
        <v>99351</v>
      </c>
      <c r="G99" t="s">
        <v>125</v>
      </c>
      <c r="H99" s="1">
        <v>39818</v>
      </c>
      <c r="I99" s="1" t="str">
        <f>TEXT(HRDataset_v143[[#This Row],[DateofHire]],"yyyy-mm-dd")</f>
        <v>2009-01-05</v>
      </c>
      <c r="J99" s="9" t="str">
        <f>LEFT(HRDataset_v143[[#This Row],[DateofHireTxt]],4)</f>
        <v>2009</v>
      </c>
      <c r="K99" t="s">
        <v>38</v>
      </c>
      <c r="L99" s="1"/>
      <c r="M99" s="1" t="str">
        <f t="shared" si="9"/>
        <v/>
      </c>
      <c r="N99" s="1" t="str">
        <f t="shared" si="10"/>
        <v/>
      </c>
      <c r="O99">
        <v>2050</v>
      </c>
      <c r="P99" s="1">
        <v>28961</v>
      </c>
      <c r="Q99" t="s">
        <v>504</v>
      </c>
      <c r="R99" t="s">
        <v>52</v>
      </c>
      <c r="S99" t="s">
        <v>41</v>
      </c>
      <c r="T99" t="s">
        <v>234</v>
      </c>
      <c r="U99" t="s">
        <v>43</v>
      </c>
      <c r="V99" t="s">
        <v>44</v>
      </c>
      <c r="W99" t="str">
        <f t="shared" si="11"/>
        <v>N/A-StillEmployed</v>
      </c>
      <c r="X99" t="s">
        <v>45</v>
      </c>
      <c r="Y99" t="s">
        <v>126</v>
      </c>
      <c r="Z99" t="s">
        <v>235</v>
      </c>
      <c r="AA99" t="s">
        <v>236</v>
      </c>
      <c r="AB99" t="s">
        <v>58</v>
      </c>
      <c r="AC99">
        <v>5</v>
      </c>
      <c r="AD99">
        <v>3</v>
      </c>
      <c r="AE99" s="1">
        <v>43504</v>
      </c>
      <c r="AF99">
        <v>0</v>
      </c>
      <c r="AG99">
        <v>3</v>
      </c>
    </row>
    <row r="100" spans="1:33" x14ac:dyDescent="0.35">
      <c r="A100" t="s">
        <v>237</v>
      </c>
      <c r="B100">
        <v>10258</v>
      </c>
      <c r="C100" s="2">
        <f t="shared" ca="1" si="6"/>
        <v>60</v>
      </c>
      <c r="D100" s="2" t="str">
        <f t="shared" ca="1" si="7"/>
        <v>Middle Age</v>
      </c>
      <c r="E100" s="2" t="str">
        <f t="shared" si="8"/>
        <v/>
      </c>
      <c r="F100">
        <v>67251</v>
      </c>
      <c r="G100" t="s">
        <v>139</v>
      </c>
      <c r="H100" s="1">
        <v>40792</v>
      </c>
      <c r="I100" s="1" t="str">
        <f>TEXT(HRDataset_v143[[#This Row],[DateofHire]],"yyyy-mm-dd")</f>
        <v>2011-09-06</v>
      </c>
      <c r="J100" s="9" t="str">
        <f>LEFT(HRDataset_v143[[#This Row],[DateofHireTxt]],4)</f>
        <v>2011</v>
      </c>
      <c r="K100" t="s">
        <v>122</v>
      </c>
      <c r="L100" s="1"/>
      <c r="M100" s="1" t="str">
        <f t="shared" si="9"/>
        <v/>
      </c>
      <c r="N100" s="1" t="str">
        <f t="shared" si="10"/>
        <v/>
      </c>
      <c r="O100">
        <v>6050</v>
      </c>
      <c r="P100" s="1">
        <v>23251</v>
      </c>
      <c r="Q100" t="s">
        <v>505</v>
      </c>
      <c r="R100" t="s">
        <v>40</v>
      </c>
      <c r="S100" t="s">
        <v>41</v>
      </c>
      <c r="T100" t="s">
        <v>42</v>
      </c>
      <c r="U100" t="s">
        <v>82</v>
      </c>
      <c r="V100" t="s">
        <v>44</v>
      </c>
      <c r="W100" t="str">
        <f t="shared" si="11"/>
        <v>N/A-StillEmployed</v>
      </c>
      <c r="X100" t="s">
        <v>45</v>
      </c>
      <c r="Y100" t="s">
        <v>141</v>
      </c>
      <c r="Z100" t="s">
        <v>160</v>
      </c>
      <c r="AA100" t="s">
        <v>117</v>
      </c>
      <c r="AB100" t="s">
        <v>58</v>
      </c>
      <c r="AC100">
        <v>4.3</v>
      </c>
      <c r="AD100">
        <v>3</v>
      </c>
      <c r="AE100" s="1">
        <v>43492</v>
      </c>
      <c r="AF100">
        <v>2</v>
      </c>
      <c r="AG100">
        <v>7</v>
      </c>
    </row>
    <row r="101" spans="1:33" x14ac:dyDescent="0.35">
      <c r="A101" t="s">
        <v>238</v>
      </c>
      <c r="B101">
        <v>10273</v>
      </c>
      <c r="C101" s="2">
        <f t="shared" ca="1" si="6"/>
        <v>55</v>
      </c>
      <c r="D101" s="2" t="str">
        <f t="shared" ca="1" si="7"/>
        <v>Middle Age</v>
      </c>
      <c r="E101" s="2" t="str">
        <f t="shared" si="8"/>
        <v/>
      </c>
      <c r="F101">
        <v>65707</v>
      </c>
      <c r="G101" t="s">
        <v>86</v>
      </c>
      <c r="H101" s="1">
        <v>40299</v>
      </c>
      <c r="I101" s="1" t="str">
        <f>TEXT(HRDataset_v143[[#This Row],[DateofHire]],"yyyy-mm-dd")</f>
        <v>2010-05-01</v>
      </c>
      <c r="J101" s="9" t="str">
        <f>LEFT(HRDataset_v143[[#This Row],[DateofHireTxt]],4)</f>
        <v>2010</v>
      </c>
      <c r="K101" t="s">
        <v>122</v>
      </c>
      <c r="L101" s="1"/>
      <c r="M101" s="1" t="str">
        <f t="shared" si="9"/>
        <v/>
      </c>
      <c r="N101" s="1" t="str">
        <f t="shared" si="10"/>
        <v/>
      </c>
      <c r="O101">
        <v>6040</v>
      </c>
      <c r="P101" s="1">
        <v>25025</v>
      </c>
      <c r="Q101" t="s">
        <v>504</v>
      </c>
      <c r="R101" t="s">
        <v>40</v>
      </c>
      <c r="S101" t="s">
        <v>41</v>
      </c>
      <c r="T101" t="s">
        <v>42</v>
      </c>
      <c r="U101" t="s">
        <v>43</v>
      </c>
      <c r="V101" t="s">
        <v>44</v>
      </c>
      <c r="W101" t="str">
        <f t="shared" si="11"/>
        <v>N/A-StillEmployed</v>
      </c>
      <c r="X101" t="s">
        <v>45</v>
      </c>
      <c r="Y101" t="s">
        <v>55</v>
      </c>
      <c r="Z101" t="s">
        <v>166</v>
      </c>
      <c r="AA101" t="s">
        <v>48</v>
      </c>
      <c r="AB101" t="s">
        <v>58</v>
      </c>
      <c r="AC101">
        <v>4.7</v>
      </c>
      <c r="AD101">
        <v>4</v>
      </c>
      <c r="AE101" s="1">
        <v>43497</v>
      </c>
      <c r="AF101">
        <v>0</v>
      </c>
      <c r="AG101">
        <v>1</v>
      </c>
    </row>
    <row r="102" spans="1:33" x14ac:dyDescent="0.35">
      <c r="A102" t="s">
        <v>239</v>
      </c>
      <c r="B102">
        <v>10111</v>
      </c>
      <c r="C102" s="2">
        <f t="shared" ca="1" si="6"/>
        <v>38</v>
      </c>
      <c r="D102" s="2" t="str">
        <f t="shared" ca="1" si="7"/>
        <v>Middle Age</v>
      </c>
      <c r="E102" s="2" t="str">
        <f t="shared" si="8"/>
        <v/>
      </c>
      <c r="F102">
        <v>52249</v>
      </c>
      <c r="G102" t="s">
        <v>37</v>
      </c>
      <c r="H102" s="1">
        <v>42093</v>
      </c>
      <c r="I102" s="1" t="str">
        <f>TEXT(HRDataset_v143[[#This Row],[DateofHire]],"yyyy-mm-dd")</f>
        <v>2015-03-30</v>
      </c>
      <c r="J102" s="9" t="str">
        <f>LEFT(HRDataset_v143[[#This Row],[DateofHireTxt]],4)</f>
        <v>2015</v>
      </c>
      <c r="K102" t="s">
        <v>38</v>
      </c>
      <c r="L102" s="1"/>
      <c r="M102" s="1" t="str">
        <f t="shared" si="9"/>
        <v/>
      </c>
      <c r="N102" s="1" t="str">
        <f t="shared" si="10"/>
        <v/>
      </c>
      <c r="O102">
        <v>1905</v>
      </c>
      <c r="P102" s="1">
        <v>31305</v>
      </c>
      <c r="Q102" t="s">
        <v>505</v>
      </c>
      <c r="R102" t="s">
        <v>40</v>
      </c>
      <c r="S102" t="s">
        <v>41</v>
      </c>
      <c r="T102" t="s">
        <v>89</v>
      </c>
      <c r="U102" t="s">
        <v>43</v>
      </c>
      <c r="V102" t="s">
        <v>44</v>
      </c>
      <c r="W102" t="str">
        <f t="shared" si="11"/>
        <v>N/A-StillEmployed</v>
      </c>
      <c r="X102" t="s">
        <v>45</v>
      </c>
      <c r="Y102" t="s">
        <v>46</v>
      </c>
      <c r="Z102" t="s">
        <v>91</v>
      </c>
      <c r="AA102" t="s">
        <v>80</v>
      </c>
      <c r="AB102" t="s">
        <v>58</v>
      </c>
      <c r="AC102">
        <v>4.5</v>
      </c>
      <c r="AD102">
        <v>3</v>
      </c>
      <c r="AE102" s="1">
        <v>43514</v>
      </c>
      <c r="AF102">
        <v>0</v>
      </c>
      <c r="AG102">
        <v>5</v>
      </c>
    </row>
    <row r="103" spans="1:33" x14ac:dyDescent="0.35">
      <c r="A103" t="s">
        <v>240</v>
      </c>
      <c r="B103">
        <v>10257</v>
      </c>
      <c r="C103" s="2">
        <f t="shared" ca="1" si="6"/>
        <v>40</v>
      </c>
      <c r="D103" s="2" t="str">
        <f t="shared" ca="1" si="7"/>
        <v>Middle Age</v>
      </c>
      <c r="E103" s="2" t="str">
        <f t="shared" si="8"/>
        <v/>
      </c>
      <c r="F103">
        <v>53171</v>
      </c>
      <c r="G103" t="s">
        <v>37</v>
      </c>
      <c r="H103" s="1">
        <v>40679</v>
      </c>
      <c r="I103" s="1" t="str">
        <f>TEXT(HRDataset_v143[[#This Row],[DateofHire]],"yyyy-mm-dd")</f>
        <v>2011-05-16</v>
      </c>
      <c r="J103" s="9" t="str">
        <f>LEFT(HRDataset_v143[[#This Row],[DateofHireTxt]],4)</f>
        <v>2011</v>
      </c>
      <c r="K103" t="s">
        <v>38</v>
      </c>
      <c r="L103" s="1"/>
      <c r="M103" s="1" t="str">
        <f t="shared" si="9"/>
        <v/>
      </c>
      <c r="N103" s="1" t="str">
        <f t="shared" si="10"/>
        <v/>
      </c>
      <c r="O103">
        <v>2121</v>
      </c>
      <c r="P103" s="1">
        <v>30652</v>
      </c>
      <c r="Q103" t="s">
        <v>504</v>
      </c>
      <c r="R103" t="s">
        <v>40</v>
      </c>
      <c r="S103" t="s">
        <v>41</v>
      </c>
      <c r="T103" t="s">
        <v>89</v>
      </c>
      <c r="U103" t="s">
        <v>82</v>
      </c>
      <c r="V103" t="s">
        <v>44</v>
      </c>
      <c r="W103" t="str">
        <f t="shared" si="11"/>
        <v>N/A-StillEmployed</v>
      </c>
      <c r="X103" t="s">
        <v>45</v>
      </c>
      <c r="Y103" t="s">
        <v>46</v>
      </c>
      <c r="Z103" t="s">
        <v>99</v>
      </c>
      <c r="AA103" t="s">
        <v>48</v>
      </c>
      <c r="AB103" t="s">
        <v>58</v>
      </c>
      <c r="AC103">
        <v>4.2</v>
      </c>
      <c r="AD103">
        <v>4</v>
      </c>
      <c r="AE103" s="1">
        <v>43522</v>
      </c>
      <c r="AF103">
        <v>0</v>
      </c>
      <c r="AG103">
        <v>12</v>
      </c>
    </row>
    <row r="104" spans="1:33" x14ac:dyDescent="0.35">
      <c r="A104" t="s">
        <v>241</v>
      </c>
      <c r="B104">
        <v>10159</v>
      </c>
      <c r="C104" s="2">
        <f t="shared" ca="1" si="6"/>
        <v>33</v>
      </c>
      <c r="D104" s="2" t="str">
        <f t="shared" ca="1" si="7"/>
        <v>Young</v>
      </c>
      <c r="E104" s="2" t="str">
        <f t="shared" si="8"/>
        <v/>
      </c>
      <c r="F104">
        <v>51337</v>
      </c>
      <c r="G104" t="s">
        <v>37</v>
      </c>
      <c r="H104" s="1">
        <v>42093</v>
      </c>
      <c r="I104" s="1" t="str">
        <f>TEXT(HRDataset_v143[[#This Row],[DateofHire]],"yyyy-mm-dd")</f>
        <v>2015-03-30</v>
      </c>
      <c r="J104" s="9" t="str">
        <f>LEFT(HRDataset_v143[[#This Row],[DateofHireTxt]],4)</f>
        <v>2015</v>
      </c>
      <c r="K104" t="s">
        <v>38</v>
      </c>
      <c r="L104" s="1"/>
      <c r="M104" s="1" t="str">
        <f t="shared" si="9"/>
        <v/>
      </c>
      <c r="N104" s="1" t="str">
        <f t="shared" si="10"/>
        <v/>
      </c>
      <c r="O104">
        <v>2145</v>
      </c>
      <c r="P104" s="1">
        <v>33147</v>
      </c>
      <c r="Q104" t="s">
        <v>504</v>
      </c>
      <c r="R104" t="s">
        <v>52</v>
      </c>
      <c r="S104" t="s">
        <v>41</v>
      </c>
      <c r="T104" t="s">
        <v>42</v>
      </c>
      <c r="U104" t="s">
        <v>82</v>
      </c>
      <c r="V104" t="s">
        <v>44</v>
      </c>
      <c r="W104" t="str">
        <f t="shared" si="11"/>
        <v>N/A-StillEmployed</v>
      </c>
      <c r="X104" t="s">
        <v>45</v>
      </c>
      <c r="Y104" t="s">
        <v>46</v>
      </c>
      <c r="Z104" t="s">
        <v>47</v>
      </c>
      <c r="AA104" t="s">
        <v>48</v>
      </c>
      <c r="AB104" t="s">
        <v>58</v>
      </c>
      <c r="AC104">
        <v>3.73</v>
      </c>
      <c r="AD104">
        <v>3</v>
      </c>
      <c r="AE104" s="1">
        <v>43481</v>
      </c>
      <c r="AF104">
        <v>0</v>
      </c>
      <c r="AG104">
        <v>19</v>
      </c>
    </row>
    <row r="105" spans="1:33" x14ac:dyDescent="0.35">
      <c r="A105" t="s">
        <v>242</v>
      </c>
      <c r="B105">
        <v>10122</v>
      </c>
      <c r="C105" s="2">
        <f t="shared" ca="1" si="6"/>
        <v>53</v>
      </c>
      <c r="D105" s="2" t="str">
        <f t="shared" ca="1" si="7"/>
        <v>Middle Age</v>
      </c>
      <c r="E105" s="2">
        <f t="shared" si="8"/>
        <v>60</v>
      </c>
      <c r="F105">
        <v>51505</v>
      </c>
      <c r="G105" t="s">
        <v>37</v>
      </c>
      <c r="H105" s="1">
        <v>40854</v>
      </c>
      <c r="I105" s="1" t="str">
        <f>TEXT(HRDataset_v143[[#This Row],[DateofHire]],"yyyy-mm-dd")</f>
        <v>2011-11-07</v>
      </c>
      <c r="J105" s="9" t="str">
        <f>LEFT(HRDataset_v143[[#This Row],[DateofHireTxt]],4)</f>
        <v>2011</v>
      </c>
      <c r="K105" t="s">
        <v>38</v>
      </c>
      <c r="L105" s="1">
        <v>42689</v>
      </c>
      <c r="M105" s="1" t="str">
        <f t="shared" si="9"/>
        <v>2016-11-15</v>
      </c>
      <c r="N105" s="1" t="str">
        <f t="shared" si="10"/>
        <v>2016</v>
      </c>
      <c r="O105">
        <v>2330</v>
      </c>
      <c r="P105" s="1">
        <v>25703</v>
      </c>
      <c r="Q105" t="s">
        <v>504</v>
      </c>
      <c r="R105" t="s">
        <v>67</v>
      </c>
      <c r="S105" t="s">
        <v>41</v>
      </c>
      <c r="T105" t="s">
        <v>42</v>
      </c>
      <c r="U105" t="s">
        <v>82</v>
      </c>
      <c r="V105" t="s">
        <v>62</v>
      </c>
      <c r="W105" t="str">
        <f t="shared" si="11"/>
        <v>Hours</v>
      </c>
      <c r="X105" t="s">
        <v>54</v>
      </c>
      <c r="Y105" t="s">
        <v>46</v>
      </c>
      <c r="Z105" t="s">
        <v>65</v>
      </c>
      <c r="AA105" t="s">
        <v>84</v>
      </c>
      <c r="AB105" t="s">
        <v>58</v>
      </c>
      <c r="AC105">
        <v>4.24</v>
      </c>
      <c r="AD105">
        <v>4</v>
      </c>
      <c r="AE105" s="1">
        <v>42489</v>
      </c>
      <c r="AF105">
        <v>0</v>
      </c>
      <c r="AG105">
        <v>2</v>
      </c>
    </row>
    <row r="106" spans="1:33" x14ac:dyDescent="0.35">
      <c r="A106" t="s">
        <v>243</v>
      </c>
      <c r="B106">
        <v>10142</v>
      </c>
      <c r="C106" s="2">
        <f t="shared" ca="1" si="6"/>
        <v>52</v>
      </c>
      <c r="D106" s="2" t="str">
        <f t="shared" ca="1" si="7"/>
        <v>Middle Age</v>
      </c>
      <c r="E106" s="2">
        <f t="shared" si="8"/>
        <v>13</v>
      </c>
      <c r="F106">
        <v>59370</v>
      </c>
      <c r="G106" t="s">
        <v>139</v>
      </c>
      <c r="H106" s="1">
        <v>41827</v>
      </c>
      <c r="I106" s="1" t="str">
        <f>TEXT(HRDataset_v143[[#This Row],[DateofHire]],"yyyy-mm-dd")</f>
        <v>2014-07-07</v>
      </c>
      <c r="J106" s="9" t="str">
        <f>LEFT(HRDataset_v143[[#This Row],[DateofHireTxt]],4)</f>
        <v>2014</v>
      </c>
      <c r="K106" t="s">
        <v>244</v>
      </c>
      <c r="L106" s="1">
        <v>42252</v>
      </c>
      <c r="M106" s="1" t="str">
        <f t="shared" si="9"/>
        <v>2015-09-05</v>
      </c>
      <c r="N106" s="1" t="str">
        <f t="shared" si="10"/>
        <v>2015</v>
      </c>
      <c r="O106">
        <v>43050</v>
      </c>
      <c r="P106" s="1">
        <v>26124</v>
      </c>
      <c r="Q106" t="s">
        <v>504</v>
      </c>
      <c r="R106" t="s">
        <v>78</v>
      </c>
      <c r="S106" t="s">
        <v>41</v>
      </c>
      <c r="T106" t="s">
        <v>42</v>
      </c>
      <c r="U106" t="s">
        <v>82</v>
      </c>
      <c r="V106" t="s">
        <v>103</v>
      </c>
      <c r="W106" t="str">
        <f t="shared" si="11"/>
        <v>Attendance</v>
      </c>
      <c r="X106" t="s">
        <v>104</v>
      </c>
      <c r="Y106" t="s">
        <v>141</v>
      </c>
      <c r="Z106" t="s">
        <v>142</v>
      </c>
      <c r="AA106" t="s">
        <v>117</v>
      </c>
      <c r="AB106" t="s">
        <v>58</v>
      </c>
      <c r="AC106">
        <v>3.97</v>
      </c>
      <c r="AD106">
        <v>4</v>
      </c>
      <c r="AE106" s="1">
        <v>41654</v>
      </c>
      <c r="AF106">
        <v>0</v>
      </c>
      <c r="AG106">
        <v>7</v>
      </c>
    </row>
    <row r="107" spans="1:33" x14ac:dyDescent="0.35">
      <c r="A107" t="s">
        <v>245</v>
      </c>
      <c r="B107">
        <v>10283</v>
      </c>
      <c r="C107" s="2">
        <f t="shared" ca="1" si="6"/>
        <v>49</v>
      </c>
      <c r="D107" s="2" t="str">
        <f t="shared" ca="1" si="7"/>
        <v>Middle Age</v>
      </c>
      <c r="E107" s="2">
        <f t="shared" si="8"/>
        <v>38</v>
      </c>
      <c r="F107">
        <v>54933</v>
      </c>
      <c r="G107" t="s">
        <v>37</v>
      </c>
      <c r="H107" s="1">
        <v>41001</v>
      </c>
      <c r="I107" s="1" t="str">
        <f>TEXT(HRDataset_v143[[#This Row],[DateofHire]],"yyyy-mm-dd")</f>
        <v>2012-04-02</v>
      </c>
      <c r="J107" s="9" t="str">
        <f>LEFT(HRDataset_v143[[#This Row],[DateofHireTxt]],4)</f>
        <v>2012</v>
      </c>
      <c r="K107" t="s">
        <v>38</v>
      </c>
      <c r="L107" s="1">
        <v>42180</v>
      </c>
      <c r="M107" s="1" t="str">
        <f t="shared" si="9"/>
        <v>2015-06-25</v>
      </c>
      <c r="N107" s="1" t="str">
        <f t="shared" si="10"/>
        <v>2015</v>
      </c>
      <c r="O107">
        <v>2062</v>
      </c>
      <c r="P107" s="1">
        <v>27250</v>
      </c>
      <c r="Q107" t="s">
        <v>505</v>
      </c>
      <c r="R107" t="s">
        <v>52</v>
      </c>
      <c r="S107" t="s">
        <v>41</v>
      </c>
      <c r="T107" t="s">
        <v>42</v>
      </c>
      <c r="U107" t="s">
        <v>82</v>
      </c>
      <c r="V107" t="s">
        <v>212</v>
      </c>
      <c r="W107" t="str">
        <f t="shared" si="11"/>
        <v>Military</v>
      </c>
      <c r="X107" t="s">
        <v>54</v>
      </c>
      <c r="Y107" t="s">
        <v>46</v>
      </c>
      <c r="Z107" t="s">
        <v>69</v>
      </c>
      <c r="AA107" t="s">
        <v>84</v>
      </c>
      <c r="AB107" t="s">
        <v>118</v>
      </c>
      <c r="AC107">
        <v>3.97</v>
      </c>
      <c r="AD107">
        <v>4</v>
      </c>
      <c r="AE107" s="1">
        <v>42024</v>
      </c>
      <c r="AF107">
        <v>3</v>
      </c>
      <c r="AG107">
        <v>15</v>
      </c>
    </row>
    <row r="108" spans="1:33" x14ac:dyDescent="0.35">
      <c r="A108" t="s">
        <v>246</v>
      </c>
      <c r="B108">
        <v>10018</v>
      </c>
      <c r="C108" s="2">
        <f t="shared" ca="1" si="6"/>
        <v>43</v>
      </c>
      <c r="D108" s="2" t="str">
        <f t="shared" ca="1" si="7"/>
        <v>Middle Age</v>
      </c>
      <c r="E108" s="2" t="str">
        <f t="shared" si="8"/>
        <v/>
      </c>
      <c r="F108">
        <v>57815</v>
      </c>
      <c r="G108" t="s">
        <v>37</v>
      </c>
      <c r="H108" s="1">
        <v>41911</v>
      </c>
      <c r="I108" s="1" t="str">
        <f>TEXT(HRDataset_v143[[#This Row],[DateofHire]],"yyyy-mm-dd")</f>
        <v>2014-09-29</v>
      </c>
      <c r="J108" s="9" t="str">
        <f>LEFT(HRDataset_v143[[#This Row],[DateofHireTxt]],4)</f>
        <v>2014</v>
      </c>
      <c r="K108" t="s">
        <v>38</v>
      </c>
      <c r="L108" s="1"/>
      <c r="M108" s="1" t="str">
        <f t="shared" si="9"/>
        <v/>
      </c>
      <c r="N108" s="1" t="str">
        <f t="shared" si="10"/>
        <v/>
      </c>
      <c r="O108">
        <v>2451</v>
      </c>
      <c r="P108" s="1">
        <v>29349</v>
      </c>
      <c r="Q108" t="s">
        <v>504</v>
      </c>
      <c r="R108" t="s">
        <v>40</v>
      </c>
      <c r="S108" t="s">
        <v>41</v>
      </c>
      <c r="T108" t="s">
        <v>89</v>
      </c>
      <c r="U108" t="s">
        <v>98</v>
      </c>
      <c r="V108" t="s">
        <v>44</v>
      </c>
      <c r="W108" t="str">
        <f t="shared" si="11"/>
        <v>N/A-StillEmployed</v>
      </c>
      <c r="X108" t="s">
        <v>45</v>
      </c>
      <c r="Y108" t="s">
        <v>46</v>
      </c>
      <c r="Z108" t="s">
        <v>72</v>
      </c>
      <c r="AA108" t="s">
        <v>57</v>
      </c>
      <c r="AB108" t="s">
        <v>49</v>
      </c>
      <c r="AC108">
        <v>3.9</v>
      </c>
      <c r="AD108">
        <v>4</v>
      </c>
      <c r="AE108" s="1">
        <v>43503</v>
      </c>
      <c r="AF108">
        <v>0</v>
      </c>
      <c r="AG108">
        <v>3</v>
      </c>
    </row>
    <row r="109" spans="1:33" x14ac:dyDescent="0.35">
      <c r="A109" t="s">
        <v>247</v>
      </c>
      <c r="B109">
        <v>10255</v>
      </c>
      <c r="C109" s="2">
        <f t="shared" ca="1" si="6"/>
        <v>34</v>
      </c>
      <c r="D109" s="2" t="str">
        <f t="shared" ca="1" si="7"/>
        <v>Young</v>
      </c>
      <c r="E109" s="2" t="str">
        <f t="shared" si="8"/>
        <v/>
      </c>
      <c r="F109">
        <v>61555</v>
      </c>
      <c r="G109" t="s">
        <v>139</v>
      </c>
      <c r="H109" s="1">
        <v>42051</v>
      </c>
      <c r="I109" s="1" t="str">
        <f>TEXT(HRDataset_v143[[#This Row],[DateofHire]],"yyyy-mm-dd")</f>
        <v>2015-02-16</v>
      </c>
      <c r="J109" s="9" t="str">
        <f>LEFT(HRDataset_v143[[#This Row],[DateofHireTxt]],4)</f>
        <v>2015</v>
      </c>
      <c r="K109" t="s">
        <v>248</v>
      </c>
      <c r="L109" s="1"/>
      <c r="M109" s="1" t="str">
        <f t="shared" si="9"/>
        <v/>
      </c>
      <c r="N109" s="1" t="str">
        <f t="shared" si="10"/>
        <v/>
      </c>
      <c r="O109">
        <v>46204</v>
      </c>
      <c r="P109" s="1">
        <v>32773</v>
      </c>
      <c r="Q109" t="s">
        <v>504</v>
      </c>
      <c r="R109" t="s">
        <v>40</v>
      </c>
      <c r="S109" t="s">
        <v>41</v>
      </c>
      <c r="T109" t="s">
        <v>42</v>
      </c>
      <c r="U109" t="s">
        <v>43</v>
      </c>
      <c r="V109" t="s">
        <v>44</v>
      </c>
      <c r="W109" t="str">
        <f t="shared" si="11"/>
        <v>N/A-StillEmployed</v>
      </c>
      <c r="X109" t="s">
        <v>45</v>
      </c>
      <c r="Y109" t="s">
        <v>141</v>
      </c>
      <c r="Z109" t="s">
        <v>160</v>
      </c>
      <c r="AA109" t="s">
        <v>57</v>
      </c>
      <c r="AB109" t="s">
        <v>58</v>
      </c>
      <c r="AC109">
        <v>4.5</v>
      </c>
      <c r="AD109">
        <v>5</v>
      </c>
      <c r="AE109" s="1">
        <v>43490</v>
      </c>
      <c r="AF109">
        <v>0</v>
      </c>
      <c r="AG109">
        <v>20</v>
      </c>
    </row>
    <row r="110" spans="1:33" x14ac:dyDescent="0.35">
      <c r="A110" t="s">
        <v>249</v>
      </c>
      <c r="B110">
        <v>10246</v>
      </c>
      <c r="C110" s="2">
        <f t="shared" ca="1" si="6"/>
        <v>52</v>
      </c>
      <c r="D110" s="2" t="str">
        <f t="shared" ca="1" si="7"/>
        <v>Middle Age</v>
      </c>
      <c r="E110" s="2">
        <f t="shared" si="8"/>
        <v>0</v>
      </c>
      <c r="F110">
        <v>114800</v>
      </c>
      <c r="G110" t="s">
        <v>109</v>
      </c>
      <c r="H110" s="1">
        <v>42051</v>
      </c>
      <c r="I110" s="1" t="str">
        <f>TEXT(HRDataset_v143[[#This Row],[DateofHire]],"yyyy-mm-dd")</f>
        <v>2015-02-16</v>
      </c>
      <c r="J110" s="9" t="str">
        <f>LEFT(HRDataset_v143[[#This Row],[DateofHireTxt]],4)</f>
        <v>2015</v>
      </c>
      <c r="K110" t="s">
        <v>38</v>
      </c>
      <c r="L110" s="1">
        <v>42078</v>
      </c>
      <c r="M110" s="1" t="str">
        <f t="shared" si="9"/>
        <v>2015-03-15</v>
      </c>
      <c r="N110" s="1" t="str">
        <f t="shared" si="10"/>
        <v>2015</v>
      </c>
      <c r="O110">
        <v>2127</v>
      </c>
      <c r="P110" s="1">
        <v>26229</v>
      </c>
      <c r="Q110" t="s">
        <v>504</v>
      </c>
      <c r="R110" t="s">
        <v>40</v>
      </c>
      <c r="S110" t="s">
        <v>41</v>
      </c>
      <c r="T110" t="s">
        <v>42</v>
      </c>
      <c r="U110" t="s">
        <v>43</v>
      </c>
      <c r="V110" t="s">
        <v>218</v>
      </c>
      <c r="W110" t="str">
        <f t="shared" si="11"/>
        <v>No-call, no-show</v>
      </c>
      <c r="X110" t="s">
        <v>104</v>
      </c>
      <c r="Y110" t="s">
        <v>55</v>
      </c>
      <c r="Z110" t="s">
        <v>56</v>
      </c>
      <c r="AA110" t="s">
        <v>57</v>
      </c>
      <c r="AB110" t="s">
        <v>58</v>
      </c>
      <c r="AC110">
        <v>4.5999999999999996</v>
      </c>
      <c r="AD110">
        <v>4</v>
      </c>
      <c r="AE110" s="1">
        <v>42024</v>
      </c>
      <c r="AF110">
        <v>0</v>
      </c>
      <c r="AG110">
        <v>10</v>
      </c>
    </row>
    <row r="111" spans="1:33" x14ac:dyDescent="0.35">
      <c r="A111" t="s">
        <v>250</v>
      </c>
      <c r="B111">
        <v>10228</v>
      </c>
      <c r="C111" s="2">
        <f t="shared" ca="1" si="6"/>
        <v>34</v>
      </c>
      <c r="D111" s="2" t="str">
        <f t="shared" ca="1" si="7"/>
        <v>Young</v>
      </c>
      <c r="E111" s="2" t="str">
        <f t="shared" si="8"/>
        <v/>
      </c>
      <c r="F111">
        <v>74679</v>
      </c>
      <c r="G111" t="s">
        <v>86</v>
      </c>
      <c r="H111" s="1">
        <v>42093</v>
      </c>
      <c r="I111" s="1" t="str">
        <f>TEXT(HRDataset_v143[[#This Row],[DateofHire]],"yyyy-mm-dd")</f>
        <v>2015-03-30</v>
      </c>
      <c r="J111" s="9" t="str">
        <f>LEFT(HRDataset_v143[[#This Row],[DateofHireTxt]],4)</f>
        <v>2015</v>
      </c>
      <c r="K111" t="s">
        <v>38</v>
      </c>
      <c r="L111" s="1"/>
      <c r="M111" s="1" t="str">
        <f t="shared" si="9"/>
        <v/>
      </c>
      <c r="N111" s="1" t="str">
        <f t="shared" si="10"/>
        <v/>
      </c>
      <c r="O111">
        <v>2135</v>
      </c>
      <c r="P111" s="1">
        <v>32836</v>
      </c>
      <c r="Q111" t="s">
        <v>505</v>
      </c>
      <c r="R111" t="s">
        <v>52</v>
      </c>
      <c r="S111" t="s">
        <v>41</v>
      </c>
      <c r="T111" t="s">
        <v>89</v>
      </c>
      <c r="U111" t="s">
        <v>43</v>
      </c>
      <c r="V111" t="s">
        <v>44</v>
      </c>
      <c r="W111" t="str">
        <f t="shared" si="11"/>
        <v>N/A-StillEmployed</v>
      </c>
      <c r="X111" t="s">
        <v>45</v>
      </c>
      <c r="Y111" t="s">
        <v>55</v>
      </c>
      <c r="Z111" t="s">
        <v>87</v>
      </c>
      <c r="AA111" t="s">
        <v>48</v>
      </c>
      <c r="AB111" t="s">
        <v>58</v>
      </c>
      <c r="AC111">
        <v>4.3</v>
      </c>
      <c r="AD111">
        <v>5</v>
      </c>
      <c r="AE111" s="1">
        <v>43475</v>
      </c>
      <c r="AF111">
        <v>0</v>
      </c>
      <c r="AG111">
        <v>20</v>
      </c>
    </row>
    <row r="112" spans="1:33" x14ac:dyDescent="0.35">
      <c r="A112" t="s">
        <v>251</v>
      </c>
      <c r="B112">
        <v>10243</v>
      </c>
      <c r="C112" s="2">
        <f t="shared" ca="1" si="6"/>
        <v>31</v>
      </c>
      <c r="D112" s="2" t="str">
        <f t="shared" ca="1" si="7"/>
        <v>Young</v>
      </c>
      <c r="E112" s="2" t="str">
        <f t="shared" si="8"/>
        <v/>
      </c>
      <c r="F112">
        <v>53018</v>
      </c>
      <c r="G112" t="s">
        <v>37</v>
      </c>
      <c r="H112" s="1">
        <v>41589</v>
      </c>
      <c r="I112" s="1" t="str">
        <f>TEXT(HRDataset_v143[[#This Row],[DateofHire]],"yyyy-mm-dd")</f>
        <v>2013-11-11</v>
      </c>
      <c r="J112" s="9" t="str">
        <f>LEFT(HRDataset_v143[[#This Row],[DateofHireTxt]],4)</f>
        <v>2013</v>
      </c>
      <c r="K112" t="s">
        <v>38</v>
      </c>
      <c r="L112" s="1"/>
      <c r="M112" s="1" t="str">
        <f t="shared" si="9"/>
        <v/>
      </c>
      <c r="N112" s="1" t="str">
        <f t="shared" si="10"/>
        <v/>
      </c>
      <c r="O112">
        <v>2451</v>
      </c>
      <c r="P112" s="1">
        <v>33773</v>
      </c>
      <c r="Q112" t="s">
        <v>504</v>
      </c>
      <c r="R112" t="s">
        <v>40</v>
      </c>
      <c r="S112" t="s">
        <v>41</v>
      </c>
      <c r="T112" t="s">
        <v>89</v>
      </c>
      <c r="U112" t="s">
        <v>43</v>
      </c>
      <c r="V112" t="s">
        <v>44</v>
      </c>
      <c r="W112" t="str">
        <f t="shared" si="11"/>
        <v>N/A-StillEmployed</v>
      </c>
      <c r="X112" t="s">
        <v>45</v>
      </c>
      <c r="Y112" t="s">
        <v>46</v>
      </c>
      <c r="Z112" t="s">
        <v>79</v>
      </c>
      <c r="AA112" t="s">
        <v>57</v>
      </c>
      <c r="AB112" t="s">
        <v>58</v>
      </c>
      <c r="AC112">
        <v>4.3</v>
      </c>
      <c r="AD112">
        <v>5</v>
      </c>
      <c r="AE112" s="1">
        <v>43514</v>
      </c>
      <c r="AF112">
        <v>0</v>
      </c>
      <c r="AG112">
        <v>7</v>
      </c>
    </row>
    <row r="113" spans="1:33" x14ac:dyDescent="0.35">
      <c r="A113" t="s">
        <v>252</v>
      </c>
      <c r="B113">
        <v>10031</v>
      </c>
      <c r="C113" s="2">
        <f t="shared" ca="1" si="6"/>
        <v>54</v>
      </c>
      <c r="D113" s="2" t="str">
        <f t="shared" ca="1" si="7"/>
        <v>Middle Age</v>
      </c>
      <c r="E113" s="2" t="str">
        <f t="shared" si="8"/>
        <v/>
      </c>
      <c r="F113">
        <v>59892</v>
      </c>
      <c r="G113" t="s">
        <v>37</v>
      </c>
      <c r="H113" s="1">
        <v>40735</v>
      </c>
      <c r="I113" s="1" t="str">
        <f>TEXT(HRDataset_v143[[#This Row],[DateofHire]],"yyyy-mm-dd")</f>
        <v>2011-07-11</v>
      </c>
      <c r="J113" s="9" t="str">
        <f>LEFT(HRDataset_v143[[#This Row],[DateofHireTxt]],4)</f>
        <v>2011</v>
      </c>
      <c r="K113" t="s">
        <v>38</v>
      </c>
      <c r="L113" s="1"/>
      <c r="M113" s="1" t="str">
        <f t="shared" si="9"/>
        <v/>
      </c>
      <c r="N113" s="1" t="str">
        <f t="shared" si="10"/>
        <v/>
      </c>
      <c r="O113">
        <v>2108</v>
      </c>
      <c r="P113" s="1">
        <v>25475</v>
      </c>
      <c r="Q113" t="s">
        <v>505</v>
      </c>
      <c r="R113" t="s">
        <v>67</v>
      </c>
      <c r="S113" t="s">
        <v>41</v>
      </c>
      <c r="T113" t="s">
        <v>42</v>
      </c>
      <c r="U113" t="s">
        <v>82</v>
      </c>
      <c r="V113" t="s">
        <v>44</v>
      </c>
      <c r="W113" t="str">
        <f t="shared" si="11"/>
        <v>N/A-StillEmployed</v>
      </c>
      <c r="X113" t="s">
        <v>45</v>
      </c>
      <c r="Y113" t="s">
        <v>46</v>
      </c>
      <c r="Z113" t="s">
        <v>83</v>
      </c>
      <c r="AA113" t="s">
        <v>84</v>
      </c>
      <c r="AB113" t="s">
        <v>49</v>
      </c>
      <c r="AC113">
        <v>4.5</v>
      </c>
      <c r="AD113">
        <v>4</v>
      </c>
      <c r="AE113" s="1">
        <v>43514</v>
      </c>
      <c r="AF113">
        <v>0</v>
      </c>
      <c r="AG113">
        <v>1</v>
      </c>
    </row>
    <row r="114" spans="1:33" x14ac:dyDescent="0.35">
      <c r="A114" t="s">
        <v>253</v>
      </c>
      <c r="B114">
        <v>10300</v>
      </c>
      <c r="C114" s="2">
        <f t="shared" ca="1" si="6"/>
        <v>59</v>
      </c>
      <c r="D114" s="2" t="str">
        <f t="shared" ca="1" si="7"/>
        <v>Middle Age</v>
      </c>
      <c r="E114" s="2">
        <f t="shared" si="8"/>
        <v>13</v>
      </c>
      <c r="F114">
        <v>68898</v>
      </c>
      <c r="G114" t="s">
        <v>60</v>
      </c>
      <c r="H114" s="1">
        <v>40294</v>
      </c>
      <c r="I114" s="1" t="str">
        <f>TEXT(HRDataset_v143[[#This Row],[DateofHire]],"yyyy-mm-dd")</f>
        <v>2010-04-26</v>
      </c>
      <c r="J114" s="9" t="str">
        <f>LEFT(HRDataset_v143[[#This Row],[DateofHireTxt]],4)</f>
        <v>2010</v>
      </c>
      <c r="K114" t="s">
        <v>38</v>
      </c>
      <c r="L114" s="1">
        <v>40693</v>
      </c>
      <c r="M114" s="1" t="str">
        <f t="shared" si="9"/>
        <v>2011-05-30</v>
      </c>
      <c r="N114" s="1" t="str">
        <f t="shared" si="10"/>
        <v>2011</v>
      </c>
      <c r="O114">
        <v>2128</v>
      </c>
      <c r="P114" s="1">
        <v>23662</v>
      </c>
      <c r="Q114" t="s">
        <v>505</v>
      </c>
      <c r="R114" t="s">
        <v>52</v>
      </c>
      <c r="S114" t="s">
        <v>41</v>
      </c>
      <c r="T114" t="s">
        <v>42</v>
      </c>
      <c r="U114" t="s">
        <v>82</v>
      </c>
      <c r="V114" t="s">
        <v>53</v>
      </c>
      <c r="W114" t="str">
        <f t="shared" si="11"/>
        <v>Career change</v>
      </c>
      <c r="X114" t="s">
        <v>54</v>
      </c>
      <c r="Y114" t="s">
        <v>46</v>
      </c>
      <c r="Z114" t="s">
        <v>83</v>
      </c>
      <c r="AA114" t="s">
        <v>84</v>
      </c>
      <c r="AB114" t="s">
        <v>191</v>
      </c>
      <c r="AC114">
        <v>3</v>
      </c>
      <c r="AD114">
        <v>3</v>
      </c>
      <c r="AE114" s="1">
        <v>40608</v>
      </c>
      <c r="AF114">
        <v>3</v>
      </c>
      <c r="AG114">
        <v>10</v>
      </c>
    </row>
    <row r="115" spans="1:33" x14ac:dyDescent="0.35">
      <c r="A115" t="s">
        <v>254</v>
      </c>
      <c r="B115">
        <v>10101</v>
      </c>
      <c r="C115" s="2">
        <f t="shared" ca="1" si="6"/>
        <v>42</v>
      </c>
      <c r="D115" s="2" t="str">
        <f t="shared" ca="1" si="7"/>
        <v>Middle Age</v>
      </c>
      <c r="E115" s="2" t="str">
        <f t="shared" si="8"/>
        <v/>
      </c>
      <c r="F115">
        <v>61242</v>
      </c>
      <c r="G115" t="s">
        <v>86</v>
      </c>
      <c r="H115" s="1">
        <v>42009</v>
      </c>
      <c r="I115" s="1" t="str">
        <f>TEXT(HRDataset_v143[[#This Row],[DateofHire]],"yyyy-mm-dd")</f>
        <v>2015-01-05</v>
      </c>
      <c r="J115" s="9" t="str">
        <f>LEFT(HRDataset_v143[[#This Row],[DateofHireTxt]],4)</f>
        <v>2015</v>
      </c>
      <c r="K115" t="s">
        <v>38</v>
      </c>
      <c r="L115" s="1"/>
      <c r="M115" s="1" t="str">
        <f t="shared" si="9"/>
        <v/>
      </c>
      <c r="N115" s="1" t="str">
        <f t="shared" si="10"/>
        <v/>
      </c>
      <c r="O115">
        <v>2472</v>
      </c>
      <c r="P115" s="1">
        <v>29692</v>
      </c>
      <c r="Q115" t="s">
        <v>504</v>
      </c>
      <c r="R115" t="s">
        <v>137</v>
      </c>
      <c r="S115" t="s">
        <v>41</v>
      </c>
      <c r="T115" t="s">
        <v>89</v>
      </c>
      <c r="U115" t="s">
        <v>43</v>
      </c>
      <c r="V115" t="s">
        <v>44</v>
      </c>
      <c r="W115" t="str">
        <f t="shared" si="11"/>
        <v>N/A-StillEmployed</v>
      </c>
      <c r="X115" t="s">
        <v>45</v>
      </c>
      <c r="Y115" t="s">
        <v>55</v>
      </c>
      <c r="Z115" t="s">
        <v>87</v>
      </c>
      <c r="AA115" t="s">
        <v>80</v>
      </c>
      <c r="AB115" t="s">
        <v>58</v>
      </c>
      <c r="AC115">
        <v>4.6100000000000003</v>
      </c>
      <c r="AD115">
        <v>4</v>
      </c>
      <c r="AE115" s="1">
        <v>43493</v>
      </c>
      <c r="AF115">
        <v>0</v>
      </c>
      <c r="AG115">
        <v>11</v>
      </c>
    </row>
    <row r="116" spans="1:33" x14ac:dyDescent="0.35">
      <c r="A116" t="s">
        <v>255</v>
      </c>
      <c r="B116">
        <v>10237</v>
      </c>
      <c r="C116" s="2">
        <f t="shared" ca="1" si="6"/>
        <v>37</v>
      </c>
      <c r="D116" s="2" t="str">
        <f t="shared" ca="1" si="7"/>
        <v>Middle Age</v>
      </c>
      <c r="E116" s="2" t="str">
        <f t="shared" si="8"/>
        <v/>
      </c>
      <c r="F116">
        <v>66825</v>
      </c>
      <c r="G116" t="s">
        <v>60</v>
      </c>
      <c r="H116" s="1">
        <v>41771</v>
      </c>
      <c r="I116" s="1" t="str">
        <f>TEXT(HRDataset_v143[[#This Row],[DateofHire]],"yyyy-mm-dd")</f>
        <v>2014-05-12</v>
      </c>
      <c r="J116" s="9" t="str">
        <f>LEFT(HRDataset_v143[[#This Row],[DateofHireTxt]],4)</f>
        <v>2014</v>
      </c>
      <c r="K116" t="s">
        <v>38</v>
      </c>
      <c r="L116" s="1"/>
      <c r="M116" s="1" t="str">
        <f t="shared" si="9"/>
        <v/>
      </c>
      <c r="N116" s="1" t="str">
        <f t="shared" si="10"/>
        <v/>
      </c>
      <c r="O116">
        <v>1886</v>
      </c>
      <c r="P116" s="1">
        <v>31557</v>
      </c>
      <c r="Q116" t="s">
        <v>504</v>
      </c>
      <c r="R116" t="s">
        <v>52</v>
      </c>
      <c r="S116" t="s">
        <v>41</v>
      </c>
      <c r="T116" t="s">
        <v>42</v>
      </c>
      <c r="U116" t="s">
        <v>43</v>
      </c>
      <c r="V116" t="s">
        <v>44</v>
      </c>
      <c r="W116" t="str">
        <f t="shared" si="11"/>
        <v>N/A-StillEmployed</v>
      </c>
      <c r="X116" t="s">
        <v>45</v>
      </c>
      <c r="Y116" t="s">
        <v>46</v>
      </c>
      <c r="Z116" t="s">
        <v>91</v>
      </c>
      <c r="AA116" t="s">
        <v>48</v>
      </c>
      <c r="AB116" t="s">
        <v>58</v>
      </c>
      <c r="AC116">
        <v>4.5999999999999996</v>
      </c>
      <c r="AD116">
        <v>3</v>
      </c>
      <c r="AE116" s="1">
        <v>43503</v>
      </c>
      <c r="AF116">
        <v>0</v>
      </c>
      <c r="AG116">
        <v>20</v>
      </c>
    </row>
    <row r="117" spans="1:33" x14ac:dyDescent="0.35">
      <c r="A117" t="s">
        <v>256</v>
      </c>
      <c r="B117">
        <v>10051</v>
      </c>
      <c r="C117" s="2">
        <f t="shared" ca="1" si="6"/>
        <v>44</v>
      </c>
      <c r="D117" s="2" t="str">
        <f t="shared" ca="1" si="7"/>
        <v>Middle Age</v>
      </c>
      <c r="E117" s="2" t="str">
        <f t="shared" si="8"/>
        <v/>
      </c>
      <c r="F117">
        <v>48285</v>
      </c>
      <c r="G117" t="s">
        <v>37</v>
      </c>
      <c r="H117" s="1">
        <v>41092</v>
      </c>
      <c r="I117" s="1" t="str">
        <f>TEXT(HRDataset_v143[[#This Row],[DateofHire]],"yyyy-mm-dd")</f>
        <v>2012-07-02</v>
      </c>
      <c r="J117" s="9" t="str">
        <f>LEFT(HRDataset_v143[[#This Row],[DateofHireTxt]],4)</f>
        <v>2012</v>
      </c>
      <c r="K117" t="s">
        <v>38</v>
      </c>
      <c r="L117" s="1"/>
      <c r="M117" s="1" t="str">
        <f t="shared" si="9"/>
        <v/>
      </c>
      <c r="N117" s="1" t="str">
        <f t="shared" si="10"/>
        <v/>
      </c>
      <c r="O117">
        <v>2169</v>
      </c>
      <c r="P117" s="1">
        <v>28996</v>
      </c>
      <c r="Q117" t="s">
        <v>505</v>
      </c>
      <c r="R117" t="s">
        <v>52</v>
      </c>
      <c r="S117" t="s">
        <v>41</v>
      </c>
      <c r="T117" t="s">
        <v>42</v>
      </c>
      <c r="U117" t="s">
        <v>43</v>
      </c>
      <c r="V117" t="s">
        <v>44</v>
      </c>
      <c r="W117" t="str">
        <f t="shared" si="11"/>
        <v>N/A-StillEmployed</v>
      </c>
      <c r="X117" t="s">
        <v>45</v>
      </c>
      <c r="Y117" t="s">
        <v>46</v>
      </c>
      <c r="Z117" t="s">
        <v>91</v>
      </c>
      <c r="AA117" t="s">
        <v>48</v>
      </c>
      <c r="AB117" t="s">
        <v>58</v>
      </c>
      <c r="AC117">
        <v>5</v>
      </c>
      <c r="AD117">
        <v>3</v>
      </c>
      <c r="AE117" s="1">
        <v>43479</v>
      </c>
      <c r="AF117">
        <v>0</v>
      </c>
      <c r="AG117">
        <v>2</v>
      </c>
    </row>
    <row r="118" spans="1:33" x14ac:dyDescent="0.35">
      <c r="A118" t="s">
        <v>257</v>
      </c>
      <c r="B118">
        <v>10218</v>
      </c>
      <c r="C118" s="2">
        <f t="shared" ca="1" si="6"/>
        <v>40</v>
      </c>
      <c r="D118" s="2" t="str">
        <f t="shared" ca="1" si="7"/>
        <v>Middle Age</v>
      </c>
      <c r="E118" s="2" t="str">
        <f t="shared" si="8"/>
        <v/>
      </c>
      <c r="F118">
        <v>66149</v>
      </c>
      <c r="G118" t="s">
        <v>60</v>
      </c>
      <c r="H118" s="1">
        <v>41547</v>
      </c>
      <c r="I118" s="1" t="str">
        <f>TEXT(HRDataset_v143[[#This Row],[DateofHire]],"yyyy-mm-dd")</f>
        <v>2013-09-30</v>
      </c>
      <c r="J118" s="9" t="str">
        <f>LEFT(HRDataset_v143[[#This Row],[DateofHireTxt]],4)</f>
        <v>2013</v>
      </c>
      <c r="K118" t="s">
        <v>38</v>
      </c>
      <c r="L118" s="1"/>
      <c r="M118" s="1" t="str">
        <f t="shared" si="9"/>
        <v/>
      </c>
      <c r="N118" s="1" t="str">
        <f t="shared" si="10"/>
        <v/>
      </c>
      <c r="O118">
        <v>1824</v>
      </c>
      <c r="P118" s="1">
        <v>30658</v>
      </c>
      <c r="Q118" t="s">
        <v>504</v>
      </c>
      <c r="R118" t="s">
        <v>137</v>
      </c>
      <c r="S118" t="s">
        <v>41</v>
      </c>
      <c r="T118" t="s">
        <v>42</v>
      </c>
      <c r="U118" t="s">
        <v>258</v>
      </c>
      <c r="V118" t="s">
        <v>44</v>
      </c>
      <c r="W118" t="str">
        <f t="shared" si="11"/>
        <v>N/A-StillEmployed</v>
      </c>
      <c r="X118" t="s">
        <v>45</v>
      </c>
      <c r="Y118" t="s">
        <v>46</v>
      </c>
      <c r="Z118" t="s">
        <v>63</v>
      </c>
      <c r="AA118" t="s">
        <v>70</v>
      </c>
      <c r="AB118" t="s">
        <v>58</v>
      </c>
      <c r="AC118">
        <v>4.4000000000000004</v>
      </c>
      <c r="AD118">
        <v>5</v>
      </c>
      <c r="AE118" s="1">
        <v>43517</v>
      </c>
      <c r="AF118">
        <v>0</v>
      </c>
      <c r="AG118">
        <v>1</v>
      </c>
    </row>
    <row r="119" spans="1:33" x14ac:dyDescent="0.35">
      <c r="A119" t="s">
        <v>259</v>
      </c>
      <c r="B119">
        <v>10256</v>
      </c>
      <c r="C119" s="2">
        <f t="shared" ca="1" si="6"/>
        <v>49</v>
      </c>
      <c r="D119" s="2" t="str">
        <f t="shared" ca="1" si="7"/>
        <v>Middle Age</v>
      </c>
      <c r="E119" s="2" t="str">
        <f t="shared" si="8"/>
        <v/>
      </c>
      <c r="F119">
        <v>49256</v>
      </c>
      <c r="G119" t="s">
        <v>37</v>
      </c>
      <c r="H119" s="1">
        <v>41505</v>
      </c>
      <c r="I119" s="1" t="str">
        <f>TEXT(HRDataset_v143[[#This Row],[DateofHire]],"yyyy-mm-dd")</f>
        <v>2013-08-19</v>
      </c>
      <c r="J119" s="9" t="str">
        <f>LEFT(HRDataset_v143[[#This Row],[DateofHireTxt]],4)</f>
        <v>2013</v>
      </c>
      <c r="K119" t="s">
        <v>38</v>
      </c>
      <c r="L119" s="1"/>
      <c r="M119" s="1" t="str">
        <f t="shared" si="9"/>
        <v/>
      </c>
      <c r="N119" s="1" t="str">
        <f t="shared" si="10"/>
        <v/>
      </c>
      <c r="O119">
        <v>1864</v>
      </c>
      <c r="P119" s="1">
        <v>27311</v>
      </c>
      <c r="Q119" t="s">
        <v>504</v>
      </c>
      <c r="R119" t="s">
        <v>52</v>
      </c>
      <c r="S119" t="s">
        <v>41</v>
      </c>
      <c r="T119" t="s">
        <v>42</v>
      </c>
      <c r="U119" t="s">
        <v>112</v>
      </c>
      <c r="V119" t="s">
        <v>44</v>
      </c>
      <c r="W119" t="str">
        <f t="shared" si="11"/>
        <v>N/A-StillEmployed</v>
      </c>
      <c r="X119" t="s">
        <v>45</v>
      </c>
      <c r="Y119" t="s">
        <v>46</v>
      </c>
      <c r="Z119" t="s">
        <v>63</v>
      </c>
      <c r="AA119" t="s">
        <v>48</v>
      </c>
      <c r="AB119" t="s">
        <v>58</v>
      </c>
      <c r="AC119">
        <v>4.0999999999999996</v>
      </c>
      <c r="AD119">
        <v>5</v>
      </c>
      <c r="AE119" s="1">
        <v>43511</v>
      </c>
      <c r="AF119">
        <v>0</v>
      </c>
      <c r="AG119">
        <v>3</v>
      </c>
    </row>
    <row r="120" spans="1:33" x14ac:dyDescent="0.35">
      <c r="A120" t="s">
        <v>260</v>
      </c>
      <c r="B120">
        <v>10098</v>
      </c>
      <c r="C120" s="2">
        <f t="shared" ca="1" si="6"/>
        <v>42</v>
      </c>
      <c r="D120" s="2" t="str">
        <f t="shared" ca="1" si="7"/>
        <v>Middle Age</v>
      </c>
      <c r="E120" s="2" t="str">
        <f t="shared" si="8"/>
        <v/>
      </c>
      <c r="F120">
        <v>62957</v>
      </c>
      <c r="G120" t="s">
        <v>129</v>
      </c>
      <c r="H120" s="1">
        <v>42157</v>
      </c>
      <c r="I120" s="1" t="str">
        <f>TEXT(HRDataset_v143[[#This Row],[DateofHire]],"yyyy-mm-dd")</f>
        <v>2015-06-02</v>
      </c>
      <c r="J120" s="9" t="str">
        <f>LEFT(HRDataset_v143[[#This Row],[DateofHireTxt]],4)</f>
        <v>2015</v>
      </c>
      <c r="K120" t="s">
        <v>38</v>
      </c>
      <c r="L120" s="1"/>
      <c r="M120" s="1" t="str">
        <f t="shared" si="9"/>
        <v/>
      </c>
      <c r="N120" s="1" t="str">
        <f t="shared" si="10"/>
        <v/>
      </c>
      <c r="O120">
        <v>1752</v>
      </c>
      <c r="P120" s="1">
        <v>29778</v>
      </c>
      <c r="Q120" t="s">
        <v>505</v>
      </c>
      <c r="R120" t="s">
        <v>67</v>
      </c>
      <c r="S120" t="s">
        <v>41</v>
      </c>
      <c r="T120" t="s">
        <v>42</v>
      </c>
      <c r="U120" t="s">
        <v>43</v>
      </c>
      <c r="V120" t="s">
        <v>44</v>
      </c>
      <c r="W120" t="str">
        <f t="shared" si="11"/>
        <v>N/A-StillEmployed</v>
      </c>
      <c r="X120" t="s">
        <v>45</v>
      </c>
      <c r="Y120" t="s">
        <v>46</v>
      </c>
      <c r="Z120" t="s">
        <v>131</v>
      </c>
      <c r="AA120" t="s">
        <v>80</v>
      </c>
      <c r="AB120" t="s">
        <v>58</v>
      </c>
      <c r="AC120">
        <v>4.63</v>
      </c>
      <c r="AD120">
        <v>3</v>
      </c>
      <c r="AE120" s="1">
        <v>43469</v>
      </c>
      <c r="AF120">
        <v>0</v>
      </c>
      <c r="AG120">
        <v>2</v>
      </c>
    </row>
    <row r="121" spans="1:33" x14ac:dyDescent="0.35">
      <c r="A121" t="s">
        <v>261</v>
      </c>
      <c r="B121">
        <v>10059</v>
      </c>
      <c r="C121" s="2">
        <f t="shared" ca="1" si="6"/>
        <v>40</v>
      </c>
      <c r="D121" s="2" t="str">
        <f t="shared" ca="1" si="7"/>
        <v>Middle Age</v>
      </c>
      <c r="E121" s="2">
        <f t="shared" si="8"/>
        <v>34</v>
      </c>
      <c r="F121">
        <v>63813</v>
      </c>
      <c r="G121" t="s">
        <v>37</v>
      </c>
      <c r="H121" s="1">
        <v>40595</v>
      </c>
      <c r="I121" s="1" t="str">
        <f>TEXT(HRDataset_v143[[#This Row],[DateofHire]],"yyyy-mm-dd")</f>
        <v>2011-02-21</v>
      </c>
      <c r="J121" s="9" t="str">
        <f>LEFT(HRDataset_v143[[#This Row],[DateofHireTxt]],4)</f>
        <v>2011</v>
      </c>
      <c r="K121" t="s">
        <v>38</v>
      </c>
      <c r="L121" s="1">
        <v>41650</v>
      </c>
      <c r="M121" s="1" t="str">
        <f t="shared" si="9"/>
        <v>2014-01-11</v>
      </c>
      <c r="N121" s="1" t="str">
        <f t="shared" si="10"/>
        <v>2014</v>
      </c>
      <c r="O121">
        <v>2176</v>
      </c>
      <c r="P121" s="1">
        <v>30457</v>
      </c>
      <c r="Q121" t="s">
        <v>504</v>
      </c>
      <c r="R121" t="s">
        <v>67</v>
      </c>
      <c r="S121" t="s">
        <v>41</v>
      </c>
      <c r="T121" t="s">
        <v>42</v>
      </c>
      <c r="U121" t="s">
        <v>43</v>
      </c>
      <c r="V121" t="s">
        <v>193</v>
      </c>
      <c r="W121" t="str">
        <f t="shared" si="11"/>
        <v>More money</v>
      </c>
      <c r="X121" t="s">
        <v>54</v>
      </c>
      <c r="Y121" t="s">
        <v>46</v>
      </c>
      <c r="Z121" t="s">
        <v>99</v>
      </c>
      <c r="AA121" t="s">
        <v>117</v>
      </c>
      <c r="AB121" t="s">
        <v>58</v>
      </c>
      <c r="AC121">
        <v>5</v>
      </c>
      <c r="AD121">
        <v>5</v>
      </c>
      <c r="AE121" s="1">
        <v>41428</v>
      </c>
      <c r="AF121">
        <v>0</v>
      </c>
      <c r="AG121">
        <v>17</v>
      </c>
    </row>
    <row r="122" spans="1:33" x14ac:dyDescent="0.35">
      <c r="A122" t="s">
        <v>262</v>
      </c>
      <c r="B122">
        <v>10234</v>
      </c>
      <c r="C122" s="2">
        <f t="shared" ca="1" si="6"/>
        <v>34</v>
      </c>
      <c r="D122" s="2" t="str">
        <f t="shared" ca="1" si="7"/>
        <v>Young</v>
      </c>
      <c r="E122" s="2" t="str">
        <f t="shared" si="8"/>
        <v/>
      </c>
      <c r="F122">
        <v>99020</v>
      </c>
      <c r="G122" t="s">
        <v>196</v>
      </c>
      <c r="H122" s="1">
        <v>42845</v>
      </c>
      <c r="I122" s="1" t="str">
        <f>TEXT(HRDataset_v143[[#This Row],[DateofHire]],"yyyy-mm-dd")</f>
        <v>2017-04-20</v>
      </c>
      <c r="J122" s="9" t="str">
        <f>LEFT(HRDataset_v143[[#This Row],[DateofHireTxt]],4)</f>
        <v>2017</v>
      </c>
      <c r="K122" t="s">
        <v>38</v>
      </c>
      <c r="L122" s="1"/>
      <c r="M122" s="1" t="str">
        <f t="shared" si="9"/>
        <v/>
      </c>
      <c r="N122" s="1" t="str">
        <f t="shared" si="10"/>
        <v/>
      </c>
      <c r="O122">
        <v>2134</v>
      </c>
      <c r="P122" s="1">
        <v>32689</v>
      </c>
      <c r="Q122" t="s">
        <v>505</v>
      </c>
      <c r="R122" t="s">
        <v>52</v>
      </c>
      <c r="S122" t="s">
        <v>41</v>
      </c>
      <c r="T122" t="s">
        <v>42</v>
      </c>
      <c r="U122" t="s">
        <v>82</v>
      </c>
      <c r="V122" t="s">
        <v>44</v>
      </c>
      <c r="W122" t="str">
        <f t="shared" si="11"/>
        <v>N/A-StillEmployed</v>
      </c>
      <c r="X122" t="s">
        <v>45</v>
      </c>
      <c r="Y122" t="s">
        <v>55</v>
      </c>
      <c r="Z122" t="s">
        <v>197</v>
      </c>
      <c r="AA122" t="s">
        <v>57</v>
      </c>
      <c r="AB122" t="s">
        <v>58</v>
      </c>
      <c r="AC122">
        <v>4.2</v>
      </c>
      <c r="AD122">
        <v>5</v>
      </c>
      <c r="AE122" s="1">
        <v>43493</v>
      </c>
      <c r="AF122">
        <v>0</v>
      </c>
      <c r="AG122">
        <v>8</v>
      </c>
    </row>
    <row r="123" spans="1:33" x14ac:dyDescent="0.35">
      <c r="A123" t="s">
        <v>263</v>
      </c>
      <c r="B123">
        <v>10109</v>
      </c>
      <c r="C123" s="2">
        <f t="shared" ca="1" si="6"/>
        <v>54</v>
      </c>
      <c r="D123" s="2" t="str">
        <f t="shared" ca="1" si="7"/>
        <v>Middle Age</v>
      </c>
      <c r="E123" s="2">
        <f t="shared" si="8"/>
        <v>31</v>
      </c>
      <c r="F123">
        <v>71707</v>
      </c>
      <c r="G123" t="s">
        <v>139</v>
      </c>
      <c r="H123" s="1">
        <v>40975</v>
      </c>
      <c r="I123" s="1" t="str">
        <f>TEXT(HRDataset_v143[[#This Row],[DateofHire]],"yyyy-mm-dd")</f>
        <v>2012-03-07</v>
      </c>
      <c r="J123" s="9" t="str">
        <f>LEFT(HRDataset_v143[[#This Row],[DateofHireTxt]],4)</f>
        <v>2012</v>
      </c>
      <c r="K123" t="s">
        <v>264</v>
      </c>
      <c r="L123" s="1">
        <v>41943</v>
      </c>
      <c r="M123" s="1" t="str">
        <f t="shared" si="9"/>
        <v>2014-10-31</v>
      </c>
      <c r="N123" s="1" t="str">
        <f t="shared" si="10"/>
        <v>2014</v>
      </c>
      <c r="O123">
        <v>37129</v>
      </c>
      <c r="P123" s="1">
        <v>25243</v>
      </c>
      <c r="Q123" t="s">
        <v>505</v>
      </c>
      <c r="R123" t="s">
        <v>40</v>
      </c>
      <c r="S123" t="s">
        <v>41</v>
      </c>
      <c r="T123" t="s">
        <v>42</v>
      </c>
      <c r="U123" t="s">
        <v>98</v>
      </c>
      <c r="V123" t="s">
        <v>162</v>
      </c>
      <c r="W123" t="str">
        <f t="shared" si="11"/>
        <v>Relocation out of area</v>
      </c>
      <c r="X123" t="s">
        <v>54</v>
      </c>
      <c r="Y123" t="s">
        <v>141</v>
      </c>
      <c r="Z123" t="s">
        <v>142</v>
      </c>
      <c r="AA123" t="s">
        <v>48</v>
      </c>
      <c r="AB123" t="s">
        <v>58</v>
      </c>
      <c r="AC123">
        <v>4.5</v>
      </c>
      <c r="AD123">
        <v>5</v>
      </c>
      <c r="AE123" s="1">
        <v>41306</v>
      </c>
      <c r="AF123">
        <v>0</v>
      </c>
      <c r="AG123">
        <v>20</v>
      </c>
    </row>
    <row r="124" spans="1:33" x14ac:dyDescent="0.35">
      <c r="A124" t="s">
        <v>265</v>
      </c>
      <c r="B124">
        <v>10125</v>
      </c>
      <c r="C124" s="2">
        <f t="shared" ca="1" si="6"/>
        <v>46</v>
      </c>
      <c r="D124" s="2" t="str">
        <f t="shared" ca="1" si="7"/>
        <v>Middle Age</v>
      </c>
      <c r="E124" s="2" t="str">
        <f t="shared" si="8"/>
        <v/>
      </c>
      <c r="F124">
        <v>54828</v>
      </c>
      <c r="G124" t="s">
        <v>37</v>
      </c>
      <c r="H124" s="1">
        <v>40875</v>
      </c>
      <c r="I124" s="1" t="str">
        <f>TEXT(HRDataset_v143[[#This Row],[DateofHire]],"yyyy-mm-dd")</f>
        <v>2011-11-28</v>
      </c>
      <c r="J124" s="9" t="str">
        <f>LEFT(HRDataset_v143[[#This Row],[DateofHireTxt]],4)</f>
        <v>2011</v>
      </c>
      <c r="K124" t="s">
        <v>38</v>
      </c>
      <c r="L124" s="1"/>
      <c r="M124" s="1" t="str">
        <f t="shared" si="9"/>
        <v/>
      </c>
      <c r="N124" s="1" t="str">
        <f t="shared" si="10"/>
        <v/>
      </c>
      <c r="O124">
        <v>2127</v>
      </c>
      <c r="P124" s="1">
        <v>28207</v>
      </c>
      <c r="Q124" t="s">
        <v>504</v>
      </c>
      <c r="R124" t="s">
        <v>52</v>
      </c>
      <c r="S124" t="s">
        <v>41</v>
      </c>
      <c r="T124" t="s">
        <v>42</v>
      </c>
      <c r="U124" t="s">
        <v>43</v>
      </c>
      <c r="V124" t="s">
        <v>44</v>
      </c>
      <c r="W124" t="str">
        <f t="shared" si="11"/>
        <v>N/A-StillEmployed</v>
      </c>
      <c r="X124" t="s">
        <v>45</v>
      </c>
      <c r="Y124" t="s">
        <v>46</v>
      </c>
      <c r="Z124" t="s">
        <v>47</v>
      </c>
      <c r="AA124" t="s">
        <v>70</v>
      </c>
      <c r="AB124" t="s">
        <v>58</v>
      </c>
      <c r="AC124">
        <v>4.2</v>
      </c>
      <c r="AD124">
        <v>4</v>
      </c>
      <c r="AE124" s="1">
        <v>43518</v>
      </c>
      <c r="AF124">
        <v>0</v>
      </c>
      <c r="AG124">
        <v>13</v>
      </c>
    </row>
    <row r="125" spans="1:33" x14ac:dyDescent="0.35">
      <c r="A125" t="s">
        <v>266</v>
      </c>
      <c r="B125">
        <v>10074</v>
      </c>
      <c r="C125" s="2">
        <f t="shared" ca="1" si="6"/>
        <v>35</v>
      </c>
      <c r="D125" s="2" t="str">
        <f t="shared" ca="1" si="7"/>
        <v>Middle Age</v>
      </c>
      <c r="E125" s="2" t="str">
        <f t="shared" si="8"/>
        <v/>
      </c>
      <c r="F125">
        <v>64246</v>
      </c>
      <c r="G125" t="s">
        <v>60</v>
      </c>
      <c r="H125" s="1">
        <v>41589</v>
      </c>
      <c r="I125" s="1" t="str">
        <f>TEXT(HRDataset_v143[[#This Row],[DateofHire]],"yyyy-mm-dd")</f>
        <v>2013-11-11</v>
      </c>
      <c r="J125" s="9" t="str">
        <f>LEFT(HRDataset_v143[[#This Row],[DateofHireTxt]],4)</f>
        <v>2013</v>
      </c>
      <c r="K125" t="s">
        <v>38</v>
      </c>
      <c r="L125" s="1"/>
      <c r="M125" s="1" t="str">
        <f t="shared" si="9"/>
        <v/>
      </c>
      <c r="N125" s="1" t="str">
        <f t="shared" si="10"/>
        <v/>
      </c>
      <c r="O125">
        <v>2155</v>
      </c>
      <c r="P125" s="1">
        <v>32365</v>
      </c>
      <c r="Q125" t="s">
        <v>505</v>
      </c>
      <c r="R125" t="s">
        <v>40</v>
      </c>
      <c r="S125" t="s">
        <v>41</v>
      </c>
      <c r="T125" t="s">
        <v>89</v>
      </c>
      <c r="U125" t="s">
        <v>43</v>
      </c>
      <c r="V125" t="s">
        <v>44</v>
      </c>
      <c r="W125" t="str">
        <f t="shared" si="11"/>
        <v>N/A-StillEmployed</v>
      </c>
      <c r="X125" t="s">
        <v>45</v>
      </c>
      <c r="Y125" t="s">
        <v>46</v>
      </c>
      <c r="Z125" t="s">
        <v>99</v>
      </c>
      <c r="AA125" t="s">
        <v>48</v>
      </c>
      <c r="AB125" t="s">
        <v>58</v>
      </c>
      <c r="AC125">
        <v>5</v>
      </c>
      <c r="AD125">
        <v>3</v>
      </c>
      <c r="AE125" s="1">
        <v>43473</v>
      </c>
      <c r="AF125">
        <v>0</v>
      </c>
      <c r="AG125">
        <v>20</v>
      </c>
    </row>
    <row r="126" spans="1:33" x14ac:dyDescent="0.35">
      <c r="A126" t="s">
        <v>267</v>
      </c>
      <c r="B126">
        <v>10097</v>
      </c>
      <c r="C126" s="2">
        <f t="shared" ca="1" si="6"/>
        <v>71</v>
      </c>
      <c r="D126" s="2" t="str">
        <f t="shared" ca="1" si="7"/>
        <v>Senior</v>
      </c>
      <c r="E126" s="2">
        <f t="shared" si="8"/>
        <v>47</v>
      </c>
      <c r="F126">
        <v>52177</v>
      </c>
      <c r="G126" t="s">
        <v>37</v>
      </c>
      <c r="H126" s="1">
        <v>40917</v>
      </c>
      <c r="I126" s="1" t="str">
        <f>TEXT(HRDataset_v143[[#This Row],[DateofHire]],"yyyy-mm-dd")</f>
        <v>2012-01-09</v>
      </c>
      <c r="J126" s="9" t="str">
        <f>LEFT(HRDataset_v143[[#This Row],[DateofHireTxt]],4)</f>
        <v>2012</v>
      </c>
      <c r="K126" t="s">
        <v>38</v>
      </c>
      <c r="L126" s="1">
        <v>42353</v>
      </c>
      <c r="M126" s="1" t="str">
        <f t="shared" si="9"/>
        <v>2015-12-15</v>
      </c>
      <c r="N126" s="1" t="str">
        <f t="shared" si="10"/>
        <v>2015</v>
      </c>
      <c r="O126">
        <v>2324</v>
      </c>
      <c r="P126" s="1">
        <v>19224</v>
      </c>
      <c r="Q126" t="s">
        <v>504</v>
      </c>
      <c r="R126" t="s">
        <v>40</v>
      </c>
      <c r="S126" t="s">
        <v>41</v>
      </c>
      <c r="T126" t="s">
        <v>42</v>
      </c>
      <c r="U126" t="s">
        <v>43</v>
      </c>
      <c r="V126" t="s">
        <v>130</v>
      </c>
      <c r="W126" t="str">
        <f t="shared" si="11"/>
        <v>Retiring</v>
      </c>
      <c r="X126" t="s">
        <v>54</v>
      </c>
      <c r="Y126" t="s">
        <v>46</v>
      </c>
      <c r="Z126" t="s">
        <v>69</v>
      </c>
      <c r="AA126" t="s">
        <v>117</v>
      </c>
      <c r="AB126" t="s">
        <v>58</v>
      </c>
      <c r="AC126">
        <v>4.6399999999999997</v>
      </c>
      <c r="AD126">
        <v>4</v>
      </c>
      <c r="AE126" s="1">
        <v>42126</v>
      </c>
      <c r="AF126">
        <v>0</v>
      </c>
      <c r="AG126">
        <v>8</v>
      </c>
    </row>
    <row r="127" spans="1:33" x14ac:dyDescent="0.35">
      <c r="A127" t="s">
        <v>268</v>
      </c>
      <c r="B127">
        <v>10007</v>
      </c>
      <c r="C127" s="2">
        <f t="shared" ca="1" si="6"/>
        <v>49</v>
      </c>
      <c r="D127" s="2" t="str">
        <f t="shared" ca="1" si="7"/>
        <v>Middle Age</v>
      </c>
      <c r="E127" s="2" t="str">
        <f t="shared" si="8"/>
        <v/>
      </c>
      <c r="F127">
        <v>62065</v>
      </c>
      <c r="G127" t="s">
        <v>37</v>
      </c>
      <c r="H127" s="1">
        <v>41771</v>
      </c>
      <c r="I127" s="1" t="str">
        <f>TEXT(HRDataset_v143[[#This Row],[DateofHire]],"yyyy-mm-dd")</f>
        <v>2014-05-12</v>
      </c>
      <c r="J127" s="9" t="str">
        <f>LEFT(HRDataset_v143[[#This Row],[DateofHireTxt]],4)</f>
        <v>2014</v>
      </c>
      <c r="K127" t="s">
        <v>38</v>
      </c>
      <c r="L127" s="1"/>
      <c r="M127" s="1" t="str">
        <f t="shared" si="9"/>
        <v/>
      </c>
      <c r="N127" s="1" t="str">
        <f t="shared" si="10"/>
        <v/>
      </c>
      <c r="O127">
        <v>1886</v>
      </c>
      <c r="P127" s="1">
        <v>27151</v>
      </c>
      <c r="Q127" t="s">
        <v>504</v>
      </c>
      <c r="R127" t="s">
        <v>52</v>
      </c>
      <c r="S127" t="s">
        <v>41</v>
      </c>
      <c r="T127" t="s">
        <v>42</v>
      </c>
      <c r="U127" t="s">
        <v>43</v>
      </c>
      <c r="V127" t="s">
        <v>44</v>
      </c>
      <c r="W127" t="str">
        <f t="shared" si="11"/>
        <v>N/A-StillEmployed</v>
      </c>
      <c r="X127" t="s">
        <v>45</v>
      </c>
      <c r="Y127" t="s">
        <v>46</v>
      </c>
      <c r="Z127" t="s">
        <v>72</v>
      </c>
      <c r="AA127" t="s">
        <v>117</v>
      </c>
      <c r="AB127" t="s">
        <v>49</v>
      </c>
      <c r="AC127">
        <v>4.76</v>
      </c>
      <c r="AD127">
        <v>4</v>
      </c>
      <c r="AE127" s="1">
        <v>43511</v>
      </c>
      <c r="AF127">
        <v>0</v>
      </c>
      <c r="AG127">
        <v>5</v>
      </c>
    </row>
    <row r="128" spans="1:33" x14ac:dyDescent="0.35">
      <c r="A128" t="s">
        <v>269</v>
      </c>
      <c r="B128">
        <v>10129</v>
      </c>
      <c r="C128" s="2">
        <f t="shared" ca="1" si="6"/>
        <v>39</v>
      </c>
      <c r="D128" s="2" t="str">
        <f t="shared" ca="1" si="7"/>
        <v>Middle Age</v>
      </c>
      <c r="E128" s="2" t="str">
        <f t="shared" si="8"/>
        <v/>
      </c>
      <c r="F128">
        <v>46998</v>
      </c>
      <c r="G128" t="s">
        <v>37</v>
      </c>
      <c r="H128" s="1">
        <v>41134</v>
      </c>
      <c r="I128" s="1" t="str">
        <f>TEXT(HRDataset_v143[[#This Row],[DateofHire]],"yyyy-mm-dd")</f>
        <v>2012-08-13</v>
      </c>
      <c r="J128" s="9" t="str">
        <f>LEFT(HRDataset_v143[[#This Row],[DateofHireTxt]],4)</f>
        <v>2012</v>
      </c>
      <c r="K128" t="s">
        <v>38</v>
      </c>
      <c r="L128" s="1"/>
      <c r="M128" s="1" t="str">
        <f t="shared" si="9"/>
        <v/>
      </c>
      <c r="N128" s="1" t="str">
        <f t="shared" si="10"/>
        <v/>
      </c>
      <c r="O128">
        <v>2149</v>
      </c>
      <c r="P128" s="1">
        <v>30685</v>
      </c>
      <c r="Q128" t="s">
        <v>505</v>
      </c>
      <c r="R128" t="s">
        <v>40</v>
      </c>
      <c r="S128" t="s">
        <v>41</v>
      </c>
      <c r="T128" t="s">
        <v>42</v>
      </c>
      <c r="U128" t="s">
        <v>43</v>
      </c>
      <c r="V128" t="s">
        <v>44</v>
      </c>
      <c r="W128" t="str">
        <f t="shared" si="11"/>
        <v>N/A-StillEmployed</v>
      </c>
      <c r="X128" t="s">
        <v>45</v>
      </c>
      <c r="Y128" t="s">
        <v>46</v>
      </c>
      <c r="Z128" t="s">
        <v>79</v>
      </c>
      <c r="AA128" t="s">
        <v>70</v>
      </c>
      <c r="AB128" t="s">
        <v>58</v>
      </c>
      <c r="AC128">
        <v>4.17</v>
      </c>
      <c r="AD128">
        <v>4</v>
      </c>
      <c r="AE128" s="1">
        <v>43507</v>
      </c>
      <c r="AF128">
        <v>0</v>
      </c>
      <c r="AG128">
        <v>1</v>
      </c>
    </row>
    <row r="129" spans="1:33" x14ac:dyDescent="0.35">
      <c r="A129" t="s">
        <v>270</v>
      </c>
      <c r="B129">
        <v>10075</v>
      </c>
      <c r="C129" s="2">
        <f t="shared" ca="1" si="6"/>
        <v>51</v>
      </c>
      <c r="D129" s="2" t="str">
        <f t="shared" ca="1" si="7"/>
        <v>Middle Age</v>
      </c>
      <c r="E129" s="2">
        <f t="shared" si="8"/>
        <v>29</v>
      </c>
      <c r="F129">
        <v>68099</v>
      </c>
      <c r="G129" t="s">
        <v>60</v>
      </c>
      <c r="H129" s="1">
        <v>40553</v>
      </c>
      <c r="I129" s="1" t="str">
        <f>TEXT(HRDataset_v143[[#This Row],[DateofHire]],"yyyy-mm-dd")</f>
        <v>2011-01-10</v>
      </c>
      <c r="J129" s="9" t="str">
        <f>LEFT(HRDataset_v143[[#This Row],[DateofHireTxt]],4)</f>
        <v>2011</v>
      </c>
      <c r="K129" t="s">
        <v>38</v>
      </c>
      <c r="L129" s="1">
        <v>41443</v>
      </c>
      <c r="M129" s="1" t="str">
        <f t="shared" si="9"/>
        <v>2013-06-18</v>
      </c>
      <c r="N129" s="1" t="str">
        <f t="shared" si="10"/>
        <v>2013</v>
      </c>
      <c r="O129">
        <v>2021</v>
      </c>
      <c r="P129" s="1">
        <v>26538</v>
      </c>
      <c r="Q129" t="s">
        <v>504</v>
      </c>
      <c r="R129" t="s">
        <v>40</v>
      </c>
      <c r="S129" t="s">
        <v>41</v>
      </c>
      <c r="T129" t="s">
        <v>42</v>
      </c>
      <c r="U129" t="s">
        <v>43</v>
      </c>
      <c r="V129" t="s">
        <v>62</v>
      </c>
      <c r="W129" t="str">
        <f t="shared" si="11"/>
        <v>Hours</v>
      </c>
      <c r="X129" t="s">
        <v>54</v>
      </c>
      <c r="Y129" t="s">
        <v>46</v>
      </c>
      <c r="Z129" t="s">
        <v>99</v>
      </c>
      <c r="AA129" t="s">
        <v>117</v>
      </c>
      <c r="AB129" t="s">
        <v>58</v>
      </c>
      <c r="AC129">
        <v>5</v>
      </c>
      <c r="AD129">
        <v>3</v>
      </c>
      <c r="AE129" s="1">
        <v>41304</v>
      </c>
      <c r="AF129">
        <v>0</v>
      </c>
      <c r="AG129">
        <v>15</v>
      </c>
    </row>
    <row r="130" spans="1:33" x14ac:dyDescent="0.35">
      <c r="A130" t="s">
        <v>271</v>
      </c>
      <c r="B130">
        <v>10167</v>
      </c>
      <c r="C130" s="2">
        <f t="shared" ref="C130:C193" ca="1" si="12">(YEAR(NOW())-YEAR(P130))</f>
        <v>35</v>
      </c>
      <c r="D130" s="2" t="str">
        <f t="shared" ref="D130:D193" ca="1" si="13">IF(C130&gt;65,"Senior",IF(C130&gt;=35,"Middle Age",IF(C130&lt;35,"Young","Invalid")))</f>
        <v>Middle Age</v>
      </c>
      <c r="E130" s="2" t="str">
        <f t="shared" ref="E130:E193" si="14">IF(L130="","", DATEDIF(H130,L130, "m"))</f>
        <v/>
      </c>
      <c r="F130">
        <v>70545</v>
      </c>
      <c r="G130" t="s">
        <v>139</v>
      </c>
      <c r="H130" s="1">
        <v>41869</v>
      </c>
      <c r="I130" s="1" t="str">
        <f>TEXT(HRDataset_v143[[#This Row],[DateofHire]],"yyyy-mm-dd")</f>
        <v>2014-08-18</v>
      </c>
      <c r="J130" s="9" t="str">
        <f>LEFT(HRDataset_v143[[#This Row],[DateofHireTxt]],4)</f>
        <v>2014</v>
      </c>
      <c r="K130" t="s">
        <v>272</v>
      </c>
      <c r="L130" s="1"/>
      <c r="M130" s="1" t="str">
        <f t="shared" ref="M130:M193" si="15">IF(L130="","",TEXT(L130,"yyyy-mm-dd"))</f>
        <v/>
      </c>
      <c r="N130" s="1" t="str">
        <f t="shared" ref="N130:N193" si="16">IF(M130="","",LEFT(M130,4))</f>
        <v/>
      </c>
      <c r="O130">
        <v>3062</v>
      </c>
      <c r="P130" s="1">
        <v>32400</v>
      </c>
      <c r="Q130" t="s">
        <v>505</v>
      </c>
      <c r="R130" t="s">
        <v>52</v>
      </c>
      <c r="S130" t="s">
        <v>41</v>
      </c>
      <c r="T130" t="s">
        <v>42</v>
      </c>
      <c r="U130" t="s">
        <v>258</v>
      </c>
      <c r="V130" t="s">
        <v>44</v>
      </c>
      <c r="W130" t="str">
        <f t="shared" ref="W130:W193" si="17">REPLACE(V130,1,1,UPPER(LEFT(V130,1)))</f>
        <v>N/A-StillEmployed</v>
      </c>
      <c r="X130" t="s">
        <v>45</v>
      </c>
      <c r="Y130" t="s">
        <v>141</v>
      </c>
      <c r="Z130" t="s">
        <v>142</v>
      </c>
      <c r="AA130" t="s">
        <v>57</v>
      </c>
      <c r="AB130" t="s">
        <v>58</v>
      </c>
      <c r="AC130">
        <v>3.6</v>
      </c>
      <c r="AD130">
        <v>5</v>
      </c>
      <c r="AE130" s="1">
        <v>43495</v>
      </c>
      <c r="AF130">
        <v>0</v>
      </c>
      <c r="AG130">
        <v>9</v>
      </c>
    </row>
    <row r="131" spans="1:33" x14ac:dyDescent="0.35">
      <c r="A131" t="s">
        <v>273</v>
      </c>
      <c r="B131">
        <v>10195</v>
      </c>
      <c r="C131" s="2">
        <f t="shared" ca="1" si="12"/>
        <v>39</v>
      </c>
      <c r="D131" s="2" t="str">
        <f t="shared" ca="1" si="13"/>
        <v>Middle Age</v>
      </c>
      <c r="E131" s="2">
        <f t="shared" si="14"/>
        <v>7</v>
      </c>
      <c r="F131">
        <v>63478</v>
      </c>
      <c r="G131" t="s">
        <v>60</v>
      </c>
      <c r="H131" s="1">
        <v>40770</v>
      </c>
      <c r="I131" s="1" t="str">
        <f>TEXT(HRDataset_v143[[#This Row],[DateofHire]],"yyyy-mm-dd")</f>
        <v>2011-08-15</v>
      </c>
      <c r="J131" s="9" t="str">
        <f>LEFT(HRDataset_v143[[#This Row],[DateofHireTxt]],4)</f>
        <v>2011</v>
      </c>
      <c r="K131" t="s">
        <v>38</v>
      </c>
      <c r="L131" s="1">
        <v>41006</v>
      </c>
      <c r="M131" s="1" t="str">
        <f t="shared" si="15"/>
        <v>2012-04-07</v>
      </c>
      <c r="N131" s="1" t="str">
        <f t="shared" si="16"/>
        <v>2012</v>
      </c>
      <c r="O131">
        <v>2445</v>
      </c>
      <c r="P131" s="1">
        <v>30728</v>
      </c>
      <c r="Q131" t="s">
        <v>504</v>
      </c>
      <c r="R131" t="s">
        <v>52</v>
      </c>
      <c r="S131" t="s">
        <v>164</v>
      </c>
      <c r="T131" t="s">
        <v>42</v>
      </c>
      <c r="U131" t="s">
        <v>43</v>
      </c>
      <c r="V131" t="s">
        <v>162</v>
      </c>
      <c r="W131" t="str">
        <f t="shared" si="17"/>
        <v>Relocation out of area</v>
      </c>
      <c r="X131" t="s">
        <v>54</v>
      </c>
      <c r="Y131" t="s">
        <v>46</v>
      </c>
      <c r="Z131" t="s">
        <v>47</v>
      </c>
      <c r="AA131" t="s">
        <v>57</v>
      </c>
      <c r="AB131" t="s">
        <v>58</v>
      </c>
      <c r="AC131">
        <v>3.03</v>
      </c>
      <c r="AD131">
        <v>5</v>
      </c>
      <c r="AE131" s="1">
        <v>40973</v>
      </c>
      <c r="AF131">
        <v>0</v>
      </c>
      <c r="AG131">
        <v>16</v>
      </c>
    </row>
    <row r="132" spans="1:33" x14ac:dyDescent="0.35">
      <c r="A132" t="s">
        <v>274</v>
      </c>
      <c r="B132">
        <v>10112</v>
      </c>
      <c r="C132" s="2">
        <f t="shared" ca="1" si="12"/>
        <v>39</v>
      </c>
      <c r="D132" s="2" t="str">
        <f t="shared" ca="1" si="13"/>
        <v>Middle Age</v>
      </c>
      <c r="E132" s="2" t="str">
        <f t="shared" si="14"/>
        <v/>
      </c>
      <c r="F132">
        <v>97999</v>
      </c>
      <c r="G132" t="s">
        <v>109</v>
      </c>
      <c r="H132" s="1">
        <v>42093</v>
      </c>
      <c r="I132" s="1" t="str">
        <f>TEXT(HRDataset_v143[[#This Row],[DateofHire]],"yyyy-mm-dd")</f>
        <v>2015-03-30</v>
      </c>
      <c r="J132" s="9" t="str">
        <f>LEFT(HRDataset_v143[[#This Row],[DateofHireTxt]],4)</f>
        <v>2015</v>
      </c>
      <c r="K132" t="s">
        <v>38</v>
      </c>
      <c r="L132" s="1"/>
      <c r="M132" s="1" t="str">
        <f t="shared" si="15"/>
        <v/>
      </c>
      <c r="N132" s="1" t="str">
        <f t="shared" si="16"/>
        <v/>
      </c>
      <c r="O132">
        <v>2493</v>
      </c>
      <c r="P132" s="1">
        <v>30733</v>
      </c>
      <c r="Q132" t="s">
        <v>504</v>
      </c>
      <c r="R132" t="s">
        <v>40</v>
      </c>
      <c r="S132" t="s">
        <v>41</v>
      </c>
      <c r="T132" t="s">
        <v>42</v>
      </c>
      <c r="U132" t="s">
        <v>43</v>
      </c>
      <c r="V132" t="s">
        <v>44</v>
      </c>
      <c r="W132" t="str">
        <f t="shared" si="17"/>
        <v>N/A-StillEmployed</v>
      </c>
      <c r="X132" t="s">
        <v>45</v>
      </c>
      <c r="Y132" t="s">
        <v>55</v>
      </c>
      <c r="Z132" t="s">
        <v>56</v>
      </c>
      <c r="AA132" t="s">
        <v>57</v>
      </c>
      <c r="AB132" t="s">
        <v>58</v>
      </c>
      <c r="AC132">
        <v>4.4800000000000004</v>
      </c>
      <c r="AD132">
        <v>5</v>
      </c>
      <c r="AE132" s="1">
        <v>43468</v>
      </c>
      <c r="AF132">
        <v>0</v>
      </c>
      <c r="AG132">
        <v>4</v>
      </c>
    </row>
    <row r="133" spans="1:33" x14ac:dyDescent="0.35">
      <c r="A133" t="s">
        <v>275</v>
      </c>
      <c r="B133">
        <v>10272</v>
      </c>
      <c r="C133" s="2">
        <f t="shared" ca="1" si="12"/>
        <v>57</v>
      </c>
      <c r="D133" s="2" t="str">
        <f t="shared" ca="1" si="13"/>
        <v>Middle Age</v>
      </c>
      <c r="E133" s="2" t="str">
        <f t="shared" si="14"/>
        <v/>
      </c>
      <c r="F133">
        <v>180000</v>
      </c>
      <c r="G133" t="s">
        <v>276</v>
      </c>
      <c r="H133" s="1">
        <v>41764</v>
      </c>
      <c r="I133" s="1" t="str">
        <f>TEXT(HRDataset_v143[[#This Row],[DateofHire]],"yyyy-mm-dd")</f>
        <v>2014-05-05</v>
      </c>
      <c r="J133" s="9" t="str">
        <f>LEFT(HRDataset_v143[[#This Row],[DateofHireTxt]],4)</f>
        <v>2014</v>
      </c>
      <c r="K133" t="s">
        <v>277</v>
      </c>
      <c r="L133" s="1"/>
      <c r="M133" s="1" t="str">
        <f t="shared" si="15"/>
        <v/>
      </c>
      <c r="N133" s="1" t="str">
        <f t="shared" si="16"/>
        <v/>
      </c>
      <c r="O133">
        <v>2908</v>
      </c>
      <c r="P133" s="1">
        <v>24183</v>
      </c>
      <c r="Q133" t="s">
        <v>504</v>
      </c>
      <c r="R133" t="s">
        <v>52</v>
      </c>
      <c r="S133" t="s">
        <v>41</v>
      </c>
      <c r="T133" t="s">
        <v>42</v>
      </c>
      <c r="U133" t="s">
        <v>43</v>
      </c>
      <c r="V133" t="s">
        <v>44</v>
      </c>
      <c r="W133" t="str">
        <f t="shared" si="17"/>
        <v>N/A-StillEmployed</v>
      </c>
      <c r="X133" t="s">
        <v>45</v>
      </c>
      <c r="Y133" t="s">
        <v>141</v>
      </c>
      <c r="Z133" t="s">
        <v>131</v>
      </c>
      <c r="AA133" t="s">
        <v>48</v>
      </c>
      <c r="AB133" t="s">
        <v>58</v>
      </c>
      <c r="AC133">
        <v>4.5</v>
      </c>
      <c r="AD133">
        <v>4</v>
      </c>
      <c r="AE133" s="1">
        <v>43486</v>
      </c>
      <c r="AF133">
        <v>0</v>
      </c>
      <c r="AG133">
        <v>19</v>
      </c>
    </row>
    <row r="134" spans="1:33" x14ac:dyDescent="0.35">
      <c r="A134" t="s">
        <v>278</v>
      </c>
      <c r="B134">
        <v>10182</v>
      </c>
      <c r="C134" s="2">
        <f t="shared" ca="1" si="12"/>
        <v>38</v>
      </c>
      <c r="D134" s="2" t="str">
        <f t="shared" ca="1" si="13"/>
        <v>Middle Age</v>
      </c>
      <c r="E134" s="2">
        <f t="shared" si="14"/>
        <v>1</v>
      </c>
      <c r="F134">
        <v>49920</v>
      </c>
      <c r="G134" t="s">
        <v>279</v>
      </c>
      <c r="H134" s="1">
        <v>42051</v>
      </c>
      <c r="I134" s="1" t="str">
        <f>TEXT(HRDataset_v143[[#This Row],[DateofHire]],"yyyy-mm-dd")</f>
        <v>2015-02-16</v>
      </c>
      <c r="J134" s="9" t="str">
        <f>LEFT(HRDataset_v143[[#This Row],[DateofHireTxt]],4)</f>
        <v>2015</v>
      </c>
      <c r="K134" t="s">
        <v>38</v>
      </c>
      <c r="L134" s="1">
        <v>42109</v>
      </c>
      <c r="M134" s="1" t="str">
        <f t="shared" si="15"/>
        <v>2015-04-15</v>
      </c>
      <c r="N134" s="1" t="str">
        <f t="shared" si="16"/>
        <v>2015</v>
      </c>
      <c r="O134">
        <v>2170</v>
      </c>
      <c r="P134" s="1">
        <v>31306</v>
      </c>
      <c r="Q134" t="s">
        <v>504</v>
      </c>
      <c r="R134" t="s">
        <v>52</v>
      </c>
      <c r="S134" t="s">
        <v>41</v>
      </c>
      <c r="T134" t="s">
        <v>42</v>
      </c>
      <c r="U134" t="s">
        <v>82</v>
      </c>
      <c r="V134" t="s">
        <v>218</v>
      </c>
      <c r="W134" t="str">
        <f t="shared" si="17"/>
        <v>No-call, no-show</v>
      </c>
      <c r="X134" t="s">
        <v>104</v>
      </c>
      <c r="Y134" t="s">
        <v>126</v>
      </c>
      <c r="Z134" t="s">
        <v>127</v>
      </c>
      <c r="AA134" t="s">
        <v>57</v>
      </c>
      <c r="AB134" t="s">
        <v>58</v>
      </c>
      <c r="AC134">
        <v>3.24</v>
      </c>
      <c r="AD134">
        <v>3</v>
      </c>
      <c r="AE134" s="1">
        <v>42109</v>
      </c>
      <c r="AF134">
        <v>0</v>
      </c>
      <c r="AG134">
        <v>6</v>
      </c>
    </row>
    <row r="135" spans="1:33" x14ac:dyDescent="0.35">
      <c r="A135" t="s">
        <v>280</v>
      </c>
      <c r="B135">
        <v>10248</v>
      </c>
      <c r="C135" s="2">
        <f t="shared" ca="1" si="12"/>
        <v>37</v>
      </c>
      <c r="D135" s="2" t="str">
        <f t="shared" ca="1" si="13"/>
        <v>Middle Age</v>
      </c>
      <c r="E135" s="2" t="str">
        <f t="shared" si="14"/>
        <v/>
      </c>
      <c r="F135">
        <v>55425</v>
      </c>
      <c r="G135" t="s">
        <v>37</v>
      </c>
      <c r="H135" s="1">
        <v>40959</v>
      </c>
      <c r="I135" s="1" t="str">
        <f>TEXT(HRDataset_v143[[#This Row],[DateofHire]],"yyyy-mm-dd")</f>
        <v>2012-02-20</v>
      </c>
      <c r="J135" s="9" t="str">
        <f>LEFT(HRDataset_v143[[#This Row],[DateofHireTxt]],4)</f>
        <v>2012</v>
      </c>
      <c r="K135" t="s">
        <v>38</v>
      </c>
      <c r="L135" s="1"/>
      <c r="M135" s="1" t="str">
        <f t="shared" si="15"/>
        <v/>
      </c>
      <c r="N135" s="1" t="str">
        <f t="shared" si="16"/>
        <v/>
      </c>
      <c r="O135">
        <v>2176</v>
      </c>
      <c r="P135" s="1">
        <v>31573</v>
      </c>
      <c r="Q135" t="s">
        <v>504</v>
      </c>
      <c r="R135" t="s">
        <v>40</v>
      </c>
      <c r="S135" t="s">
        <v>41</v>
      </c>
      <c r="T135" t="s">
        <v>42</v>
      </c>
      <c r="U135" t="s">
        <v>43</v>
      </c>
      <c r="V135" t="s">
        <v>44</v>
      </c>
      <c r="W135" t="str">
        <f t="shared" si="17"/>
        <v>N/A-StillEmployed</v>
      </c>
      <c r="X135" t="s">
        <v>45</v>
      </c>
      <c r="Y135" t="s">
        <v>46</v>
      </c>
      <c r="Z135" t="s">
        <v>79</v>
      </c>
      <c r="AA135" t="s">
        <v>48</v>
      </c>
      <c r="AB135" t="s">
        <v>58</v>
      </c>
      <c r="AC135">
        <v>4.8</v>
      </c>
      <c r="AD135">
        <v>4</v>
      </c>
      <c r="AE135" s="1">
        <v>43472</v>
      </c>
      <c r="AF135">
        <v>0</v>
      </c>
      <c r="AG135">
        <v>4</v>
      </c>
    </row>
    <row r="136" spans="1:33" x14ac:dyDescent="0.35">
      <c r="A136" t="s">
        <v>281</v>
      </c>
      <c r="B136">
        <v>10201</v>
      </c>
      <c r="C136" s="2">
        <f t="shared" ca="1" si="12"/>
        <v>39</v>
      </c>
      <c r="D136" s="2" t="str">
        <f t="shared" ca="1" si="13"/>
        <v>Middle Age</v>
      </c>
      <c r="E136" s="2" t="str">
        <f t="shared" si="14"/>
        <v/>
      </c>
      <c r="F136">
        <v>69340</v>
      </c>
      <c r="G136" t="s">
        <v>60</v>
      </c>
      <c r="H136" s="1">
        <v>42527</v>
      </c>
      <c r="I136" s="1" t="str">
        <f>TEXT(HRDataset_v143[[#This Row],[DateofHire]],"yyyy-mm-dd")</f>
        <v>2016-06-06</v>
      </c>
      <c r="J136" s="9" t="str">
        <f>LEFT(HRDataset_v143[[#This Row],[DateofHireTxt]],4)</f>
        <v>2016</v>
      </c>
      <c r="K136" t="s">
        <v>38</v>
      </c>
      <c r="L136" s="1"/>
      <c r="M136" s="1" t="str">
        <f t="shared" si="15"/>
        <v/>
      </c>
      <c r="N136" s="1" t="str">
        <f t="shared" si="16"/>
        <v/>
      </c>
      <c r="O136">
        <v>2021</v>
      </c>
      <c r="P136" s="1">
        <v>30752</v>
      </c>
      <c r="Q136" t="s">
        <v>504</v>
      </c>
      <c r="R136" t="s">
        <v>40</v>
      </c>
      <c r="S136" t="s">
        <v>41</v>
      </c>
      <c r="T136" t="s">
        <v>42</v>
      </c>
      <c r="U136" t="s">
        <v>43</v>
      </c>
      <c r="V136" t="s">
        <v>44</v>
      </c>
      <c r="W136" t="str">
        <f t="shared" si="17"/>
        <v>N/A-StillEmployed</v>
      </c>
      <c r="X136" t="s">
        <v>45</v>
      </c>
      <c r="Y136" t="s">
        <v>46</v>
      </c>
      <c r="Z136" t="s">
        <v>65</v>
      </c>
      <c r="AA136" t="s">
        <v>48</v>
      </c>
      <c r="AB136" t="s">
        <v>58</v>
      </c>
      <c r="AC136">
        <v>3</v>
      </c>
      <c r="AD136">
        <v>5</v>
      </c>
      <c r="AE136" s="1">
        <v>43483</v>
      </c>
      <c r="AF136">
        <v>0</v>
      </c>
      <c r="AG136">
        <v>4</v>
      </c>
    </row>
    <row r="137" spans="1:33" x14ac:dyDescent="0.35">
      <c r="A137" t="s">
        <v>282</v>
      </c>
      <c r="B137">
        <v>10214</v>
      </c>
      <c r="C137" s="2">
        <f t="shared" ca="1" si="12"/>
        <v>31</v>
      </c>
      <c r="D137" s="2" t="str">
        <f t="shared" ca="1" si="13"/>
        <v>Young</v>
      </c>
      <c r="E137" s="2" t="str">
        <f t="shared" si="14"/>
        <v/>
      </c>
      <c r="F137">
        <v>64995</v>
      </c>
      <c r="G137" t="s">
        <v>60</v>
      </c>
      <c r="H137" s="1">
        <v>42160</v>
      </c>
      <c r="I137" s="1" t="str">
        <f>TEXT(HRDataset_v143[[#This Row],[DateofHire]],"yyyy-mm-dd")</f>
        <v>2015-06-05</v>
      </c>
      <c r="J137" s="9" t="str">
        <f>LEFT(HRDataset_v143[[#This Row],[DateofHireTxt]],4)</f>
        <v>2015</v>
      </c>
      <c r="K137" t="s">
        <v>38</v>
      </c>
      <c r="L137" s="1"/>
      <c r="M137" s="1" t="str">
        <f t="shared" si="15"/>
        <v/>
      </c>
      <c r="N137" s="1" t="str">
        <f t="shared" si="16"/>
        <v/>
      </c>
      <c r="O137">
        <v>2351</v>
      </c>
      <c r="P137" s="1">
        <v>33731</v>
      </c>
      <c r="Q137" t="s">
        <v>504</v>
      </c>
      <c r="R137" t="s">
        <v>137</v>
      </c>
      <c r="S137" t="s">
        <v>41</v>
      </c>
      <c r="T137" t="s">
        <v>42</v>
      </c>
      <c r="U137" t="s">
        <v>43</v>
      </c>
      <c r="V137" t="s">
        <v>44</v>
      </c>
      <c r="W137" t="str">
        <f t="shared" si="17"/>
        <v>N/A-StillEmployed</v>
      </c>
      <c r="X137" t="s">
        <v>45</v>
      </c>
      <c r="Y137" t="s">
        <v>46</v>
      </c>
      <c r="Z137" t="s">
        <v>69</v>
      </c>
      <c r="AA137" t="s">
        <v>57</v>
      </c>
      <c r="AB137" t="s">
        <v>58</v>
      </c>
      <c r="AC137">
        <v>4.5</v>
      </c>
      <c r="AD137">
        <v>3</v>
      </c>
      <c r="AE137" s="1">
        <v>43510</v>
      </c>
      <c r="AF137">
        <v>0</v>
      </c>
      <c r="AG137">
        <v>6</v>
      </c>
    </row>
    <row r="138" spans="1:33" x14ac:dyDescent="0.35">
      <c r="A138" t="s">
        <v>283</v>
      </c>
      <c r="B138">
        <v>10160</v>
      </c>
      <c r="C138" s="2">
        <f t="shared" ca="1" si="12"/>
        <v>47</v>
      </c>
      <c r="D138" s="2" t="str">
        <f t="shared" ca="1" si="13"/>
        <v>Middle Age</v>
      </c>
      <c r="E138" s="2">
        <f t="shared" si="14"/>
        <v>25</v>
      </c>
      <c r="F138">
        <v>68182</v>
      </c>
      <c r="G138" t="s">
        <v>60</v>
      </c>
      <c r="H138" s="1">
        <v>40595</v>
      </c>
      <c r="I138" s="1" t="str">
        <f>TEXT(HRDataset_v143[[#This Row],[DateofHire]],"yyyy-mm-dd")</f>
        <v>2011-02-21</v>
      </c>
      <c r="J138" s="9" t="str">
        <f>LEFT(HRDataset_v143[[#This Row],[DateofHireTxt]],4)</f>
        <v>2011</v>
      </c>
      <c r="K138" t="s">
        <v>38</v>
      </c>
      <c r="L138" s="1">
        <v>41365</v>
      </c>
      <c r="M138" s="1" t="str">
        <f t="shared" si="15"/>
        <v>2013-04-01</v>
      </c>
      <c r="N138" s="1" t="str">
        <f t="shared" si="16"/>
        <v>2013</v>
      </c>
      <c r="O138">
        <v>1742</v>
      </c>
      <c r="P138" s="1">
        <v>28025</v>
      </c>
      <c r="Q138" t="s">
        <v>504</v>
      </c>
      <c r="R138" t="s">
        <v>67</v>
      </c>
      <c r="S138" t="s">
        <v>41</v>
      </c>
      <c r="T138" t="s">
        <v>42</v>
      </c>
      <c r="U138" t="s">
        <v>43</v>
      </c>
      <c r="V138" t="s">
        <v>93</v>
      </c>
      <c r="W138" t="str">
        <f t="shared" si="17"/>
        <v>Unhappy</v>
      </c>
      <c r="X138" t="s">
        <v>54</v>
      </c>
      <c r="Y138" t="s">
        <v>46</v>
      </c>
      <c r="Z138" t="s">
        <v>72</v>
      </c>
      <c r="AA138" t="s">
        <v>70</v>
      </c>
      <c r="AB138" t="s">
        <v>58</v>
      </c>
      <c r="AC138">
        <v>3.72</v>
      </c>
      <c r="AD138">
        <v>3</v>
      </c>
      <c r="AE138" s="1">
        <v>41306</v>
      </c>
      <c r="AF138">
        <v>0</v>
      </c>
      <c r="AG138">
        <v>18</v>
      </c>
    </row>
    <row r="139" spans="1:33" x14ac:dyDescent="0.35">
      <c r="A139" t="s">
        <v>284</v>
      </c>
      <c r="B139">
        <v>10289</v>
      </c>
      <c r="C139" s="2">
        <f t="shared" ca="1" si="12"/>
        <v>47</v>
      </c>
      <c r="D139" s="2" t="str">
        <f t="shared" ca="1" si="13"/>
        <v>Middle Age</v>
      </c>
      <c r="E139" s="2">
        <f t="shared" si="14"/>
        <v>19</v>
      </c>
      <c r="F139">
        <v>83082</v>
      </c>
      <c r="G139" t="s">
        <v>129</v>
      </c>
      <c r="H139" s="1">
        <v>40595</v>
      </c>
      <c r="I139" s="1" t="str">
        <f>TEXT(HRDataset_v143[[#This Row],[DateofHire]],"yyyy-mm-dd")</f>
        <v>2011-02-21</v>
      </c>
      <c r="J139" s="9" t="str">
        <f>LEFT(HRDataset_v143[[#This Row],[DateofHireTxt]],4)</f>
        <v>2011</v>
      </c>
      <c r="K139" t="s">
        <v>38</v>
      </c>
      <c r="L139" s="1">
        <v>41176</v>
      </c>
      <c r="M139" s="1" t="str">
        <f t="shared" si="15"/>
        <v>2012-09-24</v>
      </c>
      <c r="N139" s="1" t="str">
        <f t="shared" si="16"/>
        <v>2012</v>
      </c>
      <c r="O139">
        <v>2128</v>
      </c>
      <c r="P139" s="1">
        <v>28079</v>
      </c>
      <c r="Q139" t="s">
        <v>505</v>
      </c>
      <c r="R139" t="s">
        <v>52</v>
      </c>
      <c r="S139" t="s">
        <v>41</v>
      </c>
      <c r="T139" t="s">
        <v>42</v>
      </c>
      <c r="U139" t="s">
        <v>112</v>
      </c>
      <c r="V139" t="s">
        <v>93</v>
      </c>
      <c r="W139" t="str">
        <f t="shared" si="17"/>
        <v>Unhappy</v>
      </c>
      <c r="X139" t="s">
        <v>54</v>
      </c>
      <c r="Y139" t="s">
        <v>46</v>
      </c>
      <c r="Z139" t="s">
        <v>131</v>
      </c>
      <c r="AA139" t="s">
        <v>57</v>
      </c>
      <c r="AB139" t="s">
        <v>118</v>
      </c>
      <c r="AC139">
        <v>2.34</v>
      </c>
      <c r="AD139">
        <v>2</v>
      </c>
      <c r="AE139" s="1">
        <v>41011</v>
      </c>
      <c r="AF139">
        <v>3</v>
      </c>
      <c r="AG139">
        <v>4</v>
      </c>
    </row>
    <row r="140" spans="1:33" x14ac:dyDescent="0.35">
      <c r="A140" t="s">
        <v>285</v>
      </c>
      <c r="B140">
        <v>10139</v>
      </c>
      <c r="C140" s="2">
        <f t="shared" ca="1" si="12"/>
        <v>32</v>
      </c>
      <c r="D140" s="2" t="str">
        <f t="shared" ca="1" si="13"/>
        <v>Young</v>
      </c>
      <c r="E140" s="2" t="str">
        <f t="shared" si="14"/>
        <v/>
      </c>
      <c r="F140">
        <v>51908</v>
      </c>
      <c r="G140" t="s">
        <v>37</v>
      </c>
      <c r="H140" s="1">
        <v>41505</v>
      </c>
      <c r="I140" s="1" t="str">
        <f>TEXT(HRDataset_v143[[#This Row],[DateofHire]],"yyyy-mm-dd")</f>
        <v>2013-08-19</v>
      </c>
      <c r="J140" s="9" t="str">
        <f>LEFT(HRDataset_v143[[#This Row],[DateofHireTxt]],4)</f>
        <v>2013</v>
      </c>
      <c r="K140" t="s">
        <v>38</v>
      </c>
      <c r="L140" s="1"/>
      <c r="M140" s="1" t="str">
        <f t="shared" si="15"/>
        <v/>
      </c>
      <c r="N140" s="1" t="str">
        <f t="shared" si="16"/>
        <v/>
      </c>
      <c r="O140">
        <v>1775</v>
      </c>
      <c r="P140" s="1">
        <v>33266</v>
      </c>
      <c r="Q140" t="s">
        <v>504</v>
      </c>
      <c r="R140" t="s">
        <v>40</v>
      </c>
      <c r="S140" t="s">
        <v>41</v>
      </c>
      <c r="T140" t="s">
        <v>42</v>
      </c>
      <c r="U140" t="s">
        <v>43</v>
      </c>
      <c r="V140" t="s">
        <v>44</v>
      </c>
      <c r="W140" t="str">
        <f t="shared" si="17"/>
        <v>N/A-StillEmployed</v>
      </c>
      <c r="X140" t="s">
        <v>45</v>
      </c>
      <c r="Y140" t="s">
        <v>46</v>
      </c>
      <c r="Z140" t="s">
        <v>83</v>
      </c>
      <c r="AA140" t="s">
        <v>57</v>
      </c>
      <c r="AB140" t="s">
        <v>58</v>
      </c>
      <c r="AC140">
        <v>3.99</v>
      </c>
      <c r="AD140">
        <v>3</v>
      </c>
      <c r="AE140" s="1">
        <v>43479</v>
      </c>
      <c r="AF140">
        <v>0</v>
      </c>
      <c r="AG140">
        <v>14</v>
      </c>
    </row>
    <row r="141" spans="1:33" x14ac:dyDescent="0.35">
      <c r="A141" t="s">
        <v>286</v>
      </c>
      <c r="B141">
        <v>10227</v>
      </c>
      <c r="C141" s="2">
        <f t="shared" ca="1" si="12"/>
        <v>51</v>
      </c>
      <c r="D141" s="2" t="str">
        <f t="shared" ca="1" si="13"/>
        <v>Middle Age</v>
      </c>
      <c r="E141" s="2" t="str">
        <f t="shared" si="14"/>
        <v/>
      </c>
      <c r="F141">
        <v>61242</v>
      </c>
      <c r="G141" t="s">
        <v>37</v>
      </c>
      <c r="H141" s="1">
        <v>41218</v>
      </c>
      <c r="I141" s="1" t="str">
        <f>TEXT(HRDataset_v143[[#This Row],[DateofHire]],"yyyy-mm-dd")</f>
        <v>2012-11-05</v>
      </c>
      <c r="J141" s="9" t="str">
        <f>LEFT(HRDataset_v143[[#This Row],[DateofHireTxt]],4)</f>
        <v>2012</v>
      </c>
      <c r="K141" t="s">
        <v>38</v>
      </c>
      <c r="L141" s="1"/>
      <c r="M141" s="1" t="str">
        <f t="shared" si="15"/>
        <v/>
      </c>
      <c r="N141" s="1" t="str">
        <f t="shared" si="16"/>
        <v/>
      </c>
      <c r="O141">
        <v>2081</v>
      </c>
      <c r="P141" s="1">
        <v>26553</v>
      </c>
      <c r="Q141" t="s">
        <v>504</v>
      </c>
      <c r="R141" t="s">
        <v>40</v>
      </c>
      <c r="S141" t="s">
        <v>41</v>
      </c>
      <c r="T141" t="s">
        <v>42</v>
      </c>
      <c r="U141" t="s">
        <v>82</v>
      </c>
      <c r="V141" t="s">
        <v>44</v>
      </c>
      <c r="W141" t="str">
        <f t="shared" si="17"/>
        <v>N/A-StillEmployed</v>
      </c>
      <c r="X141" t="s">
        <v>45</v>
      </c>
      <c r="Y141" t="s">
        <v>46</v>
      </c>
      <c r="Z141" t="s">
        <v>91</v>
      </c>
      <c r="AA141" t="s">
        <v>48</v>
      </c>
      <c r="AB141" t="s">
        <v>58</v>
      </c>
      <c r="AC141">
        <v>4.0999999999999996</v>
      </c>
      <c r="AD141">
        <v>3</v>
      </c>
      <c r="AE141" s="1">
        <v>43482</v>
      </c>
      <c r="AF141">
        <v>0</v>
      </c>
      <c r="AG141">
        <v>7</v>
      </c>
    </row>
    <row r="142" spans="1:33" x14ac:dyDescent="0.35">
      <c r="A142" t="s">
        <v>287</v>
      </c>
      <c r="B142">
        <v>10236</v>
      </c>
      <c r="C142" s="2">
        <f t="shared" ca="1" si="12"/>
        <v>57</v>
      </c>
      <c r="D142" s="2" t="str">
        <f t="shared" ca="1" si="13"/>
        <v>Middle Age</v>
      </c>
      <c r="E142" s="2" t="str">
        <f t="shared" si="14"/>
        <v/>
      </c>
      <c r="F142">
        <v>45069</v>
      </c>
      <c r="G142" t="s">
        <v>37</v>
      </c>
      <c r="H142" s="1">
        <v>41547</v>
      </c>
      <c r="I142" s="1" t="str">
        <f>TEXT(HRDataset_v143[[#This Row],[DateofHire]],"yyyy-mm-dd")</f>
        <v>2013-09-30</v>
      </c>
      <c r="J142" s="9" t="str">
        <f>LEFT(HRDataset_v143[[#This Row],[DateofHireTxt]],4)</f>
        <v>2013</v>
      </c>
      <c r="K142" t="s">
        <v>38</v>
      </c>
      <c r="L142" s="1"/>
      <c r="M142" s="1" t="str">
        <f t="shared" si="15"/>
        <v/>
      </c>
      <c r="N142" s="1" t="str">
        <f t="shared" si="16"/>
        <v/>
      </c>
      <c r="O142">
        <v>1778</v>
      </c>
      <c r="P142" s="1">
        <v>24188</v>
      </c>
      <c r="Q142" t="s">
        <v>504</v>
      </c>
      <c r="R142" t="s">
        <v>67</v>
      </c>
      <c r="S142" t="s">
        <v>41</v>
      </c>
      <c r="T142" t="s">
        <v>42</v>
      </c>
      <c r="U142" t="s">
        <v>43</v>
      </c>
      <c r="V142" t="s">
        <v>44</v>
      </c>
      <c r="W142" t="str">
        <f t="shared" si="17"/>
        <v>N/A-StillEmployed</v>
      </c>
      <c r="X142" t="s">
        <v>45</v>
      </c>
      <c r="Y142" t="s">
        <v>46</v>
      </c>
      <c r="Z142" t="s">
        <v>63</v>
      </c>
      <c r="AA142" t="s">
        <v>80</v>
      </c>
      <c r="AB142" t="s">
        <v>58</v>
      </c>
      <c r="AC142">
        <v>4.3</v>
      </c>
      <c r="AD142">
        <v>5</v>
      </c>
      <c r="AE142" s="1">
        <v>43518</v>
      </c>
      <c r="AF142">
        <v>0</v>
      </c>
      <c r="AG142">
        <v>7</v>
      </c>
    </row>
    <row r="143" spans="1:33" x14ac:dyDescent="0.35">
      <c r="A143" t="s">
        <v>288</v>
      </c>
      <c r="B143">
        <v>10009</v>
      </c>
      <c r="C143" s="2">
        <f t="shared" ca="1" si="12"/>
        <v>37</v>
      </c>
      <c r="D143" s="2" t="str">
        <f t="shared" ca="1" si="13"/>
        <v>Middle Age</v>
      </c>
      <c r="E143" s="2" t="str">
        <f t="shared" si="14"/>
        <v/>
      </c>
      <c r="F143">
        <v>60724</v>
      </c>
      <c r="G143" t="s">
        <v>60</v>
      </c>
      <c r="H143" s="1">
        <v>40729</v>
      </c>
      <c r="I143" s="1" t="str">
        <f>TEXT(HRDataset_v143[[#This Row],[DateofHire]],"yyyy-mm-dd")</f>
        <v>2011-07-05</v>
      </c>
      <c r="J143" s="9" t="str">
        <f>LEFT(HRDataset_v143[[#This Row],[DateofHireTxt]],4)</f>
        <v>2011</v>
      </c>
      <c r="K143" t="s">
        <v>38</v>
      </c>
      <c r="L143" s="1"/>
      <c r="M143" s="1" t="str">
        <f t="shared" si="15"/>
        <v/>
      </c>
      <c r="N143" s="1" t="str">
        <f t="shared" si="16"/>
        <v/>
      </c>
      <c r="O143">
        <v>1821</v>
      </c>
      <c r="P143" s="1">
        <v>31722</v>
      </c>
      <c r="Q143" t="s">
        <v>504</v>
      </c>
      <c r="R143" t="s">
        <v>67</v>
      </c>
      <c r="S143" t="s">
        <v>41</v>
      </c>
      <c r="T143" t="s">
        <v>42</v>
      </c>
      <c r="U143" t="s">
        <v>258</v>
      </c>
      <c r="V143" t="s">
        <v>44</v>
      </c>
      <c r="W143" t="str">
        <f t="shared" si="17"/>
        <v>N/A-StillEmployed</v>
      </c>
      <c r="X143" t="s">
        <v>45</v>
      </c>
      <c r="Y143" t="s">
        <v>46</v>
      </c>
      <c r="Z143" t="s">
        <v>79</v>
      </c>
      <c r="AA143" t="s">
        <v>48</v>
      </c>
      <c r="AB143" t="s">
        <v>49</v>
      </c>
      <c r="AC143">
        <v>4.5999999999999996</v>
      </c>
      <c r="AD143">
        <v>4</v>
      </c>
      <c r="AE143" s="1">
        <v>43521</v>
      </c>
      <c r="AF143">
        <v>0</v>
      </c>
      <c r="AG143">
        <v>11</v>
      </c>
    </row>
    <row r="144" spans="1:33" x14ac:dyDescent="0.35">
      <c r="A144" t="s">
        <v>289</v>
      </c>
      <c r="B144">
        <v>10060</v>
      </c>
      <c r="C144" s="2">
        <f t="shared" ca="1" si="12"/>
        <v>59</v>
      </c>
      <c r="D144" s="2" t="str">
        <f t="shared" ca="1" si="13"/>
        <v>Middle Age</v>
      </c>
      <c r="E144" s="2" t="str">
        <f t="shared" si="14"/>
        <v/>
      </c>
      <c r="F144">
        <v>60436</v>
      </c>
      <c r="G144" t="s">
        <v>37</v>
      </c>
      <c r="H144" s="1">
        <v>41645</v>
      </c>
      <c r="I144" s="1" t="str">
        <f>TEXT(HRDataset_v143[[#This Row],[DateofHire]],"yyyy-mm-dd")</f>
        <v>2014-01-06</v>
      </c>
      <c r="J144" s="9" t="str">
        <f>LEFT(HRDataset_v143[[#This Row],[DateofHireTxt]],4)</f>
        <v>2014</v>
      </c>
      <c r="K144" t="s">
        <v>38</v>
      </c>
      <c r="L144" s="1"/>
      <c r="M144" s="1" t="str">
        <f t="shared" si="15"/>
        <v/>
      </c>
      <c r="N144" s="1" t="str">
        <f t="shared" si="16"/>
        <v/>
      </c>
      <c r="O144">
        <v>2109</v>
      </c>
      <c r="P144" s="1">
        <v>23480</v>
      </c>
      <c r="Q144" t="s">
        <v>504</v>
      </c>
      <c r="R144" t="s">
        <v>137</v>
      </c>
      <c r="S144" t="s">
        <v>41</v>
      </c>
      <c r="T144" t="s">
        <v>42</v>
      </c>
      <c r="U144" t="s">
        <v>43</v>
      </c>
      <c r="V144" t="s">
        <v>44</v>
      </c>
      <c r="W144" t="str">
        <f t="shared" si="17"/>
        <v>N/A-StillEmployed</v>
      </c>
      <c r="X144" t="s">
        <v>45</v>
      </c>
      <c r="Y144" t="s">
        <v>46</v>
      </c>
      <c r="Z144" t="s">
        <v>99</v>
      </c>
      <c r="AA144" t="s">
        <v>48</v>
      </c>
      <c r="AB144" t="s">
        <v>58</v>
      </c>
      <c r="AC144">
        <v>5</v>
      </c>
      <c r="AD144">
        <v>5</v>
      </c>
      <c r="AE144" s="1">
        <v>43486</v>
      </c>
      <c r="AF144">
        <v>0</v>
      </c>
      <c r="AG144">
        <v>9</v>
      </c>
    </row>
    <row r="145" spans="1:33" x14ac:dyDescent="0.35">
      <c r="A145" t="s">
        <v>290</v>
      </c>
      <c r="B145">
        <v>10034</v>
      </c>
      <c r="C145" s="2">
        <f t="shared" ca="1" si="12"/>
        <v>64</v>
      </c>
      <c r="D145" s="2" t="str">
        <f t="shared" ca="1" si="13"/>
        <v>Middle Age</v>
      </c>
      <c r="E145" s="2">
        <f t="shared" si="14"/>
        <v>77</v>
      </c>
      <c r="F145">
        <v>46837</v>
      </c>
      <c r="G145" t="s">
        <v>37</v>
      </c>
      <c r="H145" s="1">
        <v>40854</v>
      </c>
      <c r="I145" s="1" t="str">
        <f>TEXT(HRDataset_v143[[#This Row],[DateofHire]],"yyyy-mm-dd")</f>
        <v>2011-11-07</v>
      </c>
      <c r="J145" s="9" t="str">
        <f>LEFT(HRDataset_v143[[#This Row],[DateofHireTxt]],4)</f>
        <v>2011</v>
      </c>
      <c r="K145" t="s">
        <v>38</v>
      </c>
      <c r="L145" s="1">
        <v>43219</v>
      </c>
      <c r="M145" s="1" t="str">
        <f t="shared" si="15"/>
        <v>2018-04-29</v>
      </c>
      <c r="N145" s="1" t="str">
        <f t="shared" si="16"/>
        <v>2018</v>
      </c>
      <c r="O145">
        <v>2445</v>
      </c>
      <c r="P145" s="1">
        <v>21781</v>
      </c>
      <c r="Q145" t="s">
        <v>505</v>
      </c>
      <c r="R145" t="s">
        <v>52</v>
      </c>
      <c r="S145" t="s">
        <v>41</v>
      </c>
      <c r="T145" t="s">
        <v>42</v>
      </c>
      <c r="U145" t="s">
        <v>43</v>
      </c>
      <c r="V145" t="s">
        <v>193</v>
      </c>
      <c r="W145" t="str">
        <f t="shared" si="17"/>
        <v>More money</v>
      </c>
      <c r="X145" t="s">
        <v>54</v>
      </c>
      <c r="Y145" t="s">
        <v>46</v>
      </c>
      <c r="Z145" t="s">
        <v>47</v>
      </c>
      <c r="AA145" t="s">
        <v>117</v>
      </c>
      <c r="AB145" t="s">
        <v>49</v>
      </c>
      <c r="AC145">
        <v>4.7</v>
      </c>
      <c r="AD145">
        <v>4</v>
      </c>
      <c r="AE145" s="1">
        <v>43145</v>
      </c>
      <c r="AF145">
        <v>0</v>
      </c>
      <c r="AG145">
        <v>9</v>
      </c>
    </row>
    <row r="146" spans="1:33" x14ac:dyDescent="0.35">
      <c r="A146" t="s">
        <v>291</v>
      </c>
      <c r="B146">
        <v>10156</v>
      </c>
      <c r="C146" s="2">
        <f t="shared" ca="1" si="12"/>
        <v>37</v>
      </c>
      <c r="D146" s="2" t="str">
        <f t="shared" ca="1" si="13"/>
        <v>Middle Age</v>
      </c>
      <c r="E146" s="2" t="str">
        <f t="shared" si="14"/>
        <v/>
      </c>
      <c r="F146">
        <v>105700</v>
      </c>
      <c r="G146" t="s">
        <v>109</v>
      </c>
      <c r="H146" s="1">
        <v>42009</v>
      </c>
      <c r="I146" s="1" t="str">
        <f>TEXT(HRDataset_v143[[#This Row],[DateofHire]],"yyyy-mm-dd")</f>
        <v>2015-01-05</v>
      </c>
      <c r="J146" s="9" t="str">
        <f>LEFT(HRDataset_v143[[#This Row],[DateofHireTxt]],4)</f>
        <v>2015</v>
      </c>
      <c r="K146" t="s">
        <v>38</v>
      </c>
      <c r="L146" s="1"/>
      <c r="M146" s="1" t="str">
        <f t="shared" si="15"/>
        <v/>
      </c>
      <c r="N146" s="1" t="str">
        <f t="shared" si="16"/>
        <v/>
      </c>
      <c r="O146">
        <v>2301</v>
      </c>
      <c r="P146" s="1">
        <v>31723</v>
      </c>
      <c r="Q146" t="s">
        <v>504</v>
      </c>
      <c r="R146" t="s">
        <v>52</v>
      </c>
      <c r="S146" t="s">
        <v>41</v>
      </c>
      <c r="T146" t="s">
        <v>42</v>
      </c>
      <c r="U146" t="s">
        <v>112</v>
      </c>
      <c r="V146" t="s">
        <v>44</v>
      </c>
      <c r="W146" t="str">
        <f t="shared" si="17"/>
        <v>N/A-StillEmployed</v>
      </c>
      <c r="X146" t="s">
        <v>45</v>
      </c>
      <c r="Y146" t="s">
        <v>55</v>
      </c>
      <c r="Z146" t="s">
        <v>56</v>
      </c>
      <c r="AA146" t="s">
        <v>57</v>
      </c>
      <c r="AB146" t="s">
        <v>58</v>
      </c>
      <c r="AC146">
        <v>3.75</v>
      </c>
      <c r="AD146">
        <v>3</v>
      </c>
      <c r="AE146" s="1">
        <v>43507</v>
      </c>
      <c r="AF146">
        <v>0</v>
      </c>
      <c r="AG146">
        <v>2</v>
      </c>
    </row>
    <row r="147" spans="1:33" x14ac:dyDescent="0.35">
      <c r="A147" t="s">
        <v>292</v>
      </c>
      <c r="B147">
        <v>10036</v>
      </c>
      <c r="C147" s="2">
        <f t="shared" ca="1" si="12"/>
        <v>54</v>
      </c>
      <c r="D147" s="2" t="str">
        <f t="shared" ca="1" si="13"/>
        <v>Middle Age</v>
      </c>
      <c r="E147" s="2" t="str">
        <f t="shared" si="14"/>
        <v/>
      </c>
      <c r="F147">
        <v>63322</v>
      </c>
      <c r="G147" t="s">
        <v>60</v>
      </c>
      <c r="H147" s="1">
        <v>41827</v>
      </c>
      <c r="I147" s="1" t="str">
        <f>TEXT(HRDataset_v143[[#This Row],[DateofHire]],"yyyy-mm-dd")</f>
        <v>2014-07-07</v>
      </c>
      <c r="J147" s="9" t="str">
        <f>LEFT(HRDataset_v143[[#This Row],[DateofHireTxt]],4)</f>
        <v>2014</v>
      </c>
      <c r="K147" t="s">
        <v>38</v>
      </c>
      <c r="L147" s="1"/>
      <c r="M147" s="1" t="str">
        <f t="shared" si="15"/>
        <v/>
      </c>
      <c r="N147" s="1" t="str">
        <f t="shared" si="16"/>
        <v/>
      </c>
      <c r="O147">
        <v>2128</v>
      </c>
      <c r="P147" s="1">
        <v>25454</v>
      </c>
      <c r="Q147" t="s">
        <v>504</v>
      </c>
      <c r="R147" t="s">
        <v>40</v>
      </c>
      <c r="S147" t="s">
        <v>41</v>
      </c>
      <c r="T147" t="s">
        <v>42</v>
      </c>
      <c r="U147" t="s">
        <v>43</v>
      </c>
      <c r="V147" t="s">
        <v>44</v>
      </c>
      <c r="W147" t="str">
        <f t="shared" si="17"/>
        <v>N/A-StillEmployed</v>
      </c>
      <c r="X147" t="s">
        <v>45</v>
      </c>
      <c r="Y147" t="s">
        <v>46</v>
      </c>
      <c r="Z147" t="s">
        <v>83</v>
      </c>
      <c r="AA147" t="s">
        <v>48</v>
      </c>
      <c r="AB147" t="s">
        <v>49</v>
      </c>
      <c r="AC147">
        <v>4.3</v>
      </c>
      <c r="AD147">
        <v>3</v>
      </c>
      <c r="AE147" s="1">
        <v>43476</v>
      </c>
      <c r="AF147">
        <v>0</v>
      </c>
      <c r="AG147">
        <v>1</v>
      </c>
    </row>
    <row r="148" spans="1:33" x14ac:dyDescent="0.35">
      <c r="A148" t="s">
        <v>293</v>
      </c>
      <c r="B148">
        <v>10138</v>
      </c>
      <c r="C148" s="2">
        <f t="shared" ca="1" si="12"/>
        <v>37</v>
      </c>
      <c r="D148" s="2" t="str">
        <f t="shared" ca="1" si="13"/>
        <v>Middle Age</v>
      </c>
      <c r="E148" s="2">
        <f t="shared" si="14"/>
        <v>62</v>
      </c>
      <c r="F148">
        <v>61154</v>
      </c>
      <c r="G148" t="s">
        <v>37</v>
      </c>
      <c r="H148" s="1">
        <v>40553</v>
      </c>
      <c r="I148" s="1" t="str">
        <f>TEXT(HRDataset_v143[[#This Row],[DateofHire]],"yyyy-mm-dd")</f>
        <v>2011-01-10</v>
      </c>
      <c r="J148" s="9" t="str">
        <f>LEFT(HRDataset_v143[[#This Row],[DateofHireTxt]],4)</f>
        <v>2011</v>
      </c>
      <c r="K148" t="s">
        <v>38</v>
      </c>
      <c r="L148" s="1">
        <v>42461</v>
      </c>
      <c r="M148" s="1" t="str">
        <f t="shared" si="15"/>
        <v>2016-04-01</v>
      </c>
      <c r="N148" s="1" t="str">
        <f t="shared" si="16"/>
        <v>2016</v>
      </c>
      <c r="O148">
        <v>2446</v>
      </c>
      <c r="P148" s="1">
        <v>31519</v>
      </c>
      <c r="Q148" t="s">
        <v>504</v>
      </c>
      <c r="R148" t="s">
        <v>52</v>
      </c>
      <c r="S148" t="s">
        <v>41</v>
      </c>
      <c r="T148" t="s">
        <v>42</v>
      </c>
      <c r="U148" t="s">
        <v>82</v>
      </c>
      <c r="V148" t="s">
        <v>93</v>
      </c>
      <c r="W148" t="str">
        <f t="shared" si="17"/>
        <v>Unhappy</v>
      </c>
      <c r="X148" t="s">
        <v>54</v>
      </c>
      <c r="Y148" t="s">
        <v>46</v>
      </c>
      <c r="Z148" t="s">
        <v>65</v>
      </c>
      <c r="AA148" t="s">
        <v>117</v>
      </c>
      <c r="AB148" t="s">
        <v>58</v>
      </c>
      <c r="AC148">
        <v>4</v>
      </c>
      <c r="AD148">
        <v>4</v>
      </c>
      <c r="AE148" s="1">
        <v>42403</v>
      </c>
      <c r="AF148">
        <v>0</v>
      </c>
      <c r="AG148">
        <v>4</v>
      </c>
    </row>
    <row r="149" spans="1:33" x14ac:dyDescent="0.35">
      <c r="A149" t="s">
        <v>294</v>
      </c>
      <c r="B149">
        <v>10244</v>
      </c>
      <c r="C149" s="2">
        <f t="shared" ca="1" si="12"/>
        <v>34</v>
      </c>
      <c r="D149" s="2" t="str">
        <f t="shared" ca="1" si="13"/>
        <v>Young</v>
      </c>
      <c r="E149" s="2">
        <f t="shared" si="14"/>
        <v>29</v>
      </c>
      <c r="F149">
        <v>68999</v>
      </c>
      <c r="G149" t="s">
        <v>181</v>
      </c>
      <c r="H149" s="1">
        <v>40854</v>
      </c>
      <c r="I149" s="1" t="str">
        <f>TEXT(HRDataset_v143[[#This Row],[DateofHire]],"yyyy-mm-dd")</f>
        <v>2011-11-07</v>
      </c>
      <c r="J149" s="9" t="str">
        <f>LEFT(HRDataset_v143[[#This Row],[DateofHireTxt]],4)</f>
        <v>2011</v>
      </c>
      <c r="K149" t="s">
        <v>295</v>
      </c>
      <c r="L149" s="1">
        <v>41753</v>
      </c>
      <c r="M149" s="1" t="str">
        <f t="shared" si="15"/>
        <v>2014-04-24</v>
      </c>
      <c r="N149" s="1" t="str">
        <f t="shared" si="16"/>
        <v>2014</v>
      </c>
      <c r="O149">
        <v>19444</v>
      </c>
      <c r="P149" s="1">
        <v>32823</v>
      </c>
      <c r="Q149" t="s">
        <v>504</v>
      </c>
      <c r="R149" t="s">
        <v>40</v>
      </c>
      <c r="S149" t="s">
        <v>41</v>
      </c>
      <c r="T149" t="s">
        <v>42</v>
      </c>
      <c r="U149" t="s">
        <v>43</v>
      </c>
      <c r="V149" t="s">
        <v>296</v>
      </c>
      <c r="W149" t="str">
        <f t="shared" si="17"/>
        <v>Maternity leave - did not return</v>
      </c>
      <c r="X149" t="s">
        <v>54</v>
      </c>
      <c r="Y149" t="s">
        <v>141</v>
      </c>
      <c r="Z149" t="s">
        <v>182</v>
      </c>
      <c r="AA149" t="s">
        <v>70</v>
      </c>
      <c r="AB149" t="s">
        <v>58</v>
      </c>
      <c r="AC149">
        <v>4.5</v>
      </c>
      <c r="AD149">
        <v>5</v>
      </c>
      <c r="AE149" s="1">
        <v>41363</v>
      </c>
      <c r="AF149">
        <v>0</v>
      </c>
      <c r="AG149">
        <v>2</v>
      </c>
    </row>
    <row r="150" spans="1:33" x14ac:dyDescent="0.35">
      <c r="A150" t="s">
        <v>297</v>
      </c>
      <c r="B150">
        <v>10192</v>
      </c>
      <c r="C150" s="2">
        <f t="shared" ca="1" si="12"/>
        <v>47</v>
      </c>
      <c r="D150" s="2" t="str">
        <f t="shared" ca="1" si="13"/>
        <v>Middle Age</v>
      </c>
      <c r="E150" s="2" t="str">
        <f t="shared" si="14"/>
        <v/>
      </c>
      <c r="F150">
        <v>50482</v>
      </c>
      <c r="G150" t="s">
        <v>37</v>
      </c>
      <c r="H150" s="1">
        <v>41547</v>
      </c>
      <c r="I150" s="1" t="str">
        <f>TEXT(HRDataset_v143[[#This Row],[DateofHire]],"yyyy-mm-dd")</f>
        <v>2013-09-30</v>
      </c>
      <c r="J150" s="9" t="str">
        <f>LEFT(HRDataset_v143[[#This Row],[DateofHireTxt]],4)</f>
        <v>2013</v>
      </c>
      <c r="K150" t="s">
        <v>38</v>
      </c>
      <c r="L150" s="1"/>
      <c r="M150" s="1" t="str">
        <f t="shared" si="15"/>
        <v/>
      </c>
      <c r="N150" s="1" t="str">
        <f t="shared" si="16"/>
        <v/>
      </c>
      <c r="O150">
        <v>1887</v>
      </c>
      <c r="P150" s="1">
        <v>27778</v>
      </c>
      <c r="Q150" t="s">
        <v>505</v>
      </c>
      <c r="R150" t="s">
        <v>40</v>
      </c>
      <c r="S150" t="s">
        <v>41</v>
      </c>
      <c r="T150" t="s">
        <v>42</v>
      </c>
      <c r="U150" t="s">
        <v>43</v>
      </c>
      <c r="V150" t="s">
        <v>44</v>
      </c>
      <c r="W150" t="str">
        <f t="shared" si="17"/>
        <v>N/A-StillEmployed</v>
      </c>
      <c r="X150" t="s">
        <v>45</v>
      </c>
      <c r="Y150" t="s">
        <v>46</v>
      </c>
      <c r="Z150" t="s">
        <v>47</v>
      </c>
      <c r="AA150" t="s">
        <v>57</v>
      </c>
      <c r="AB150" t="s">
        <v>58</v>
      </c>
      <c r="AC150">
        <v>3.07</v>
      </c>
      <c r="AD150">
        <v>4</v>
      </c>
      <c r="AE150" s="1">
        <v>43488</v>
      </c>
      <c r="AF150">
        <v>0</v>
      </c>
      <c r="AG150">
        <v>10</v>
      </c>
    </row>
    <row r="151" spans="1:33" x14ac:dyDescent="0.35">
      <c r="A151" t="s">
        <v>298</v>
      </c>
      <c r="B151">
        <v>10231</v>
      </c>
      <c r="C151" s="2">
        <f t="shared" ca="1" si="12"/>
        <v>44</v>
      </c>
      <c r="D151" s="2" t="str">
        <f t="shared" ca="1" si="13"/>
        <v>Middle Age</v>
      </c>
      <c r="E151" s="2" t="str">
        <f t="shared" si="14"/>
        <v/>
      </c>
      <c r="F151">
        <v>65310</v>
      </c>
      <c r="G151" t="s">
        <v>139</v>
      </c>
      <c r="H151" s="1">
        <v>41505</v>
      </c>
      <c r="I151" s="1" t="str">
        <f>TEXT(HRDataset_v143[[#This Row],[DateofHire]],"yyyy-mm-dd")</f>
        <v>2013-08-19</v>
      </c>
      <c r="J151" s="9" t="str">
        <f>LEFT(HRDataset_v143[[#This Row],[DateofHireTxt]],4)</f>
        <v>2013</v>
      </c>
      <c r="K151" t="s">
        <v>299</v>
      </c>
      <c r="L151" s="1"/>
      <c r="M151" s="1" t="str">
        <f t="shared" si="15"/>
        <v/>
      </c>
      <c r="N151" s="1" t="str">
        <f t="shared" si="16"/>
        <v/>
      </c>
      <c r="O151">
        <v>80820</v>
      </c>
      <c r="P151" s="1">
        <v>29186</v>
      </c>
      <c r="Q151" t="s">
        <v>505</v>
      </c>
      <c r="R151" t="s">
        <v>40</v>
      </c>
      <c r="S151" t="s">
        <v>41</v>
      </c>
      <c r="T151" t="s">
        <v>42</v>
      </c>
      <c r="U151" t="s">
        <v>43</v>
      </c>
      <c r="V151" t="s">
        <v>44</v>
      </c>
      <c r="W151" t="str">
        <f t="shared" si="17"/>
        <v>N/A-StillEmployed</v>
      </c>
      <c r="X151" t="s">
        <v>45</v>
      </c>
      <c r="Y151" t="s">
        <v>141</v>
      </c>
      <c r="Z151" t="s">
        <v>160</v>
      </c>
      <c r="AA151" t="s">
        <v>57</v>
      </c>
      <c r="AB151" t="s">
        <v>58</v>
      </c>
      <c r="AC151">
        <v>4.3</v>
      </c>
      <c r="AD151">
        <v>5</v>
      </c>
      <c r="AE151" s="1">
        <v>43487</v>
      </c>
      <c r="AF151">
        <v>0</v>
      </c>
      <c r="AG151">
        <v>13</v>
      </c>
    </row>
    <row r="152" spans="1:33" x14ac:dyDescent="0.35">
      <c r="A152" t="s">
        <v>300</v>
      </c>
      <c r="B152">
        <v>10089</v>
      </c>
      <c r="C152" s="2">
        <f t="shared" ca="1" si="12"/>
        <v>69</v>
      </c>
      <c r="D152" s="2" t="str">
        <f t="shared" ca="1" si="13"/>
        <v>Senior</v>
      </c>
      <c r="E152" s="2" t="str">
        <f t="shared" si="14"/>
        <v/>
      </c>
      <c r="F152">
        <v>250000</v>
      </c>
      <c r="G152" t="s">
        <v>301</v>
      </c>
      <c r="H152" s="1">
        <v>41092</v>
      </c>
      <c r="I152" s="1" t="str">
        <f>TEXT(HRDataset_v143[[#This Row],[DateofHire]],"yyyy-mm-dd")</f>
        <v>2012-07-02</v>
      </c>
      <c r="J152" s="9" t="str">
        <f>LEFT(HRDataset_v143[[#This Row],[DateofHireTxt]],4)</f>
        <v>2012</v>
      </c>
      <c r="K152" t="s">
        <v>38</v>
      </c>
      <c r="L152" s="1"/>
      <c r="M152" s="1" t="str">
        <f t="shared" si="15"/>
        <v/>
      </c>
      <c r="N152" s="1" t="str">
        <f t="shared" si="16"/>
        <v/>
      </c>
      <c r="O152">
        <v>1902</v>
      </c>
      <c r="P152" s="1">
        <v>19988</v>
      </c>
      <c r="Q152" t="s">
        <v>504</v>
      </c>
      <c r="R152" t="s">
        <v>52</v>
      </c>
      <c r="S152" t="s">
        <v>41</v>
      </c>
      <c r="T152" t="s">
        <v>89</v>
      </c>
      <c r="U152" t="s">
        <v>43</v>
      </c>
      <c r="V152" t="s">
        <v>44</v>
      </c>
      <c r="W152" t="str">
        <f t="shared" si="17"/>
        <v>N/A-StillEmployed</v>
      </c>
      <c r="X152" t="s">
        <v>45</v>
      </c>
      <c r="Y152" t="s">
        <v>302</v>
      </c>
      <c r="Z152" t="s">
        <v>235</v>
      </c>
      <c r="AA152" t="s">
        <v>57</v>
      </c>
      <c r="AB152" t="s">
        <v>58</v>
      </c>
      <c r="AC152">
        <v>4.83</v>
      </c>
      <c r="AD152">
        <v>3</v>
      </c>
      <c r="AE152" s="1">
        <v>43482</v>
      </c>
      <c r="AF152">
        <v>0</v>
      </c>
      <c r="AG152">
        <v>10</v>
      </c>
    </row>
    <row r="153" spans="1:33" x14ac:dyDescent="0.35">
      <c r="A153" t="s">
        <v>303</v>
      </c>
      <c r="B153">
        <v>10166</v>
      </c>
      <c r="C153" s="2">
        <f t="shared" ca="1" si="12"/>
        <v>50</v>
      </c>
      <c r="D153" s="2" t="str">
        <f t="shared" ca="1" si="13"/>
        <v>Middle Age</v>
      </c>
      <c r="E153" s="2">
        <f t="shared" si="14"/>
        <v>44</v>
      </c>
      <c r="F153">
        <v>54005</v>
      </c>
      <c r="G153" t="s">
        <v>37</v>
      </c>
      <c r="H153" s="1">
        <v>40812</v>
      </c>
      <c r="I153" s="1" t="str">
        <f>TEXT(HRDataset_v143[[#This Row],[DateofHire]],"yyyy-mm-dd")</f>
        <v>2011-09-26</v>
      </c>
      <c r="J153" s="9" t="str">
        <f>LEFT(HRDataset_v143[[#This Row],[DateofHireTxt]],4)</f>
        <v>2011</v>
      </c>
      <c r="K153" t="s">
        <v>38</v>
      </c>
      <c r="L153" s="1">
        <v>42159</v>
      </c>
      <c r="M153" s="1" t="str">
        <f t="shared" si="15"/>
        <v>2015-06-04</v>
      </c>
      <c r="N153" s="1" t="str">
        <f t="shared" si="16"/>
        <v>2015</v>
      </c>
      <c r="O153">
        <v>2170</v>
      </c>
      <c r="P153" s="1">
        <v>27006</v>
      </c>
      <c r="Q153" t="s">
        <v>504</v>
      </c>
      <c r="R153" t="s">
        <v>52</v>
      </c>
      <c r="S153" t="s">
        <v>41</v>
      </c>
      <c r="T153" t="s">
        <v>42</v>
      </c>
      <c r="U153" t="s">
        <v>43</v>
      </c>
      <c r="V153" t="s">
        <v>193</v>
      </c>
      <c r="W153" t="str">
        <f t="shared" si="17"/>
        <v>More money</v>
      </c>
      <c r="X153" t="s">
        <v>54</v>
      </c>
      <c r="Y153" t="s">
        <v>46</v>
      </c>
      <c r="Z153" t="s">
        <v>69</v>
      </c>
      <c r="AA153" t="s">
        <v>70</v>
      </c>
      <c r="AB153" t="s">
        <v>58</v>
      </c>
      <c r="AC153">
        <v>3.6</v>
      </c>
      <c r="AD153">
        <v>5</v>
      </c>
      <c r="AE153" s="1">
        <v>42064</v>
      </c>
      <c r="AF153">
        <v>0</v>
      </c>
      <c r="AG153">
        <v>16</v>
      </c>
    </row>
    <row r="154" spans="1:33" x14ac:dyDescent="0.35">
      <c r="A154" t="s">
        <v>304</v>
      </c>
      <c r="B154">
        <v>10170</v>
      </c>
      <c r="C154" s="2">
        <f t="shared" ca="1" si="12"/>
        <v>53</v>
      </c>
      <c r="D154" s="2" t="str">
        <f t="shared" ca="1" si="13"/>
        <v>Middle Age</v>
      </c>
      <c r="E154" s="2">
        <f t="shared" si="14"/>
        <v>27</v>
      </c>
      <c r="F154">
        <v>45433</v>
      </c>
      <c r="G154" t="s">
        <v>37</v>
      </c>
      <c r="H154" s="1">
        <v>40812</v>
      </c>
      <c r="I154" s="1" t="str">
        <f>TEXT(HRDataset_v143[[#This Row],[DateofHire]],"yyyy-mm-dd")</f>
        <v>2011-09-26</v>
      </c>
      <c r="J154" s="9" t="str">
        <f>LEFT(HRDataset_v143[[#This Row],[DateofHireTxt]],4)</f>
        <v>2011</v>
      </c>
      <c r="K154" t="s">
        <v>38</v>
      </c>
      <c r="L154" s="1">
        <v>41648</v>
      </c>
      <c r="M154" s="1" t="str">
        <f t="shared" si="15"/>
        <v>2014-01-09</v>
      </c>
      <c r="N154" s="1" t="str">
        <f t="shared" si="16"/>
        <v>2014</v>
      </c>
      <c r="O154">
        <v>2127</v>
      </c>
      <c r="P154" s="1">
        <v>25849</v>
      </c>
      <c r="Q154" t="s">
        <v>504</v>
      </c>
      <c r="R154" t="s">
        <v>52</v>
      </c>
      <c r="S154" t="s">
        <v>41</v>
      </c>
      <c r="T154" t="s">
        <v>42</v>
      </c>
      <c r="U154" t="s">
        <v>43</v>
      </c>
      <c r="V154" t="s">
        <v>193</v>
      </c>
      <c r="W154" t="str">
        <f t="shared" si="17"/>
        <v>More money</v>
      </c>
      <c r="X154" t="s">
        <v>54</v>
      </c>
      <c r="Y154" t="s">
        <v>46</v>
      </c>
      <c r="Z154" t="s">
        <v>72</v>
      </c>
      <c r="AA154" t="s">
        <v>70</v>
      </c>
      <c r="AB154" t="s">
        <v>58</v>
      </c>
      <c r="AC154">
        <v>3.49</v>
      </c>
      <c r="AD154">
        <v>4</v>
      </c>
      <c r="AE154" s="1">
        <v>41304</v>
      </c>
      <c r="AF154">
        <v>0</v>
      </c>
      <c r="AG154">
        <v>6</v>
      </c>
    </row>
    <row r="155" spans="1:33" x14ac:dyDescent="0.35">
      <c r="A155" t="s">
        <v>305</v>
      </c>
      <c r="B155">
        <v>10208</v>
      </c>
      <c r="C155" s="2">
        <f t="shared" ca="1" si="12"/>
        <v>46</v>
      </c>
      <c r="D155" s="2" t="str">
        <f t="shared" ca="1" si="13"/>
        <v>Middle Age</v>
      </c>
      <c r="E155" s="2" t="str">
        <f t="shared" si="14"/>
        <v/>
      </c>
      <c r="F155">
        <v>46654</v>
      </c>
      <c r="G155" t="s">
        <v>37</v>
      </c>
      <c r="H155" s="1">
        <v>41687</v>
      </c>
      <c r="I155" s="1" t="str">
        <f>TEXT(HRDataset_v143[[#This Row],[DateofHire]],"yyyy-mm-dd")</f>
        <v>2014-02-17</v>
      </c>
      <c r="J155" s="9" t="str">
        <f>LEFT(HRDataset_v143[[#This Row],[DateofHireTxt]],4)</f>
        <v>2014</v>
      </c>
      <c r="K155" t="s">
        <v>38</v>
      </c>
      <c r="L155" s="1"/>
      <c r="M155" s="1" t="str">
        <f t="shared" si="15"/>
        <v/>
      </c>
      <c r="N155" s="1" t="str">
        <f t="shared" si="16"/>
        <v/>
      </c>
      <c r="O155">
        <v>1721</v>
      </c>
      <c r="P155" s="1">
        <v>28439</v>
      </c>
      <c r="Q155" t="s">
        <v>505</v>
      </c>
      <c r="R155" t="s">
        <v>40</v>
      </c>
      <c r="S155" t="s">
        <v>41</v>
      </c>
      <c r="T155" t="s">
        <v>42</v>
      </c>
      <c r="U155" t="s">
        <v>82</v>
      </c>
      <c r="V155" t="s">
        <v>44</v>
      </c>
      <c r="W155" t="str">
        <f t="shared" si="17"/>
        <v>N/A-StillEmployed</v>
      </c>
      <c r="X155" t="s">
        <v>45</v>
      </c>
      <c r="Y155" t="s">
        <v>46</v>
      </c>
      <c r="Z155" t="s">
        <v>79</v>
      </c>
      <c r="AA155" t="s">
        <v>48</v>
      </c>
      <c r="AB155" t="s">
        <v>58</v>
      </c>
      <c r="AC155">
        <v>3.1</v>
      </c>
      <c r="AD155">
        <v>3</v>
      </c>
      <c r="AE155" s="1">
        <v>43502</v>
      </c>
      <c r="AF155">
        <v>0</v>
      </c>
      <c r="AG155">
        <v>3</v>
      </c>
    </row>
    <row r="156" spans="1:33" x14ac:dyDescent="0.35">
      <c r="A156" t="s">
        <v>306</v>
      </c>
      <c r="B156">
        <v>10176</v>
      </c>
      <c r="C156" s="2">
        <f t="shared" ca="1" si="12"/>
        <v>43</v>
      </c>
      <c r="D156" s="2" t="str">
        <f t="shared" ca="1" si="13"/>
        <v>Middle Age</v>
      </c>
      <c r="E156" s="2" t="str">
        <f t="shared" si="14"/>
        <v/>
      </c>
      <c r="F156">
        <v>63973</v>
      </c>
      <c r="G156" t="s">
        <v>37</v>
      </c>
      <c r="H156" s="1">
        <v>40553</v>
      </c>
      <c r="I156" s="1" t="str">
        <f>TEXT(HRDataset_v143[[#This Row],[DateofHire]],"yyyy-mm-dd")</f>
        <v>2011-01-10</v>
      </c>
      <c r="J156" s="9" t="str">
        <f>LEFT(HRDataset_v143[[#This Row],[DateofHireTxt]],4)</f>
        <v>2011</v>
      </c>
      <c r="K156" t="s">
        <v>38</v>
      </c>
      <c r="L156" s="1"/>
      <c r="M156" s="1" t="str">
        <f t="shared" si="15"/>
        <v/>
      </c>
      <c r="N156" s="1" t="str">
        <f t="shared" si="16"/>
        <v/>
      </c>
      <c r="O156">
        <v>1801</v>
      </c>
      <c r="P156" s="1">
        <v>29253</v>
      </c>
      <c r="Q156" t="s">
        <v>505</v>
      </c>
      <c r="R156" t="s">
        <v>52</v>
      </c>
      <c r="S156" t="s">
        <v>41</v>
      </c>
      <c r="T156" t="s">
        <v>42</v>
      </c>
      <c r="U156" t="s">
        <v>112</v>
      </c>
      <c r="V156" t="s">
        <v>44</v>
      </c>
      <c r="W156" t="str">
        <f t="shared" si="17"/>
        <v>N/A-StillEmployed</v>
      </c>
      <c r="X156" t="s">
        <v>45</v>
      </c>
      <c r="Y156" t="s">
        <v>46</v>
      </c>
      <c r="Z156" t="s">
        <v>83</v>
      </c>
      <c r="AA156" t="s">
        <v>57</v>
      </c>
      <c r="AB156" t="s">
        <v>58</v>
      </c>
      <c r="AC156">
        <v>3.38</v>
      </c>
      <c r="AD156">
        <v>3</v>
      </c>
      <c r="AE156" s="1">
        <v>43486</v>
      </c>
      <c r="AF156">
        <v>0</v>
      </c>
      <c r="AG156">
        <v>17</v>
      </c>
    </row>
    <row r="157" spans="1:33" x14ac:dyDescent="0.35">
      <c r="A157" t="s">
        <v>307</v>
      </c>
      <c r="B157">
        <v>10165</v>
      </c>
      <c r="C157" s="2">
        <f t="shared" ca="1" si="12"/>
        <v>54</v>
      </c>
      <c r="D157" s="2" t="str">
        <f t="shared" ca="1" si="13"/>
        <v>Middle Age</v>
      </c>
      <c r="E157" s="2" t="str">
        <f t="shared" si="14"/>
        <v/>
      </c>
      <c r="F157">
        <v>71339</v>
      </c>
      <c r="G157" t="s">
        <v>139</v>
      </c>
      <c r="H157" s="1">
        <v>40609</v>
      </c>
      <c r="I157" s="1" t="str">
        <f>TEXT(HRDataset_v143[[#This Row],[DateofHire]],"yyyy-mm-dd")</f>
        <v>2011-03-07</v>
      </c>
      <c r="J157" s="9" t="str">
        <f>LEFT(HRDataset_v143[[#This Row],[DateofHireTxt]],4)</f>
        <v>2011</v>
      </c>
      <c r="K157" t="s">
        <v>308</v>
      </c>
      <c r="L157" s="1"/>
      <c r="M157" s="1" t="str">
        <f t="shared" si="15"/>
        <v/>
      </c>
      <c r="N157" s="1" t="str">
        <f t="shared" si="16"/>
        <v/>
      </c>
      <c r="O157">
        <v>10171</v>
      </c>
      <c r="P157" s="1">
        <v>25258</v>
      </c>
      <c r="Q157" t="s">
        <v>505</v>
      </c>
      <c r="R157" t="s">
        <v>40</v>
      </c>
      <c r="S157" t="s">
        <v>41</v>
      </c>
      <c r="T157" t="s">
        <v>89</v>
      </c>
      <c r="U157" t="s">
        <v>82</v>
      </c>
      <c r="V157" t="s">
        <v>44</v>
      </c>
      <c r="W157" t="str">
        <f t="shared" si="17"/>
        <v>N/A-StillEmployed</v>
      </c>
      <c r="X157" t="s">
        <v>45</v>
      </c>
      <c r="Y157" t="s">
        <v>141</v>
      </c>
      <c r="Z157" t="s">
        <v>142</v>
      </c>
      <c r="AA157" t="s">
        <v>84</v>
      </c>
      <c r="AB157" t="s">
        <v>58</v>
      </c>
      <c r="AC157">
        <v>3.65</v>
      </c>
      <c r="AD157">
        <v>5</v>
      </c>
      <c r="AE157" s="1">
        <v>43482</v>
      </c>
      <c r="AF157">
        <v>0</v>
      </c>
      <c r="AG157">
        <v>20</v>
      </c>
    </row>
    <row r="158" spans="1:33" x14ac:dyDescent="0.35">
      <c r="A158" t="s">
        <v>309</v>
      </c>
      <c r="B158">
        <v>10113</v>
      </c>
      <c r="C158" s="2">
        <f t="shared" ca="1" si="12"/>
        <v>37</v>
      </c>
      <c r="D158" s="2" t="str">
        <f t="shared" ca="1" si="13"/>
        <v>Middle Age</v>
      </c>
      <c r="E158" s="2" t="str">
        <f t="shared" si="14"/>
        <v/>
      </c>
      <c r="F158">
        <v>93206</v>
      </c>
      <c r="G158" t="s">
        <v>179</v>
      </c>
      <c r="H158" s="1">
        <v>41953</v>
      </c>
      <c r="I158" s="1" t="str">
        <f>TEXT(HRDataset_v143[[#This Row],[DateofHire]],"yyyy-mm-dd")</f>
        <v>2014-11-10</v>
      </c>
      <c r="J158" s="9" t="str">
        <f>LEFT(HRDataset_v143[[#This Row],[DateofHireTxt]],4)</f>
        <v>2014</v>
      </c>
      <c r="K158" t="s">
        <v>38</v>
      </c>
      <c r="L158" s="1"/>
      <c r="M158" s="1" t="str">
        <f t="shared" si="15"/>
        <v/>
      </c>
      <c r="N158" s="1" t="str">
        <f t="shared" si="16"/>
        <v/>
      </c>
      <c r="O158">
        <v>2169</v>
      </c>
      <c r="P158" s="1">
        <v>31525</v>
      </c>
      <c r="Q158" t="s">
        <v>505</v>
      </c>
      <c r="R158" t="s">
        <v>52</v>
      </c>
      <c r="S158" t="s">
        <v>41</v>
      </c>
      <c r="T158" t="s">
        <v>42</v>
      </c>
      <c r="U158" t="s">
        <v>43</v>
      </c>
      <c r="V158" t="s">
        <v>44</v>
      </c>
      <c r="W158" t="str">
        <f t="shared" si="17"/>
        <v>N/A-StillEmployed</v>
      </c>
      <c r="X158" t="s">
        <v>45</v>
      </c>
      <c r="Y158" t="s">
        <v>55</v>
      </c>
      <c r="Z158" t="s">
        <v>87</v>
      </c>
      <c r="AA158" t="s">
        <v>80</v>
      </c>
      <c r="AB158" t="s">
        <v>58</v>
      </c>
      <c r="AC158">
        <v>4.46</v>
      </c>
      <c r="AD158">
        <v>5</v>
      </c>
      <c r="AE158" s="1">
        <v>43472</v>
      </c>
      <c r="AF158">
        <v>0</v>
      </c>
      <c r="AG158">
        <v>7</v>
      </c>
    </row>
    <row r="159" spans="1:33" x14ac:dyDescent="0.35">
      <c r="A159" t="s">
        <v>310</v>
      </c>
      <c r="B159">
        <v>10092</v>
      </c>
      <c r="C159" s="2">
        <f t="shared" ca="1" si="12"/>
        <v>51</v>
      </c>
      <c r="D159" s="2" t="str">
        <f t="shared" ca="1" si="13"/>
        <v>Middle Age</v>
      </c>
      <c r="E159" s="2">
        <f t="shared" si="14"/>
        <v>59</v>
      </c>
      <c r="F159">
        <v>82758</v>
      </c>
      <c r="G159" t="s">
        <v>129</v>
      </c>
      <c r="H159" s="1">
        <v>40553</v>
      </c>
      <c r="I159" s="1" t="str">
        <f>TEXT(HRDataset_v143[[#This Row],[DateofHire]],"yyyy-mm-dd")</f>
        <v>2011-01-10</v>
      </c>
      <c r="J159" s="9" t="str">
        <f>LEFT(HRDataset_v143[[#This Row],[DateofHireTxt]],4)</f>
        <v>2011</v>
      </c>
      <c r="K159" t="s">
        <v>38</v>
      </c>
      <c r="L159" s="1">
        <v>42350</v>
      </c>
      <c r="M159" s="1" t="str">
        <f t="shared" si="15"/>
        <v>2015-12-12</v>
      </c>
      <c r="N159" s="1" t="str">
        <f t="shared" si="16"/>
        <v>2015</v>
      </c>
      <c r="O159">
        <v>1890</v>
      </c>
      <c r="P159" s="1">
        <v>26481</v>
      </c>
      <c r="Q159" t="s">
        <v>505</v>
      </c>
      <c r="R159" t="s">
        <v>52</v>
      </c>
      <c r="S159" t="s">
        <v>41</v>
      </c>
      <c r="T159" t="s">
        <v>42</v>
      </c>
      <c r="U159" t="s">
        <v>43</v>
      </c>
      <c r="V159" t="s">
        <v>103</v>
      </c>
      <c r="W159" t="str">
        <f t="shared" si="17"/>
        <v>Attendance</v>
      </c>
      <c r="X159" t="s">
        <v>104</v>
      </c>
      <c r="Y159" t="s">
        <v>46</v>
      </c>
      <c r="Z159" t="s">
        <v>131</v>
      </c>
      <c r="AA159" t="s">
        <v>80</v>
      </c>
      <c r="AB159" t="s">
        <v>58</v>
      </c>
      <c r="AC159">
        <v>4.78</v>
      </c>
      <c r="AD159">
        <v>4</v>
      </c>
      <c r="AE159" s="1">
        <v>42050</v>
      </c>
      <c r="AF159">
        <v>0</v>
      </c>
      <c r="AG159">
        <v>9</v>
      </c>
    </row>
    <row r="160" spans="1:33" x14ac:dyDescent="0.35">
      <c r="A160" t="s">
        <v>311</v>
      </c>
      <c r="B160">
        <v>10106</v>
      </c>
      <c r="C160" s="2">
        <f t="shared" ca="1" si="12"/>
        <v>44</v>
      </c>
      <c r="D160" s="2" t="str">
        <f t="shared" ca="1" si="13"/>
        <v>Middle Age</v>
      </c>
      <c r="E160" s="2">
        <f t="shared" si="14"/>
        <v>14</v>
      </c>
      <c r="F160">
        <v>66074</v>
      </c>
      <c r="G160" t="s">
        <v>60</v>
      </c>
      <c r="H160" s="1">
        <v>41281</v>
      </c>
      <c r="I160" s="1" t="str">
        <f>TEXT(HRDataset_v143[[#This Row],[DateofHire]],"yyyy-mm-dd")</f>
        <v>2013-01-07</v>
      </c>
      <c r="J160" s="9" t="str">
        <f>LEFT(HRDataset_v143[[#This Row],[DateofHireTxt]],4)</f>
        <v>2013</v>
      </c>
      <c r="K160" t="s">
        <v>38</v>
      </c>
      <c r="L160" s="1">
        <v>41729</v>
      </c>
      <c r="M160" s="1" t="str">
        <f t="shared" si="15"/>
        <v>2014-03-31</v>
      </c>
      <c r="N160" s="1" t="str">
        <f t="shared" si="16"/>
        <v>2014</v>
      </c>
      <c r="O160">
        <v>2090</v>
      </c>
      <c r="P160" s="1">
        <v>29061</v>
      </c>
      <c r="Q160" t="s">
        <v>504</v>
      </c>
      <c r="R160" t="s">
        <v>67</v>
      </c>
      <c r="S160" t="s">
        <v>41</v>
      </c>
      <c r="T160" t="s">
        <v>42</v>
      </c>
      <c r="U160" t="s">
        <v>112</v>
      </c>
      <c r="V160" t="s">
        <v>90</v>
      </c>
      <c r="W160" t="str">
        <f t="shared" si="17"/>
        <v>Another position</v>
      </c>
      <c r="X160" t="s">
        <v>54</v>
      </c>
      <c r="Y160" t="s">
        <v>46</v>
      </c>
      <c r="Z160" t="s">
        <v>91</v>
      </c>
      <c r="AA160" t="s">
        <v>57</v>
      </c>
      <c r="AB160" t="s">
        <v>58</v>
      </c>
      <c r="AC160">
        <v>4.5199999999999996</v>
      </c>
      <c r="AD160">
        <v>3</v>
      </c>
      <c r="AE160" s="1">
        <v>41690</v>
      </c>
      <c r="AF160">
        <v>0</v>
      </c>
      <c r="AG160">
        <v>20</v>
      </c>
    </row>
    <row r="161" spans="1:33" x14ac:dyDescent="0.35">
      <c r="A161" t="s">
        <v>312</v>
      </c>
      <c r="B161">
        <v>10052</v>
      </c>
      <c r="C161" s="2">
        <f t="shared" ca="1" si="12"/>
        <v>37</v>
      </c>
      <c r="D161" s="2" t="str">
        <f t="shared" ca="1" si="13"/>
        <v>Middle Age</v>
      </c>
      <c r="E161" s="2" t="str">
        <f t="shared" si="14"/>
        <v/>
      </c>
      <c r="F161">
        <v>46120</v>
      </c>
      <c r="G161" t="s">
        <v>37</v>
      </c>
      <c r="H161" s="1">
        <v>41099</v>
      </c>
      <c r="I161" s="1" t="str">
        <f>TEXT(HRDataset_v143[[#This Row],[DateofHire]],"yyyy-mm-dd")</f>
        <v>2012-07-09</v>
      </c>
      <c r="J161" s="9" t="str">
        <f>LEFT(HRDataset_v143[[#This Row],[DateofHireTxt]],4)</f>
        <v>2012</v>
      </c>
      <c r="K161" t="s">
        <v>38</v>
      </c>
      <c r="L161" s="1"/>
      <c r="M161" s="1" t="str">
        <f t="shared" si="15"/>
        <v/>
      </c>
      <c r="N161" s="1" t="str">
        <f t="shared" si="16"/>
        <v/>
      </c>
      <c r="O161">
        <v>2048</v>
      </c>
      <c r="P161" s="1">
        <v>31755</v>
      </c>
      <c r="Q161" t="s">
        <v>505</v>
      </c>
      <c r="R161" t="s">
        <v>52</v>
      </c>
      <c r="S161" t="s">
        <v>41</v>
      </c>
      <c r="T161" t="s">
        <v>42</v>
      </c>
      <c r="U161" t="s">
        <v>43</v>
      </c>
      <c r="V161" t="s">
        <v>44</v>
      </c>
      <c r="W161" t="str">
        <f t="shared" si="17"/>
        <v>N/A-StillEmployed</v>
      </c>
      <c r="X161" t="s">
        <v>45</v>
      </c>
      <c r="Y161" t="s">
        <v>46</v>
      </c>
      <c r="Z161" t="s">
        <v>91</v>
      </c>
      <c r="AA161" t="s">
        <v>48</v>
      </c>
      <c r="AB161" t="s">
        <v>58</v>
      </c>
      <c r="AC161">
        <v>5</v>
      </c>
      <c r="AD161">
        <v>5</v>
      </c>
      <c r="AE161" s="1">
        <v>43500</v>
      </c>
      <c r="AF161">
        <v>0</v>
      </c>
      <c r="AG161">
        <v>13</v>
      </c>
    </row>
    <row r="162" spans="1:33" x14ac:dyDescent="0.35">
      <c r="A162" t="s">
        <v>313</v>
      </c>
      <c r="B162">
        <v>10038</v>
      </c>
      <c r="C162" s="2">
        <f t="shared" ca="1" si="12"/>
        <v>39</v>
      </c>
      <c r="D162" s="2" t="str">
        <f t="shared" ca="1" si="13"/>
        <v>Middle Age</v>
      </c>
      <c r="E162" s="2" t="str">
        <f t="shared" si="14"/>
        <v/>
      </c>
      <c r="F162">
        <v>64520</v>
      </c>
      <c r="G162" t="s">
        <v>134</v>
      </c>
      <c r="H162" s="1">
        <v>41645</v>
      </c>
      <c r="I162" s="1" t="str">
        <f>TEXT(HRDataset_v143[[#This Row],[DateofHire]],"yyyy-mm-dd")</f>
        <v>2014-01-06</v>
      </c>
      <c r="J162" s="9" t="str">
        <f>LEFT(HRDataset_v143[[#This Row],[DateofHireTxt]],4)</f>
        <v>2014</v>
      </c>
      <c r="K162" t="s">
        <v>38</v>
      </c>
      <c r="L162" s="1"/>
      <c r="M162" s="1" t="str">
        <f t="shared" si="15"/>
        <v/>
      </c>
      <c r="N162" s="1" t="str">
        <f t="shared" si="16"/>
        <v/>
      </c>
      <c r="O162">
        <v>1460</v>
      </c>
      <c r="P162" s="1">
        <v>30798</v>
      </c>
      <c r="Q162" t="s">
        <v>505</v>
      </c>
      <c r="R162" t="s">
        <v>67</v>
      </c>
      <c r="S162" t="s">
        <v>41</v>
      </c>
      <c r="T162" t="s">
        <v>42</v>
      </c>
      <c r="U162" t="s">
        <v>82</v>
      </c>
      <c r="V162" t="s">
        <v>44</v>
      </c>
      <c r="W162" t="str">
        <f t="shared" si="17"/>
        <v>N/A-StillEmployed</v>
      </c>
      <c r="X162" t="s">
        <v>45</v>
      </c>
      <c r="Y162" t="s">
        <v>126</v>
      </c>
      <c r="Z162" t="s">
        <v>127</v>
      </c>
      <c r="AA162" t="s">
        <v>201</v>
      </c>
      <c r="AB162" t="s">
        <v>58</v>
      </c>
      <c r="AC162">
        <v>5</v>
      </c>
      <c r="AD162">
        <v>4</v>
      </c>
      <c r="AE162" s="1">
        <v>43482</v>
      </c>
      <c r="AF162">
        <v>0</v>
      </c>
      <c r="AG162">
        <v>3</v>
      </c>
    </row>
    <row r="163" spans="1:33" x14ac:dyDescent="0.35">
      <c r="A163" t="s">
        <v>314</v>
      </c>
      <c r="B163">
        <v>10249</v>
      </c>
      <c r="C163" s="2">
        <f t="shared" ca="1" si="12"/>
        <v>39</v>
      </c>
      <c r="D163" s="2" t="str">
        <f t="shared" ca="1" si="13"/>
        <v>Middle Age</v>
      </c>
      <c r="E163" s="2">
        <f t="shared" si="14"/>
        <v>12</v>
      </c>
      <c r="F163">
        <v>61962</v>
      </c>
      <c r="G163" t="s">
        <v>60</v>
      </c>
      <c r="H163" s="1">
        <v>41001</v>
      </c>
      <c r="I163" s="1" t="str">
        <f>TEXT(HRDataset_v143[[#This Row],[DateofHire]],"yyyy-mm-dd")</f>
        <v>2012-04-02</v>
      </c>
      <c r="J163" s="9" t="str">
        <f>LEFT(HRDataset_v143[[#This Row],[DateofHireTxt]],4)</f>
        <v>2012</v>
      </c>
      <c r="K163" t="s">
        <v>38</v>
      </c>
      <c r="L163" s="1">
        <v>41379</v>
      </c>
      <c r="M163" s="1" t="str">
        <f t="shared" si="15"/>
        <v>2013-04-15</v>
      </c>
      <c r="N163" s="1" t="str">
        <f t="shared" si="16"/>
        <v>2013</v>
      </c>
      <c r="O163">
        <v>2126</v>
      </c>
      <c r="P163" s="1">
        <v>30811</v>
      </c>
      <c r="Q163" t="s">
        <v>505</v>
      </c>
      <c r="R163" t="s">
        <v>52</v>
      </c>
      <c r="S163" t="s">
        <v>41</v>
      </c>
      <c r="T163" t="s">
        <v>42</v>
      </c>
      <c r="U163" t="s">
        <v>43</v>
      </c>
      <c r="V163" t="s">
        <v>193</v>
      </c>
      <c r="W163" t="str">
        <f t="shared" si="17"/>
        <v>More money</v>
      </c>
      <c r="X163" t="s">
        <v>54</v>
      </c>
      <c r="Y163" t="s">
        <v>46</v>
      </c>
      <c r="Z163" t="s">
        <v>63</v>
      </c>
      <c r="AA163" t="s">
        <v>70</v>
      </c>
      <c r="AB163" t="s">
        <v>58</v>
      </c>
      <c r="AC163">
        <v>4.9000000000000004</v>
      </c>
      <c r="AD163">
        <v>3</v>
      </c>
      <c r="AE163" s="1">
        <v>41325</v>
      </c>
      <c r="AF163">
        <v>0</v>
      </c>
      <c r="AG163">
        <v>20</v>
      </c>
    </row>
    <row r="164" spans="1:33" x14ac:dyDescent="0.35">
      <c r="A164" t="s">
        <v>315</v>
      </c>
      <c r="B164">
        <v>10232</v>
      </c>
      <c r="C164" s="2">
        <f t="shared" ca="1" si="12"/>
        <v>36</v>
      </c>
      <c r="D164" s="2" t="str">
        <f t="shared" ca="1" si="13"/>
        <v>Middle Age</v>
      </c>
      <c r="E164" s="2" t="str">
        <f t="shared" si="14"/>
        <v/>
      </c>
      <c r="F164">
        <v>81584</v>
      </c>
      <c r="G164" t="s">
        <v>316</v>
      </c>
      <c r="H164" s="1">
        <v>42645</v>
      </c>
      <c r="I164" s="1" t="str">
        <f>TEXT(HRDataset_v143[[#This Row],[DateofHire]],"yyyy-mm-dd")</f>
        <v>2016-10-02</v>
      </c>
      <c r="J164" s="9" t="str">
        <f>LEFT(HRDataset_v143[[#This Row],[DateofHireTxt]],4)</f>
        <v>2016</v>
      </c>
      <c r="K164" t="s">
        <v>38</v>
      </c>
      <c r="L164" s="1"/>
      <c r="M164" s="1" t="str">
        <f t="shared" si="15"/>
        <v/>
      </c>
      <c r="N164" s="1" t="str">
        <f t="shared" si="16"/>
        <v/>
      </c>
      <c r="O164">
        <v>1886</v>
      </c>
      <c r="P164" s="1">
        <v>31942</v>
      </c>
      <c r="Q164" t="s">
        <v>504</v>
      </c>
      <c r="R164" t="s">
        <v>40</v>
      </c>
      <c r="S164" t="s">
        <v>41</v>
      </c>
      <c r="T164" t="s">
        <v>42</v>
      </c>
      <c r="U164" t="s">
        <v>112</v>
      </c>
      <c r="V164" t="s">
        <v>44</v>
      </c>
      <c r="W164" t="str">
        <f t="shared" si="17"/>
        <v>N/A-StillEmployed</v>
      </c>
      <c r="X164" t="s">
        <v>45</v>
      </c>
      <c r="Y164" t="s">
        <v>55</v>
      </c>
      <c r="Z164" t="s">
        <v>197</v>
      </c>
      <c r="AA164" t="s">
        <v>57</v>
      </c>
      <c r="AB164" t="s">
        <v>58</v>
      </c>
      <c r="AC164">
        <v>4.0999999999999996</v>
      </c>
      <c r="AD164">
        <v>5</v>
      </c>
      <c r="AE164" s="1">
        <v>43473</v>
      </c>
      <c r="AF164">
        <v>0</v>
      </c>
      <c r="AG164">
        <v>2</v>
      </c>
    </row>
    <row r="165" spans="1:33" x14ac:dyDescent="0.35">
      <c r="A165" t="s">
        <v>317</v>
      </c>
      <c r="B165">
        <v>10087</v>
      </c>
      <c r="C165" s="2">
        <f t="shared" ca="1" si="12"/>
        <v>44</v>
      </c>
      <c r="D165" s="2" t="str">
        <f t="shared" ca="1" si="13"/>
        <v>Middle Age</v>
      </c>
      <c r="E165" s="2">
        <f t="shared" si="14"/>
        <v>82</v>
      </c>
      <c r="F165">
        <v>63676</v>
      </c>
      <c r="G165" t="s">
        <v>37</v>
      </c>
      <c r="H165" s="1">
        <v>40812</v>
      </c>
      <c r="I165" s="1" t="str">
        <f>TEXT(HRDataset_v143[[#This Row],[DateofHire]],"yyyy-mm-dd")</f>
        <v>2011-09-26</v>
      </c>
      <c r="J165" s="9" t="str">
        <f>LEFT(HRDataset_v143[[#This Row],[DateofHireTxt]],4)</f>
        <v>2011</v>
      </c>
      <c r="K165" t="s">
        <v>38</v>
      </c>
      <c r="L165" s="1">
        <v>43331</v>
      </c>
      <c r="M165" s="1" t="str">
        <f t="shared" si="15"/>
        <v>2018-08-19</v>
      </c>
      <c r="N165" s="1" t="str">
        <f t="shared" si="16"/>
        <v>2018</v>
      </c>
      <c r="O165">
        <v>1810</v>
      </c>
      <c r="P165" s="1">
        <v>28872</v>
      </c>
      <c r="Q165" t="s">
        <v>504</v>
      </c>
      <c r="R165" t="s">
        <v>40</v>
      </c>
      <c r="S165" t="s">
        <v>41</v>
      </c>
      <c r="T165" t="s">
        <v>42</v>
      </c>
      <c r="U165" t="s">
        <v>112</v>
      </c>
      <c r="V165" t="s">
        <v>68</v>
      </c>
      <c r="W165" t="str">
        <f t="shared" si="17"/>
        <v>Return to school</v>
      </c>
      <c r="X165" t="s">
        <v>54</v>
      </c>
      <c r="Y165" t="s">
        <v>46</v>
      </c>
      <c r="Z165" t="s">
        <v>63</v>
      </c>
      <c r="AA165" t="s">
        <v>117</v>
      </c>
      <c r="AB165" t="s">
        <v>58</v>
      </c>
      <c r="AC165">
        <v>4.88</v>
      </c>
      <c r="AD165">
        <v>3</v>
      </c>
      <c r="AE165" s="1">
        <v>42918</v>
      </c>
      <c r="AF165">
        <v>0</v>
      </c>
      <c r="AG165">
        <v>17</v>
      </c>
    </row>
    <row r="166" spans="1:33" x14ac:dyDescent="0.35">
      <c r="A166" t="s">
        <v>318</v>
      </c>
      <c r="B166">
        <v>10134</v>
      </c>
      <c r="C166" s="2">
        <f t="shared" ca="1" si="12"/>
        <v>39</v>
      </c>
      <c r="D166" s="2" t="str">
        <f t="shared" ca="1" si="13"/>
        <v>Middle Age</v>
      </c>
      <c r="E166" s="2" t="str">
        <f t="shared" si="14"/>
        <v/>
      </c>
      <c r="F166">
        <v>93046</v>
      </c>
      <c r="G166" t="s">
        <v>319</v>
      </c>
      <c r="H166" s="1">
        <v>42374</v>
      </c>
      <c r="I166" s="1" t="str">
        <f>TEXT(HRDataset_v143[[#This Row],[DateofHire]],"yyyy-mm-dd")</f>
        <v>2016-01-05</v>
      </c>
      <c r="J166" s="9" t="str">
        <f>LEFT(HRDataset_v143[[#This Row],[DateofHireTxt]],4)</f>
        <v>2016</v>
      </c>
      <c r="K166" t="s">
        <v>38</v>
      </c>
      <c r="L166" s="1"/>
      <c r="M166" s="1" t="str">
        <f t="shared" si="15"/>
        <v/>
      </c>
      <c r="N166" s="1" t="str">
        <f t="shared" si="16"/>
        <v/>
      </c>
      <c r="O166">
        <v>1460</v>
      </c>
      <c r="P166" s="1">
        <v>30843</v>
      </c>
      <c r="Q166" t="s">
        <v>505</v>
      </c>
      <c r="R166" t="s">
        <v>52</v>
      </c>
      <c r="S166" t="s">
        <v>41</v>
      </c>
      <c r="T166" t="s">
        <v>42</v>
      </c>
      <c r="U166" t="s">
        <v>43</v>
      </c>
      <c r="V166" t="s">
        <v>44</v>
      </c>
      <c r="W166" t="str">
        <f t="shared" si="17"/>
        <v>N/A-StillEmployed</v>
      </c>
      <c r="X166" t="s">
        <v>45</v>
      </c>
      <c r="Y166" t="s">
        <v>126</v>
      </c>
      <c r="Z166" t="s">
        <v>131</v>
      </c>
      <c r="AA166" t="s">
        <v>117</v>
      </c>
      <c r="AB166" t="s">
        <v>58</v>
      </c>
      <c r="AC166">
        <v>4.0999999999999996</v>
      </c>
      <c r="AD166">
        <v>4</v>
      </c>
      <c r="AE166" s="1">
        <v>43493</v>
      </c>
      <c r="AF166">
        <v>0</v>
      </c>
      <c r="AG166">
        <v>20</v>
      </c>
    </row>
    <row r="167" spans="1:33" x14ac:dyDescent="0.35">
      <c r="A167" t="s">
        <v>320</v>
      </c>
      <c r="B167">
        <v>10251</v>
      </c>
      <c r="C167" s="2">
        <f t="shared" ca="1" si="12"/>
        <v>41</v>
      </c>
      <c r="D167" s="2" t="str">
        <f t="shared" ca="1" si="13"/>
        <v>Middle Age</v>
      </c>
      <c r="E167" s="2" t="str">
        <f t="shared" si="14"/>
        <v/>
      </c>
      <c r="F167">
        <v>64738</v>
      </c>
      <c r="G167" t="s">
        <v>37</v>
      </c>
      <c r="H167" s="1">
        <v>41043</v>
      </c>
      <c r="I167" s="1" t="str">
        <f>TEXT(HRDataset_v143[[#This Row],[DateofHire]],"yyyy-mm-dd")</f>
        <v>2012-05-14</v>
      </c>
      <c r="J167" s="9" t="str">
        <f>LEFT(HRDataset_v143[[#This Row],[DateofHireTxt]],4)</f>
        <v>2012</v>
      </c>
      <c r="K167" t="s">
        <v>38</v>
      </c>
      <c r="L167" s="1"/>
      <c r="M167" s="1" t="str">
        <f t="shared" si="15"/>
        <v/>
      </c>
      <c r="N167" s="1" t="str">
        <f t="shared" si="16"/>
        <v/>
      </c>
      <c r="O167">
        <v>1776</v>
      </c>
      <c r="P167" s="1">
        <v>30196</v>
      </c>
      <c r="Q167" t="s">
        <v>505</v>
      </c>
      <c r="R167" t="s">
        <v>52</v>
      </c>
      <c r="S167" t="s">
        <v>41</v>
      </c>
      <c r="T167" t="s">
        <v>42</v>
      </c>
      <c r="U167" t="s">
        <v>112</v>
      </c>
      <c r="V167" t="s">
        <v>44</v>
      </c>
      <c r="W167" t="str">
        <f t="shared" si="17"/>
        <v>N/A-StillEmployed</v>
      </c>
      <c r="X167" t="s">
        <v>45</v>
      </c>
      <c r="Y167" t="s">
        <v>46</v>
      </c>
      <c r="Z167" t="s">
        <v>65</v>
      </c>
      <c r="AA167" t="s">
        <v>70</v>
      </c>
      <c r="AB167" t="s">
        <v>58</v>
      </c>
      <c r="AC167">
        <v>4.0999999999999996</v>
      </c>
      <c r="AD167">
        <v>3</v>
      </c>
      <c r="AE167" s="1">
        <v>43518</v>
      </c>
      <c r="AF167">
        <v>0</v>
      </c>
      <c r="AG167">
        <v>10</v>
      </c>
    </row>
    <row r="168" spans="1:33" x14ac:dyDescent="0.35">
      <c r="A168" t="s">
        <v>321</v>
      </c>
      <c r="B168">
        <v>10103</v>
      </c>
      <c r="C168" s="2">
        <f t="shared" ca="1" si="12"/>
        <v>35</v>
      </c>
      <c r="D168" s="2" t="str">
        <f t="shared" ca="1" si="13"/>
        <v>Middle Age</v>
      </c>
      <c r="E168" s="2" t="str">
        <f t="shared" si="14"/>
        <v/>
      </c>
      <c r="F168">
        <v>70468</v>
      </c>
      <c r="G168" t="s">
        <v>139</v>
      </c>
      <c r="H168" s="1">
        <v>41029</v>
      </c>
      <c r="I168" s="1" t="str">
        <f>TEXT(HRDataset_v143[[#This Row],[DateofHire]],"yyyy-mm-dd")</f>
        <v>2012-04-30</v>
      </c>
      <c r="J168" s="9" t="str">
        <f>LEFT(HRDataset_v143[[#This Row],[DateofHireTxt]],4)</f>
        <v>2012</v>
      </c>
      <c r="K168" t="s">
        <v>322</v>
      </c>
      <c r="L168" s="1"/>
      <c r="M168" s="1" t="str">
        <f t="shared" si="15"/>
        <v/>
      </c>
      <c r="N168" s="1" t="str">
        <f t="shared" si="16"/>
        <v/>
      </c>
      <c r="O168">
        <v>84111</v>
      </c>
      <c r="P168" s="1">
        <v>32504</v>
      </c>
      <c r="Q168" t="s">
        <v>505</v>
      </c>
      <c r="R168" t="s">
        <v>137</v>
      </c>
      <c r="S168" t="s">
        <v>41</v>
      </c>
      <c r="T168" t="s">
        <v>42</v>
      </c>
      <c r="U168" t="s">
        <v>82</v>
      </c>
      <c r="V168" t="s">
        <v>44</v>
      </c>
      <c r="W168" t="str">
        <f t="shared" si="17"/>
        <v>N/A-StillEmployed</v>
      </c>
      <c r="X168" t="s">
        <v>45</v>
      </c>
      <c r="Y168" t="s">
        <v>141</v>
      </c>
      <c r="Z168" t="s">
        <v>142</v>
      </c>
      <c r="AA168" t="s">
        <v>201</v>
      </c>
      <c r="AB168" t="s">
        <v>58</v>
      </c>
      <c r="AC168">
        <v>4.53</v>
      </c>
      <c r="AD168">
        <v>3</v>
      </c>
      <c r="AE168" s="1">
        <v>43494</v>
      </c>
      <c r="AF168">
        <v>0</v>
      </c>
      <c r="AG168">
        <v>16</v>
      </c>
    </row>
    <row r="169" spans="1:33" x14ac:dyDescent="0.35">
      <c r="A169" t="s">
        <v>323</v>
      </c>
      <c r="B169">
        <v>10017</v>
      </c>
      <c r="C169" s="2">
        <f t="shared" ca="1" si="12"/>
        <v>42</v>
      </c>
      <c r="D169" s="2" t="str">
        <f t="shared" ca="1" si="13"/>
        <v>Middle Age</v>
      </c>
      <c r="E169" s="2" t="str">
        <f t="shared" si="14"/>
        <v/>
      </c>
      <c r="F169">
        <v>77915</v>
      </c>
      <c r="G169" t="s">
        <v>129</v>
      </c>
      <c r="H169" s="1">
        <v>41547</v>
      </c>
      <c r="I169" s="1" t="str">
        <f>TEXT(HRDataset_v143[[#This Row],[DateofHire]],"yyyy-mm-dd")</f>
        <v>2013-09-30</v>
      </c>
      <c r="J169" s="9" t="str">
        <f>LEFT(HRDataset_v143[[#This Row],[DateofHireTxt]],4)</f>
        <v>2013</v>
      </c>
      <c r="K169" t="s">
        <v>38</v>
      </c>
      <c r="L169" s="1"/>
      <c r="M169" s="1" t="str">
        <f t="shared" si="15"/>
        <v/>
      </c>
      <c r="N169" s="1" t="str">
        <f t="shared" si="16"/>
        <v/>
      </c>
      <c r="O169">
        <v>2110</v>
      </c>
      <c r="P169" s="1">
        <v>29885</v>
      </c>
      <c r="Q169" t="s">
        <v>504</v>
      </c>
      <c r="R169" t="s">
        <v>52</v>
      </c>
      <c r="S169" t="s">
        <v>41</v>
      </c>
      <c r="T169" t="s">
        <v>42</v>
      </c>
      <c r="U169" t="s">
        <v>43</v>
      </c>
      <c r="V169" t="s">
        <v>44</v>
      </c>
      <c r="W169" t="str">
        <f t="shared" si="17"/>
        <v>N/A-StillEmployed</v>
      </c>
      <c r="X169" t="s">
        <v>45</v>
      </c>
      <c r="Y169" t="s">
        <v>46</v>
      </c>
      <c r="Z169" t="s">
        <v>131</v>
      </c>
      <c r="AA169" t="s">
        <v>201</v>
      </c>
      <c r="AB169" t="s">
        <v>49</v>
      </c>
      <c r="AC169">
        <v>4.0999999999999996</v>
      </c>
      <c r="AD169">
        <v>3</v>
      </c>
      <c r="AE169" s="1">
        <v>43486</v>
      </c>
      <c r="AF169">
        <v>0</v>
      </c>
      <c r="AG169">
        <v>11</v>
      </c>
    </row>
    <row r="170" spans="1:33" x14ac:dyDescent="0.35">
      <c r="A170" t="s">
        <v>324</v>
      </c>
      <c r="B170">
        <v>10186</v>
      </c>
      <c r="C170" s="2">
        <f t="shared" ca="1" si="12"/>
        <v>42</v>
      </c>
      <c r="D170" s="2" t="str">
        <f t="shared" ca="1" si="13"/>
        <v>Middle Age</v>
      </c>
      <c r="E170" s="2">
        <f t="shared" si="14"/>
        <v>86</v>
      </c>
      <c r="F170">
        <v>52624</v>
      </c>
      <c r="G170" t="s">
        <v>37</v>
      </c>
      <c r="H170" s="1">
        <v>40729</v>
      </c>
      <c r="I170" s="1" t="str">
        <f>TEXT(HRDataset_v143[[#This Row],[DateofHire]],"yyyy-mm-dd")</f>
        <v>2011-07-05</v>
      </c>
      <c r="J170" s="9" t="str">
        <f>LEFT(HRDataset_v143[[#This Row],[DateofHireTxt]],4)</f>
        <v>2011</v>
      </c>
      <c r="K170" t="s">
        <v>38</v>
      </c>
      <c r="L170" s="1">
        <v>43369</v>
      </c>
      <c r="M170" s="1" t="str">
        <f t="shared" si="15"/>
        <v>2018-09-26</v>
      </c>
      <c r="N170" s="1" t="str">
        <f t="shared" si="16"/>
        <v>2018</v>
      </c>
      <c r="O170">
        <v>1886</v>
      </c>
      <c r="P170" s="1">
        <v>29671</v>
      </c>
      <c r="Q170" t="s">
        <v>504</v>
      </c>
      <c r="R170" t="s">
        <v>52</v>
      </c>
      <c r="S170" t="s">
        <v>41</v>
      </c>
      <c r="T170" t="s">
        <v>42</v>
      </c>
      <c r="U170" t="s">
        <v>43</v>
      </c>
      <c r="V170" t="s">
        <v>93</v>
      </c>
      <c r="W170" t="str">
        <f t="shared" si="17"/>
        <v>Unhappy</v>
      </c>
      <c r="X170" t="s">
        <v>54</v>
      </c>
      <c r="Y170" t="s">
        <v>46</v>
      </c>
      <c r="Z170" t="s">
        <v>47</v>
      </c>
      <c r="AA170" t="s">
        <v>57</v>
      </c>
      <c r="AB170" t="s">
        <v>58</v>
      </c>
      <c r="AC170">
        <v>3.18</v>
      </c>
      <c r="AD170">
        <v>4</v>
      </c>
      <c r="AE170" s="1">
        <v>43161</v>
      </c>
      <c r="AF170">
        <v>0</v>
      </c>
      <c r="AG170">
        <v>16</v>
      </c>
    </row>
    <row r="171" spans="1:33" x14ac:dyDescent="0.35">
      <c r="A171" t="s">
        <v>325</v>
      </c>
      <c r="B171">
        <v>10137</v>
      </c>
      <c r="C171" s="2">
        <f t="shared" ca="1" si="12"/>
        <v>44</v>
      </c>
      <c r="D171" s="2" t="str">
        <f t="shared" ca="1" si="13"/>
        <v>Middle Age</v>
      </c>
      <c r="E171" s="2" t="str">
        <f t="shared" si="14"/>
        <v/>
      </c>
      <c r="F171">
        <v>63450</v>
      </c>
      <c r="G171" t="s">
        <v>60</v>
      </c>
      <c r="H171" s="1">
        <v>41463</v>
      </c>
      <c r="I171" s="1" t="str">
        <f>TEXT(HRDataset_v143[[#This Row],[DateofHire]],"yyyy-mm-dd")</f>
        <v>2013-07-08</v>
      </c>
      <c r="J171" s="9" t="str">
        <f>LEFT(HRDataset_v143[[#This Row],[DateofHireTxt]],4)</f>
        <v>2013</v>
      </c>
      <c r="K171" t="s">
        <v>38</v>
      </c>
      <c r="L171" s="1"/>
      <c r="M171" s="1" t="str">
        <f t="shared" si="15"/>
        <v/>
      </c>
      <c r="N171" s="1" t="str">
        <f t="shared" si="16"/>
        <v/>
      </c>
      <c r="O171">
        <v>1770</v>
      </c>
      <c r="P171" s="1">
        <v>28933</v>
      </c>
      <c r="Q171" t="s">
        <v>505</v>
      </c>
      <c r="R171" t="s">
        <v>52</v>
      </c>
      <c r="S171" t="s">
        <v>41</v>
      </c>
      <c r="T171" t="s">
        <v>42</v>
      </c>
      <c r="U171" t="s">
        <v>43</v>
      </c>
      <c r="V171" t="s">
        <v>44</v>
      </c>
      <c r="W171" t="str">
        <f t="shared" si="17"/>
        <v>N/A-StillEmployed</v>
      </c>
      <c r="X171" t="s">
        <v>45</v>
      </c>
      <c r="Y171" t="s">
        <v>46</v>
      </c>
      <c r="Z171" t="s">
        <v>99</v>
      </c>
      <c r="AA171" t="s">
        <v>48</v>
      </c>
      <c r="AB171" t="s">
        <v>58</v>
      </c>
      <c r="AC171">
        <v>4</v>
      </c>
      <c r="AD171">
        <v>3</v>
      </c>
      <c r="AE171" s="1">
        <v>43514</v>
      </c>
      <c r="AF171">
        <v>0</v>
      </c>
      <c r="AG171">
        <v>7</v>
      </c>
    </row>
    <row r="172" spans="1:33" x14ac:dyDescent="0.35">
      <c r="A172" t="s">
        <v>326</v>
      </c>
      <c r="B172">
        <v>10008</v>
      </c>
      <c r="C172" s="2">
        <f t="shared" ca="1" si="12"/>
        <v>35</v>
      </c>
      <c r="D172" s="2" t="str">
        <f t="shared" ca="1" si="13"/>
        <v>Middle Age</v>
      </c>
      <c r="E172" s="2" t="str">
        <f t="shared" si="14"/>
        <v/>
      </c>
      <c r="F172">
        <v>51777</v>
      </c>
      <c r="G172" t="s">
        <v>86</v>
      </c>
      <c r="H172" s="1">
        <v>40564</v>
      </c>
      <c r="I172" s="1" t="str">
        <f>TEXT(HRDataset_v143[[#This Row],[DateofHire]],"yyyy-mm-dd")</f>
        <v>2011-01-21</v>
      </c>
      <c r="J172" s="9" t="str">
        <f>LEFT(HRDataset_v143[[#This Row],[DateofHireTxt]],4)</f>
        <v>2011</v>
      </c>
      <c r="K172" t="s">
        <v>122</v>
      </c>
      <c r="L172" s="1"/>
      <c r="M172" s="1" t="str">
        <f t="shared" si="15"/>
        <v/>
      </c>
      <c r="N172" s="1" t="str">
        <f t="shared" si="16"/>
        <v/>
      </c>
      <c r="O172">
        <v>6070</v>
      </c>
      <c r="P172" s="1">
        <v>32421</v>
      </c>
      <c r="Q172" t="s">
        <v>504</v>
      </c>
      <c r="R172" t="s">
        <v>40</v>
      </c>
      <c r="S172" t="s">
        <v>41</v>
      </c>
      <c r="T172" t="s">
        <v>89</v>
      </c>
      <c r="U172" t="s">
        <v>82</v>
      </c>
      <c r="V172" t="s">
        <v>44</v>
      </c>
      <c r="W172" t="str">
        <f t="shared" si="17"/>
        <v>N/A-StillEmployed</v>
      </c>
      <c r="X172" t="s">
        <v>45</v>
      </c>
      <c r="Y172" t="s">
        <v>55</v>
      </c>
      <c r="Z172" t="s">
        <v>166</v>
      </c>
      <c r="AA172" t="s">
        <v>84</v>
      </c>
      <c r="AB172" t="s">
        <v>49</v>
      </c>
      <c r="AC172">
        <v>4.6399999999999997</v>
      </c>
      <c r="AD172">
        <v>4</v>
      </c>
      <c r="AE172" s="1">
        <v>43490</v>
      </c>
      <c r="AF172">
        <v>0</v>
      </c>
      <c r="AG172">
        <v>14</v>
      </c>
    </row>
    <row r="173" spans="1:33" x14ac:dyDescent="0.35">
      <c r="A173" t="s">
        <v>327</v>
      </c>
      <c r="B173">
        <v>10096</v>
      </c>
      <c r="C173" s="2">
        <f t="shared" ca="1" si="12"/>
        <v>47</v>
      </c>
      <c r="D173" s="2" t="str">
        <f t="shared" ca="1" si="13"/>
        <v>Middle Age</v>
      </c>
      <c r="E173" s="2">
        <f t="shared" si="14"/>
        <v>38</v>
      </c>
      <c r="F173">
        <v>67237</v>
      </c>
      <c r="G173" t="s">
        <v>60</v>
      </c>
      <c r="H173" s="1">
        <v>41463</v>
      </c>
      <c r="I173" s="1" t="str">
        <f>TEXT(HRDataset_v143[[#This Row],[DateofHire]],"yyyy-mm-dd")</f>
        <v>2013-07-08</v>
      </c>
      <c r="J173" s="9" t="str">
        <f>LEFT(HRDataset_v143[[#This Row],[DateofHireTxt]],4)</f>
        <v>2013</v>
      </c>
      <c r="K173" t="s">
        <v>38</v>
      </c>
      <c r="L173" s="1">
        <v>42628</v>
      </c>
      <c r="M173" s="1" t="str">
        <f t="shared" si="15"/>
        <v>2016-09-15</v>
      </c>
      <c r="N173" s="1" t="str">
        <f t="shared" si="16"/>
        <v>2016</v>
      </c>
      <c r="O173">
        <v>2122</v>
      </c>
      <c r="P173" s="1">
        <v>28120</v>
      </c>
      <c r="Q173" t="s">
        <v>504</v>
      </c>
      <c r="R173" t="s">
        <v>78</v>
      </c>
      <c r="S173" t="s">
        <v>41</v>
      </c>
      <c r="T173" t="s">
        <v>42</v>
      </c>
      <c r="U173" t="s">
        <v>43</v>
      </c>
      <c r="V173" t="s">
        <v>193</v>
      </c>
      <c r="W173" t="str">
        <f t="shared" si="17"/>
        <v>More money</v>
      </c>
      <c r="X173" t="s">
        <v>54</v>
      </c>
      <c r="Y173" t="s">
        <v>46</v>
      </c>
      <c r="Z173" t="s">
        <v>47</v>
      </c>
      <c r="AA173" t="s">
        <v>48</v>
      </c>
      <c r="AB173" t="s">
        <v>58</v>
      </c>
      <c r="AC173">
        <v>4.6500000000000004</v>
      </c>
      <c r="AD173">
        <v>4</v>
      </c>
      <c r="AE173" s="1">
        <v>42531</v>
      </c>
      <c r="AF173">
        <v>0</v>
      </c>
      <c r="AG173">
        <v>15</v>
      </c>
    </row>
    <row r="174" spans="1:33" x14ac:dyDescent="0.35">
      <c r="A174" t="s">
        <v>328</v>
      </c>
      <c r="B174">
        <v>10035</v>
      </c>
      <c r="C174" s="2">
        <f t="shared" ca="1" si="12"/>
        <v>41</v>
      </c>
      <c r="D174" s="2" t="str">
        <f t="shared" ca="1" si="13"/>
        <v>Middle Age</v>
      </c>
      <c r="E174" s="2" t="str">
        <f t="shared" si="14"/>
        <v/>
      </c>
      <c r="F174">
        <v>73330</v>
      </c>
      <c r="G174" t="s">
        <v>60</v>
      </c>
      <c r="H174" s="1">
        <v>41505</v>
      </c>
      <c r="I174" s="1" t="str">
        <f>TEXT(HRDataset_v143[[#This Row],[DateofHire]],"yyyy-mm-dd")</f>
        <v>2013-08-19</v>
      </c>
      <c r="J174" s="9" t="str">
        <f>LEFT(HRDataset_v143[[#This Row],[DateofHireTxt]],4)</f>
        <v>2013</v>
      </c>
      <c r="K174" t="s">
        <v>38</v>
      </c>
      <c r="L174" s="1"/>
      <c r="M174" s="1" t="str">
        <f t="shared" si="15"/>
        <v/>
      </c>
      <c r="N174" s="1" t="str">
        <f t="shared" si="16"/>
        <v/>
      </c>
      <c r="O174">
        <v>2324</v>
      </c>
      <c r="P174" s="1">
        <v>30038</v>
      </c>
      <c r="Q174" t="s">
        <v>504</v>
      </c>
      <c r="R174" t="s">
        <v>40</v>
      </c>
      <c r="S174" t="s">
        <v>41</v>
      </c>
      <c r="T174" t="s">
        <v>42</v>
      </c>
      <c r="U174" t="s">
        <v>82</v>
      </c>
      <c r="V174" t="s">
        <v>44</v>
      </c>
      <c r="W174" t="str">
        <f t="shared" si="17"/>
        <v>N/A-StillEmployed</v>
      </c>
      <c r="X174" t="s">
        <v>45</v>
      </c>
      <c r="Y174" t="s">
        <v>46</v>
      </c>
      <c r="Z174" t="s">
        <v>65</v>
      </c>
      <c r="AA174" t="s">
        <v>57</v>
      </c>
      <c r="AB174" t="s">
        <v>49</v>
      </c>
      <c r="AC174">
        <v>4.2</v>
      </c>
      <c r="AD174">
        <v>4</v>
      </c>
      <c r="AE174" s="1">
        <v>43508</v>
      </c>
      <c r="AF174">
        <v>0</v>
      </c>
      <c r="AG174">
        <v>19</v>
      </c>
    </row>
    <row r="175" spans="1:33" x14ac:dyDescent="0.35">
      <c r="A175" t="s">
        <v>329</v>
      </c>
      <c r="B175">
        <v>10057</v>
      </c>
      <c r="C175" s="2">
        <f t="shared" ca="1" si="12"/>
        <v>48</v>
      </c>
      <c r="D175" s="2" t="str">
        <f t="shared" ca="1" si="13"/>
        <v>Middle Age</v>
      </c>
      <c r="E175" s="2" t="str">
        <f t="shared" si="14"/>
        <v/>
      </c>
      <c r="F175">
        <v>52057</v>
      </c>
      <c r="G175" t="s">
        <v>37</v>
      </c>
      <c r="H175" s="1">
        <v>42051</v>
      </c>
      <c r="I175" s="1" t="str">
        <f>TEXT(HRDataset_v143[[#This Row],[DateofHire]],"yyyy-mm-dd")</f>
        <v>2015-02-16</v>
      </c>
      <c r="J175" s="9" t="str">
        <f>LEFT(HRDataset_v143[[#This Row],[DateofHireTxt]],4)</f>
        <v>2015</v>
      </c>
      <c r="K175" t="s">
        <v>38</v>
      </c>
      <c r="L175" s="1"/>
      <c r="M175" s="1" t="str">
        <f t="shared" si="15"/>
        <v/>
      </c>
      <c r="N175" s="1" t="str">
        <f t="shared" si="16"/>
        <v/>
      </c>
      <c r="O175">
        <v>2122</v>
      </c>
      <c r="P175" s="1">
        <v>27689</v>
      </c>
      <c r="Q175" t="s">
        <v>504</v>
      </c>
      <c r="R175" t="s">
        <v>52</v>
      </c>
      <c r="S175" t="s">
        <v>41</v>
      </c>
      <c r="T175" t="s">
        <v>42</v>
      </c>
      <c r="U175" t="s">
        <v>82</v>
      </c>
      <c r="V175" t="s">
        <v>44</v>
      </c>
      <c r="W175" t="str">
        <f t="shared" si="17"/>
        <v>N/A-StillEmployed</v>
      </c>
      <c r="X175" t="s">
        <v>45</v>
      </c>
      <c r="Y175" t="s">
        <v>46</v>
      </c>
      <c r="Z175" t="s">
        <v>65</v>
      </c>
      <c r="AA175" t="s">
        <v>201</v>
      </c>
      <c r="AB175" t="s">
        <v>58</v>
      </c>
      <c r="AC175">
        <v>5</v>
      </c>
      <c r="AD175">
        <v>3</v>
      </c>
      <c r="AE175" s="1">
        <v>43488</v>
      </c>
      <c r="AF175">
        <v>0</v>
      </c>
      <c r="AG175">
        <v>6</v>
      </c>
    </row>
    <row r="176" spans="1:33" x14ac:dyDescent="0.35">
      <c r="A176" t="s">
        <v>330</v>
      </c>
      <c r="B176">
        <v>10004</v>
      </c>
      <c r="C176" s="2">
        <f t="shared" ca="1" si="12"/>
        <v>50</v>
      </c>
      <c r="D176" s="2" t="str">
        <f t="shared" ca="1" si="13"/>
        <v>Middle Age</v>
      </c>
      <c r="E176" s="2">
        <f t="shared" si="14"/>
        <v>48</v>
      </c>
      <c r="F176">
        <v>47434</v>
      </c>
      <c r="G176" t="s">
        <v>37</v>
      </c>
      <c r="H176" s="1">
        <v>40854</v>
      </c>
      <c r="I176" s="1" t="str">
        <f>TEXT(HRDataset_v143[[#This Row],[DateofHire]],"yyyy-mm-dd")</f>
        <v>2011-11-07</v>
      </c>
      <c r="J176" s="9" t="str">
        <f>LEFT(HRDataset_v143[[#This Row],[DateofHireTxt]],4)</f>
        <v>2011</v>
      </c>
      <c r="K176" t="s">
        <v>38</v>
      </c>
      <c r="L176" s="1">
        <v>42322</v>
      </c>
      <c r="M176" s="1" t="str">
        <f t="shared" si="15"/>
        <v>2015-11-14</v>
      </c>
      <c r="N176" s="1" t="str">
        <f t="shared" si="16"/>
        <v>2015</v>
      </c>
      <c r="O176">
        <v>1844</v>
      </c>
      <c r="P176" s="1">
        <v>26709</v>
      </c>
      <c r="Q176" t="s">
        <v>504</v>
      </c>
      <c r="R176" t="s">
        <v>40</v>
      </c>
      <c r="S176" t="s">
        <v>41</v>
      </c>
      <c r="T176" t="s">
        <v>89</v>
      </c>
      <c r="U176" t="s">
        <v>82</v>
      </c>
      <c r="V176" t="s">
        <v>90</v>
      </c>
      <c r="W176" t="str">
        <f t="shared" si="17"/>
        <v>Another position</v>
      </c>
      <c r="X176" t="s">
        <v>54</v>
      </c>
      <c r="Y176" t="s">
        <v>46</v>
      </c>
      <c r="Z176" t="s">
        <v>69</v>
      </c>
      <c r="AA176" t="s">
        <v>84</v>
      </c>
      <c r="AB176" t="s">
        <v>49</v>
      </c>
      <c r="AC176">
        <v>5</v>
      </c>
      <c r="AD176">
        <v>4</v>
      </c>
      <c r="AE176" s="1">
        <v>42037</v>
      </c>
      <c r="AF176">
        <v>0</v>
      </c>
      <c r="AG176">
        <v>17</v>
      </c>
    </row>
    <row r="177" spans="1:33" x14ac:dyDescent="0.35">
      <c r="A177" t="s">
        <v>331</v>
      </c>
      <c r="B177">
        <v>10191</v>
      </c>
      <c r="C177" s="2">
        <f t="shared" ca="1" si="12"/>
        <v>51</v>
      </c>
      <c r="D177" s="2" t="str">
        <f t="shared" ca="1" si="13"/>
        <v>Middle Age</v>
      </c>
      <c r="E177" s="2">
        <f t="shared" si="14"/>
        <v>60</v>
      </c>
      <c r="F177">
        <v>52788</v>
      </c>
      <c r="G177" t="s">
        <v>37</v>
      </c>
      <c r="H177" s="1">
        <v>41176</v>
      </c>
      <c r="I177" s="1" t="str">
        <f>TEXT(HRDataset_v143[[#This Row],[DateofHire]],"yyyy-mm-dd")</f>
        <v>2012-09-24</v>
      </c>
      <c r="J177" s="9" t="str">
        <f>LEFT(HRDataset_v143[[#This Row],[DateofHireTxt]],4)</f>
        <v>2012</v>
      </c>
      <c r="K177" t="s">
        <v>38</v>
      </c>
      <c r="L177" s="1">
        <v>43004</v>
      </c>
      <c r="M177" s="1" t="str">
        <f t="shared" si="15"/>
        <v>2017-09-26</v>
      </c>
      <c r="N177" s="1" t="str">
        <f t="shared" si="16"/>
        <v>2017</v>
      </c>
      <c r="O177">
        <v>1938</v>
      </c>
      <c r="P177" s="1">
        <v>26612</v>
      </c>
      <c r="Q177" t="s">
        <v>505</v>
      </c>
      <c r="R177" t="s">
        <v>78</v>
      </c>
      <c r="S177" t="s">
        <v>41</v>
      </c>
      <c r="T177" t="s">
        <v>42</v>
      </c>
      <c r="U177" t="s">
        <v>43</v>
      </c>
      <c r="V177" t="s">
        <v>62</v>
      </c>
      <c r="W177" t="str">
        <f t="shared" si="17"/>
        <v>Hours</v>
      </c>
      <c r="X177" t="s">
        <v>54</v>
      </c>
      <c r="Y177" t="s">
        <v>46</v>
      </c>
      <c r="Z177" t="s">
        <v>72</v>
      </c>
      <c r="AA177" t="s">
        <v>57</v>
      </c>
      <c r="AB177" t="s">
        <v>58</v>
      </c>
      <c r="AC177">
        <v>3.08</v>
      </c>
      <c r="AD177">
        <v>4</v>
      </c>
      <c r="AE177" s="1">
        <v>42826</v>
      </c>
      <c r="AF177">
        <v>0</v>
      </c>
      <c r="AG177">
        <v>18</v>
      </c>
    </row>
    <row r="178" spans="1:33" x14ac:dyDescent="0.35">
      <c r="A178" t="s">
        <v>332</v>
      </c>
      <c r="B178">
        <v>10219</v>
      </c>
      <c r="C178" s="2">
        <f t="shared" ca="1" si="12"/>
        <v>37</v>
      </c>
      <c r="D178" s="2" t="str">
        <f t="shared" ca="1" si="13"/>
        <v>Middle Age</v>
      </c>
      <c r="E178" s="2" t="str">
        <f t="shared" si="14"/>
        <v/>
      </c>
      <c r="F178">
        <v>45395</v>
      </c>
      <c r="G178" t="s">
        <v>37</v>
      </c>
      <c r="H178" s="1">
        <v>41645</v>
      </c>
      <c r="I178" s="1" t="str">
        <f>TEXT(HRDataset_v143[[#This Row],[DateofHire]],"yyyy-mm-dd")</f>
        <v>2014-01-06</v>
      </c>
      <c r="J178" s="9" t="str">
        <f>LEFT(HRDataset_v143[[#This Row],[DateofHireTxt]],4)</f>
        <v>2014</v>
      </c>
      <c r="K178" t="s">
        <v>38</v>
      </c>
      <c r="L178" s="1"/>
      <c r="M178" s="1" t="str">
        <f t="shared" si="15"/>
        <v/>
      </c>
      <c r="N178" s="1" t="str">
        <f t="shared" si="16"/>
        <v/>
      </c>
      <c r="O178">
        <v>2189</v>
      </c>
      <c r="P178" s="1">
        <v>31600</v>
      </c>
      <c r="Q178" t="s">
        <v>504</v>
      </c>
      <c r="R178" t="s">
        <v>40</v>
      </c>
      <c r="S178" t="s">
        <v>41</v>
      </c>
      <c r="T178" t="s">
        <v>42</v>
      </c>
      <c r="U178" t="s">
        <v>43</v>
      </c>
      <c r="V178" t="s">
        <v>44</v>
      </c>
      <c r="W178" t="str">
        <f t="shared" si="17"/>
        <v>N/A-StillEmployed</v>
      </c>
      <c r="X178" t="s">
        <v>45</v>
      </c>
      <c r="Y178" t="s">
        <v>46</v>
      </c>
      <c r="Z178" t="s">
        <v>79</v>
      </c>
      <c r="AA178" t="s">
        <v>48</v>
      </c>
      <c r="AB178" t="s">
        <v>58</v>
      </c>
      <c r="AC178">
        <v>4.5999999999999996</v>
      </c>
      <c r="AD178">
        <v>4</v>
      </c>
      <c r="AE178" s="1">
        <v>43522</v>
      </c>
      <c r="AF178">
        <v>0</v>
      </c>
      <c r="AG178">
        <v>14</v>
      </c>
    </row>
    <row r="179" spans="1:33" x14ac:dyDescent="0.35">
      <c r="A179" t="s">
        <v>333</v>
      </c>
      <c r="B179">
        <v>10077</v>
      </c>
      <c r="C179" s="2">
        <f t="shared" ca="1" si="12"/>
        <v>47</v>
      </c>
      <c r="D179" s="2" t="str">
        <f t="shared" ca="1" si="13"/>
        <v>Middle Age</v>
      </c>
      <c r="E179" s="2" t="str">
        <f t="shared" si="14"/>
        <v/>
      </c>
      <c r="F179">
        <v>62385</v>
      </c>
      <c r="G179" t="s">
        <v>60</v>
      </c>
      <c r="H179" s="1">
        <v>42501</v>
      </c>
      <c r="I179" s="1" t="str">
        <f>TEXT(HRDataset_v143[[#This Row],[DateofHire]],"yyyy-mm-dd")</f>
        <v>2016-05-11</v>
      </c>
      <c r="J179" s="9" t="str">
        <f>LEFT(HRDataset_v143[[#This Row],[DateofHireTxt]],4)</f>
        <v>2016</v>
      </c>
      <c r="K179" t="s">
        <v>38</v>
      </c>
      <c r="L179" s="1"/>
      <c r="M179" s="1" t="str">
        <f t="shared" si="15"/>
        <v/>
      </c>
      <c r="N179" s="1" t="str">
        <f t="shared" si="16"/>
        <v/>
      </c>
      <c r="O179">
        <v>2324</v>
      </c>
      <c r="P179" s="1">
        <v>27997</v>
      </c>
      <c r="Q179" t="s">
        <v>504</v>
      </c>
      <c r="R179" t="s">
        <v>52</v>
      </c>
      <c r="S179" t="s">
        <v>41</v>
      </c>
      <c r="T179" t="s">
        <v>42</v>
      </c>
      <c r="U179" t="s">
        <v>43</v>
      </c>
      <c r="V179" t="s">
        <v>44</v>
      </c>
      <c r="W179" t="str">
        <f t="shared" si="17"/>
        <v>N/A-StillEmployed</v>
      </c>
      <c r="X179" t="s">
        <v>45</v>
      </c>
      <c r="Y179" t="s">
        <v>46</v>
      </c>
      <c r="Z179" t="s">
        <v>69</v>
      </c>
      <c r="AA179" t="s">
        <v>48</v>
      </c>
      <c r="AB179" t="s">
        <v>58</v>
      </c>
      <c r="AC179">
        <v>5</v>
      </c>
      <c r="AD179">
        <v>3</v>
      </c>
      <c r="AE179" s="1">
        <v>43486</v>
      </c>
      <c r="AF179">
        <v>0</v>
      </c>
      <c r="AG179">
        <v>4</v>
      </c>
    </row>
    <row r="180" spans="1:33" x14ac:dyDescent="0.35">
      <c r="A180" t="s">
        <v>334</v>
      </c>
      <c r="B180">
        <v>10073</v>
      </c>
      <c r="C180" s="2">
        <f t="shared" ca="1" si="12"/>
        <v>37</v>
      </c>
      <c r="D180" s="2" t="str">
        <f t="shared" ca="1" si="13"/>
        <v>Middle Age</v>
      </c>
      <c r="E180" s="2">
        <f t="shared" si="14"/>
        <v>13</v>
      </c>
      <c r="F180">
        <v>68407</v>
      </c>
      <c r="G180" t="s">
        <v>60</v>
      </c>
      <c r="H180" s="1">
        <v>40729</v>
      </c>
      <c r="I180" s="1" t="str">
        <f>TEXT(HRDataset_v143[[#This Row],[DateofHire]],"yyyy-mm-dd")</f>
        <v>2011-07-05</v>
      </c>
      <c r="J180" s="9" t="str">
        <f>LEFT(HRDataset_v143[[#This Row],[DateofHireTxt]],4)</f>
        <v>2011</v>
      </c>
      <c r="K180" t="s">
        <v>38</v>
      </c>
      <c r="L180" s="1">
        <v>41140</v>
      </c>
      <c r="M180" s="1" t="str">
        <f t="shared" si="15"/>
        <v>2012-08-19</v>
      </c>
      <c r="N180" s="1" t="str">
        <f t="shared" si="16"/>
        <v>2012</v>
      </c>
      <c r="O180">
        <v>2176</v>
      </c>
      <c r="P180" s="1">
        <v>31756</v>
      </c>
      <c r="Q180" t="s">
        <v>504</v>
      </c>
      <c r="R180" t="s">
        <v>52</v>
      </c>
      <c r="S180" t="s">
        <v>41</v>
      </c>
      <c r="T180" t="s">
        <v>42</v>
      </c>
      <c r="U180" t="s">
        <v>98</v>
      </c>
      <c r="V180" t="s">
        <v>90</v>
      </c>
      <c r="W180" t="str">
        <f t="shared" si="17"/>
        <v>Another position</v>
      </c>
      <c r="X180" t="s">
        <v>54</v>
      </c>
      <c r="Y180" t="s">
        <v>46</v>
      </c>
      <c r="Z180" t="s">
        <v>72</v>
      </c>
      <c r="AA180" t="s">
        <v>48</v>
      </c>
      <c r="AB180" t="s">
        <v>58</v>
      </c>
      <c r="AC180">
        <v>5</v>
      </c>
      <c r="AD180">
        <v>4</v>
      </c>
      <c r="AE180" s="1">
        <v>41092</v>
      </c>
      <c r="AF180">
        <v>0</v>
      </c>
      <c r="AG180">
        <v>16</v>
      </c>
    </row>
    <row r="181" spans="1:33" x14ac:dyDescent="0.35">
      <c r="A181" t="s">
        <v>335</v>
      </c>
      <c r="B181">
        <v>10279</v>
      </c>
      <c r="C181" s="2">
        <f t="shared" ca="1" si="12"/>
        <v>49</v>
      </c>
      <c r="D181" s="2" t="str">
        <f t="shared" ca="1" si="13"/>
        <v>Middle Age</v>
      </c>
      <c r="E181" s="2" t="str">
        <f t="shared" si="14"/>
        <v/>
      </c>
      <c r="F181">
        <v>61349</v>
      </c>
      <c r="G181" t="s">
        <v>37</v>
      </c>
      <c r="H181" s="1">
        <v>41589</v>
      </c>
      <c r="I181" s="1" t="str">
        <f>TEXT(HRDataset_v143[[#This Row],[DateofHire]],"yyyy-mm-dd")</f>
        <v>2013-11-11</v>
      </c>
      <c r="J181" s="9" t="str">
        <f>LEFT(HRDataset_v143[[#This Row],[DateofHireTxt]],4)</f>
        <v>2013</v>
      </c>
      <c r="K181" t="s">
        <v>38</v>
      </c>
      <c r="L181" s="1"/>
      <c r="M181" s="1" t="str">
        <f t="shared" si="15"/>
        <v/>
      </c>
      <c r="N181" s="1" t="str">
        <f t="shared" si="16"/>
        <v/>
      </c>
      <c r="O181">
        <v>2451</v>
      </c>
      <c r="P181" s="1">
        <v>27340</v>
      </c>
      <c r="Q181" t="s">
        <v>504</v>
      </c>
      <c r="R181" t="s">
        <v>52</v>
      </c>
      <c r="S181" t="s">
        <v>41</v>
      </c>
      <c r="T181" t="s">
        <v>42</v>
      </c>
      <c r="U181" t="s">
        <v>43</v>
      </c>
      <c r="V181" t="s">
        <v>44</v>
      </c>
      <c r="W181" t="str">
        <f t="shared" si="17"/>
        <v>N/A-StillEmployed</v>
      </c>
      <c r="X181" t="s">
        <v>45</v>
      </c>
      <c r="Y181" t="s">
        <v>46</v>
      </c>
      <c r="Z181" t="s">
        <v>83</v>
      </c>
      <c r="AA181" t="s">
        <v>48</v>
      </c>
      <c r="AB181" t="s">
        <v>58</v>
      </c>
      <c r="AC181">
        <v>4.0999999999999996</v>
      </c>
      <c r="AD181">
        <v>3</v>
      </c>
      <c r="AE181" s="1">
        <v>43487</v>
      </c>
      <c r="AF181">
        <v>0</v>
      </c>
      <c r="AG181">
        <v>11</v>
      </c>
    </row>
    <row r="182" spans="1:33" x14ac:dyDescent="0.35">
      <c r="A182" t="s">
        <v>336</v>
      </c>
      <c r="B182">
        <v>10110</v>
      </c>
      <c r="C182" s="2">
        <f t="shared" ca="1" si="12"/>
        <v>36</v>
      </c>
      <c r="D182" s="2" t="str">
        <f t="shared" ca="1" si="13"/>
        <v>Middle Age</v>
      </c>
      <c r="E182" s="2" t="str">
        <f t="shared" si="14"/>
        <v/>
      </c>
      <c r="F182">
        <v>105688</v>
      </c>
      <c r="G182" t="s">
        <v>74</v>
      </c>
      <c r="H182" s="1">
        <v>41589</v>
      </c>
      <c r="I182" s="1" t="str">
        <f>TEXT(HRDataset_v143[[#This Row],[DateofHire]],"yyyy-mm-dd")</f>
        <v>2013-11-11</v>
      </c>
      <c r="J182" s="9" t="str">
        <f>LEFT(HRDataset_v143[[#This Row],[DateofHireTxt]],4)</f>
        <v>2013</v>
      </c>
      <c r="K182" t="s">
        <v>38</v>
      </c>
      <c r="L182" s="1"/>
      <c r="M182" s="1" t="str">
        <f t="shared" si="15"/>
        <v/>
      </c>
      <c r="N182" s="1" t="str">
        <f t="shared" si="16"/>
        <v/>
      </c>
      <c r="O182">
        <v>2135</v>
      </c>
      <c r="P182" s="1">
        <v>32088</v>
      </c>
      <c r="Q182" t="s">
        <v>504</v>
      </c>
      <c r="R182" t="s">
        <v>40</v>
      </c>
      <c r="S182" t="s">
        <v>41</v>
      </c>
      <c r="T182" t="s">
        <v>42</v>
      </c>
      <c r="U182" t="s">
        <v>112</v>
      </c>
      <c r="V182" t="s">
        <v>44</v>
      </c>
      <c r="W182" t="str">
        <f t="shared" si="17"/>
        <v>N/A-StillEmployed</v>
      </c>
      <c r="X182" t="s">
        <v>45</v>
      </c>
      <c r="Y182" t="s">
        <v>75</v>
      </c>
      <c r="Z182" t="s">
        <v>76</v>
      </c>
      <c r="AA182" t="s">
        <v>70</v>
      </c>
      <c r="AB182" t="s">
        <v>58</v>
      </c>
      <c r="AC182">
        <v>4.5</v>
      </c>
      <c r="AD182">
        <v>5</v>
      </c>
      <c r="AE182" s="1">
        <v>43479</v>
      </c>
      <c r="AF182">
        <v>0</v>
      </c>
      <c r="AG182">
        <v>14</v>
      </c>
    </row>
    <row r="183" spans="1:33" x14ac:dyDescent="0.35">
      <c r="A183" t="s">
        <v>337</v>
      </c>
      <c r="B183">
        <v>10053</v>
      </c>
      <c r="C183" s="2">
        <f t="shared" ca="1" si="12"/>
        <v>46</v>
      </c>
      <c r="D183" s="2" t="str">
        <f t="shared" ca="1" si="13"/>
        <v>Middle Age</v>
      </c>
      <c r="E183" s="2" t="str">
        <f t="shared" si="14"/>
        <v/>
      </c>
      <c r="F183">
        <v>54132</v>
      </c>
      <c r="G183" t="s">
        <v>37</v>
      </c>
      <c r="H183" s="1">
        <v>40694</v>
      </c>
      <c r="I183" s="1" t="str">
        <f>TEXT(HRDataset_v143[[#This Row],[DateofHire]],"yyyy-mm-dd")</f>
        <v>2011-05-31</v>
      </c>
      <c r="J183" s="9" t="str">
        <f>LEFT(HRDataset_v143[[#This Row],[DateofHireTxt]],4)</f>
        <v>2011</v>
      </c>
      <c r="K183" t="s">
        <v>38</v>
      </c>
      <c r="L183" s="1"/>
      <c r="M183" s="1" t="str">
        <f t="shared" si="15"/>
        <v/>
      </c>
      <c r="N183" s="1" t="str">
        <f t="shared" si="16"/>
        <v/>
      </c>
      <c r="O183">
        <v>2330</v>
      </c>
      <c r="P183" s="1">
        <v>28451</v>
      </c>
      <c r="Q183" t="s">
        <v>504</v>
      </c>
      <c r="R183" t="s">
        <v>52</v>
      </c>
      <c r="S183" t="s">
        <v>41</v>
      </c>
      <c r="T183" t="s">
        <v>42</v>
      </c>
      <c r="U183" t="s">
        <v>43</v>
      </c>
      <c r="V183" t="s">
        <v>44</v>
      </c>
      <c r="W183" t="str">
        <f t="shared" si="17"/>
        <v>N/A-StillEmployed</v>
      </c>
      <c r="X183" t="s">
        <v>45</v>
      </c>
      <c r="Y183" t="s">
        <v>46</v>
      </c>
      <c r="Z183" t="s">
        <v>91</v>
      </c>
      <c r="AA183" t="s">
        <v>57</v>
      </c>
      <c r="AB183" t="s">
        <v>58</v>
      </c>
      <c r="AC183">
        <v>5</v>
      </c>
      <c r="AD183">
        <v>4</v>
      </c>
      <c r="AE183" s="1">
        <v>43475</v>
      </c>
      <c r="AF183">
        <v>0</v>
      </c>
      <c r="AG183">
        <v>8</v>
      </c>
    </row>
    <row r="184" spans="1:33" x14ac:dyDescent="0.35">
      <c r="A184" t="s">
        <v>338</v>
      </c>
      <c r="B184">
        <v>10076</v>
      </c>
      <c r="C184" s="2">
        <f t="shared" ca="1" si="12"/>
        <v>36</v>
      </c>
      <c r="D184" s="2" t="str">
        <f t="shared" ca="1" si="13"/>
        <v>Middle Age</v>
      </c>
      <c r="E184" s="2" t="str">
        <f t="shared" si="14"/>
        <v/>
      </c>
      <c r="F184">
        <v>55315</v>
      </c>
      <c r="G184" t="s">
        <v>60</v>
      </c>
      <c r="H184" s="1">
        <v>42093</v>
      </c>
      <c r="I184" s="1" t="str">
        <f>TEXT(HRDataset_v143[[#This Row],[DateofHire]],"yyyy-mm-dd")</f>
        <v>2015-03-30</v>
      </c>
      <c r="J184" s="9" t="str">
        <f>LEFT(HRDataset_v143[[#This Row],[DateofHireTxt]],4)</f>
        <v>2015</v>
      </c>
      <c r="K184" t="s">
        <v>38</v>
      </c>
      <c r="L184" s="1"/>
      <c r="M184" s="1" t="str">
        <f t="shared" si="15"/>
        <v/>
      </c>
      <c r="N184" s="1" t="str">
        <f t="shared" si="16"/>
        <v/>
      </c>
      <c r="O184">
        <v>2149</v>
      </c>
      <c r="P184" s="1">
        <v>31918</v>
      </c>
      <c r="Q184" t="s">
        <v>504</v>
      </c>
      <c r="R184" t="s">
        <v>40</v>
      </c>
      <c r="S184" t="s">
        <v>41</v>
      </c>
      <c r="T184" t="s">
        <v>42</v>
      </c>
      <c r="U184" t="s">
        <v>82</v>
      </c>
      <c r="V184" t="s">
        <v>44</v>
      </c>
      <c r="W184" t="str">
        <f t="shared" si="17"/>
        <v>N/A-StillEmployed</v>
      </c>
      <c r="X184" t="s">
        <v>45</v>
      </c>
      <c r="Y184" t="s">
        <v>46</v>
      </c>
      <c r="Z184" t="s">
        <v>79</v>
      </c>
      <c r="AA184" t="s">
        <v>48</v>
      </c>
      <c r="AB184" t="s">
        <v>58</v>
      </c>
      <c r="AC184">
        <v>5</v>
      </c>
      <c r="AD184">
        <v>5</v>
      </c>
      <c r="AE184" s="1">
        <v>43503</v>
      </c>
      <c r="AF184">
        <v>0</v>
      </c>
      <c r="AG184">
        <v>16</v>
      </c>
    </row>
    <row r="185" spans="1:33" x14ac:dyDescent="0.35">
      <c r="A185" t="s">
        <v>339</v>
      </c>
      <c r="B185">
        <v>10145</v>
      </c>
      <c r="C185" s="2">
        <f t="shared" ca="1" si="12"/>
        <v>36</v>
      </c>
      <c r="D185" s="2" t="str">
        <f t="shared" ca="1" si="13"/>
        <v>Middle Age</v>
      </c>
      <c r="E185" s="2" t="str">
        <f t="shared" si="14"/>
        <v/>
      </c>
      <c r="F185">
        <v>62810</v>
      </c>
      <c r="G185" t="s">
        <v>37</v>
      </c>
      <c r="H185" s="1">
        <v>41281</v>
      </c>
      <c r="I185" s="1" t="str">
        <f>TEXT(HRDataset_v143[[#This Row],[DateofHire]],"yyyy-mm-dd")</f>
        <v>2013-01-07</v>
      </c>
      <c r="J185" s="9" t="str">
        <f>LEFT(HRDataset_v143[[#This Row],[DateofHireTxt]],4)</f>
        <v>2013</v>
      </c>
      <c r="K185" t="s">
        <v>38</v>
      </c>
      <c r="L185" s="1"/>
      <c r="M185" s="1" t="str">
        <f t="shared" si="15"/>
        <v/>
      </c>
      <c r="N185" s="1" t="str">
        <f t="shared" si="16"/>
        <v/>
      </c>
      <c r="O185">
        <v>2184</v>
      </c>
      <c r="P185" s="1">
        <v>31784</v>
      </c>
      <c r="Q185" t="s">
        <v>504</v>
      </c>
      <c r="R185" t="s">
        <v>52</v>
      </c>
      <c r="S185" t="s">
        <v>41</v>
      </c>
      <c r="T185" t="s">
        <v>42</v>
      </c>
      <c r="U185" t="s">
        <v>82</v>
      </c>
      <c r="V185" t="s">
        <v>44</v>
      </c>
      <c r="W185" t="str">
        <f t="shared" si="17"/>
        <v>N/A-StillEmployed</v>
      </c>
      <c r="X185" t="s">
        <v>45</v>
      </c>
      <c r="Y185" t="s">
        <v>46</v>
      </c>
      <c r="Z185" t="s">
        <v>63</v>
      </c>
      <c r="AA185" t="s">
        <v>117</v>
      </c>
      <c r="AB185" t="s">
        <v>58</v>
      </c>
      <c r="AC185">
        <v>3.93</v>
      </c>
      <c r="AD185">
        <v>3</v>
      </c>
      <c r="AE185" s="1">
        <v>43495</v>
      </c>
      <c r="AF185">
        <v>0</v>
      </c>
      <c r="AG185">
        <v>20</v>
      </c>
    </row>
    <row r="186" spans="1:33" x14ac:dyDescent="0.35">
      <c r="A186" t="s">
        <v>340</v>
      </c>
      <c r="B186">
        <v>10202</v>
      </c>
      <c r="C186" s="2">
        <f t="shared" ca="1" si="12"/>
        <v>39</v>
      </c>
      <c r="D186" s="2" t="str">
        <f t="shared" ca="1" si="13"/>
        <v>Middle Age</v>
      </c>
      <c r="E186" s="2" t="str">
        <f t="shared" si="14"/>
        <v/>
      </c>
      <c r="F186">
        <v>63291</v>
      </c>
      <c r="G186" t="s">
        <v>139</v>
      </c>
      <c r="H186" s="1">
        <v>42557</v>
      </c>
      <c r="I186" s="1" t="str">
        <f>TEXT(HRDataset_v143[[#This Row],[DateofHire]],"yyyy-mm-dd")</f>
        <v>2016-07-06</v>
      </c>
      <c r="J186" s="9" t="str">
        <f>LEFT(HRDataset_v143[[#This Row],[DateofHireTxt]],4)</f>
        <v>2016</v>
      </c>
      <c r="K186" t="s">
        <v>96</v>
      </c>
      <c r="L186" s="1"/>
      <c r="M186" s="1" t="str">
        <f t="shared" si="15"/>
        <v/>
      </c>
      <c r="N186" s="1" t="str">
        <f t="shared" si="16"/>
        <v/>
      </c>
      <c r="O186">
        <v>78789</v>
      </c>
      <c r="P186" s="1">
        <v>30864</v>
      </c>
      <c r="Q186" t="s">
        <v>505</v>
      </c>
      <c r="R186" t="s">
        <v>52</v>
      </c>
      <c r="S186" t="s">
        <v>41</v>
      </c>
      <c r="T186" t="s">
        <v>42</v>
      </c>
      <c r="U186" t="s">
        <v>98</v>
      </c>
      <c r="V186" t="s">
        <v>44</v>
      </c>
      <c r="W186" t="str">
        <f t="shared" si="17"/>
        <v>N/A-StillEmployed</v>
      </c>
      <c r="X186" t="s">
        <v>45</v>
      </c>
      <c r="Y186" t="s">
        <v>141</v>
      </c>
      <c r="Z186" t="s">
        <v>160</v>
      </c>
      <c r="AA186" t="s">
        <v>201</v>
      </c>
      <c r="AB186" t="s">
        <v>58</v>
      </c>
      <c r="AC186">
        <v>3.4</v>
      </c>
      <c r="AD186">
        <v>4</v>
      </c>
      <c r="AE186" s="1">
        <v>43494</v>
      </c>
      <c r="AF186">
        <v>0</v>
      </c>
      <c r="AG186">
        <v>7</v>
      </c>
    </row>
    <row r="187" spans="1:33" x14ac:dyDescent="0.35">
      <c r="A187" t="s">
        <v>341</v>
      </c>
      <c r="B187">
        <v>10128</v>
      </c>
      <c r="C187" s="2">
        <f t="shared" ca="1" si="12"/>
        <v>55</v>
      </c>
      <c r="D187" s="2" t="str">
        <f t="shared" ca="1" si="13"/>
        <v>Middle Age</v>
      </c>
      <c r="E187" s="2">
        <f t="shared" si="14"/>
        <v>55</v>
      </c>
      <c r="F187">
        <v>62659</v>
      </c>
      <c r="G187" t="s">
        <v>37</v>
      </c>
      <c r="H187" s="1">
        <v>41001</v>
      </c>
      <c r="I187" s="1" t="str">
        <f>TEXT(HRDataset_v143[[#This Row],[DateofHire]],"yyyy-mm-dd")</f>
        <v>2012-04-02</v>
      </c>
      <c r="J187" s="9" t="str">
        <f>LEFT(HRDataset_v143[[#This Row],[DateofHireTxt]],4)</f>
        <v>2012</v>
      </c>
      <c r="K187" t="s">
        <v>38</v>
      </c>
      <c r="L187" s="1">
        <v>42685</v>
      </c>
      <c r="M187" s="1" t="str">
        <f t="shared" si="15"/>
        <v>2016-11-11</v>
      </c>
      <c r="N187" s="1" t="str">
        <f t="shared" si="16"/>
        <v>2016</v>
      </c>
      <c r="O187">
        <v>1760</v>
      </c>
      <c r="P187" s="1">
        <v>24988</v>
      </c>
      <c r="Q187" t="s">
        <v>504</v>
      </c>
      <c r="R187" t="s">
        <v>40</v>
      </c>
      <c r="S187" t="s">
        <v>41</v>
      </c>
      <c r="T187" t="s">
        <v>42</v>
      </c>
      <c r="U187" t="s">
        <v>82</v>
      </c>
      <c r="V187" t="s">
        <v>90</v>
      </c>
      <c r="W187" t="str">
        <f t="shared" si="17"/>
        <v>Another position</v>
      </c>
      <c r="X187" t="s">
        <v>54</v>
      </c>
      <c r="Y187" t="s">
        <v>46</v>
      </c>
      <c r="Z187" t="s">
        <v>99</v>
      </c>
      <c r="AA187" t="s">
        <v>84</v>
      </c>
      <c r="AB187" t="s">
        <v>58</v>
      </c>
      <c r="AC187">
        <v>4.18</v>
      </c>
      <c r="AD187">
        <v>4</v>
      </c>
      <c r="AE187" s="1">
        <v>42405</v>
      </c>
      <c r="AF187">
        <v>0</v>
      </c>
      <c r="AG187">
        <v>17</v>
      </c>
    </row>
    <row r="188" spans="1:33" x14ac:dyDescent="0.35">
      <c r="A188" t="s">
        <v>342</v>
      </c>
      <c r="B188">
        <v>10068</v>
      </c>
      <c r="C188" s="2">
        <f t="shared" ca="1" si="12"/>
        <v>47</v>
      </c>
      <c r="D188" s="2" t="str">
        <f t="shared" ca="1" si="13"/>
        <v>Middle Age</v>
      </c>
      <c r="E188" s="2" t="str">
        <f t="shared" si="14"/>
        <v/>
      </c>
      <c r="F188">
        <v>55688</v>
      </c>
      <c r="G188" t="s">
        <v>37</v>
      </c>
      <c r="H188" s="1">
        <v>42093</v>
      </c>
      <c r="I188" s="1" t="str">
        <f>TEXT(HRDataset_v143[[#This Row],[DateofHire]],"yyyy-mm-dd")</f>
        <v>2015-03-30</v>
      </c>
      <c r="J188" s="9" t="str">
        <f>LEFT(HRDataset_v143[[#This Row],[DateofHireTxt]],4)</f>
        <v>2015</v>
      </c>
      <c r="K188" t="s">
        <v>38</v>
      </c>
      <c r="L188" s="1"/>
      <c r="M188" s="1" t="str">
        <f t="shared" si="15"/>
        <v/>
      </c>
      <c r="N188" s="1" t="str">
        <f t="shared" si="16"/>
        <v/>
      </c>
      <c r="O188">
        <v>2346</v>
      </c>
      <c r="P188" s="1">
        <v>28025</v>
      </c>
      <c r="Q188" t="s">
        <v>504</v>
      </c>
      <c r="R188" t="s">
        <v>40</v>
      </c>
      <c r="S188" t="s">
        <v>41</v>
      </c>
      <c r="T188" t="s">
        <v>42</v>
      </c>
      <c r="U188" t="s">
        <v>43</v>
      </c>
      <c r="V188" t="s">
        <v>44</v>
      </c>
      <c r="W188" t="str">
        <f t="shared" si="17"/>
        <v>N/A-StillEmployed</v>
      </c>
      <c r="X188" t="s">
        <v>45</v>
      </c>
      <c r="Y188" t="s">
        <v>46</v>
      </c>
      <c r="Z188" t="s">
        <v>47</v>
      </c>
      <c r="AA188" t="s">
        <v>117</v>
      </c>
      <c r="AB188" t="s">
        <v>58</v>
      </c>
      <c r="AC188">
        <v>5</v>
      </c>
      <c r="AD188">
        <v>4</v>
      </c>
      <c r="AE188" s="1">
        <v>43486</v>
      </c>
      <c r="AF188">
        <v>0</v>
      </c>
      <c r="AG188">
        <v>10</v>
      </c>
    </row>
    <row r="189" spans="1:33" x14ac:dyDescent="0.35">
      <c r="A189" t="s">
        <v>343</v>
      </c>
      <c r="B189">
        <v>10116</v>
      </c>
      <c r="C189" s="2">
        <f t="shared" ca="1" si="12"/>
        <v>42</v>
      </c>
      <c r="D189" s="2" t="str">
        <f t="shared" ca="1" si="13"/>
        <v>Middle Age</v>
      </c>
      <c r="E189" s="2" t="str">
        <f t="shared" si="14"/>
        <v/>
      </c>
      <c r="F189">
        <v>83667</v>
      </c>
      <c r="G189" t="s">
        <v>129</v>
      </c>
      <c r="H189" s="1">
        <v>41137</v>
      </c>
      <c r="I189" s="1" t="str">
        <f>TEXT(HRDataset_v143[[#This Row],[DateofHire]],"yyyy-mm-dd")</f>
        <v>2012-08-16</v>
      </c>
      <c r="J189" s="9" t="str">
        <f>LEFT(HRDataset_v143[[#This Row],[DateofHireTxt]],4)</f>
        <v>2012</v>
      </c>
      <c r="K189" t="s">
        <v>38</v>
      </c>
      <c r="L189" s="1"/>
      <c r="M189" s="1" t="str">
        <f t="shared" si="15"/>
        <v/>
      </c>
      <c r="N189" s="1" t="str">
        <f t="shared" si="16"/>
        <v/>
      </c>
      <c r="O189">
        <v>2045</v>
      </c>
      <c r="P189" s="1">
        <v>29808</v>
      </c>
      <c r="Q189" t="s">
        <v>505</v>
      </c>
      <c r="R189" t="s">
        <v>40</v>
      </c>
      <c r="S189" t="s">
        <v>41</v>
      </c>
      <c r="T189" t="s">
        <v>344</v>
      </c>
      <c r="U189" t="s">
        <v>345</v>
      </c>
      <c r="V189" t="s">
        <v>44</v>
      </c>
      <c r="W189" t="str">
        <f t="shared" si="17"/>
        <v>N/A-StillEmployed</v>
      </c>
      <c r="X189" t="s">
        <v>45</v>
      </c>
      <c r="Y189" t="s">
        <v>46</v>
      </c>
      <c r="Z189" t="s">
        <v>131</v>
      </c>
      <c r="AA189" t="s">
        <v>57</v>
      </c>
      <c r="AB189" t="s">
        <v>58</v>
      </c>
      <c r="AC189">
        <v>4.37</v>
      </c>
      <c r="AD189">
        <v>3</v>
      </c>
      <c r="AE189" s="1">
        <v>43479</v>
      </c>
      <c r="AF189">
        <v>0</v>
      </c>
      <c r="AG189">
        <v>2</v>
      </c>
    </row>
    <row r="190" spans="1:33" x14ac:dyDescent="0.35">
      <c r="A190" t="s">
        <v>346</v>
      </c>
      <c r="B190">
        <v>10298</v>
      </c>
      <c r="C190" s="2">
        <f t="shared" ca="1" si="12"/>
        <v>38</v>
      </c>
      <c r="D190" s="2" t="str">
        <f t="shared" ca="1" si="13"/>
        <v>Middle Age</v>
      </c>
      <c r="E190" s="2">
        <f t="shared" si="14"/>
        <v>36</v>
      </c>
      <c r="F190">
        <v>55800</v>
      </c>
      <c r="G190" t="s">
        <v>60</v>
      </c>
      <c r="H190" s="1">
        <v>40770</v>
      </c>
      <c r="I190" s="1" t="str">
        <f>TEXT(HRDataset_v143[[#This Row],[DateofHire]],"yyyy-mm-dd")</f>
        <v>2011-08-15</v>
      </c>
      <c r="J190" s="9" t="str">
        <f>LEFT(HRDataset_v143[[#This Row],[DateofHireTxt]],4)</f>
        <v>2011</v>
      </c>
      <c r="K190" t="s">
        <v>38</v>
      </c>
      <c r="L190" s="1">
        <v>41886</v>
      </c>
      <c r="M190" s="1" t="str">
        <f t="shared" si="15"/>
        <v>2014-09-04</v>
      </c>
      <c r="N190" s="1" t="str">
        <f t="shared" si="16"/>
        <v>2014</v>
      </c>
      <c r="O190">
        <v>2472</v>
      </c>
      <c r="P190" s="1">
        <v>31227</v>
      </c>
      <c r="Q190" t="s">
        <v>505</v>
      </c>
      <c r="R190" t="s">
        <v>40</v>
      </c>
      <c r="S190" t="s">
        <v>41</v>
      </c>
      <c r="T190" t="s">
        <v>42</v>
      </c>
      <c r="U190" t="s">
        <v>43</v>
      </c>
      <c r="V190" t="s">
        <v>93</v>
      </c>
      <c r="W190" t="str">
        <f t="shared" si="17"/>
        <v>Unhappy</v>
      </c>
      <c r="X190" t="s">
        <v>54</v>
      </c>
      <c r="Y190" t="s">
        <v>46</v>
      </c>
      <c r="Z190" t="s">
        <v>83</v>
      </c>
      <c r="AA190" t="s">
        <v>48</v>
      </c>
      <c r="AB190" t="s">
        <v>191</v>
      </c>
      <c r="AC190">
        <v>3</v>
      </c>
      <c r="AD190">
        <v>2</v>
      </c>
      <c r="AE190" s="1">
        <v>41288</v>
      </c>
      <c r="AF190">
        <v>6</v>
      </c>
      <c r="AG190">
        <v>6</v>
      </c>
    </row>
    <row r="191" spans="1:33" x14ac:dyDescent="0.35">
      <c r="A191" t="s">
        <v>347</v>
      </c>
      <c r="B191">
        <v>10213</v>
      </c>
      <c r="C191" s="2">
        <f t="shared" ca="1" si="12"/>
        <v>31</v>
      </c>
      <c r="D191" s="2" t="str">
        <f t="shared" ca="1" si="13"/>
        <v>Young</v>
      </c>
      <c r="E191" s="2" t="str">
        <f t="shared" si="14"/>
        <v/>
      </c>
      <c r="F191">
        <v>58207</v>
      </c>
      <c r="G191" t="s">
        <v>60</v>
      </c>
      <c r="H191" s="1">
        <v>40854</v>
      </c>
      <c r="I191" s="1" t="str">
        <f>TEXT(HRDataset_v143[[#This Row],[DateofHire]],"yyyy-mm-dd")</f>
        <v>2011-11-07</v>
      </c>
      <c r="J191" s="9" t="str">
        <f>LEFT(HRDataset_v143[[#This Row],[DateofHireTxt]],4)</f>
        <v>2011</v>
      </c>
      <c r="K191" t="s">
        <v>38</v>
      </c>
      <c r="L191" s="1"/>
      <c r="M191" s="1" t="str">
        <f t="shared" si="15"/>
        <v/>
      </c>
      <c r="N191" s="1" t="str">
        <f t="shared" si="16"/>
        <v/>
      </c>
      <c r="O191">
        <v>1450</v>
      </c>
      <c r="P191" s="1">
        <v>33833</v>
      </c>
      <c r="Q191" t="s">
        <v>505</v>
      </c>
      <c r="R191" t="s">
        <v>52</v>
      </c>
      <c r="S191" t="s">
        <v>41</v>
      </c>
      <c r="T191" t="s">
        <v>42</v>
      </c>
      <c r="U191" t="s">
        <v>43</v>
      </c>
      <c r="V191" t="s">
        <v>44</v>
      </c>
      <c r="W191" t="str">
        <f t="shared" si="17"/>
        <v>N/A-StillEmployed</v>
      </c>
      <c r="X191" t="s">
        <v>45</v>
      </c>
      <c r="Y191" t="s">
        <v>46</v>
      </c>
      <c r="Z191" t="s">
        <v>91</v>
      </c>
      <c r="AA191" t="s">
        <v>48</v>
      </c>
      <c r="AB191" t="s">
        <v>58</v>
      </c>
      <c r="AC191">
        <v>3.7</v>
      </c>
      <c r="AD191">
        <v>3</v>
      </c>
      <c r="AE191" s="1">
        <v>43473</v>
      </c>
      <c r="AF191">
        <v>0</v>
      </c>
      <c r="AG191">
        <v>14</v>
      </c>
    </row>
    <row r="192" spans="1:33" x14ac:dyDescent="0.35">
      <c r="A192" t="s">
        <v>348</v>
      </c>
      <c r="B192">
        <v>10288</v>
      </c>
      <c r="C192" s="2">
        <f t="shared" ca="1" si="12"/>
        <v>37</v>
      </c>
      <c r="D192" s="2" t="str">
        <f t="shared" ca="1" si="13"/>
        <v>Middle Age</v>
      </c>
      <c r="E192" s="2" t="str">
        <f t="shared" si="14"/>
        <v/>
      </c>
      <c r="F192">
        <v>157000</v>
      </c>
      <c r="G192" t="s">
        <v>349</v>
      </c>
      <c r="H192" s="1">
        <v>40954</v>
      </c>
      <c r="I192" s="1" t="str">
        <f>TEXT(HRDataset_v143[[#This Row],[DateofHire]],"yyyy-mm-dd")</f>
        <v>2012-02-15</v>
      </c>
      <c r="J192" s="9" t="str">
        <f>LEFT(HRDataset_v143[[#This Row],[DateofHireTxt]],4)</f>
        <v>2012</v>
      </c>
      <c r="K192" t="s">
        <v>38</v>
      </c>
      <c r="L192" s="1"/>
      <c r="M192" s="1" t="str">
        <f t="shared" si="15"/>
        <v/>
      </c>
      <c r="N192" s="1" t="str">
        <f t="shared" si="16"/>
        <v/>
      </c>
      <c r="O192">
        <v>2134</v>
      </c>
      <c r="P192" s="1">
        <v>31690</v>
      </c>
      <c r="Q192" t="s">
        <v>505</v>
      </c>
      <c r="R192" t="s">
        <v>52</v>
      </c>
      <c r="S192" t="s">
        <v>107</v>
      </c>
      <c r="T192" t="s">
        <v>89</v>
      </c>
      <c r="U192" t="s">
        <v>82</v>
      </c>
      <c r="V192" t="s">
        <v>44</v>
      </c>
      <c r="W192" t="str">
        <f t="shared" si="17"/>
        <v>N/A-StillEmployed</v>
      </c>
      <c r="X192" t="s">
        <v>45</v>
      </c>
      <c r="Y192" t="s">
        <v>55</v>
      </c>
      <c r="Z192" t="s">
        <v>147</v>
      </c>
      <c r="AA192" t="s">
        <v>84</v>
      </c>
      <c r="AB192" t="s">
        <v>118</v>
      </c>
      <c r="AC192">
        <v>2.39</v>
      </c>
      <c r="AD192">
        <v>3</v>
      </c>
      <c r="AE192" s="1">
        <v>43518</v>
      </c>
      <c r="AF192">
        <v>4</v>
      </c>
      <c r="AG192">
        <v>13</v>
      </c>
    </row>
    <row r="193" spans="1:33" x14ac:dyDescent="0.35">
      <c r="A193" t="s">
        <v>350</v>
      </c>
      <c r="B193">
        <v>10025</v>
      </c>
      <c r="C193" s="2">
        <f t="shared" ca="1" si="12"/>
        <v>53</v>
      </c>
      <c r="D193" s="2" t="str">
        <f t="shared" ca="1" si="13"/>
        <v>Middle Age</v>
      </c>
      <c r="E193" s="2" t="str">
        <f t="shared" si="14"/>
        <v/>
      </c>
      <c r="F193">
        <v>72460</v>
      </c>
      <c r="G193" t="s">
        <v>60</v>
      </c>
      <c r="H193" s="1">
        <v>41407</v>
      </c>
      <c r="I193" s="1" t="str">
        <f>TEXT(HRDataset_v143[[#This Row],[DateofHire]],"yyyy-mm-dd")</f>
        <v>2013-05-13</v>
      </c>
      <c r="J193" s="9" t="str">
        <f>LEFT(HRDataset_v143[[#This Row],[DateofHireTxt]],4)</f>
        <v>2013</v>
      </c>
      <c r="K193" t="s">
        <v>38</v>
      </c>
      <c r="L193" s="1"/>
      <c r="M193" s="1" t="str">
        <f t="shared" si="15"/>
        <v/>
      </c>
      <c r="N193" s="1" t="str">
        <f t="shared" si="16"/>
        <v/>
      </c>
      <c r="O193">
        <v>2126</v>
      </c>
      <c r="P193" s="1">
        <v>25682</v>
      </c>
      <c r="Q193" t="s">
        <v>504</v>
      </c>
      <c r="R193" t="s">
        <v>40</v>
      </c>
      <c r="S193" t="s">
        <v>41</v>
      </c>
      <c r="T193" t="s">
        <v>42</v>
      </c>
      <c r="U193" t="s">
        <v>82</v>
      </c>
      <c r="V193" t="s">
        <v>44</v>
      </c>
      <c r="W193" t="str">
        <f t="shared" si="17"/>
        <v>N/A-StillEmployed</v>
      </c>
      <c r="X193" t="s">
        <v>45</v>
      </c>
      <c r="Y193" t="s">
        <v>46</v>
      </c>
      <c r="Z193" t="s">
        <v>63</v>
      </c>
      <c r="AA193" t="s">
        <v>57</v>
      </c>
      <c r="AB193" t="s">
        <v>49</v>
      </c>
      <c r="AC193">
        <v>4.7</v>
      </c>
      <c r="AD193">
        <v>3</v>
      </c>
      <c r="AE193" s="1">
        <v>43479</v>
      </c>
      <c r="AF193">
        <v>0</v>
      </c>
      <c r="AG193">
        <v>1</v>
      </c>
    </row>
    <row r="194" spans="1:33" x14ac:dyDescent="0.35">
      <c r="A194" t="s">
        <v>351</v>
      </c>
      <c r="B194">
        <v>10223</v>
      </c>
      <c r="C194" s="2">
        <f t="shared" ref="C194:C257" ca="1" si="18">(YEAR(NOW())-YEAR(P194))</f>
        <v>47</v>
      </c>
      <c r="D194" s="2" t="str">
        <f t="shared" ref="D194:D257" ca="1" si="19">IF(C194&gt;65,"Senior",IF(C194&gt;=35,"Middle Age",IF(C194&lt;35,"Young","Invalid")))</f>
        <v>Middle Age</v>
      </c>
      <c r="E194" s="2" t="str">
        <f t="shared" ref="E194:E257" si="20">IF(L194="","", DATEDIF(H194,L194, "m"))</f>
        <v/>
      </c>
      <c r="F194">
        <v>72106</v>
      </c>
      <c r="G194" t="s">
        <v>60</v>
      </c>
      <c r="H194" s="1">
        <v>40917</v>
      </c>
      <c r="I194" s="1" t="str">
        <f>TEXT(HRDataset_v143[[#This Row],[DateofHire]],"yyyy-mm-dd")</f>
        <v>2012-01-09</v>
      </c>
      <c r="J194" s="9" t="str">
        <f>LEFT(HRDataset_v143[[#This Row],[DateofHireTxt]],4)</f>
        <v>2012</v>
      </c>
      <c r="K194" t="s">
        <v>38</v>
      </c>
      <c r="L194" s="1"/>
      <c r="M194" s="1" t="str">
        <f t="shared" ref="M194:M257" si="21">IF(L194="","",TEXT(L194,"yyyy-mm-dd"))</f>
        <v/>
      </c>
      <c r="N194" s="1" t="str">
        <f t="shared" ref="N194:N257" si="22">IF(M194="","",LEFT(M194,4))</f>
        <v/>
      </c>
      <c r="O194">
        <v>2127</v>
      </c>
      <c r="P194" s="1">
        <v>28097</v>
      </c>
      <c r="Q194" t="s">
        <v>505</v>
      </c>
      <c r="R194" t="s">
        <v>40</v>
      </c>
      <c r="S194" t="s">
        <v>41</v>
      </c>
      <c r="T194" t="s">
        <v>42</v>
      </c>
      <c r="U194" t="s">
        <v>82</v>
      </c>
      <c r="V194" t="s">
        <v>44</v>
      </c>
      <c r="W194" t="str">
        <f t="shared" ref="W194:W257" si="23">REPLACE(V194,1,1,UPPER(LEFT(V194,1)))</f>
        <v>N/A-StillEmployed</v>
      </c>
      <c r="X194" t="s">
        <v>45</v>
      </c>
      <c r="Y194" t="s">
        <v>46</v>
      </c>
      <c r="Z194" t="s">
        <v>99</v>
      </c>
      <c r="AA194" t="s">
        <v>84</v>
      </c>
      <c r="AB194" t="s">
        <v>58</v>
      </c>
      <c r="AC194">
        <v>4.0999999999999996</v>
      </c>
      <c r="AD194">
        <v>4</v>
      </c>
      <c r="AE194" s="1">
        <v>43496</v>
      </c>
      <c r="AF194">
        <v>0</v>
      </c>
      <c r="AG194">
        <v>12</v>
      </c>
    </row>
    <row r="195" spans="1:33" x14ac:dyDescent="0.35">
      <c r="A195" t="s">
        <v>352</v>
      </c>
      <c r="B195">
        <v>10151</v>
      </c>
      <c r="C195" s="2">
        <f t="shared" ca="1" si="18"/>
        <v>44</v>
      </c>
      <c r="D195" s="2" t="str">
        <f t="shared" ca="1" si="19"/>
        <v>Middle Age</v>
      </c>
      <c r="E195" s="2" t="str">
        <f t="shared" si="20"/>
        <v/>
      </c>
      <c r="F195">
        <v>52599</v>
      </c>
      <c r="G195" t="s">
        <v>225</v>
      </c>
      <c r="H195" s="1">
        <v>42051</v>
      </c>
      <c r="I195" s="1" t="str">
        <f>TEXT(HRDataset_v143[[#This Row],[DateofHire]],"yyyy-mm-dd")</f>
        <v>2015-02-16</v>
      </c>
      <c r="J195" s="9" t="str">
        <f>LEFT(HRDataset_v143[[#This Row],[DateofHireTxt]],4)</f>
        <v>2015</v>
      </c>
      <c r="K195" t="s">
        <v>38</v>
      </c>
      <c r="L195" s="1"/>
      <c r="M195" s="1" t="str">
        <f t="shared" si="21"/>
        <v/>
      </c>
      <c r="N195" s="1" t="str">
        <f t="shared" si="22"/>
        <v/>
      </c>
      <c r="O195">
        <v>2048</v>
      </c>
      <c r="P195" s="1">
        <v>28949</v>
      </c>
      <c r="Q195" t="s">
        <v>504</v>
      </c>
      <c r="R195" t="s">
        <v>52</v>
      </c>
      <c r="S195" t="s">
        <v>41</v>
      </c>
      <c r="T195" t="s">
        <v>42</v>
      </c>
      <c r="U195" t="s">
        <v>43</v>
      </c>
      <c r="V195" t="s">
        <v>44</v>
      </c>
      <c r="W195" t="str">
        <f t="shared" si="23"/>
        <v>N/A-StillEmployed</v>
      </c>
      <c r="X195" t="s">
        <v>45</v>
      </c>
      <c r="Y195" t="s">
        <v>55</v>
      </c>
      <c r="Z195" t="s">
        <v>87</v>
      </c>
      <c r="AA195" t="s">
        <v>117</v>
      </c>
      <c r="AB195" t="s">
        <v>58</v>
      </c>
      <c r="AC195">
        <v>3.81</v>
      </c>
      <c r="AD195">
        <v>3</v>
      </c>
      <c r="AE195" s="1">
        <v>43507</v>
      </c>
      <c r="AF195">
        <v>0</v>
      </c>
      <c r="AG195">
        <v>6</v>
      </c>
    </row>
    <row r="196" spans="1:33" x14ac:dyDescent="0.35">
      <c r="A196" t="s">
        <v>353</v>
      </c>
      <c r="B196">
        <v>10254</v>
      </c>
      <c r="C196" s="2">
        <f t="shared" ca="1" si="18"/>
        <v>39</v>
      </c>
      <c r="D196" s="2" t="str">
        <f t="shared" ca="1" si="19"/>
        <v>Middle Age</v>
      </c>
      <c r="E196" s="2" t="str">
        <f t="shared" si="20"/>
        <v/>
      </c>
      <c r="F196">
        <v>63430</v>
      </c>
      <c r="G196" t="s">
        <v>37</v>
      </c>
      <c r="H196" s="1">
        <v>41365</v>
      </c>
      <c r="I196" s="1" t="str">
        <f>TEXT(HRDataset_v143[[#This Row],[DateofHire]],"yyyy-mm-dd")</f>
        <v>2013-04-01</v>
      </c>
      <c r="J196" s="9" t="str">
        <f>LEFT(HRDataset_v143[[#This Row],[DateofHireTxt]],4)</f>
        <v>2013</v>
      </c>
      <c r="K196" t="s">
        <v>38</v>
      </c>
      <c r="L196" s="1"/>
      <c r="M196" s="1" t="str">
        <f t="shared" si="21"/>
        <v/>
      </c>
      <c r="N196" s="1" t="str">
        <f t="shared" si="22"/>
        <v/>
      </c>
      <c r="O196">
        <v>2453</v>
      </c>
      <c r="P196" s="1">
        <v>30870</v>
      </c>
      <c r="Q196" t="s">
        <v>504</v>
      </c>
      <c r="R196" t="s">
        <v>67</v>
      </c>
      <c r="S196" t="s">
        <v>41</v>
      </c>
      <c r="T196" t="s">
        <v>42</v>
      </c>
      <c r="U196" t="s">
        <v>43</v>
      </c>
      <c r="V196" t="s">
        <v>44</v>
      </c>
      <c r="W196" t="str">
        <f t="shared" si="23"/>
        <v>N/A-StillEmployed</v>
      </c>
      <c r="X196" t="s">
        <v>45</v>
      </c>
      <c r="Y196" t="s">
        <v>46</v>
      </c>
      <c r="Z196" t="s">
        <v>65</v>
      </c>
      <c r="AA196" t="s">
        <v>48</v>
      </c>
      <c r="AB196" t="s">
        <v>58</v>
      </c>
      <c r="AC196">
        <v>4.4000000000000004</v>
      </c>
      <c r="AD196">
        <v>4</v>
      </c>
      <c r="AE196" s="1">
        <v>43482</v>
      </c>
      <c r="AF196">
        <v>0</v>
      </c>
      <c r="AG196">
        <v>18</v>
      </c>
    </row>
    <row r="197" spans="1:33" x14ac:dyDescent="0.35">
      <c r="A197" t="s">
        <v>354</v>
      </c>
      <c r="B197">
        <v>10120</v>
      </c>
      <c r="C197" s="2">
        <f t="shared" ca="1" si="18"/>
        <v>49</v>
      </c>
      <c r="D197" s="2" t="str">
        <f t="shared" ca="1" si="19"/>
        <v>Middle Age</v>
      </c>
      <c r="E197" s="2" t="str">
        <f t="shared" si="20"/>
        <v/>
      </c>
      <c r="F197">
        <v>74417</v>
      </c>
      <c r="G197" t="s">
        <v>60</v>
      </c>
      <c r="H197" s="1">
        <v>41407</v>
      </c>
      <c r="I197" s="1" t="str">
        <f>TEXT(HRDataset_v143[[#This Row],[DateofHire]],"yyyy-mm-dd")</f>
        <v>2013-05-13</v>
      </c>
      <c r="J197" s="9" t="str">
        <f>LEFT(HRDataset_v143[[#This Row],[DateofHireTxt]],4)</f>
        <v>2013</v>
      </c>
      <c r="K197" t="s">
        <v>38</v>
      </c>
      <c r="L197" s="1"/>
      <c r="M197" s="1" t="str">
        <f t="shared" si="21"/>
        <v/>
      </c>
      <c r="N197" s="1" t="str">
        <f t="shared" si="22"/>
        <v/>
      </c>
      <c r="O197">
        <v>1460</v>
      </c>
      <c r="P197" s="1">
        <v>27364</v>
      </c>
      <c r="Q197" t="s">
        <v>505</v>
      </c>
      <c r="R197" t="s">
        <v>137</v>
      </c>
      <c r="S197" t="s">
        <v>41</v>
      </c>
      <c r="T197" t="s">
        <v>42</v>
      </c>
      <c r="U197" t="s">
        <v>82</v>
      </c>
      <c r="V197" t="s">
        <v>44</v>
      </c>
      <c r="W197" t="str">
        <f t="shared" si="23"/>
        <v>N/A-StillEmployed</v>
      </c>
      <c r="X197" t="s">
        <v>45</v>
      </c>
      <c r="Y197" t="s">
        <v>46</v>
      </c>
      <c r="Z197" t="s">
        <v>47</v>
      </c>
      <c r="AA197" t="s">
        <v>48</v>
      </c>
      <c r="AB197" t="s">
        <v>58</v>
      </c>
      <c r="AC197">
        <v>4.29</v>
      </c>
      <c r="AD197">
        <v>5</v>
      </c>
      <c r="AE197" s="1">
        <v>43493</v>
      </c>
      <c r="AF197">
        <v>0</v>
      </c>
      <c r="AG197">
        <v>11</v>
      </c>
    </row>
    <row r="198" spans="1:33" x14ac:dyDescent="0.35">
      <c r="A198" t="s">
        <v>355</v>
      </c>
      <c r="B198">
        <v>10216</v>
      </c>
      <c r="C198" s="2">
        <f t="shared" ca="1" si="18"/>
        <v>43</v>
      </c>
      <c r="D198" s="2" t="str">
        <f t="shared" ca="1" si="19"/>
        <v>Middle Age</v>
      </c>
      <c r="E198" s="2" t="str">
        <f t="shared" si="20"/>
        <v/>
      </c>
      <c r="F198">
        <v>57575</v>
      </c>
      <c r="G198" t="s">
        <v>37</v>
      </c>
      <c r="H198" s="1">
        <v>41463</v>
      </c>
      <c r="I198" s="1" t="str">
        <f>TEXT(HRDataset_v143[[#This Row],[DateofHire]],"yyyy-mm-dd")</f>
        <v>2013-07-08</v>
      </c>
      <c r="J198" s="9" t="str">
        <f>LEFT(HRDataset_v143[[#This Row],[DateofHireTxt]],4)</f>
        <v>2013</v>
      </c>
      <c r="K198" t="s">
        <v>38</v>
      </c>
      <c r="L198" s="1"/>
      <c r="M198" s="1" t="str">
        <f t="shared" si="21"/>
        <v/>
      </c>
      <c r="N198" s="1" t="str">
        <f t="shared" si="22"/>
        <v/>
      </c>
      <c r="O198">
        <v>1550</v>
      </c>
      <c r="P198" s="1">
        <v>29329</v>
      </c>
      <c r="Q198" t="s">
        <v>505</v>
      </c>
      <c r="R198" t="s">
        <v>40</v>
      </c>
      <c r="S198" t="s">
        <v>41</v>
      </c>
      <c r="T198" t="s">
        <v>42</v>
      </c>
      <c r="U198" t="s">
        <v>112</v>
      </c>
      <c r="V198" t="s">
        <v>44</v>
      </c>
      <c r="W198" t="str">
        <f t="shared" si="23"/>
        <v>N/A-StillEmployed</v>
      </c>
      <c r="X198" t="s">
        <v>45</v>
      </c>
      <c r="Y198" t="s">
        <v>46</v>
      </c>
      <c r="Z198" t="s">
        <v>63</v>
      </c>
      <c r="AA198" t="s">
        <v>48</v>
      </c>
      <c r="AB198" t="s">
        <v>58</v>
      </c>
      <c r="AC198">
        <v>4.0999999999999996</v>
      </c>
      <c r="AD198">
        <v>4</v>
      </c>
      <c r="AE198" s="1">
        <v>43487</v>
      </c>
      <c r="AF198">
        <v>0</v>
      </c>
      <c r="AG198">
        <v>13</v>
      </c>
    </row>
    <row r="199" spans="1:33" x14ac:dyDescent="0.35">
      <c r="A199" t="s">
        <v>356</v>
      </c>
      <c r="B199">
        <v>10079</v>
      </c>
      <c r="C199" s="2">
        <f t="shared" ca="1" si="18"/>
        <v>53</v>
      </c>
      <c r="D199" s="2" t="str">
        <f t="shared" ca="1" si="19"/>
        <v>Middle Age</v>
      </c>
      <c r="E199" s="2" t="str">
        <f t="shared" si="20"/>
        <v/>
      </c>
      <c r="F199">
        <v>87921</v>
      </c>
      <c r="G199" t="s">
        <v>316</v>
      </c>
      <c r="H199" s="1">
        <v>42776</v>
      </c>
      <c r="I199" s="1" t="str">
        <f>TEXT(HRDataset_v143[[#This Row],[DateofHire]],"yyyy-mm-dd")</f>
        <v>2017-02-10</v>
      </c>
      <c r="J199" s="9" t="str">
        <f>LEFT(HRDataset_v143[[#This Row],[DateofHireTxt]],4)</f>
        <v>2017</v>
      </c>
      <c r="K199" t="s">
        <v>38</v>
      </c>
      <c r="L199" s="1"/>
      <c r="M199" s="1" t="str">
        <f t="shared" si="21"/>
        <v/>
      </c>
      <c r="N199" s="1" t="str">
        <f t="shared" si="22"/>
        <v/>
      </c>
      <c r="O199">
        <v>2056</v>
      </c>
      <c r="P199" s="1">
        <v>25683</v>
      </c>
      <c r="Q199" t="s">
        <v>505</v>
      </c>
      <c r="R199" t="s">
        <v>40</v>
      </c>
      <c r="S199" t="s">
        <v>41</v>
      </c>
      <c r="T199" t="s">
        <v>42</v>
      </c>
      <c r="U199" t="s">
        <v>112</v>
      </c>
      <c r="V199" t="s">
        <v>44</v>
      </c>
      <c r="W199" t="str">
        <f t="shared" si="23"/>
        <v>N/A-StillEmployed</v>
      </c>
      <c r="X199" t="s">
        <v>45</v>
      </c>
      <c r="Y199" t="s">
        <v>55</v>
      </c>
      <c r="Z199" t="s">
        <v>197</v>
      </c>
      <c r="AA199" t="s">
        <v>57</v>
      </c>
      <c r="AB199" t="s">
        <v>58</v>
      </c>
      <c r="AC199">
        <v>5</v>
      </c>
      <c r="AD199">
        <v>3</v>
      </c>
      <c r="AE199" s="1">
        <v>43521</v>
      </c>
      <c r="AF199">
        <v>0</v>
      </c>
      <c r="AG199">
        <v>17</v>
      </c>
    </row>
    <row r="200" spans="1:33" x14ac:dyDescent="0.35">
      <c r="A200" t="s">
        <v>357</v>
      </c>
      <c r="B200">
        <v>10215</v>
      </c>
      <c r="C200" s="2">
        <f t="shared" ca="1" si="18"/>
        <v>34</v>
      </c>
      <c r="D200" s="2" t="str">
        <f t="shared" ca="1" si="19"/>
        <v>Young</v>
      </c>
      <c r="E200" s="2">
        <f t="shared" si="20"/>
        <v>30</v>
      </c>
      <c r="F200">
        <v>50470</v>
      </c>
      <c r="G200" t="s">
        <v>37</v>
      </c>
      <c r="H200" s="1">
        <v>40812</v>
      </c>
      <c r="I200" s="1" t="str">
        <f>TEXT(HRDataset_v143[[#This Row],[DateofHire]],"yyyy-mm-dd")</f>
        <v>2011-09-26</v>
      </c>
      <c r="J200" s="9" t="str">
        <f>LEFT(HRDataset_v143[[#This Row],[DateofHireTxt]],4)</f>
        <v>2011</v>
      </c>
      <c r="K200" t="s">
        <v>38</v>
      </c>
      <c r="L200" s="1">
        <v>41733</v>
      </c>
      <c r="M200" s="1" t="str">
        <f t="shared" si="21"/>
        <v>2014-04-04</v>
      </c>
      <c r="N200" s="1" t="str">
        <f t="shared" si="22"/>
        <v>2014</v>
      </c>
      <c r="O200">
        <v>2110</v>
      </c>
      <c r="P200" s="1">
        <v>32630</v>
      </c>
      <c r="Q200" t="s">
        <v>505</v>
      </c>
      <c r="R200" t="s">
        <v>40</v>
      </c>
      <c r="S200" t="s">
        <v>41</v>
      </c>
      <c r="T200" t="s">
        <v>42</v>
      </c>
      <c r="U200" t="s">
        <v>82</v>
      </c>
      <c r="V200" t="s">
        <v>68</v>
      </c>
      <c r="W200" t="str">
        <f t="shared" si="23"/>
        <v>Return to school</v>
      </c>
      <c r="X200" t="s">
        <v>54</v>
      </c>
      <c r="Y200" t="s">
        <v>46</v>
      </c>
      <c r="Z200" t="s">
        <v>69</v>
      </c>
      <c r="AA200" t="s">
        <v>84</v>
      </c>
      <c r="AB200" t="s">
        <v>58</v>
      </c>
      <c r="AC200">
        <v>4.3</v>
      </c>
      <c r="AD200">
        <v>3</v>
      </c>
      <c r="AE200" s="1">
        <v>41335</v>
      </c>
      <c r="AF200">
        <v>0</v>
      </c>
      <c r="AG200">
        <v>19</v>
      </c>
    </row>
    <row r="201" spans="1:33" x14ac:dyDescent="0.35">
      <c r="A201" t="s">
        <v>358</v>
      </c>
      <c r="B201">
        <v>10185</v>
      </c>
      <c r="C201" s="2">
        <f t="shared" ca="1" si="18"/>
        <v>40</v>
      </c>
      <c r="D201" s="2" t="str">
        <f t="shared" ca="1" si="19"/>
        <v>Middle Age</v>
      </c>
      <c r="E201" s="2">
        <f t="shared" si="20"/>
        <v>37</v>
      </c>
      <c r="F201">
        <v>46664</v>
      </c>
      <c r="G201" t="s">
        <v>37</v>
      </c>
      <c r="H201" s="1">
        <v>41365</v>
      </c>
      <c r="I201" s="1" t="str">
        <f>TEXT(HRDataset_v143[[#This Row],[DateofHire]],"yyyy-mm-dd")</f>
        <v>2013-04-01</v>
      </c>
      <c r="J201" s="9" t="str">
        <f>LEFT(HRDataset_v143[[#This Row],[DateofHireTxt]],4)</f>
        <v>2013</v>
      </c>
      <c r="K201" t="s">
        <v>38</v>
      </c>
      <c r="L201" s="1">
        <v>42515</v>
      </c>
      <c r="M201" s="1" t="str">
        <f t="shared" si="21"/>
        <v>2016-05-25</v>
      </c>
      <c r="N201" s="1" t="str">
        <f t="shared" si="22"/>
        <v>2016</v>
      </c>
      <c r="O201">
        <v>2421</v>
      </c>
      <c r="P201" s="1">
        <v>30403</v>
      </c>
      <c r="Q201" t="s">
        <v>505</v>
      </c>
      <c r="R201" t="s">
        <v>52</v>
      </c>
      <c r="S201" t="s">
        <v>41</v>
      </c>
      <c r="T201" t="s">
        <v>42</v>
      </c>
      <c r="U201" t="s">
        <v>43</v>
      </c>
      <c r="V201" t="s">
        <v>193</v>
      </c>
      <c r="W201" t="str">
        <f t="shared" si="23"/>
        <v>More money</v>
      </c>
      <c r="X201" t="s">
        <v>54</v>
      </c>
      <c r="Y201" t="s">
        <v>46</v>
      </c>
      <c r="Z201" t="s">
        <v>72</v>
      </c>
      <c r="AA201" t="s">
        <v>80</v>
      </c>
      <c r="AB201" t="s">
        <v>58</v>
      </c>
      <c r="AC201">
        <v>3.18</v>
      </c>
      <c r="AD201">
        <v>3</v>
      </c>
      <c r="AE201" s="1">
        <v>42435</v>
      </c>
      <c r="AF201">
        <v>0</v>
      </c>
      <c r="AG201">
        <v>10</v>
      </c>
    </row>
    <row r="202" spans="1:33" x14ac:dyDescent="0.35">
      <c r="A202" t="s">
        <v>359</v>
      </c>
      <c r="B202">
        <v>10063</v>
      </c>
      <c r="C202" s="2">
        <f t="shared" ca="1" si="18"/>
        <v>46</v>
      </c>
      <c r="D202" s="2" t="str">
        <f t="shared" ca="1" si="19"/>
        <v>Middle Age</v>
      </c>
      <c r="E202" s="2" t="str">
        <f t="shared" si="20"/>
        <v/>
      </c>
      <c r="F202">
        <v>48495</v>
      </c>
      <c r="G202" t="s">
        <v>37</v>
      </c>
      <c r="H202" s="1">
        <v>41771</v>
      </c>
      <c r="I202" s="1" t="str">
        <f>TEXT(HRDataset_v143[[#This Row],[DateofHire]],"yyyy-mm-dd")</f>
        <v>2014-05-12</v>
      </c>
      <c r="J202" s="9" t="str">
        <f>LEFT(HRDataset_v143[[#This Row],[DateofHireTxt]],4)</f>
        <v>2014</v>
      </c>
      <c r="K202" t="s">
        <v>38</v>
      </c>
      <c r="L202" s="1"/>
      <c r="M202" s="1" t="str">
        <f t="shared" si="21"/>
        <v/>
      </c>
      <c r="N202" s="1" t="str">
        <f t="shared" si="22"/>
        <v/>
      </c>
      <c r="O202">
        <v>2136</v>
      </c>
      <c r="P202" s="1">
        <v>28223</v>
      </c>
      <c r="Q202" t="s">
        <v>505</v>
      </c>
      <c r="R202" t="s">
        <v>52</v>
      </c>
      <c r="S202" t="s">
        <v>41</v>
      </c>
      <c r="T202" t="s">
        <v>42</v>
      </c>
      <c r="U202" t="s">
        <v>43</v>
      </c>
      <c r="V202" t="s">
        <v>44</v>
      </c>
      <c r="W202" t="str">
        <f t="shared" si="23"/>
        <v>N/A-StillEmployed</v>
      </c>
      <c r="X202" t="s">
        <v>45</v>
      </c>
      <c r="Y202" t="s">
        <v>46</v>
      </c>
      <c r="Z202" t="s">
        <v>79</v>
      </c>
      <c r="AA202" t="s">
        <v>48</v>
      </c>
      <c r="AB202" t="s">
        <v>58</v>
      </c>
      <c r="AC202">
        <v>5</v>
      </c>
      <c r="AD202">
        <v>5</v>
      </c>
      <c r="AE202" s="1">
        <v>43514</v>
      </c>
      <c r="AF202">
        <v>0</v>
      </c>
      <c r="AG202">
        <v>11</v>
      </c>
    </row>
    <row r="203" spans="1:33" x14ac:dyDescent="0.35">
      <c r="A203" t="s">
        <v>360</v>
      </c>
      <c r="B203">
        <v>10037</v>
      </c>
      <c r="C203" s="2">
        <f t="shared" ca="1" si="18"/>
        <v>56</v>
      </c>
      <c r="D203" s="2" t="str">
        <f t="shared" ca="1" si="19"/>
        <v>Middle Age</v>
      </c>
      <c r="E203" s="2" t="str">
        <f t="shared" si="20"/>
        <v/>
      </c>
      <c r="F203">
        <v>52984</v>
      </c>
      <c r="G203" t="s">
        <v>37</v>
      </c>
      <c r="H203" s="1">
        <v>41365</v>
      </c>
      <c r="I203" s="1" t="str">
        <f>TEXT(HRDataset_v143[[#This Row],[DateofHire]],"yyyy-mm-dd")</f>
        <v>2013-04-01</v>
      </c>
      <c r="J203" s="9" t="str">
        <f>LEFT(HRDataset_v143[[#This Row],[DateofHireTxt]],4)</f>
        <v>2013</v>
      </c>
      <c r="K203" t="s">
        <v>38</v>
      </c>
      <c r="L203" s="1"/>
      <c r="M203" s="1" t="str">
        <f t="shared" si="21"/>
        <v/>
      </c>
      <c r="N203" s="1" t="str">
        <f t="shared" si="22"/>
        <v/>
      </c>
      <c r="O203">
        <v>1810</v>
      </c>
      <c r="P203" s="1">
        <v>24626</v>
      </c>
      <c r="Q203" t="s">
        <v>504</v>
      </c>
      <c r="R203" t="s">
        <v>137</v>
      </c>
      <c r="S203" t="s">
        <v>41</v>
      </c>
      <c r="T203" t="s">
        <v>42</v>
      </c>
      <c r="U203" t="s">
        <v>82</v>
      </c>
      <c r="V203" t="s">
        <v>44</v>
      </c>
      <c r="W203" t="str">
        <f t="shared" si="23"/>
        <v>N/A-StillEmployed</v>
      </c>
      <c r="X203" t="s">
        <v>45</v>
      </c>
      <c r="Y203" t="s">
        <v>46</v>
      </c>
      <c r="Z203" t="s">
        <v>83</v>
      </c>
      <c r="AA203" t="s">
        <v>84</v>
      </c>
      <c r="AB203" t="s">
        <v>49</v>
      </c>
      <c r="AC203">
        <v>4</v>
      </c>
      <c r="AD203">
        <v>3</v>
      </c>
      <c r="AE203" s="1">
        <v>43509</v>
      </c>
      <c r="AF203">
        <v>0</v>
      </c>
      <c r="AG203">
        <v>12</v>
      </c>
    </row>
    <row r="204" spans="1:33" x14ac:dyDescent="0.35">
      <c r="A204" t="s">
        <v>361</v>
      </c>
      <c r="B204">
        <v>10042</v>
      </c>
      <c r="C204" s="2">
        <f t="shared" ca="1" si="18"/>
        <v>34</v>
      </c>
      <c r="D204" s="2" t="str">
        <f t="shared" ca="1" si="19"/>
        <v>Young</v>
      </c>
      <c r="E204" s="2" t="str">
        <f t="shared" si="20"/>
        <v/>
      </c>
      <c r="F204">
        <v>63695</v>
      </c>
      <c r="G204" t="s">
        <v>139</v>
      </c>
      <c r="H204" s="1">
        <v>41463</v>
      </c>
      <c r="I204" s="1" t="str">
        <f>TEXT(HRDataset_v143[[#This Row],[DateofHire]],"yyyy-mm-dd")</f>
        <v>2013-07-08</v>
      </c>
      <c r="J204" s="9" t="str">
        <f>LEFT(HRDataset_v143[[#This Row],[DateofHireTxt]],4)</f>
        <v>2013</v>
      </c>
      <c r="K204" t="s">
        <v>362</v>
      </c>
      <c r="L204" s="1"/>
      <c r="M204" s="1" t="str">
        <f t="shared" si="21"/>
        <v/>
      </c>
      <c r="N204" s="1" t="str">
        <f t="shared" si="22"/>
        <v/>
      </c>
      <c r="O204">
        <v>30428</v>
      </c>
      <c r="P204" s="1">
        <v>32598</v>
      </c>
      <c r="Q204" t="s">
        <v>504</v>
      </c>
      <c r="R204" t="s">
        <v>40</v>
      </c>
      <c r="S204" t="s">
        <v>41</v>
      </c>
      <c r="T204" t="s">
        <v>42</v>
      </c>
      <c r="U204" t="s">
        <v>98</v>
      </c>
      <c r="V204" t="s">
        <v>44</v>
      </c>
      <c r="W204" t="str">
        <f t="shared" si="23"/>
        <v>N/A-StillEmployed</v>
      </c>
      <c r="X204" t="s">
        <v>45</v>
      </c>
      <c r="Y204" t="s">
        <v>141</v>
      </c>
      <c r="Z204" t="s">
        <v>160</v>
      </c>
      <c r="AA204" t="s">
        <v>57</v>
      </c>
      <c r="AB204" t="s">
        <v>58</v>
      </c>
      <c r="AC204">
        <v>5</v>
      </c>
      <c r="AD204">
        <v>5</v>
      </c>
      <c r="AE204" s="1">
        <v>43490</v>
      </c>
      <c r="AF204">
        <v>0</v>
      </c>
      <c r="AG204">
        <v>2</v>
      </c>
    </row>
    <row r="205" spans="1:33" x14ac:dyDescent="0.35">
      <c r="A205" t="s">
        <v>363</v>
      </c>
      <c r="B205">
        <v>10206</v>
      </c>
      <c r="C205" s="2">
        <f t="shared" ca="1" si="18"/>
        <v>39</v>
      </c>
      <c r="D205" s="2" t="str">
        <f t="shared" ca="1" si="19"/>
        <v>Middle Age</v>
      </c>
      <c r="E205" s="2" t="str">
        <f t="shared" si="20"/>
        <v/>
      </c>
      <c r="F205">
        <v>62061</v>
      </c>
      <c r="G205" t="s">
        <v>37</v>
      </c>
      <c r="H205" s="1">
        <v>41463</v>
      </c>
      <c r="I205" s="1" t="str">
        <f>TEXT(HRDataset_v143[[#This Row],[DateofHire]],"yyyy-mm-dd")</f>
        <v>2013-07-08</v>
      </c>
      <c r="J205" s="9" t="str">
        <f>LEFT(HRDataset_v143[[#This Row],[DateofHireTxt]],4)</f>
        <v>2013</v>
      </c>
      <c r="K205" t="s">
        <v>38</v>
      </c>
      <c r="L205" s="1"/>
      <c r="M205" s="1" t="str">
        <f t="shared" si="21"/>
        <v/>
      </c>
      <c r="N205" s="1" t="str">
        <f t="shared" si="22"/>
        <v/>
      </c>
      <c r="O205">
        <v>2132</v>
      </c>
      <c r="P205" s="1">
        <v>30870</v>
      </c>
      <c r="Q205" t="s">
        <v>504</v>
      </c>
      <c r="R205" t="s">
        <v>40</v>
      </c>
      <c r="S205" t="s">
        <v>41</v>
      </c>
      <c r="T205" t="s">
        <v>42</v>
      </c>
      <c r="U205" t="s">
        <v>43</v>
      </c>
      <c r="V205" t="s">
        <v>44</v>
      </c>
      <c r="W205" t="str">
        <f t="shared" si="23"/>
        <v>N/A-StillEmployed</v>
      </c>
      <c r="X205" t="s">
        <v>45</v>
      </c>
      <c r="Y205" t="s">
        <v>46</v>
      </c>
      <c r="Z205" t="s">
        <v>91</v>
      </c>
      <c r="AA205" t="s">
        <v>48</v>
      </c>
      <c r="AB205" t="s">
        <v>58</v>
      </c>
      <c r="AC205">
        <v>3.6</v>
      </c>
      <c r="AD205">
        <v>5</v>
      </c>
      <c r="AE205" s="1">
        <v>43467</v>
      </c>
      <c r="AF205">
        <v>0</v>
      </c>
      <c r="AG205">
        <v>4</v>
      </c>
    </row>
    <row r="206" spans="1:33" x14ac:dyDescent="0.35">
      <c r="A206" t="s">
        <v>364</v>
      </c>
      <c r="B206">
        <v>10104</v>
      </c>
      <c r="C206" s="2">
        <f t="shared" ca="1" si="18"/>
        <v>38</v>
      </c>
      <c r="D206" s="2" t="str">
        <f t="shared" ca="1" si="19"/>
        <v>Middle Age</v>
      </c>
      <c r="E206" s="2" t="str">
        <f t="shared" si="20"/>
        <v/>
      </c>
      <c r="F206">
        <v>66738</v>
      </c>
      <c r="G206" t="s">
        <v>60</v>
      </c>
      <c r="H206" s="1">
        <v>41953</v>
      </c>
      <c r="I206" s="1" t="str">
        <f>TEXT(HRDataset_v143[[#This Row],[DateofHire]],"yyyy-mm-dd")</f>
        <v>2014-11-10</v>
      </c>
      <c r="J206" s="9" t="str">
        <f>LEFT(HRDataset_v143[[#This Row],[DateofHireTxt]],4)</f>
        <v>2014</v>
      </c>
      <c r="K206" t="s">
        <v>38</v>
      </c>
      <c r="L206" s="1"/>
      <c r="M206" s="1" t="str">
        <f t="shared" si="21"/>
        <v/>
      </c>
      <c r="N206" s="1" t="str">
        <f t="shared" si="22"/>
        <v/>
      </c>
      <c r="O206">
        <v>1040</v>
      </c>
      <c r="P206" s="1">
        <v>31374</v>
      </c>
      <c r="Q206" t="s">
        <v>504</v>
      </c>
      <c r="R206" t="s">
        <v>40</v>
      </c>
      <c r="S206" t="s">
        <v>41</v>
      </c>
      <c r="T206" t="s">
        <v>42</v>
      </c>
      <c r="U206" t="s">
        <v>43</v>
      </c>
      <c r="V206" t="s">
        <v>44</v>
      </c>
      <c r="W206" t="str">
        <f t="shared" si="23"/>
        <v>N/A-StillEmployed</v>
      </c>
      <c r="X206" t="s">
        <v>45</v>
      </c>
      <c r="Y206" t="s">
        <v>46</v>
      </c>
      <c r="Z206" t="s">
        <v>65</v>
      </c>
      <c r="AA206" t="s">
        <v>57</v>
      </c>
      <c r="AB206" t="s">
        <v>58</v>
      </c>
      <c r="AC206">
        <v>4.53</v>
      </c>
      <c r="AD206">
        <v>5</v>
      </c>
      <c r="AE206" s="1">
        <v>43481</v>
      </c>
      <c r="AF206">
        <v>0</v>
      </c>
      <c r="AG206">
        <v>5</v>
      </c>
    </row>
    <row r="207" spans="1:33" x14ac:dyDescent="0.35">
      <c r="A207" t="s">
        <v>365</v>
      </c>
      <c r="B207">
        <v>10303</v>
      </c>
      <c r="C207" s="2">
        <f t="shared" ca="1" si="18"/>
        <v>43</v>
      </c>
      <c r="D207" s="2" t="str">
        <f t="shared" ca="1" si="19"/>
        <v>Middle Age</v>
      </c>
      <c r="E207" s="2">
        <f t="shared" si="20"/>
        <v>49</v>
      </c>
      <c r="F207">
        <v>52674</v>
      </c>
      <c r="G207" t="s">
        <v>37</v>
      </c>
      <c r="H207" s="1">
        <v>41729</v>
      </c>
      <c r="I207" s="1" t="str">
        <f>TEXT(HRDataset_v143[[#This Row],[DateofHire]],"yyyy-mm-dd")</f>
        <v>2014-03-31</v>
      </c>
      <c r="J207" s="9" t="str">
        <f>LEFT(HRDataset_v143[[#This Row],[DateofHireTxt]],4)</f>
        <v>2014</v>
      </c>
      <c r="K207" t="s">
        <v>38</v>
      </c>
      <c r="L207" s="1">
        <v>43221</v>
      </c>
      <c r="M207" s="1" t="str">
        <f t="shared" si="21"/>
        <v>2018-05-01</v>
      </c>
      <c r="N207" s="1" t="str">
        <f t="shared" si="22"/>
        <v>2018</v>
      </c>
      <c r="O207">
        <v>2152</v>
      </c>
      <c r="P207" s="1">
        <v>29494</v>
      </c>
      <c r="Q207" t="s">
        <v>504</v>
      </c>
      <c r="R207" t="s">
        <v>40</v>
      </c>
      <c r="S207" t="s">
        <v>41</v>
      </c>
      <c r="T207" t="s">
        <v>42</v>
      </c>
      <c r="U207" t="s">
        <v>98</v>
      </c>
      <c r="V207" t="s">
        <v>110</v>
      </c>
      <c r="W207" t="str">
        <f t="shared" si="23"/>
        <v>Performance</v>
      </c>
      <c r="X207" t="s">
        <v>104</v>
      </c>
      <c r="Y207" t="s">
        <v>46</v>
      </c>
      <c r="Z207" t="s">
        <v>63</v>
      </c>
      <c r="AA207" t="s">
        <v>48</v>
      </c>
      <c r="AB207" t="s">
        <v>191</v>
      </c>
      <c r="AC207">
        <v>2.33</v>
      </c>
      <c r="AD207">
        <v>2</v>
      </c>
      <c r="AE207" s="1">
        <v>43168</v>
      </c>
      <c r="AF207">
        <v>6</v>
      </c>
      <c r="AG207">
        <v>3</v>
      </c>
    </row>
    <row r="208" spans="1:33" x14ac:dyDescent="0.35">
      <c r="A208" t="s">
        <v>366</v>
      </c>
      <c r="B208">
        <v>10078</v>
      </c>
      <c r="C208" s="2">
        <f t="shared" ca="1" si="18"/>
        <v>71</v>
      </c>
      <c r="D208" s="2" t="str">
        <f t="shared" ca="1" si="19"/>
        <v>Senior</v>
      </c>
      <c r="E208" s="2">
        <f t="shared" si="20"/>
        <v>15</v>
      </c>
      <c r="F208">
        <v>71966</v>
      </c>
      <c r="G208" t="s">
        <v>60</v>
      </c>
      <c r="H208" s="1">
        <v>41043</v>
      </c>
      <c r="I208" s="1" t="str">
        <f>TEXT(HRDataset_v143[[#This Row],[DateofHire]],"yyyy-mm-dd")</f>
        <v>2012-05-14</v>
      </c>
      <c r="J208" s="9" t="str">
        <f>LEFT(HRDataset_v143[[#This Row],[DateofHireTxt]],4)</f>
        <v>2012</v>
      </c>
      <c r="K208" t="s">
        <v>38</v>
      </c>
      <c r="L208" s="1">
        <v>41505</v>
      </c>
      <c r="M208" s="1" t="str">
        <f t="shared" si="21"/>
        <v>2013-08-19</v>
      </c>
      <c r="N208" s="1" t="str">
        <f t="shared" si="22"/>
        <v>2013</v>
      </c>
      <c r="O208">
        <v>2492</v>
      </c>
      <c r="P208" s="1">
        <v>19035</v>
      </c>
      <c r="Q208" t="s">
        <v>504</v>
      </c>
      <c r="R208" t="s">
        <v>52</v>
      </c>
      <c r="S208" t="s">
        <v>41</v>
      </c>
      <c r="T208" t="s">
        <v>42</v>
      </c>
      <c r="U208" t="s">
        <v>112</v>
      </c>
      <c r="V208" t="s">
        <v>93</v>
      </c>
      <c r="W208" t="str">
        <f t="shared" si="23"/>
        <v>Unhappy</v>
      </c>
      <c r="X208" t="s">
        <v>54</v>
      </c>
      <c r="Y208" t="s">
        <v>46</v>
      </c>
      <c r="Z208" t="s">
        <v>69</v>
      </c>
      <c r="AA208" t="s">
        <v>48</v>
      </c>
      <c r="AB208" t="s">
        <v>58</v>
      </c>
      <c r="AC208">
        <v>5</v>
      </c>
      <c r="AD208">
        <v>3</v>
      </c>
      <c r="AE208" s="1">
        <v>41457</v>
      </c>
      <c r="AF208">
        <v>0</v>
      </c>
      <c r="AG208">
        <v>17</v>
      </c>
    </row>
    <row r="209" spans="1:33" x14ac:dyDescent="0.35">
      <c r="A209" t="s">
        <v>367</v>
      </c>
      <c r="B209">
        <v>10121</v>
      </c>
      <c r="C209" s="2">
        <f t="shared" ca="1" si="18"/>
        <v>33</v>
      </c>
      <c r="D209" s="2" t="str">
        <f t="shared" ca="1" si="19"/>
        <v>Young</v>
      </c>
      <c r="E209" s="2" t="str">
        <f t="shared" si="20"/>
        <v/>
      </c>
      <c r="F209">
        <v>63051</v>
      </c>
      <c r="G209" t="s">
        <v>139</v>
      </c>
      <c r="H209" s="1">
        <v>41547</v>
      </c>
      <c r="I209" s="1" t="str">
        <f>TEXT(HRDataset_v143[[#This Row],[DateofHire]],"yyyy-mm-dd")</f>
        <v>2013-09-30</v>
      </c>
      <c r="J209" s="9" t="str">
        <f>LEFT(HRDataset_v143[[#This Row],[DateofHireTxt]],4)</f>
        <v>2013</v>
      </c>
      <c r="K209" t="s">
        <v>368</v>
      </c>
      <c r="L209" s="1"/>
      <c r="M209" s="1" t="str">
        <f t="shared" si="21"/>
        <v/>
      </c>
      <c r="N209" s="1" t="str">
        <f t="shared" si="22"/>
        <v/>
      </c>
      <c r="O209">
        <v>33174</v>
      </c>
      <c r="P209" s="1">
        <v>33004</v>
      </c>
      <c r="Q209" t="s">
        <v>504</v>
      </c>
      <c r="R209" t="s">
        <v>40</v>
      </c>
      <c r="S209" t="s">
        <v>41</v>
      </c>
      <c r="T209" t="s">
        <v>89</v>
      </c>
      <c r="U209" t="s">
        <v>43</v>
      </c>
      <c r="V209" t="s">
        <v>44</v>
      </c>
      <c r="W209" t="str">
        <f t="shared" si="23"/>
        <v>N/A-StillEmployed</v>
      </c>
      <c r="X209" t="s">
        <v>45</v>
      </c>
      <c r="Y209" t="s">
        <v>141</v>
      </c>
      <c r="Z209" t="s">
        <v>160</v>
      </c>
      <c r="AA209" t="s">
        <v>57</v>
      </c>
      <c r="AB209" t="s">
        <v>58</v>
      </c>
      <c r="AC209">
        <v>4.28</v>
      </c>
      <c r="AD209">
        <v>3</v>
      </c>
      <c r="AE209" s="1">
        <v>43490</v>
      </c>
      <c r="AF209">
        <v>0</v>
      </c>
      <c r="AG209">
        <v>1</v>
      </c>
    </row>
    <row r="210" spans="1:33" x14ac:dyDescent="0.35">
      <c r="A210" t="s">
        <v>369</v>
      </c>
      <c r="B210">
        <v>10021</v>
      </c>
      <c r="C210" s="2">
        <f t="shared" ca="1" si="18"/>
        <v>47</v>
      </c>
      <c r="D210" s="2" t="str">
        <f t="shared" ca="1" si="19"/>
        <v>Middle Age</v>
      </c>
      <c r="E210" s="2" t="str">
        <f t="shared" si="20"/>
        <v/>
      </c>
      <c r="F210">
        <v>47414</v>
      </c>
      <c r="G210" t="s">
        <v>37</v>
      </c>
      <c r="H210" s="1">
        <v>41547</v>
      </c>
      <c r="I210" s="1" t="str">
        <f>TEXT(HRDataset_v143[[#This Row],[DateofHire]],"yyyy-mm-dd")</f>
        <v>2013-09-30</v>
      </c>
      <c r="J210" s="9" t="str">
        <f>LEFT(HRDataset_v143[[#This Row],[DateofHireTxt]],4)</f>
        <v>2013</v>
      </c>
      <c r="K210" t="s">
        <v>38</v>
      </c>
      <c r="L210" s="1"/>
      <c r="M210" s="1" t="str">
        <f t="shared" si="21"/>
        <v/>
      </c>
      <c r="N210" s="1" t="str">
        <f t="shared" si="22"/>
        <v/>
      </c>
      <c r="O210">
        <v>2478</v>
      </c>
      <c r="P210" s="1">
        <v>28105</v>
      </c>
      <c r="Q210" t="s">
        <v>505</v>
      </c>
      <c r="R210" t="s">
        <v>52</v>
      </c>
      <c r="S210" t="s">
        <v>41</v>
      </c>
      <c r="T210" t="s">
        <v>42</v>
      </c>
      <c r="U210" t="s">
        <v>43</v>
      </c>
      <c r="V210" t="s">
        <v>44</v>
      </c>
      <c r="W210" t="str">
        <f t="shared" si="23"/>
        <v>N/A-StillEmployed</v>
      </c>
      <c r="X210" t="s">
        <v>45</v>
      </c>
      <c r="Y210" t="s">
        <v>46</v>
      </c>
      <c r="Z210" t="s">
        <v>99</v>
      </c>
      <c r="AA210" t="s">
        <v>48</v>
      </c>
      <c r="AB210" t="s">
        <v>49</v>
      </c>
      <c r="AC210">
        <v>5</v>
      </c>
      <c r="AD210">
        <v>3</v>
      </c>
      <c r="AE210" s="1">
        <v>43503</v>
      </c>
      <c r="AF210">
        <v>0</v>
      </c>
      <c r="AG210">
        <v>13</v>
      </c>
    </row>
    <row r="211" spans="1:33" x14ac:dyDescent="0.35">
      <c r="A211" t="s">
        <v>370</v>
      </c>
      <c r="B211">
        <v>10281</v>
      </c>
      <c r="C211" s="2">
        <f t="shared" ca="1" si="18"/>
        <v>44</v>
      </c>
      <c r="D211" s="2" t="str">
        <f t="shared" ca="1" si="19"/>
        <v>Middle Age</v>
      </c>
      <c r="E211" s="2" t="str">
        <f t="shared" si="20"/>
        <v/>
      </c>
      <c r="F211">
        <v>53060</v>
      </c>
      <c r="G211" t="s">
        <v>37</v>
      </c>
      <c r="H211" s="1">
        <v>41687</v>
      </c>
      <c r="I211" s="1" t="str">
        <f>TEXT(HRDataset_v143[[#This Row],[DateofHire]],"yyyy-mm-dd")</f>
        <v>2014-02-17</v>
      </c>
      <c r="J211" s="9" t="str">
        <f>LEFT(HRDataset_v143[[#This Row],[DateofHireTxt]],4)</f>
        <v>2014</v>
      </c>
      <c r="K211" t="s">
        <v>38</v>
      </c>
      <c r="L211" s="1"/>
      <c r="M211" s="1" t="str">
        <f t="shared" si="21"/>
        <v/>
      </c>
      <c r="N211" s="1" t="str">
        <f t="shared" si="22"/>
        <v/>
      </c>
      <c r="O211">
        <v>1760</v>
      </c>
      <c r="P211" s="1">
        <v>29183</v>
      </c>
      <c r="Q211" t="s">
        <v>505</v>
      </c>
      <c r="R211" t="s">
        <v>40</v>
      </c>
      <c r="S211" t="s">
        <v>41</v>
      </c>
      <c r="T211" t="s">
        <v>42</v>
      </c>
      <c r="U211" t="s">
        <v>82</v>
      </c>
      <c r="V211" t="s">
        <v>44</v>
      </c>
      <c r="W211" t="str">
        <f t="shared" si="23"/>
        <v>N/A-StillEmployed</v>
      </c>
      <c r="X211" t="s">
        <v>45</v>
      </c>
      <c r="Y211" t="s">
        <v>46</v>
      </c>
      <c r="Z211" t="s">
        <v>47</v>
      </c>
      <c r="AA211" t="s">
        <v>48</v>
      </c>
      <c r="AB211" t="s">
        <v>118</v>
      </c>
      <c r="AC211">
        <v>4.25</v>
      </c>
      <c r="AD211">
        <v>3</v>
      </c>
      <c r="AE211" s="1">
        <v>43500</v>
      </c>
      <c r="AF211">
        <v>4</v>
      </c>
      <c r="AG211">
        <v>6</v>
      </c>
    </row>
    <row r="212" spans="1:33" x14ac:dyDescent="0.35">
      <c r="A212" t="s">
        <v>371</v>
      </c>
      <c r="B212">
        <v>10041</v>
      </c>
      <c r="C212" s="2">
        <f t="shared" ca="1" si="18"/>
        <v>41</v>
      </c>
      <c r="D212" s="2" t="str">
        <f t="shared" ca="1" si="19"/>
        <v>Middle Age</v>
      </c>
      <c r="E212" s="2" t="str">
        <f t="shared" si="20"/>
        <v/>
      </c>
      <c r="F212">
        <v>68829</v>
      </c>
      <c r="G212" t="s">
        <v>139</v>
      </c>
      <c r="H212" s="1">
        <v>42009</v>
      </c>
      <c r="I212" s="1" t="str">
        <f>TEXT(HRDataset_v143[[#This Row],[DateofHire]],"yyyy-mm-dd")</f>
        <v>2015-01-05</v>
      </c>
      <c r="J212" s="9" t="str">
        <f>LEFT(HRDataset_v143[[#This Row],[DateofHireTxt]],4)</f>
        <v>2015</v>
      </c>
      <c r="K212" t="s">
        <v>372</v>
      </c>
      <c r="L212" s="1"/>
      <c r="M212" s="1" t="str">
        <f t="shared" si="21"/>
        <v/>
      </c>
      <c r="N212" s="1" t="str">
        <f t="shared" si="22"/>
        <v/>
      </c>
      <c r="O212">
        <v>27229</v>
      </c>
      <c r="P212" s="1">
        <v>30090</v>
      </c>
      <c r="Q212" t="s">
        <v>505</v>
      </c>
      <c r="R212" t="s">
        <v>40</v>
      </c>
      <c r="S212" t="s">
        <v>41</v>
      </c>
      <c r="T212" t="s">
        <v>42</v>
      </c>
      <c r="U212" t="s">
        <v>43</v>
      </c>
      <c r="V212" t="s">
        <v>44</v>
      </c>
      <c r="W212" t="str">
        <f t="shared" si="23"/>
        <v>N/A-StillEmployed</v>
      </c>
      <c r="X212" t="s">
        <v>45</v>
      </c>
      <c r="Y212" t="s">
        <v>141</v>
      </c>
      <c r="Z212" t="s">
        <v>142</v>
      </c>
      <c r="AA212" t="s">
        <v>201</v>
      </c>
      <c r="AB212" t="s">
        <v>58</v>
      </c>
      <c r="AC212">
        <v>5</v>
      </c>
      <c r="AD212">
        <v>5</v>
      </c>
      <c r="AE212" s="1">
        <v>43479</v>
      </c>
      <c r="AF212">
        <v>0</v>
      </c>
      <c r="AG212">
        <v>18</v>
      </c>
    </row>
    <row r="213" spans="1:33" x14ac:dyDescent="0.35">
      <c r="A213" t="s">
        <v>373</v>
      </c>
      <c r="B213">
        <v>10148</v>
      </c>
      <c r="C213" s="2">
        <f t="shared" ca="1" si="18"/>
        <v>44</v>
      </c>
      <c r="D213" s="2" t="str">
        <f t="shared" ca="1" si="19"/>
        <v>Middle Age</v>
      </c>
      <c r="E213" s="2">
        <f t="shared" si="20"/>
        <v>35</v>
      </c>
      <c r="F213">
        <v>63515</v>
      </c>
      <c r="G213" t="s">
        <v>37</v>
      </c>
      <c r="H213" s="1">
        <v>40581</v>
      </c>
      <c r="I213" s="1" t="str">
        <f>TEXT(HRDataset_v143[[#This Row],[DateofHire]],"yyyy-mm-dd")</f>
        <v>2011-02-07</v>
      </c>
      <c r="J213" s="9" t="str">
        <f>LEFT(HRDataset_v143[[#This Row],[DateofHireTxt]],4)</f>
        <v>2011</v>
      </c>
      <c r="K213" t="s">
        <v>38</v>
      </c>
      <c r="L213" s="1">
        <v>41651</v>
      </c>
      <c r="M213" s="1" t="str">
        <f t="shared" si="21"/>
        <v>2014-01-12</v>
      </c>
      <c r="N213" s="1" t="str">
        <f t="shared" si="22"/>
        <v>2014</v>
      </c>
      <c r="O213">
        <v>2351</v>
      </c>
      <c r="P213" s="1">
        <v>28976</v>
      </c>
      <c r="Q213" t="s">
        <v>504</v>
      </c>
      <c r="R213" t="s">
        <v>52</v>
      </c>
      <c r="S213" t="s">
        <v>41</v>
      </c>
      <c r="T213" t="s">
        <v>42</v>
      </c>
      <c r="U213" t="s">
        <v>43</v>
      </c>
      <c r="V213" t="s">
        <v>90</v>
      </c>
      <c r="W213" t="str">
        <f t="shared" si="23"/>
        <v>Another position</v>
      </c>
      <c r="X213" t="s">
        <v>54</v>
      </c>
      <c r="Y213" t="s">
        <v>46</v>
      </c>
      <c r="Z213" t="s">
        <v>65</v>
      </c>
      <c r="AA213" t="s">
        <v>70</v>
      </c>
      <c r="AB213" t="s">
        <v>58</v>
      </c>
      <c r="AC213">
        <v>3.89</v>
      </c>
      <c r="AD213">
        <v>4</v>
      </c>
      <c r="AE213" s="1">
        <v>41337</v>
      </c>
      <c r="AF213">
        <v>0</v>
      </c>
      <c r="AG213">
        <v>7</v>
      </c>
    </row>
    <row r="214" spans="1:33" x14ac:dyDescent="0.35">
      <c r="A214" t="s">
        <v>374</v>
      </c>
      <c r="B214">
        <v>10005</v>
      </c>
      <c r="C214" s="2">
        <f t="shared" ca="1" si="18"/>
        <v>44</v>
      </c>
      <c r="D214" s="2" t="str">
        <f t="shared" ca="1" si="19"/>
        <v>Middle Age</v>
      </c>
      <c r="E214" s="2">
        <f t="shared" si="20"/>
        <v>46</v>
      </c>
      <c r="F214">
        <v>108987</v>
      </c>
      <c r="G214" t="s">
        <v>74</v>
      </c>
      <c r="H214" s="1">
        <v>40854</v>
      </c>
      <c r="I214" s="1" t="str">
        <f>TEXT(HRDataset_v143[[#This Row],[DateofHire]],"yyyy-mm-dd")</f>
        <v>2011-11-07</v>
      </c>
      <c r="J214" s="9" t="str">
        <f>LEFT(HRDataset_v143[[#This Row],[DateofHireTxt]],4)</f>
        <v>2011</v>
      </c>
      <c r="K214" t="s">
        <v>38</v>
      </c>
      <c r="L214" s="1">
        <v>42254</v>
      </c>
      <c r="M214" s="1" t="str">
        <f t="shared" si="21"/>
        <v>2015-09-07</v>
      </c>
      <c r="N214" s="1" t="str">
        <f t="shared" si="22"/>
        <v>2015</v>
      </c>
      <c r="O214">
        <v>1844</v>
      </c>
      <c r="P214" s="1">
        <v>28906</v>
      </c>
      <c r="Q214" t="s">
        <v>505</v>
      </c>
      <c r="R214" t="s">
        <v>40</v>
      </c>
      <c r="S214" t="s">
        <v>41</v>
      </c>
      <c r="T214" t="s">
        <v>42</v>
      </c>
      <c r="U214" t="s">
        <v>82</v>
      </c>
      <c r="V214" t="s">
        <v>90</v>
      </c>
      <c r="W214" t="str">
        <f t="shared" si="23"/>
        <v>Another position</v>
      </c>
      <c r="X214" t="s">
        <v>54</v>
      </c>
      <c r="Y214" t="s">
        <v>75</v>
      </c>
      <c r="Z214" t="s">
        <v>76</v>
      </c>
      <c r="AA214" t="s">
        <v>84</v>
      </c>
      <c r="AB214" t="s">
        <v>49</v>
      </c>
      <c r="AC214">
        <v>5</v>
      </c>
      <c r="AD214">
        <v>5</v>
      </c>
      <c r="AE214" s="1">
        <v>42232</v>
      </c>
      <c r="AF214">
        <v>0</v>
      </c>
      <c r="AG214">
        <v>13</v>
      </c>
    </row>
    <row r="215" spans="1:33" x14ac:dyDescent="0.35">
      <c r="A215" t="s">
        <v>375</v>
      </c>
      <c r="B215">
        <v>10259</v>
      </c>
      <c r="C215" s="2">
        <f t="shared" ca="1" si="18"/>
        <v>39</v>
      </c>
      <c r="D215" s="2" t="str">
        <f t="shared" ca="1" si="19"/>
        <v>Middle Age</v>
      </c>
      <c r="E215" s="2">
        <f t="shared" si="20"/>
        <v>17</v>
      </c>
      <c r="F215">
        <v>93093</v>
      </c>
      <c r="G215" t="s">
        <v>95</v>
      </c>
      <c r="H215" s="1">
        <v>41974</v>
      </c>
      <c r="I215" s="1" t="str">
        <f>TEXT(HRDataset_v143[[#This Row],[DateofHire]],"yyyy-mm-dd")</f>
        <v>2014-12-01</v>
      </c>
      <c r="J215" s="9" t="str">
        <f>LEFT(HRDataset_v143[[#This Row],[DateofHireTxt]],4)</f>
        <v>2014</v>
      </c>
      <c r="K215" t="s">
        <v>38</v>
      </c>
      <c r="L215" s="1">
        <v>42491</v>
      </c>
      <c r="M215" s="1" t="str">
        <f t="shared" si="21"/>
        <v>2016-05-01</v>
      </c>
      <c r="N215" s="1" t="str">
        <f t="shared" si="22"/>
        <v>2016</v>
      </c>
      <c r="O215">
        <v>2747</v>
      </c>
      <c r="P215" s="1">
        <v>30930</v>
      </c>
      <c r="Q215" t="s">
        <v>505</v>
      </c>
      <c r="R215" t="s">
        <v>52</v>
      </c>
      <c r="S215" t="s">
        <v>41</v>
      </c>
      <c r="T215" t="s">
        <v>42</v>
      </c>
      <c r="U215" t="s">
        <v>43</v>
      </c>
      <c r="V215" t="s">
        <v>110</v>
      </c>
      <c r="W215" t="str">
        <f t="shared" si="23"/>
        <v>Performance</v>
      </c>
      <c r="X215" t="s">
        <v>54</v>
      </c>
      <c r="Y215" t="s">
        <v>55</v>
      </c>
      <c r="Z215" t="s">
        <v>56</v>
      </c>
      <c r="AA215" t="s">
        <v>80</v>
      </c>
      <c r="AB215" t="s">
        <v>58</v>
      </c>
      <c r="AC215">
        <v>4.7</v>
      </c>
      <c r="AD215">
        <v>4</v>
      </c>
      <c r="AE215" s="1">
        <v>42385</v>
      </c>
      <c r="AF215">
        <v>0</v>
      </c>
      <c r="AG215">
        <v>19</v>
      </c>
    </row>
    <row r="216" spans="1:33" x14ac:dyDescent="0.35">
      <c r="A216" t="s">
        <v>376</v>
      </c>
      <c r="B216">
        <v>10286</v>
      </c>
      <c r="C216" s="2">
        <f t="shared" ca="1" si="18"/>
        <v>35</v>
      </c>
      <c r="D216" s="2" t="str">
        <f t="shared" ca="1" si="19"/>
        <v>Middle Age</v>
      </c>
      <c r="E216" s="2">
        <f t="shared" si="20"/>
        <v>83</v>
      </c>
      <c r="F216">
        <v>53564</v>
      </c>
      <c r="G216" t="s">
        <v>37</v>
      </c>
      <c r="H216" s="1">
        <v>40553</v>
      </c>
      <c r="I216" s="1" t="str">
        <f>TEXT(HRDataset_v143[[#This Row],[DateofHire]],"yyyy-mm-dd")</f>
        <v>2011-01-10</v>
      </c>
      <c r="J216" s="9" t="str">
        <f>LEFT(HRDataset_v143[[#This Row],[DateofHireTxt]],4)</f>
        <v>2011</v>
      </c>
      <c r="K216" t="s">
        <v>38</v>
      </c>
      <c r="L216" s="1">
        <v>43097</v>
      </c>
      <c r="M216" s="1" t="str">
        <f t="shared" si="21"/>
        <v>2017-12-28</v>
      </c>
      <c r="N216" s="1" t="str">
        <f t="shared" si="22"/>
        <v>2017</v>
      </c>
      <c r="O216">
        <v>2458</v>
      </c>
      <c r="P216" s="1">
        <v>32219</v>
      </c>
      <c r="Q216" t="s">
        <v>505</v>
      </c>
      <c r="R216" t="s">
        <v>40</v>
      </c>
      <c r="S216" t="s">
        <v>41</v>
      </c>
      <c r="T216" t="s">
        <v>42</v>
      </c>
      <c r="U216" t="s">
        <v>82</v>
      </c>
      <c r="V216" t="s">
        <v>53</v>
      </c>
      <c r="W216" t="str">
        <f t="shared" si="23"/>
        <v>Career change</v>
      </c>
      <c r="X216" t="s">
        <v>54</v>
      </c>
      <c r="Y216" t="s">
        <v>46</v>
      </c>
      <c r="Z216" t="s">
        <v>69</v>
      </c>
      <c r="AA216" t="s">
        <v>70</v>
      </c>
      <c r="AB216" t="s">
        <v>118</v>
      </c>
      <c r="AC216">
        <v>3.54</v>
      </c>
      <c r="AD216">
        <v>5</v>
      </c>
      <c r="AE216" s="1">
        <v>42831</v>
      </c>
      <c r="AF216">
        <v>4</v>
      </c>
      <c r="AG216">
        <v>15</v>
      </c>
    </row>
    <row r="217" spans="1:33" x14ac:dyDescent="0.35">
      <c r="A217" t="s">
        <v>377</v>
      </c>
      <c r="B217">
        <v>10297</v>
      </c>
      <c r="C217" s="2">
        <f t="shared" ca="1" si="18"/>
        <v>34</v>
      </c>
      <c r="D217" s="2" t="str">
        <f t="shared" ca="1" si="19"/>
        <v>Young</v>
      </c>
      <c r="E217" s="2">
        <f t="shared" si="20"/>
        <v>50</v>
      </c>
      <c r="F217">
        <v>60270</v>
      </c>
      <c r="G217" t="s">
        <v>60</v>
      </c>
      <c r="H217" s="1">
        <v>40729</v>
      </c>
      <c r="I217" s="1" t="str">
        <f>TEXT(HRDataset_v143[[#This Row],[DateofHire]],"yyyy-mm-dd")</f>
        <v>2011-07-05</v>
      </c>
      <c r="J217" s="9" t="str">
        <f>LEFT(HRDataset_v143[[#This Row],[DateofHireTxt]],4)</f>
        <v>2011</v>
      </c>
      <c r="K217" t="s">
        <v>38</v>
      </c>
      <c r="L217" s="1">
        <v>42262</v>
      </c>
      <c r="M217" s="1" t="str">
        <f t="shared" si="21"/>
        <v>2015-09-15</v>
      </c>
      <c r="N217" s="1" t="str">
        <f t="shared" si="22"/>
        <v>2015</v>
      </c>
      <c r="O217">
        <v>2472</v>
      </c>
      <c r="P217" s="1">
        <v>32707</v>
      </c>
      <c r="Q217" t="s">
        <v>504</v>
      </c>
      <c r="R217" t="s">
        <v>52</v>
      </c>
      <c r="S217" t="s">
        <v>41</v>
      </c>
      <c r="T217" t="s">
        <v>42</v>
      </c>
      <c r="U217" t="s">
        <v>112</v>
      </c>
      <c r="V217" t="s">
        <v>93</v>
      </c>
      <c r="W217" t="str">
        <f t="shared" si="23"/>
        <v>Unhappy</v>
      </c>
      <c r="X217" t="s">
        <v>54</v>
      </c>
      <c r="Y217" t="s">
        <v>46</v>
      </c>
      <c r="Z217" t="s">
        <v>72</v>
      </c>
      <c r="AA217" t="s">
        <v>117</v>
      </c>
      <c r="AB217" t="s">
        <v>118</v>
      </c>
      <c r="AC217">
        <v>2.4</v>
      </c>
      <c r="AD217">
        <v>5</v>
      </c>
      <c r="AE217" s="1">
        <v>42041</v>
      </c>
      <c r="AF217">
        <v>5</v>
      </c>
      <c r="AG217">
        <v>2</v>
      </c>
    </row>
    <row r="218" spans="1:33" x14ac:dyDescent="0.35">
      <c r="A218" t="s">
        <v>378</v>
      </c>
      <c r="B218">
        <v>10171</v>
      </c>
      <c r="C218" s="2">
        <f t="shared" ca="1" si="18"/>
        <v>37</v>
      </c>
      <c r="D218" s="2" t="str">
        <f t="shared" ca="1" si="19"/>
        <v>Middle Age</v>
      </c>
      <c r="E218" s="2">
        <f t="shared" si="20"/>
        <v>53</v>
      </c>
      <c r="F218">
        <v>45998</v>
      </c>
      <c r="G218" t="s">
        <v>37</v>
      </c>
      <c r="H218" s="1">
        <v>40679</v>
      </c>
      <c r="I218" s="1" t="str">
        <f>TEXT(HRDataset_v143[[#This Row],[DateofHire]],"yyyy-mm-dd")</f>
        <v>2011-05-16</v>
      </c>
      <c r="J218" s="9" t="str">
        <f>LEFT(HRDataset_v143[[#This Row],[DateofHireTxt]],4)</f>
        <v>2011</v>
      </c>
      <c r="K218" t="s">
        <v>38</v>
      </c>
      <c r="L218" s="1">
        <v>42302</v>
      </c>
      <c r="M218" s="1" t="str">
        <f t="shared" si="21"/>
        <v>2015-10-25</v>
      </c>
      <c r="N218" s="1" t="str">
        <f t="shared" si="22"/>
        <v>2015</v>
      </c>
      <c r="O218">
        <v>2176</v>
      </c>
      <c r="P218" s="1">
        <v>31613</v>
      </c>
      <c r="Q218" t="s">
        <v>504</v>
      </c>
      <c r="R218" t="s">
        <v>40</v>
      </c>
      <c r="S218" t="s">
        <v>41</v>
      </c>
      <c r="T218" t="s">
        <v>42</v>
      </c>
      <c r="U218" t="s">
        <v>43</v>
      </c>
      <c r="V218" t="s">
        <v>379</v>
      </c>
      <c r="W218" t="str">
        <f t="shared" si="23"/>
        <v>Medical issues</v>
      </c>
      <c r="X218" t="s">
        <v>54</v>
      </c>
      <c r="Y218" t="s">
        <v>46</v>
      </c>
      <c r="Z218" t="s">
        <v>72</v>
      </c>
      <c r="AA218" t="s">
        <v>48</v>
      </c>
      <c r="AB218" t="s">
        <v>58</v>
      </c>
      <c r="AC218">
        <v>3.45</v>
      </c>
      <c r="AD218">
        <v>4</v>
      </c>
      <c r="AE218" s="1">
        <v>41772</v>
      </c>
      <c r="AF218">
        <v>0</v>
      </c>
      <c r="AG218">
        <v>5</v>
      </c>
    </row>
    <row r="219" spans="1:33" x14ac:dyDescent="0.35">
      <c r="A219" t="s">
        <v>380</v>
      </c>
      <c r="B219">
        <v>10032</v>
      </c>
      <c r="C219" s="2">
        <f t="shared" ca="1" si="18"/>
        <v>37</v>
      </c>
      <c r="D219" s="2" t="str">
        <f t="shared" ca="1" si="19"/>
        <v>Middle Age</v>
      </c>
      <c r="E219" s="2">
        <f t="shared" si="20"/>
        <v>20</v>
      </c>
      <c r="F219">
        <v>57954</v>
      </c>
      <c r="G219" t="s">
        <v>60</v>
      </c>
      <c r="H219" s="1">
        <v>40679</v>
      </c>
      <c r="I219" s="1" t="str">
        <f>TEXT(HRDataset_v143[[#This Row],[DateofHire]],"yyyy-mm-dd")</f>
        <v>2011-05-16</v>
      </c>
      <c r="J219" s="9" t="str">
        <f>LEFT(HRDataset_v143[[#This Row],[DateofHireTxt]],4)</f>
        <v>2011</v>
      </c>
      <c r="K219" t="s">
        <v>38</v>
      </c>
      <c r="L219" s="1">
        <v>41309</v>
      </c>
      <c r="M219" s="1" t="str">
        <f t="shared" si="21"/>
        <v>2013-02-04</v>
      </c>
      <c r="N219" s="1" t="str">
        <f t="shared" si="22"/>
        <v>2013</v>
      </c>
      <c r="O219">
        <v>1886</v>
      </c>
      <c r="P219" s="1">
        <v>31641</v>
      </c>
      <c r="Q219" t="s">
        <v>504</v>
      </c>
      <c r="R219" t="s">
        <v>52</v>
      </c>
      <c r="S219" t="s">
        <v>41</v>
      </c>
      <c r="T219" t="s">
        <v>42</v>
      </c>
      <c r="U219" t="s">
        <v>43</v>
      </c>
      <c r="V219" t="s">
        <v>193</v>
      </c>
      <c r="W219" t="str">
        <f t="shared" si="23"/>
        <v>More money</v>
      </c>
      <c r="X219" t="s">
        <v>54</v>
      </c>
      <c r="Y219" t="s">
        <v>46</v>
      </c>
      <c r="Z219" t="s">
        <v>79</v>
      </c>
      <c r="AA219" t="s">
        <v>57</v>
      </c>
      <c r="AB219" t="s">
        <v>49</v>
      </c>
      <c r="AC219">
        <v>4.2</v>
      </c>
      <c r="AD219">
        <v>5</v>
      </c>
      <c r="AE219" s="1">
        <v>41284</v>
      </c>
      <c r="AF219">
        <v>0</v>
      </c>
      <c r="AG219">
        <v>12</v>
      </c>
    </row>
    <row r="220" spans="1:33" x14ac:dyDescent="0.35">
      <c r="A220" t="s">
        <v>381</v>
      </c>
      <c r="B220">
        <v>10130</v>
      </c>
      <c r="C220" s="2">
        <f t="shared" ca="1" si="18"/>
        <v>46</v>
      </c>
      <c r="D220" s="2" t="str">
        <f t="shared" ca="1" si="19"/>
        <v>Middle Age</v>
      </c>
      <c r="E220" s="2">
        <f t="shared" si="20"/>
        <v>66</v>
      </c>
      <c r="F220">
        <v>74669</v>
      </c>
      <c r="G220" t="s">
        <v>129</v>
      </c>
      <c r="H220" s="1">
        <v>40476</v>
      </c>
      <c r="I220" s="1" t="str">
        <f>TEXT(HRDataset_v143[[#This Row],[DateofHire]],"yyyy-mm-dd")</f>
        <v>2010-10-25</v>
      </c>
      <c r="J220" s="9" t="str">
        <f>LEFT(HRDataset_v143[[#This Row],[DateofHireTxt]],4)</f>
        <v>2010</v>
      </c>
      <c r="K220" t="s">
        <v>38</v>
      </c>
      <c r="L220" s="1">
        <v>42508</v>
      </c>
      <c r="M220" s="1" t="str">
        <f t="shared" si="21"/>
        <v>2016-05-18</v>
      </c>
      <c r="N220" s="1" t="str">
        <f t="shared" si="22"/>
        <v>2016</v>
      </c>
      <c r="O220">
        <v>2030</v>
      </c>
      <c r="P220" s="1">
        <v>28254</v>
      </c>
      <c r="Q220" t="s">
        <v>504</v>
      </c>
      <c r="R220" t="s">
        <v>52</v>
      </c>
      <c r="S220" t="s">
        <v>41</v>
      </c>
      <c r="T220" t="s">
        <v>42</v>
      </c>
      <c r="U220" t="s">
        <v>43</v>
      </c>
      <c r="V220" t="s">
        <v>90</v>
      </c>
      <c r="W220" t="str">
        <f t="shared" si="23"/>
        <v>Another position</v>
      </c>
      <c r="X220" t="s">
        <v>54</v>
      </c>
      <c r="Y220" t="s">
        <v>46</v>
      </c>
      <c r="Z220" t="s">
        <v>131</v>
      </c>
      <c r="AA220" t="s">
        <v>57</v>
      </c>
      <c r="AB220" t="s">
        <v>58</v>
      </c>
      <c r="AC220">
        <v>4.16</v>
      </c>
      <c r="AD220">
        <v>5</v>
      </c>
      <c r="AE220" s="1">
        <v>42068</v>
      </c>
      <c r="AF220">
        <v>0</v>
      </c>
      <c r="AG220">
        <v>6</v>
      </c>
    </row>
    <row r="221" spans="1:33" x14ac:dyDescent="0.35">
      <c r="A221" t="s">
        <v>382</v>
      </c>
      <c r="B221">
        <v>10217</v>
      </c>
      <c r="C221" s="2">
        <f t="shared" ca="1" si="18"/>
        <v>44</v>
      </c>
      <c r="D221" s="2" t="str">
        <f t="shared" ca="1" si="19"/>
        <v>Middle Age</v>
      </c>
      <c r="E221" s="2" t="str">
        <f t="shared" si="20"/>
        <v/>
      </c>
      <c r="F221">
        <v>74226</v>
      </c>
      <c r="G221" t="s">
        <v>60</v>
      </c>
      <c r="H221" s="1">
        <v>41001</v>
      </c>
      <c r="I221" s="1" t="str">
        <f>TEXT(HRDataset_v143[[#This Row],[DateofHire]],"yyyy-mm-dd")</f>
        <v>2012-04-02</v>
      </c>
      <c r="J221" s="9" t="str">
        <f>LEFT(HRDataset_v143[[#This Row],[DateofHireTxt]],4)</f>
        <v>2012</v>
      </c>
      <c r="K221" t="s">
        <v>38</v>
      </c>
      <c r="L221" s="1"/>
      <c r="M221" s="1" t="str">
        <f t="shared" si="21"/>
        <v/>
      </c>
      <c r="N221" s="1" t="str">
        <f t="shared" si="22"/>
        <v/>
      </c>
      <c r="O221">
        <v>2050</v>
      </c>
      <c r="P221" s="1">
        <v>28924</v>
      </c>
      <c r="Q221" t="s">
        <v>504</v>
      </c>
      <c r="R221" t="s">
        <v>52</v>
      </c>
      <c r="S221" t="s">
        <v>107</v>
      </c>
      <c r="T221" t="s">
        <v>42</v>
      </c>
      <c r="U221" t="s">
        <v>112</v>
      </c>
      <c r="V221" t="s">
        <v>44</v>
      </c>
      <c r="W221" t="str">
        <f t="shared" si="23"/>
        <v>N/A-StillEmployed</v>
      </c>
      <c r="X221" t="s">
        <v>45</v>
      </c>
      <c r="Y221" t="s">
        <v>46</v>
      </c>
      <c r="Z221" t="s">
        <v>83</v>
      </c>
      <c r="AA221" t="s">
        <v>48</v>
      </c>
      <c r="AB221" t="s">
        <v>58</v>
      </c>
      <c r="AC221">
        <v>4.3</v>
      </c>
      <c r="AD221">
        <v>3</v>
      </c>
      <c r="AE221" s="1">
        <v>43479</v>
      </c>
      <c r="AF221">
        <v>0</v>
      </c>
      <c r="AG221">
        <v>14</v>
      </c>
    </row>
    <row r="222" spans="1:33" x14ac:dyDescent="0.35">
      <c r="A222" t="s">
        <v>383</v>
      </c>
      <c r="B222">
        <v>10016</v>
      </c>
      <c r="C222" s="2">
        <f t="shared" ca="1" si="18"/>
        <v>39</v>
      </c>
      <c r="D222" s="2" t="str">
        <f t="shared" ca="1" si="19"/>
        <v>Middle Age</v>
      </c>
      <c r="E222" s="2" t="str">
        <f t="shared" si="20"/>
        <v/>
      </c>
      <c r="F222">
        <v>93554</v>
      </c>
      <c r="G222" t="s">
        <v>95</v>
      </c>
      <c r="H222" s="1">
        <v>41953</v>
      </c>
      <c r="I222" s="1" t="str">
        <f>TEXT(HRDataset_v143[[#This Row],[DateofHire]],"yyyy-mm-dd")</f>
        <v>2014-11-10</v>
      </c>
      <c r="J222" s="9" t="str">
        <f>LEFT(HRDataset_v143[[#This Row],[DateofHireTxt]],4)</f>
        <v>2014</v>
      </c>
      <c r="K222" t="s">
        <v>38</v>
      </c>
      <c r="L222" s="1"/>
      <c r="M222" s="1" t="str">
        <f t="shared" si="21"/>
        <v/>
      </c>
      <c r="N222" s="1" t="str">
        <f t="shared" si="22"/>
        <v/>
      </c>
      <c r="O222">
        <v>1886</v>
      </c>
      <c r="P222" s="1">
        <v>30941</v>
      </c>
      <c r="Q222" t="s">
        <v>504</v>
      </c>
      <c r="R222" t="s">
        <v>52</v>
      </c>
      <c r="S222" t="s">
        <v>41</v>
      </c>
      <c r="T222" t="s">
        <v>42</v>
      </c>
      <c r="U222" t="s">
        <v>82</v>
      </c>
      <c r="V222" t="s">
        <v>44</v>
      </c>
      <c r="W222" t="str">
        <f t="shared" si="23"/>
        <v>N/A-StillEmployed</v>
      </c>
      <c r="X222" t="s">
        <v>45</v>
      </c>
      <c r="Y222" t="s">
        <v>55</v>
      </c>
      <c r="Z222" t="s">
        <v>56</v>
      </c>
      <c r="AA222" t="s">
        <v>80</v>
      </c>
      <c r="AB222" t="s">
        <v>49</v>
      </c>
      <c r="AC222">
        <v>4.5999999999999996</v>
      </c>
      <c r="AD222">
        <v>5</v>
      </c>
      <c r="AE222" s="1">
        <v>43469</v>
      </c>
      <c r="AF222">
        <v>0</v>
      </c>
      <c r="AG222">
        <v>16</v>
      </c>
    </row>
    <row r="223" spans="1:33" x14ac:dyDescent="0.35">
      <c r="A223" t="s">
        <v>384</v>
      </c>
      <c r="B223">
        <v>10050</v>
      </c>
      <c r="C223" s="2">
        <f t="shared" ca="1" si="18"/>
        <v>35</v>
      </c>
      <c r="D223" s="2" t="str">
        <f t="shared" ca="1" si="19"/>
        <v>Middle Age</v>
      </c>
      <c r="E223" s="2">
        <f t="shared" si="20"/>
        <v>16</v>
      </c>
      <c r="F223">
        <v>64724</v>
      </c>
      <c r="G223" t="s">
        <v>37</v>
      </c>
      <c r="H223" s="1">
        <v>40729</v>
      </c>
      <c r="I223" s="1" t="str">
        <f>TEXT(HRDataset_v143[[#This Row],[DateofHire]],"yyyy-mm-dd")</f>
        <v>2011-07-05</v>
      </c>
      <c r="J223" s="9" t="str">
        <f>LEFT(HRDataset_v143[[#This Row],[DateofHireTxt]],4)</f>
        <v>2011</v>
      </c>
      <c r="K223" t="s">
        <v>38</v>
      </c>
      <c r="L223" s="1">
        <v>41243</v>
      </c>
      <c r="M223" s="1" t="str">
        <f t="shared" si="21"/>
        <v>2012-11-30</v>
      </c>
      <c r="N223" s="1" t="str">
        <f t="shared" si="22"/>
        <v>2012</v>
      </c>
      <c r="O223">
        <v>2451</v>
      </c>
      <c r="P223" s="1">
        <v>32208</v>
      </c>
      <c r="Q223" t="s">
        <v>505</v>
      </c>
      <c r="R223" t="s">
        <v>52</v>
      </c>
      <c r="S223" t="s">
        <v>41</v>
      </c>
      <c r="T223" t="s">
        <v>42</v>
      </c>
      <c r="U223" t="s">
        <v>112</v>
      </c>
      <c r="V223" t="s">
        <v>193</v>
      </c>
      <c r="W223" t="str">
        <f t="shared" si="23"/>
        <v>More money</v>
      </c>
      <c r="X223" t="s">
        <v>54</v>
      </c>
      <c r="Y223" t="s">
        <v>46</v>
      </c>
      <c r="Z223" t="s">
        <v>83</v>
      </c>
      <c r="AA223" t="s">
        <v>70</v>
      </c>
      <c r="AB223" t="s">
        <v>58</v>
      </c>
      <c r="AC223">
        <v>5</v>
      </c>
      <c r="AD223">
        <v>3</v>
      </c>
      <c r="AE223" s="1">
        <v>40959</v>
      </c>
      <c r="AF223">
        <v>0</v>
      </c>
      <c r="AG223">
        <v>13</v>
      </c>
    </row>
    <row r="224" spans="1:33" x14ac:dyDescent="0.35">
      <c r="A224" t="s">
        <v>385</v>
      </c>
      <c r="B224">
        <v>10164</v>
      </c>
      <c r="C224" s="2">
        <f t="shared" ca="1" si="18"/>
        <v>42</v>
      </c>
      <c r="D224" s="2" t="str">
        <f t="shared" ca="1" si="19"/>
        <v>Middle Age</v>
      </c>
      <c r="E224" s="2" t="str">
        <f t="shared" si="20"/>
        <v/>
      </c>
      <c r="F224">
        <v>47001</v>
      </c>
      <c r="G224" t="s">
        <v>37</v>
      </c>
      <c r="H224" s="1">
        <v>39391</v>
      </c>
      <c r="I224" s="1" t="str">
        <f>TEXT(HRDataset_v143[[#This Row],[DateofHire]],"yyyy-mm-dd")</f>
        <v>2007-11-05</v>
      </c>
      <c r="J224" s="9" t="str">
        <f>LEFT(HRDataset_v143[[#This Row],[DateofHireTxt]],4)</f>
        <v>2007</v>
      </c>
      <c r="K224" t="s">
        <v>38</v>
      </c>
      <c r="L224" s="1"/>
      <c r="M224" s="1" t="str">
        <f t="shared" si="21"/>
        <v/>
      </c>
      <c r="N224" s="1" t="str">
        <f t="shared" si="22"/>
        <v/>
      </c>
      <c r="O224">
        <v>2451</v>
      </c>
      <c r="P224" s="1">
        <v>29913</v>
      </c>
      <c r="Q224" t="s">
        <v>505</v>
      </c>
      <c r="R224" t="s">
        <v>40</v>
      </c>
      <c r="S224" t="s">
        <v>41</v>
      </c>
      <c r="T224" t="s">
        <v>42</v>
      </c>
      <c r="U224" t="s">
        <v>43</v>
      </c>
      <c r="V224" t="s">
        <v>44</v>
      </c>
      <c r="W224" t="str">
        <f t="shared" si="23"/>
        <v>N/A-StillEmployed</v>
      </c>
      <c r="X224" t="s">
        <v>45</v>
      </c>
      <c r="Y224" t="s">
        <v>46</v>
      </c>
      <c r="Z224" t="s">
        <v>91</v>
      </c>
      <c r="AA224" t="s">
        <v>70</v>
      </c>
      <c r="AB224" t="s">
        <v>58</v>
      </c>
      <c r="AC224">
        <v>3.66</v>
      </c>
      <c r="AD224">
        <v>3</v>
      </c>
      <c r="AE224" s="1">
        <v>43521</v>
      </c>
      <c r="AF224">
        <v>0</v>
      </c>
      <c r="AG224">
        <v>15</v>
      </c>
    </row>
    <row r="225" spans="1:33" x14ac:dyDescent="0.35">
      <c r="A225" t="s">
        <v>386</v>
      </c>
      <c r="B225">
        <v>10124</v>
      </c>
      <c r="C225" s="2">
        <f t="shared" ca="1" si="18"/>
        <v>35</v>
      </c>
      <c r="D225" s="2" t="str">
        <f t="shared" ca="1" si="19"/>
        <v>Middle Age</v>
      </c>
      <c r="E225" s="2" t="str">
        <f t="shared" si="20"/>
        <v/>
      </c>
      <c r="F225">
        <v>61844</v>
      </c>
      <c r="G225" t="s">
        <v>139</v>
      </c>
      <c r="H225" s="1">
        <v>40917</v>
      </c>
      <c r="I225" s="1" t="str">
        <f>TEXT(HRDataset_v143[[#This Row],[DateofHire]],"yyyy-mm-dd")</f>
        <v>2012-01-09</v>
      </c>
      <c r="J225" s="9" t="str">
        <f>LEFT(HRDataset_v143[[#This Row],[DateofHireTxt]],4)</f>
        <v>2012</v>
      </c>
      <c r="K225" t="s">
        <v>387</v>
      </c>
      <c r="L225" s="1"/>
      <c r="M225" s="1" t="str">
        <f t="shared" si="21"/>
        <v/>
      </c>
      <c r="N225" s="1" t="str">
        <f t="shared" si="22"/>
        <v/>
      </c>
      <c r="O225">
        <v>40220</v>
      </c>
      <c r="P225" s="1">
        <v>32384</v>
      </c>
      <c r="Q225" t="s">
        <v>504</v>
      </c>
      <c r="R225" t="s">
        <v>52</v>
      </c>
      <c r="S225" t="s">
        <v>41</v>
      </c>
      <c r="T225" t="s">
        <v>42</v>
      </c>
      <c r="U225" t="s">
        <v>82</v>
      </c>
      <c r="V225" t="s">
        <v>44</v>
      </c>
      <c r="W225" t="str">
        <f t="shared" si="23"/>
        <v>N/A-StillEmployed</v>
      </c>
      <c r="X225" t="s">
        <v>45</v>
      </c>
      <c r="Y225" t="s">
        <v>141</v>
      </c>
      <c r="Z225" t="s">
        <v>160</v>
      </c>
      <c r="AA225" t="s">
        <v>201</v>
      </c>
      <c r="AB225" t="s">
        <v>58</v>
      </c>
      <c r="AC225">
        <v>4.2</v>
      </c>
      <c r="AD225">
        <v>5</v>
      </c>
      <c r="AE225" s="1">
        <v>43497</v>
      </c>
      <c r="AF225">
        <v>0</v>
      </c>
      <c r="AG225">
        <v>9</v>
      </c>
    </row>
    <row r="226" spans="1:33" x14ac:dyDescent="0.35">
      <c r="A226" t="s">
        <v>388</v>
      </c>
      <c r="B226">
        <v>10187</v>
      </c>
      <c r="C226" s="2">
        <f t="shared" ca="1" si="18"/>
        <v>39</v>
      </c>
      <c r="D226" s="2" t="str">
        <f t="shared" ca="1" si="19"/>
        <v>Middle Age</v>
      </c>
      <c r="E226" s="2">
        <f t="shared" si="20"/>
        <v>84</v>
      </c>
      <c r="F226">
        <v>46799</v>
      </c>
      <c r="G226" t="s">
        <v>37</v>
      </c>
      <c r="H226" s="1">
        <v>40679</v>
      </c>
      <c r="I226" s="1" t="str">
        <f>TEXT(HRDataset_v143[[#This Row],[DateofHire]],"yyyy-mm-dd")</f>
        <v>2011-05-16</v>
      </c>
      <c r="J226" s="9" t="str">
        <f>LEFT(HRDataset_v143[[#This Row],[DateofHireTxt]],4)</f>
        <v>2011</v>
      </c>
      <c r="K226" t="s">
        <v>38</v>
      </c>
      <c r="L226" s="1">
        <v>43255</v>
      </c>
      <c r="M226" s="1" t="str">
        <f t="shared" si="21"/>
        <v>2018-06-04</v>
      </c>
      <c r="N226" s="1" t="str">
        <f t="shared" si="22"/>
        <v>2018</v>
      </c>
      <c r="O226">
        <v>1742</v>
      </c>
      <c r="P226" s="1">
        <v>30970</v>
      </c>
      <c r="Q226" t="s">
        <v>504</v>
      </c>
      <c r="R226" t="s">
        <v>67</v>
      </c>
      <c r="S226" t="s">
        <v>107</v>
      </c>
      <c r="T226" t="s">
        <v>42</v>
      </c>
      <c r="U226" t="s">
        <v>112</v>
      </c>
      <c r="V226" t="s">
        <v>90</v>
      </c>
      <c r="W226" t="str">
        <f t="shared" si="23"/>
        <v>Another position</v>
      </c>
      <c r="X226" t="s">
        <v>54</v>
      </c>
      <c r="Y226" t="s">
        <v>46</v>
      </c>
      <c r="Z226" t="s">
        <v>63</v>
      </c>
      <c r="AA226" t="s">
        <v>70</v>
      </c>
      <c r="AB226" t="s">
        <v>58</v>
      </c>
      <c r="AC226">
        <v>3.17</v>
      </c>
      <c r="AD226">
        <v>4</v>
      </c>
      <c r="AE226" s="1">
        <v>43192</v>
      </c>
      <c r="AF226">
        <v>0</v>
      </c>
      <c r="AG226">
        <v>14</v>
      </c>
    </row>
    <row r="227" spans="1:33" x14ac:dyDescent="0.35">
      <c r="A227" t="s">
        <v>389</v>
      </c>
      <c r="B227">
        <v>10225</v>
      </c>
      <c r="C227" s="2">
        <f t="shared" ca="1" si="18"/>
        <v>62</v>
      </c>
      <c r="D227" s="2" t="str">
        <f t="shared" ca="1" si="19"/>
        <v>Middle Age</v>
      </c>
      <c r="E227" s="2" t="str">
        <f t="shared" si="20"/>
        <v/>
      </c>
      <c r="F227">
        <v>59472</v>
      </c>
      <c r="G227" t="s">
        <v>37</v>
      </c>
      <c r="H227" s="1">
        <v>41645</v>
      </c>
      <c r="I227" s="1" t="str">
        <f>TEXT(HRDataset_v143[[#This Row],[DateofHire]],"yyyy-mm-dd")</f>
        <v>2014-01-06</v>
      </c>
      <c r="J227" s="9" t="str">
        <f>LEFT(HRDataset_v143[[#This Row],[DateofHireTxt]],4)</f>
        <v>2014</v>
      </c>
      <c r="K227" t="s">
        <v>38</v>
      </c>
      <c r="L227" s="1"/>
      <c r="M227" s="1" t="str">
        <f t="shared" si="21"/>
        <v/>
      </c>
      <c r="N227" s="1" t="str">
        <f t="shared" si="22"/>
        <v/>
      </c>
      <c r="O227">
        <v>2109</v>
      </c>
      <c r="P227" s="1">
        <v>22451</v>
      </c>
      <c r="Q227" t="s">
        <v>505</v>
      </c>
      <c r="R227" t="s">
        <v>40</v>
      </c>
      <c r="S227" t="s">
        <v>41</v>
      </c>
      <c r="T227" t="s">
        <v>42</v>
      </c>
      <c r="U227" t="s">
        <v>43</v>
      </c>
      <c r="V227" t="s">
        <v>44</v>
      </c>
      <c r="W227" t="str">
        <f t="shared" si="23"/>
        <v>N/A-StillEmployed</v>
      </c>
      <c r="X227" t="s">
        <v>45</v>
      </c>
      <c r="Y227" t="s">
        <v>46</v>
      </c>
      <c r="Z227" t="s">
        <v>99</v>
      </c>
      <c r="AA227" t="s">
        <v>80</v>
      </c>
      <c r="AB227" t="s">
        <v>58</v>
      </c>
      <c r="AC227">
        <v>4.8</v>
      </c>
      <c r="AD227">
        <v>3</v>
      </c>
      <c r="AE227" s="1">
        <v>43472</v>
      </c>
      <c r="AF227">
        <v>0</v>
      </c>
      <c r="AG227">
        <v>14</v>
      </c>
    </row>
    <row r="228" spans="1:33" x14ac:dyDescent="0.35">
      <c r="A228" t="s">
        <v>390</v>
      </c>
      <c r="B228">
        <v>10262</v>
      </c>
      <c r="C228" s="2">
        <f t="shared" ca="1" si="18"/>
        <v>53</v>
      </c>
      <c r="D228" s="2" t="str">
        <f t="shared" ca="1" si="19"/>
        <v>Middle Age</v>
      </c>
      <c r="E228" s="2">
        <f t="shared" si="20"/>
        <v>8</v>
      </c>
      <c r="F228">
        <v>46430</v>
      </c>
      <c r="G228" t="s">
        <v>37</v>
      </c>
      <c r="H228" s="1">
        <v>41176</v>
      </c>
      <c r="I228" s="1" t="str">
        <f>TEXT(HRDataset_v143[[#This Row],[DateofHire]],"yyyy-mm-dd")</f>
        <v>2012-09-24</v>
      </c>
      <c r="J228" s="9" t="str">
        <f>LEFT(HRDataset_v143[[#This Row],[DateofHireTxt]],4)</f>
        <v>2012</v>
      </c>
      <c r="K228" t="s">
        <v>38</v>
      </c>
      <c r="L228" s="1">
        <v>41443</v>
      </c>
      <c r="M228" s="1" t="str">
        <f t="shared" si="21"/>
        <v>2013-06-18</v>
      </c>
      <c r="N228" s="1" t="str">
        <f t="shared" si="22"/>
        <v>2013</v>
      </c>
      <c r="O228">
        <v>2474</v>
      </c>
      <c r="P228" s="1">
        <v>25833</v>
      </c>
      <c r="Q228" t="s">
        <v>504</v>
      </c>
      <c r="R228" t="s">
        <v>67</v>
      </c>
      <c r="S228" t="s">
        <v>41</v>
      </c>
      <c r="T228" t="s">
        <v>42</v>
      </c>
      <c r="U228" t="s">
        <v>43</v>
      </c>
      <c r="V228" t="s">
        <v>93</v>
      </c>
      <c r="W228" t="str">
        <f t="shared" si="23"/>
        <v>Unhappy</v>
      </c>
      <c r="X228" t="s">
        <v>54</v>
      </c>
      <c r="Y228" t="s">
        <v>46</v>
      </c>
      <c r="Z228" t="s">
        <v>63</v>
      </c>
      <c r="AA228" t="s">
        <v>57</v>
      </c>
      <c r="AB228" t="s">
        <v>58</v>
      </c>
      <c r="AC228">
        <v>4.5</v>
      </c>
      <c r="AD228">
        <v>5</v>
      </c>
      <c r="AE228" s="1">
        <v>41366</v>
      </c>
      <c r="AF228">
        <v>0</v>
      </c>
      <c r="AG228">
        <v>16</v>
      </c>
    </row>
    <row r="229" spans="1:33" x14ac:dyDescent="0.35">
      <c r="A229" t="s">
        <v>391</v>
      </c>
      <c r="B229">
        <v>10131</v>
      </c>
      <c r="C229" s="2">
        <f t="shared" ca="1" si="18"/>
        <v>39</v>
      </c>
      <c r="D229" s="2" t="str">
        <f t="shared" ca="1" si="19"/>
        <v>Middle Age</v>
      </c>
      <c r="E229" s="2">
        <f t="shared" si="20"/>
        <v>53</v>
      </c>
      <c r="F229">
        <v>83363</v>
      </c>
      <c r="G229" t="s">
        <v>74</v>
      </c>
      <c r="H229" s="1">
        <v>40595</v>
      </c>
      <c r="I229" s="1" t="str">
        <f>TEXT(HRDataset_v143[[#This Row],[DateofHire]],"yyyy-mm-dd")</f>
        <v>2011-02-21</v>
      </c>
      <c r="J229" s="9" t="str">
        <f>LEFT(HRDataset_v143[[#This Row],[DateofHireTxt]],4)</f>
        <v>2011</v>
      </c>
      <c r="K229" t="s">
        <v>38</v>
      </c>
      <c r="L229" s="1">
        <v>42231</v>
      </c>
      <c r="M229" s="1" t="str">
        <f t="shared" si="21"/>
        <v>2015-08-15</v>
      </c>
      <c r="N229" s="1" t="str">
        <f t="shared" si="22"/>
        <v>2015</v>
      </c>
      <c r="O229">
        <v>2045</v>
      </c>
      <c r="P229" s="1">
        <v>30992</v>
      </c>
      <c r="Q229" t="s">
        <v>505</v>
      </c>
      <c r="R229" t="s">
        <v>52</v>
      </c>
      <c r="S229" t="s">
        <v>107</v>
      </c>
      <c r="T229" t="s">
        <v>42</v>
      </c>
      <c r="U229" t="s">
        <v>82</v>
      </c>
      <c r="V229" t="s">
        <v>53</v>
      </c>
      <c r="W229" t="str">
        <f t="shared" si="23"/>
        <v>Career change</v>
      </c>
      <c r="X229" t="s">
        <v>54</v>
      </c>
      <c r="Y229" t="s">
        <v>75</v>
      </c>
      <c r="Z229" t="s">
        <v>131</v>
      </c>
      <c r="AA229" t="s">
        <v>84</v>
      </c>
      <c r="AB229" t="s">
        <v>58</v>
      </c>
      <c r="AC229">
        <v>4.1500000000000004</v>
      </c>
      <c r="AD229">
        <v>4</v>
      </c>
      <c r="AE229" s="1">
        <v>41748</v>
      </c>
      <c r="AF229">
        <v>0</v>
      </c>
      <c r="AG229">
        <v>4</v>
      </c>
    </row>
    <row r="230" spans="1:33" x14ac:dyDescent="0.35">
      <c r="A230" t="s">
        <v>392</v>
      </c>
      <c r="B230">
        <v>10239</v>
      </c>
      <c r="C230" s="2">
        <f t="shared" ca="1" si="18"/>
        <v>43</v>
      </c>
      <c r="D230" s="2" t="str">
        <f t="shared" ca="1" si="19"/>
        <v>Middle Age</v>
      </c>
      <c r="E230" s="2" t="str">
        <f t="shared" si="20"/>
        <v/>
      </c>
      <c r="F230">
        <v>95920</v>
      </c>
      <c r="G230" t="s">
        <v>196</v>
      </c>
      <c r="H230" s="1">
        <v>42645</v>
      </c>
      <c r="I230" s="1" t="str">
        <f>TEXT(HRDataset_v143[[#This Row],[DateofHire]],"yyyy-mm-dd")</f>
        <v>2016-10-02</v>
      </c>
      <c r="J230" s="9" t="str">
        <f>LEFT(HRDataset_v143[[#This Row],[DateofHireTxt]],4)</f>
        <v>2016</v>
      </c>
      <c r="K230" t="s">
        <v>38</v>
      </c>
      <c r="L230" s="1"/>
      <c r="M230" s="1" t="str">
        <f t="shared" si="21"/>
        <v/>
      </c>
      <c r="N230" s="1" t="str">
        <f t="shared" si="22"/>
        <v/>
      </c>
      <c r="O230">
        <v>2110</v>
      </c>
      <c r="P230" s="1">
        <v>29353</v>
      </c>
      <c r="Q230" t="s">
        <v>504</v>
      </c>
      <c r="R230" t="s">
        <v>52</v>
      </c>
      <c r="S230" t="s">
        <v>41</v>
      </c>
      <c r="T230" t="s">
        <v>42</v>
      </c>
      <c r="U230" t="s">
        <v>82</v>
      </c>
      <c r="V230" t="s">
        <v>44</v>
      </c>
      <c r="W230" t="str">
        <f t="shared" si="23"/>
        <v>N/A-StillEmployed</v>
      </c>
      <c r="X230" t="s">
        <v>45</v>
      </c>
      <c r="Y230" t="s">
        <v>55</v>
      </c>
      <c r="Z230" t="s">
        <v>197</v>
      </c>
      <c r="AA230" t="s">
        <v>57</v>
      </c>
      <c r="AB230" t="s">
        <v>58</v>
      </c>
      <c r="AC230">
        <v>4.4000000000000004</v>
      </c>
      <c r="AD230">
        <v>4</v>
      </c>
      <c r="AE230" s="1">
        <v>43502</v>
      </c>
      <c r="AF230">
        <v>0</v>
      </c>
      <c r="AG230">
        <v>10</v>
      </c>
    </row>
    <row r="231" spans="1:33" x14ac:dyDescent="0.35">
      <c r="A231" t="s">
        <v>393</v>
      </c>
      <c r="B231">
        <v>10152</v>
      </c>
      <c r="C231" s="2">
        <f t="shared" ca="1" si="18"/>
        <v>39</v>
      </c>
      <c r="D231" s="2" t="str">
        <f t="shared" ca="1" si="19"/>
        <v>Middle Age</v>
      </c>
      <c r="E231" s="2">
        <f t="shared" si="20"/>
        <v>78</v>
      </c>
      <c r="F231">
        <v>61729</v>
      </c>
      <c r="G231" t="s">
        <v>37</v>
      </c>
      <c r="H231" s="1">
        <v>40812</v>
      </c>
      <c r="I231" s="1" t="str">
        <f>TEXT(HRDataset_v143[[#This Row],[DateofHire]],"yyyy-mm-dd")</f>
        <v>2011-09-26</v>
      </c>
      <c r="J231" s="9" t="str">
        <f>LEFT(HRDataset_v143[[#This Row],[DateofHireTxt]],4)</f>
        <v>2011</v>
      </c>
      <c r="K231" t="s">
        <v>38</v>
      </c>
      <c r="L231" s="1">
        <v>43197</v>
      </c>
      <c r="M231" s="1" t="str">
        <f t="shared" si="21"/>
        <v>2018-04-07</v>
      </c>
      <c r="N231" s="1" t="str">
        <f t="shared" si="22"/>
        <v>2018</v>
      </c>
      <c r="O231">
        <v>2478</v>
      </c>
      <c r="P231" s="1">
        <v>31047</v>
      </c>
      <c r="Q231" t="s">
        <v>505</v>
      </c>
      <c r="R231" t="s">
        <v>67</v>
      </c>
      <c r="S231" t="s">
        <v>41</v>
      </c>
      <c r="T231" t="s">
        <v>42</v>
      </c>
      <c r="U231" t="s">
        <v>43</v>
      </c>
      <c r="V231" t="s">
        <v>193</v>
      </c>
      <c r="W231" t="str">
        <f t="shared" si="23"/>
        <v>More money</v>
      </c>
      <c r="X231" t="s">
        <v>54</v>
      </c>
      <c r="Y231" t="s">
        <v>46</v>
      </c>
      <c r="Z231" t="s">
        <v>47</v>
      </c>
      <c r="AA231" t="s">
        <v>57</v>
      </c>
      <c r="AB231" t="s">
        <v>58</v>
      </c>
      <c r="AC231">
        <v>3.8</v>
      </c>
      <c r="AD231">
        <v>5</v>
      </c>
      <c r="AE231" s="1">
        <v>43135</v>
      </c>
      <c r="AF231">
        <v>0</v>
      </c>
      <c r="AG231">
        <v>19</v>
      </c>
    </row>
    <row r="232" spans="1:33" x14ac:dyDescent="0.35">
      <c r="A232" t="s">
        <v>394</v>
      </c>
      <c r="B232">
        <v>10140</v>
      </c>
      <c r="C232" s="2">
        <f t="shared" ca="1" si="18"/>
        <v>69</v>
      </c>
      <c r="D232" s="2" t="str">
        <f t="shared" ca="1" si="19"/>
        <v>Senior</v>
      </c>
      <c r="E232" s="2" t="str">
        <f t="shared" si="20"/>
        <v/>
      </c>
      <c r="F232">
        <v>61809</v>
      </c>
      <c r="G232" t="s">
        <v>139</v>
      </c>
      <c r="H232" s="1">
        <v>41771</v>
      </c>
      <c r="I232" s="1" t="str">
        <f>TEXT(HRDataset_v143[[#This Row],[DateofHire]],"yyyy-mm-dd")</f>
        <v>2014-05-12</v>
      </c>
      <c r="J232" s="9" t="str">
        <f>LEFT(HRDataset_v143[[#This Row],[DateofHireTxt]],4)</f>
        <v>2014</v>
      </c>
      <c r="K232" t="s">
        <v>395</v>
      </c>
      <c r="L232" s="1"/>
      <c r="M232" s="1" t="str">
        <f t="shared" si="21"/>
        <v/>
      </c>
      <c r="N232" s="1" t="str">
        <f t="shared" si="22"/>
        <v/>
      </c>
      <c r="O232">
        <v>83706</v>
      </c>
      <c r="P232" s="1">
        <v>20009</v>
      </c>
      <c r="Q232" t="s">
        <v>505</v>
      </c>
      <c r="R232" t="s">
        <v>52</v>
      </c>
      <c r="S232" t="s">
        <v>41</v>
      </c>
      <c r="T232" t="s">
        <v>42</v>
      </c>
      <c r="U232" t="s">
        <v>43</v>
      </c>
      <c r="V232" t="s">
        <v>44</v>
      </c>
      <c r="W232" t="str">
        <f t="shared" si="23"/>
        <v>N/A-StillEmployed</v>
      </c>
      <c r="X232" t="s">
        <v>45</v>
      </c>
      <c r="Y232" t="s">
        <v>141</v>
      </c>
      <c r="Z232" t="s">
        <v>142</v>
      </c>
      <c r="AA232" t="s">
        <v>117</v>
      </c>
      <c r="AB232" t="s">
        <v>58</v>
      </c>
      <c r="AC232">
        <v>3.98</v>
      </c>
      <c r="AD232">
        <v>3</v>
      </c>
      <c r="AE232" s="1">
        <v>43493</v>
      </c>
      <c r="AF232">
        <v>0</v>
      </c>
      <c r="AG232">
        <v>4</v>
      </c>
    </row>
    <row r="233" spans="1:33" x14ac:dyDescent="0.35">
      <c r="A233" t="s">
        <v>396</v>
      </c>
      <c r="B233">
        <v>10058</v>
      </c>
      <c r="C233" s="2">
        <f t="shared" ca="1" si="18"/>
        <v>41</v>
      </c>
      <c r="D233" s="2" t="str">
        <f t="shared" ca="1" si="19"/>
        <v>Middle Age</v>
      </c>
      <c r="E233" s="2">
        <f t="shared" si="20"/>
        <v>55</v>
      </c>
      <c r="F233">
        <v>45115</v>
      </c>
      <c r="G233" t="s">
        <v>37</v>
      </c>
      <c r="H233" s="1">
        <v>40679</v>
      </c>
      <c r="I233" s="1" t="str">
        <f>TEXT(HRDataset_v143[[#This Row],[DateofHire]],"yyyy-mm-dd")</f>
        <v>2011-05-16</v>
      </c>
      <c r="J233" s="9" t="str">
        <f>LEFT(HRDataset_v143[[#This Row],[DateofHireTxt]],4)</f>
        <v>2011</v>
      </c>
      <c r="K233" t="s">
        <v>38</v>
      </c>
      <c r="L233" s="1">
        <v>42384</v>
      </c>
      <c r="M233" s="1" t="str">
        <f t="shared" si="21"/>
        <v>2016-01-15</v>
      </c>
      <c r="N233" s="1" t="str">
        <f t="shared" si="22"/>
        <v>2016</v>
      </c>
      <c r="O233">
        <v>2176</v>
      </c>
      <c r="P233" s="1">
        <v>30154</v>
      </c>
      <c r="Q233" t="s">
        <v>505</v>
      </c>
      <c r="R233" t="s">
        <v>67</v>
      </c>
      <c r="S233" t="s">
        <v>41</v>
      </c>
      <c r="T233" t="s">
        <v>89</v>
      </c>
      <c r="U233" t="s">
        <v>43</v>
      </c>
      <c r="V233" t="s">
        <v>130</v>
      </c>
      <c r="W233" t="str">
        <f t="shared" si="23"/>
        <v>Retiring</v>
      </c>
      <c r="X233" t="s">
        <v>54</v>
      </c>
      <c r="Y233" t="s">
        <v>46</v>
      </c>
      <c r="Z233" t="s">
        <v>65</v>
      </c>
      <c r="AA233" t="s">
        <v>48</v>
      </c>
      <c r="AB233" t="s">
        <v>58</v>
      </c>
      <c r="AC233">
        <v>5</v>
      </c>
      <c r="AD233">
        <v>4</v>
      </c>
      <c r="AE233" s="1">
        <v>42093</v>
      </c>
      <c r="AF233">
        <v>0</v>
      </c>
      <c r="AG233">
        <v>11</v>
      </c>
    </row>
    <row r="234" spans="1:33" x14ac:dyDescent="0.35">
      <c r="A234" t="s">
        <v>397</v>
      </c>
      <c r="B234">
        <v>10011</v>
      </c>
      <c r="C234" s="2">
        <f t="shared" ca="1" si="18"/>
        <v>50</v>
      </c>
      <c r="D234" s="2" t="str">
        <f t="shared" ca="1" si="19"/>
        <v>Middle Age</v>
      </c>
      <c r="E234" s="2" t="str">
        <f t="shared" si="20"/>
        <v/>
      </c>
      <c r="F234">
        <v>46738</v>
      </c>
      <c r="G234" t="s">
        <v>37</v>
      </c>
      <c r="H234" s="1">
        <v>40875</v>
      </c>
      <c r="I234" s="1" t="str">
        <f>TEXT(HRDataset_v143[[#This Row],[DateofHire]],"yyyy-mm-dd")</f>
        <v>2011-11-28</v>
      </c>
      <c r="J234" s="9" t="str">
        <f>LEFT(HRDataset_v143[[#This Row],[DateofHireTxt]],4)</f>
        <v>2011</v>
      </c>
      <c r="K234" t="s">
        <v>38</v>
      </c>
      <c r="L234" s="1"/>
      <c r="M234" s="1" t="str">
        <f t="shared" si="21"/>
        <v/>
      </c>
      <c r="N234" s="1" t="str">
        <f t="shared" si="22"/>
        <v/>
      </c>
      <c r="O234">
        <v>2171</v>
      </c>
      <c r="P234" s="1">
        <v>26676</v>
      </c>
      <c r="Q234" t="s">
        <v>504</v>
      </c>
      <c r="R234" t="s">
        <v>52</v>
      </c>
      <c r="S234" t="s">
        <v>41</v>
      </c>
      <c r="T234" t="s">
        <v>42</v>
      </c>
      <c r="U234" t="s">
        <v>112</v>
      </c>
      <c r="V234" t="s">
        <v>44</v>
      </c>
      <c r="W234" t="str">
        <f t="shared" si="23"/>
        <v>N/A-StillEmployed</v>
      </c>
      <c r="X234" t="s">
        <v>45</v>
      </c>
      <c r="Y234" t="s">
        <v>46</v>
      </c>
      <c r="Z234" t="s">
        <v>69</v>
      </c>
      <c r="AA234" t="s">
        <v>70</v>
      </c>
      <c r="AB234" t="s">
        <v>49</v>
      </c>
      <c r="AC234">
        <v>4.3600000000000003</v>
      </c>
      <c r="AD234">
        <v>5</v>
      </c>
      <c r="AE234" s="1">
        <v>43507</v>
      </c>
      <c r="AF234">
        <v>0</v>
      </c>
      <c r="AG234">
        <v>16</v>
      </c>
    </row>
    <row r="235" spans="1:33" x14ac:dyDescent="0.35">
      <c r="A235" t="s">
        <v>398</v>
      </c>
      <c r="B235">
        <v>10230</v>
      </c>
      <c r="C235" s="2">
        <f t="shared" ca="1" si="18"/>
        <v>42</v>
      </c>
      <c r="D235" s="2" t="str">
        <f t="shared" ca="1" si="19"/>
        <v>Middle Age</v>
      </c>
      <c r="E235" s="2">
        <f t="shared" si="20"/>
        <v>0</v>
      </c>
      <c r="F235">
        <v>64971</v>
      </c>
      <c r="G235" t="s">
        <v>60</v>
      </c>
      <c r="H235" s="1">
        <v>40812</v>
      </c>
      <c r="I235" s="1" t="str">
        <f>TEXT(HRDataset_v143[[#This Row],[DateofHire]],"yyyy-mm-dd")</f>
        <v>2011-09-26</v>
      </c>
      <c r="J235" s="9" t="str">
        <f>LEFT(HRDataset_v143[[#This Row],[DateofHireTxt]],4)</f>
        <v>2011</v>
      </c>
      <c r="K235" t="s">
        <v>38</v>
      </c>
      <c r="L235" s="1">
        <v>40838</v>
      </c>
      <c r="M235" s="1" t="str">
        <f t="shared" si="21"/>
        <v>2011-10-22</v>
      </c>
      <c r="N235" s="1" t="str">
        <f t="shared" si="22"/>
        <v>2011</v>
      </c>
      <c r="O235">
        <v>1902</v>
      </c>
      <c r="P235" s="1">
        <v>29834</v>
      </c>
      <c r="Q235" t="s">
        <v>504</v>
      </c>
      <c r="R235" t="s">
        <v>67</v>
      </c>
      <c r="S235" t="s">
        <v>107</v>
      </c>
      <c r="T235" t="s">
        <v>42</v>
      </c>
      <c r="U235" t="s">
        <v>82</v>
      </c>
      <c r="V235" t="s">
        <v>68</v>
      </c>
      <c r="W235" t="str">
        <f t="shared" si="23"/>
        <v>Return to school</v>
      </c>
      <c r="X235" t="s">
        <v>54</v>
      </c>
      <c r="Y235" t="s">
        <v>46</v>
      </c>
      <c r="Z235" t="s">
        <v>91</v>
      </c>
      <c r="AA235" t="s">
        <v>70</v>
      </c>
      <c r="AB235" t="s">
        <v>58</v>
      </c>
      <c r="AC235">
        <v>4.5</v>
      </c>
      <c r="AD235">
        <v>4</v>
      </c>
      <c r="AE235" s="1">
        <v>40838</v>
      </c>
      <c r="AF235">
        <v>0</v>
      </c>
      <c r="AG235">
        <v>10</v>
      </c>
    </row>
    <row r="236" spans="1:33" x14ac:dyDescent="0.35">
      <c r="A236" t="s">
        <v>399</v>
      </c>
      <c r="B236">
        <v>10224</v>
      </c>
      <c r="C236" s="2">
        <f t="shared" ca="1" si="18"/>
        <v>51</v>
      </c>
      <c r="D236" s="2" t="str">
        <f t="shared" ca="1" si="19"/>
        <v>Middle Age</v>
      </c>
      <c r="E236" s="2">
        <f t="shared" si="20"/>
        <v>7</v>
      </c>
      <c r="F236">
        <v>55578</v>
      </c>
      <c r="G236" t="s">
        <v>60</v>
      </c>
      <c r="H236" s="1">
        <v>40729</v>
      </c>
      <c r="I236" s="1" t="str">
        <f>TEXT(HRDataset_v143[[#This Row],[DateofHire]],"yyyy-mm-dd")</f>
        <v>2011-07-05</v>
      </c>
      <c r="J236" s="9" t="str">
        <f>LEFT(HRDataset_v143[[#This Row],[DateofHireTxt]],4)</f>
        <v>2011</v>
      </c>
      <c r="K236" t="s">
        <v>38</v>
      </c>
      <c r="L236" s="1">
        <v>40947</v>
      </c>
      <c r="M236" s="1" t="str">
        <f t="shared" si="21"/>
        <v>2012-02-08</v>
      </c>
      <c r="N236" s="1" t="str">
        <f t="shared" si="22"/>
        <v>2012</v>
      </c>
      <c r="O236">
        <v>2138</v>
      </c>
      <c r="P236" s="1">
        <v>26483</v>
      </c>
      <c r="Q236" t="s">
        <v>505</v>
      </c>
      <c r="R236" t="s">
        <v>52</v>
      </c>
      <c r="S236" t="s">
        <v>41</v>
      </c>
      <c r="T236" t="s">
        <v>42</v>
      </c>
      <c r="U236" t="s">
        <v>43</v>
      </c>
      <c r="V236" t="s">
        <v>90</v>
      </c>
      <c r="W236" t="str">
        <f t="shared" si="23"/>
        <v>Another position</v>
      </c>
      <c r="X236" t="s">
        <v>54</v>
      </c>
      <c r="Y236" t="s">
        <v>46</v>
      </c>
      <c r="Z236" t="s">
        <v>63</v>
      </c>
      <c r="AA236" t="s">
        <v>57</v>
      </c>
      <c r="AB236" t="s">
        <v>58</v>
      </c>
      <c r="AC236">
        <v>4.2</v>
      </c>
      <c r="AD236">
        <v>5</v>
      </c>
      <c r="AE236" s="1">
        <v>40914</v>
      </c>
      <c r="AF236">
        <v>0</v>
      </c>
      <c r="AG236">
        <v>13</v>
      </c>
    </row>
    <row r="237" spans="1:33" x14ac:dyDescent="0.35">
      <c r="A237" t="s">
        <v>400</v>
      </c>
      <c r="B237">
        <v>10047</v>
      </c>
      <c r="C237" s="2">
        <f t="shared" ca="1" si="18"/>
        <v>49</v>
      </c>
      <c r="D237" s="2" t="str">
        <f t="shared" ca="1" si="19"/>
        <v>Middle Age</v>
      </c>
      <c r="E237" s="2">
        <f t="shared" si="20"/>
        <v>60</v>
      </c>
      <c r="F237">
        <v>50428</v>
      </c>
      <c r="G237" t="s">
        <v>37</v>
      </c>
      <c r="H237" s="1">
        <v>40553</v>
      </c>
      <c r="I237" s="1" t="str">
        <f>TEXT(HRDataset_v143[[#This Row],[DateofHire]],"yyyy-mm-dd")</f>
        <v>2011-01-10</v>
      </c>
      <c r="J237" s="9" t="str">
        <f>LEFT(HRDataset_v143[[#This Row],[DateofHireTxt]],4)</f>
        <v>2011</v>
      </c>
      <c r="K237" t="s">
        <v>38</v>
      </c>
      <c r="L237" s="1">
        <v>42395</v>
      </c>
      <c r="M237" s="1" t="str">
        <f t="shared" si="21"/>
        <v>2016-01-26</v>
      </c>
      <c r="N237" s="1" t="str">
        <f t="shared" si="22"/>
        <v>2016</v>
      </c>
      <c r="O237">
        <v>1420</v>
      </c>
      <c r="P237" s="1">
        <v>27036</v>
      </c>
      <c r="Q237" t="s">
        <v>505</v>
      </c>
      <c r="R237" t="s">
        <v>52</v>
      </c>
      <c r="S237" t="s">
        <v>41</v>
      </c>
      <c r="T237" t="s">
        <v>42</v>
      </c>
      <c r="U237" t="s">
        <v>82</v>
      </c>
      <c r="V237" t="s">
        <v>103</v>
      </c>
      <c r="W237" t="str">
        <f t="shared" si="23"/>
        <v>Attendance</v>
      </c>
      <c r="X237" t="s">
        <v>54</v>
      </c>
      <c r="Y237" t="s">
        <v>46</v>
      </c>
      <c r="Z237" t="s">
        <v>72</v>
      </c>
      <c r="AA237" t="s">
        <v>57</v>
      </c>
      <c r="AB237" t="s">
        <v>58</v>
      </c>
      <c r="AC237">
        <v>5</v>
      </c>
      <c r="AD237">
        <v>3</v>
      </c>
      <c r="AE237" s="1">
        <v>42014</v>
      </c>
      <c r="AF237">
        <v>0</v>
      </c>
      <c r="AG237">
        <v>11</v>
      </c>
    </row>
    <row r="238" spans="1:33" x14ac:dyDescent="0.35">
      <c r="A238" t="s">
        <v>401</v>
      </c>
      <c r="B238">
        <v>10285</v>
      </c>
      <c r="C238" s="2">
        <f t="shared" ca="1" si="18"/>
        <v>38</v>
      </c>
      <c r="D238" s="2" t="str">
        <f t="shared" ca="1" si="19"/>
        <v>Middle Age</v>
      </c>
      <c r="E238" s="2">
        <f t="shared" si="20"/>
        <v>64</v>
      </c>
      <c r="F238">
        <v>61422</v>
      </c>
      <c r="G238" t="s">
        <v>37</v>
      </c>
      <c r="H238" s="1">
        <v>40553</v>
      </c>
      <c r="I238" s="1" t="str">
        <f>TEXT(HRDataset_v143[[#This Row],[DateofHire]],"yyyy-mm-dd")</f>
        <v>2011-01-10</v>
      </c>
      <c r="J238" s="9" t="str">
        <f>LEFT(HRDataset_v143[[#This Row],[DateofHireTxt]],4)</f>
        <v>2011</v>
      </c>
      <c r="K238" t="s">
        <v>38</v>
      </c>
      <c r="L238" s="1">
        <v>42507</v>
      </c>
      <c r="M238" s="1" t="str">
        <f t="shared" si="21"/>
        <v>2016-05-17</v>
      </c>
      <c r="N238" s="1" t="str">
        <f t="shared" si="22"/>
        <v>2016</v>
      </c>
      <c r="O238">
        <v>1460</v>
      </c>
      <c r="P238" s="1">
        <v>31054</v>
      </c>
      <c r="Q238" t="s">
        <v>504</v>
      </c>
      <c r="R238" t="s">
        <v>52</v>
      </c>
      <c r="S238" t="s">
        <v>41</v>
      </c>
      <c r="T238" t="s">
        <v>42</v>
      </c>
      <c r="U238" t="s">
        <v>43</v>
      </c>
      <c r="V238" t="s">
        <v>103</v>
      </c>
      <c r="W238" t="str">
        <f t="shared" si="23"/>
        <v>Attendance</v>
      </c>
      <c r="X238" t="s">
        <v>104</v>
      </c>
      <c r="Y238" t="s">
        <v>46</v>
      </c>
      <c r="Z238" t="s">
        <v>79</v>
      </c>
      <c r="AA238" t="s">
        <v>57</v>
      </c>
      <c r="AB238" t="s">
        <v>118</v>
      </c>
      <c r="AC238">
        <v>3.6</v>
      </c>
      <c r="AD238">
        <v>3</v>
      </c>
      <c r="AE238" s="1">
        <v>42465</v>
      </c>
      <c r="AF238">
        <v>4</v>
      </c>
      <c r="AG238">
        <v>16</v>
      </c>
    </row>
    <row r="239" spans="1:33" x14ac:dyDescent="0.35">
      <c r="A239" t="s">
        <v>402</v>
      </c>
      <c r="B239">
        <v>10020</v>
      </c>
      <c r="C239" s="2">
        <f t="shared" ca="1" si="18"/>
        <v>38</v>
      </c>
      <c r="D239" s="2" t="str">
        <f t="shared" ca="1" si="19"/>
        <v>Middle Age</v>
      </c>
      <c r="E239" s="2" t="str">
        <f t="shared" si="20"/>
        <v/>
      </c>
      <c r="F239">
        <v>63353</v>
      </c>
      <c r="G239" t="s">
        <v>37</v>
      </c>
      <c r="H239" s="1">
        <v>41463</v>
      </c>
      <c r="I239" s="1" t="str">
        <f>TEXT(HRDataset_v143[[#This Row],[DateofHire]],"yyyy-mm-dd")</f>
        <v>2013-07-08</v>
      </c>
      <c r="J239" s="9" t="str">
        <f>LEFT(HRDataset_v143[[#This Row],[DateofHireTxt]],4)</f>
        <v>2013</v>
      </c>
      <c r="K239" t="s">
        <v>38</v>
      </c>
      <c r="L239" s="1"/>
      <c r="M239" s="1" t="str">
        <f t="shared" si="21"/>
        <v/>
      </c>
      <c r="N239" s="1" t="str">
        <f t="shared" si="22"/>
        <v/>
      </c>
      <c r="O239">
        <v>1730</v>
      </c>
      <c r="P239" s="1">
        <v>31075</v>
      </c>
      <c r="Q239" t="s">
        <v>505</v>
      </c>
      <c r="R239" t="s">
        <v>78</v>
      </c>
      <c r="S239" t="s">
        <v>41</v>
      </c>
      <c r="T239" t="s">
        <v>42</v>
      </c>
      <c r="U239" t="s">
        <v>43</v>
      </c>
      <c r="V239" t="s">
        <v>44</v>
      </c>
      <c r="W239" t="str">
        <f t="shared" si="23"/>
        <v>N/A-StillEmployed</v>
      </c>
      <c r="X239" t="s">
        <v>45</v>
      </c>
      <c r="Y239" t="s">
        <v>46</v>
      </c>
      <c r="Z239" t="s">
        <v>83</v>
      </c>
      <c r="AA239" t="s">
        <v>80</v>
      </c>
      <c r="AB239" t="s">
        <v>49</v>
      </c>
      <c r="AC239">
        <v>3.6</v>
      </c>
      <c r="AD239">
        <v>5</v>
      </c>
      <c r="AE239" s="1">
        <v>43507</v>
      </c>
      <c r="AF239">
        <v>0</v>
      </c>
      <c r="AG239">
        <v>4</v>
      </c>
    </row>
    <row r="240" spans="1:33" x14ac:dyDescent="0.35">
      <c r="A240" t="s">
        <v>403</v>
      </c>
      <c r="B240">
        <v>10162</v>
      </c>
      <c r="C240" s="2">
        <f t="shared" ca="1" si="18"/>
        <v>42</v>
      </c>
      <c r="D240" s="2" t="str">
        <f t="shared" ca="1" si="19"/>
        <v>Middle Age</v>
      </c>
      <c r="E240" s="2" t="str">
        <f t="shared" si="20"/>
        <v/>
      </c>
      <c r="F240">
        <v>89883</v>
      </c>
      <c r="G240" t="s">
        <v>95</v>
      </c>
      <c r="H240" s="1">
        <v>42051</v>
      </c>
      <c r="I240" s="1" t="str">
        <f>TEXT(HRDataset_v143[[#This Row],[DateofHire]],"yyyy-mm-dd")</f>
        <v>2015-02-16</v>
      </c>
      <c r="J240" s="9" t="str">
        <f>LEFT(HRDataset_v143[[#This Row],[DateofHireTxt]],4)</f>
        <v>2015</v>
      </c>
      <c r="K240" t="s">
        <v>38</v>
      </c>
      <c r="L240" s="1"/>
      <c r="M240" s="1" t="str">
        <f t="shared" si="21"/>
        <v/>
      </c>
      <c r="N240" s="1" t="str">
        <f t="shared" si="22"/>
        <v/>
      </c>
      <c r="O240">
        <v>1886</v>
      </c>
      <c r="P240" s="1">
        <v>29870</v>
      </c>
      <c r="Q240" t="s">
        <v>504</v>
      </c>
      <c r="R240" t="s">
        <v>52</v>
      </c>
      <c r="S240" t="s">
        <v>41</v>
      </c>
      <c r="T240" t="s">
        <v>42</v>
      </c>
      <c r="U240" t="s">
        <v>43</v>
      </c>
      <c r="V240" t="s">
        <v>44</v>
      </c>
      <c r="W240" t="str">
        <f t="shared" si="23"/>
        <v>N/A-StillEmployed</v>
      </c>
      <c r="X240" t="s">
        <v>45</v>
      </c>
      <c r="Y240" t="s">
        <v>55</v>
      </c>
      <c r="Z240" t="s">
        <v>56</v>
      </c>
      <c r="AA240" t="s">
        <v>80</v>
      </c>
      <c r="AB240" t="s">
        <v>58</v>
      </c>
      <c r="AC240">
        <v>3.69</v>
      </c>
      <c r="AD240">
        <v>5</v>
      </c>
      <c r="AE240" s="1">
        <v>43510</v>
      </c>
      <c r="AF240">
        <v>0</v>
      </c>
      <c r="AG240">
        <v>15</v>
      </c>
    </row>
    <row r="241" spans="1:33" x14ac:dyDescent="0.35">
      <c r="A241" t="s">
        <v>404</v>
      </c>
      <c r="B241">
        <v>10149</v>
      </c>
      <c r="C241" s="2">
        <f t="shared" ca="1" si="18"/>
        <v>50</v>
      </c>
      <c r="D241" s="2" t="str">
        <f t="shared" ca="1" si="19"/>
        <v>Middle Age</v>
      </c>
      <c r="E241" s="2">
        <f t="shared" si="20"/>
        <v>46</v>
      </c>
      <c r="F241">
        <v>120000</v>
      </c>
      <c r="G241" t="s">
        <v>405</v>
      </c>
      <c r="H241" s="1">
        <v>42009</v>
      </c>
      <c r="I241" s="1" t="str">
        <f>TEXT(HRDataset_v143[[#This Row],[DateofHire]],"yyyy-mm-dd")</f>
        <v>2015-01-05</v>
      </c>
      <c r="J241" s="9" t="str">
        <f>LEFT(HRDataset_v143[[#This Row],[DateofHireTxt]],4)</f>
        <v>2015</v>
      </c>
      <c r="K241" t="s">
        <v>38</v>
      </c>
      <c r="L241" s="1">
        <v>43414</v>
      </c>
      <c r="M241" s="1" t="str">
        <f t="shared" si="21"/>
        <v>2018-11-10</v>
      </c>
      <c r="N241" s="1" t="str">
        <f t="shared" si="22"/>
        <v>2018</v>
      </c>
      <c r="O241">
        <v>2703</v>
      </c>
      <c r="P241" s="1">
        <v>26811</v>
      </c>
      <c r="Q241" t="s">
        <v>504</v>
      </c>
      <c r="R241" t="s">
        <v>40</v>
      </c>
      <c r="S241" t="s">
        <v>41</v>
      </c>
      <c r="T241" t="s">
        <v>89</v>
      </c>
      <c r="U241" t="s">
        <v>43</v>
      </c>
      <c r="V241" t="s">
        <v>90</v>
      </c>
      <c r="W241" t="str">
        <f t="shared" si="23"/>
        <v>Another position</v>
      </c>
      <c r="X241" t="s">
        <v>54</v>
      </c>
      <c r="Y241" t="s">
        <v>55</v>
      </c>
      <c r="Z241" t="s">
        <v>56</v>
      </c>
      <c r="AA241" t="s">
        <v>48</v>
      </c>
      <c r="AB241" t="s">
        <v>58</v>
      </c>
      <c r="AC241">
        <v>3.88</v>
      </c>
      <c r="AD241">
        <v>3</v>
      </c>
      <c r="AE241" s="1">
        <v>43144</v>
      </c>
      <c r="AF241">
        <v>0</v>
      </c>
      <c r="AG241">
        <v>12</v>
      </c>
    </row>
    <row r="242" spans="1:33" x14ac:dyDescent="0.35">
      <c r="A242" t="s">
        <v>406</v>
      </c>
      <c r="B242">
        <v>10086</v>
      </c>
      <c r="C242" s="2">
        <f t="shared" ca="1" si="18"/>
        <v>51</v>
      </c>
      <c r="D242" s="2" t="str">
        <f t="shared" ca="1" si="19"/>
        <v>Middle Age</v>
      </c>
      <c r="E242" s="2" t="str">
        <f t="shared" si="20"/>
        <v/>
      </c>
      <c r="F242">
        <v>150290</v>
      </c>
      <c r="G242" t="s">
        <v>407</v>
      </c>
      <c r="H242" s="1">
        <v>42742</v>
      </c>
      <c r="I242" s="1" t="str">
        <f>TEXT(HRDataset_v143[[#This Row],[DateofHire]],"yyyy-mm-dd")</f>
        <v>2017-01-07</v>
      </c>
      <c r="J242" s="9" t="str">
        <f>LEFT(HRDataset_v143[[#This Row],[DateofHireTxt]],4)</f>
        <v>2017</v>
      </c>
      <c r="K242" t="s">
        <v>38</v>
      </c>
      <c r="L242" s="1"/>
      <c r="M242" s="1" t="str">
        <f t="shared" si="21"/>
        <v/>
      </c>
      <c r="N242" s="1" t="str">
        <f t="shared" si="22"/>
        <v/>
      </c>
      <c r="O242">
        <v>2056</v>
      </c>
      <c r="P242" s="1">
        <v>26624</v>
      </c>
      <c r="Q242" t="s">
        <v>504</v>
      </c>
      <c r="R242" t="s">
        <v>40</v>
      </c>
      <c r="S242" t="s">
        <v>41</v>
      </c>
      <c r="T242" t="s">
        <v>42</v>
      </c>
      <c r="U242" t="s">
        <v>82</v>
      </c>
      <c r="V242" t="s">
        <v>44</v>
      </c>
      <c r="W242" t="str">
        <f t="shared" si="23"/>
        <v>N/A-StillEmployed</v>
      </c>
      <c r="X242" t="s">
        <v>45</v>
      </c>
      <c r="Y242" t="s">
        <v>55</v>
      </c>
      <c r="Z242" t="s">
        <v>197</v>
      </c>
      <c r="AA242" t="s">
        <v>57</v>
      </c>
      <c r="AB242" t="s">
        <v>58</v>
      </c>
      <c r="AC242">
        <v>4.9400000000000004</v>
      </c>
      <c r="AD242">
        <v>3</v>
      </c>
      <c r="AE242" s="1">
        <v>43502</v>
      </c>
      <c r="AF242">
        <v>0</v>
      </c>
      <c r="AG242">
        <v>17</v>
      </c>
    </row>
    <row r="243" spans="1:33" x14ac:dyDescent="0.35">
      <c r="A243" t="s">
        <v>408</v>
      </c>
      <c r="B243">
        <v>10054</v>
      </c>
      <c r="C243" s="2">
        <f t="shared" ca="1" si="18"/>
        <v>49</v>
      </c>
      <c r="D243" s="2" t="str">
        <f t="shared" ca="1" si="19"/>
        <v>Middle Age</v>
      </c>
      <c r="E243" s="2" t="str">
        <f t="shared" si="20"/>
        <v/>
      </c>
      <c r="F243">
        <v>60627</v>
      </c>
      <c r="G243" t="s">
        <v>37</v>
      </c>
      <c r="H243" s="1">
        <v>41645</v>
      </c>
      <c r="I243" s="1" t="str">
        <f>TEXT(HRDataset_v143[[#This Row],[DateofHire]],"yyyy-mm-dd")</f>
        <v>2014-01-06</v>
      </c>
      <c r="J243" s="9" t="str">
        <f>LEFT(HRDataset_v143[[#This Row],[DateofHireTxt]],4)</f>
        <v>2014</v>
      </c>
      <c r="K243" t="s">
        <v>38</v>
      </c>
      <c r="L243" s="1"/>
      <c r="M243" s="1" t="str">
        <f t="shared" si="21"/>
        <v/>
      </c>
      <c r="N243" s="1" t="str">
        <f t="shared" si="22"/>
        <v/>
      </c>
      <c r="O243">
        <v>1886</v>
      </c>
      <c r="P243" s="1">
        <v>27368</v>
      </c>
      <c r="Q243" t="s">
        <v>504</v>
      </c>
      <c r="R243" t="s">
        <v>137</v>
      </c>
      <c r="S243" t="s">
        <v>41</v>
      </c>
      <c r="T243" t="s">
        <v>42</v>
      </c>
      <c r="U243" t="s">
        <v>43</v>
      </c>
      <c r="V243" t="s">
        <v>44</v>
      </c>
      <c r="W243" t="str">
        <f t="shared" si="23"/>
        <v>N/A-StillEmployed</v>
      </c>
      <c r="X243" t="s">
        <v>45</v>
      </c>
      <c r="Y243" t="s">
        <v>46</v>
      </c>
      <c r="Z243" t="s">
        <v>91</v>
      </c>
      <c r="AA243" t="s">
        <v>201</v>
      </c>
      <c r="AB243" t="s">
        <v>58</v>
      </c>
      <c r="AC243">
        <v>5</v>
      </c>
      <c r="AD243">
        <v>4</v>
      </c>
      <c r="AE243" s="1">
        <v>43496</v>
      </c>
      <c r="AF243">
        <v>0</v>
      </c>
      <c r="AG243">
        <v>8</v>
      </c>
    </row>
    <row r="244" spans="1:33" x14ac:dyDescent="0.35">
      <c r="A244" t="s">
        <v>409</v>
      </c>
      <c r="B244">
        <v>10065</v>
      </c>
      <c r="C244" s="2">
        <f t="shared" ca="1" si="18"/>
        <v>36</v>
      </c>
      <c r="D244" s="2" t="str">
        <f t="shared" ca="1" si="19"/>
        <v>Middle Age</v>
      </c>
      <c r="E244" s="2">
        <f t="shared" si="20"/>
        <v>88</v>
      </c>
      <c r="F244">
        <v>53180</v>
      </c>
      <c r="G244" t="s">
        <v>37</v>
      </c>
      <c r="H244" s="1">
        <v>40637</v>
      </c>
      <c r="I244" s="1" t="str">
        <f>TEXT(HRDataset_v143[[#This Row],[DateofHire]],"yyyy-mm-dd")</f>
        <v>2011-04-04</v>
      </c>
      <c r="J244" s="9" t="str">
        <f>LEFT(HRDataset_v143[[#This Row],[DateofHireTxt]],4)</f>
        <v>2011</v>
      </c>
      <c r="K244" t="s">
        <v>38</v>
      </c>
      <c r="L244" s="1">
        <v>43325</v>
      </c>
      <c r="M244" s="1" t="str">
        <f t="shared" si="21"/>
        <v>2018-08-13</v>
      </c>
      <c r="N244" s="1" t="str">
        <f t="shared" si="22"/>
        <v>2018</v>
      </c>
      <c r="O244">
        <v>2155</v>
      </c>
      <c r="P244" s="1">
        <v>31854</v>
      </c>
      <c r="Q244" t="s">
        <v>505</v>
      </c>
      <c r="R244" t="s">
        <v>40</v>
      </c>
      <c r="S244" t="s">
        <v>41</v>
      </c>
      <c r="T244" t="s">
        <v>42</v>
      </c>
      <c r="U244" t="s">
        <v>43</v>
      </c>
      <c r="V244" t="s">
        <v>90</v>
      </c>
      <c r="W244" t="str">
        <f t="shared" si="23"/>
        <v>Another position</v>
      </c>
      <c r="X244" t="s">
        <v>54</v>
      </c>
      <c r="Y244" t="s">
        <v>46</v>
      </c>
      <c r="Z244" t="s">
        <v>63</v>
      </c>
      <c r="AA244" t="s">
        <v>70</v>
      </c>
      <c r="AB244" t="s">
        <v>58</v>
      </c>
      <c r="AC244">
        <v>5</v>
      </c>
      <c r="AD244">
        <v>5</v>
      </c>
      <c r="AE244" s="1">
        <v>43283</v>
      </c>
      <c r="AF244">
        <v>0</v>
      </c>
      <c r="AG244">
        <v>4</v>
      </c>
    </row>
    <row r="245" spans="1:33" x14ac:dyDescent="0.35">
      <c r="A245" t="s">
        <v>410</v>
      </c>
      <c r="B245">
        <v>10198</v>
      </c>
      <c r="C245" s="2">
        <f t="shared" ca="1" si="18"/>
        <v>50</v>
      </c>
      <c r="D245" s="2" t="str">
        <f t="shared" ca="1" si="19"/>
        <v>Middle Age</v>
      </c>
      <c r="E245" s="2" t="str">
        <f t="shared" si="20"/>
        <v/>
      </c>
      <c r="F245">
        <v>140920</v>
      </c>
      <c r="G245" t="s">
        <v>411</v>
      </c>
      <c r="H245" s="1">
        <v>41294</v>
      </c>
      <c r="I245" s="1" t="str">
        <f>TEXT(HRDataset_v143[[#This Row],[DateofHire]],"yyyy-mm-dd")</f>
        <v>2013-01-20</v>
      </c>
      <c r="J245" s="9" t="str">
        <f>LEFT(HRDataset_v143[[#This Row],[DateofHireTxt]],4)</f>
        <v>2013</v>
      </c>
      <c r="K245" t="s">
        <v>38</v>
      </c>
      <c r="L245" s="1"/>
      <c r="M245" s="1" t="str">
        <f t="shared" si="21"/>
        <v/>
      </c>
      <c r="N245" s="1" t="str">
        <f t="shared" si="22"/>
        <v/>
      </c>
      <c r="O245">
        <v>2481</v>
      </c>
      <c r="P245" s="1">
        <v>26759</v>
      </c>
      <c r="Q245" t="s">
        <v>505</v>
      </c>
      <c r="R245" t="s">
        <v>40</v>
      </c>
      <c r="S245" t="s">
        <v>41</v>
      </c>
      <c r="T245" t="s">
        <v>42</v>
      </c>
      <c r="U245" t="s">
        <v>43</v>
      </c>
      <c r="V245" t="s">
        <v>44</v>
      </c>
      <c r="W245" t="str">
        <f t="shared" si="23"/>
        <v>N/A-StillEmployed</v>
      </c>
      <c r="X245" t="s">
        <v>45</v>
      </c>
      <c r="Y245" t="s">
        <v>55</v>
      </c>
      <c r="Z245" t="s">
        <v>147</v>
      </c>
      <c r="AA245" t="s">
        <v>57</v>
      </c>
      <c r="AB245" t="s">
        <v>58</v>
      </c>
      <c r="AC245">
        <v>3.6</v>
      </c>
      <c r="AD245">
        <v>5</v>
      </c>
      <c r="AE245" s="1">
        <v>43514</v>
      </c>
      <c r="AF245">
        <v>0</v>
      </c>
      <c r="AG245">
        <v>13</v>
      </c>
    </row>
    <row r="246" spans="1:33" x14ac:dyDescent="0.35">
      <c r="A246" t="s">
        <v>412</v>
      </c>
      <c r="B246">
        <v>10222</v>
      </c>
      <c r="C246" s="2">
        <f t="shared" ca="1" si="18"/>
        <v>59</v>
      </c>
      <c r="D246" s="2" t="str">
        <f t="shared" ca="1" si="19"/>
        <v>Middle Age</v>
      </c>
      <c r="E246" s="2">
        <f t="shared" si="20"/>
        <v>45</v>
      </c>
      <c r="F246">
        <v>148999</v>
      </c>
      <c r="G246" t="s">
        <v>411</v>
      </c>
      <c r="H246" s="1">
        <v>40917</v>
      </c>
      <c r="I246" s="1" t="str">
        <f>TEXT(HRDataset_v143[[#This Row],[DateofHire]],"yyyy-mm-dd")</f>
        <v>2012-01-09</v>
      </c>
      <c r="J246" s="9" t="str">
        <f>LEFT(HRDataset_v143[[#This Row],[DateofHireTxt]],4)</f>
        <v>2012</v>
      </c>
      <c r="K246" t="s">
        <v>38</v>
      </c>
      <c r="L246" s="1">
        <v>42312</v>
      </c>
      <c r="M246" s="1" t="str">
        <f t="shared" si="21"/>
        <v>2015-11-04</v>
      </c>
      <c r="N246" s="1" t="str">
        <f t="shared" si="22"/>
        <v>2015</v>
      </c>
      <c r="O246">
        <v>1915</v>
      </c>
      <c r="P246" s="1">
        <v>23380</v>
      </c>
      <c r="Q246" t="s">
        <v>505</v>
      </c>
      <c r="R246" t="s">
        <v>67</v>
      </c>
      <c r="S246" t="s">
        <v>41</v>
      </c>
      <c r="T246" t="s">
        <v>42</v>
      </c>
      <c r="U246" t="s">
        <v>82</v>
      </c>
      <c r="V246" t="s">
        <v>62</v>
      </c>
      <c r="W246" t="str">
        <f t="shared" si="23"/>
        <v>Hours</v>
      </c>
      <c r="X246" t="s">
        <v>54</v>
      </c>
      <c r="Y246" t="s">
        <v>55</v>
      </c>
      <c r="Z246" t="s">
        <v>147</v>
      </c>
      <c r="AA246" t="s">
        <v>84</v>
      </c>
      <c r="AB246" t="s">
        <v>58</v>
      </c>
      <c r="AC246">
        <v>4.3</v>
      </c>
      <c r="AD246">
        <v>4</v>
      </c>
      <c r="AE246" s="1">
        <v>42008</v>
      </c>
      <c r="AF246">
        <v>0</v>
      </c>
      <c r="AG246">
        <v>8</v>
      </c>
    </row>
    <row r="247" spans="1:33" x14ac:dyDescent="0.35">
      <c r="A247" t="s">
        <v>413</v>
      </c>
      <c r="B247">
        <v>10126</v>
      </c>
      <c r="C247" s="2">
        <f t="shared" ca="1" si="18"/>
        <v>37</v>
      </c>
      <c r="D247" s="2" t="str">
        <f t="shared" ca="1" si="19"/>
        <v>Middle Age</v>
      </c>
      <c r="E247" s="2" t="str">
        <f t="shared" si="20"/>
        <v/>
      </c>
      <c r="F247">
        <v>86214</v>
      </c>
      <c r="G247" t="s">
        <v>74</v>
      </c>
      <c r="H247" s="1">
        <v>41218</v>
      </c>
      <c r="I247" s="1" t="str">
        <f>TEXT(HRDataset_v143[[#This Row],[DateofHire]],"yyyy-mm-dd")</f>
        <v>2012-11-05</v>
      </c>
      <c r="J247" s="9" t="str">
        <f>LEFT(HRDataset_v143[[#This Row],[DateofHireTxt]],4)</f>
        <v>2012</v>
      </c>
      <c r="K247" t="s">
        <v>38</v>
      </c>
      <c r="L247" s="1"/>
      <c r="M247" s="1" t="str">
        <f t="shared" si="21"/>
        <v/>
      </c>
      <c r="N247" s="1" t="str">
        <f t="shared" si="22"/>
        <v/>
      </c>
      <c r="O247">
        <v>2132</v>
      </c>
      <c r="P247" s="1">
        <v>31617</v>
      </c>
      <c r="Q247" t="s">
        <v>504</v>
      </c>
      <c r="R247" t="s">
        <v>52</v>
      </c>
      <c r="S247" t="s">
        <v>41</v>
      </c>
      <c r="T247" t="s">
        <v>42</v>
      </c>
      <c r="U247" t="s">
        <v>43</v>
      </c>
      <c r="V247" t="s">
        <v>44</v>
      </c>
      <c r="W247" t="str">
        <f t="shared" si="23"/>
        <v>N/A-StillEmployed</v>
      </c>
      <c r="X247" t="s">
        <v>45</v>
      </c>
      <c r="Y247" t="s">
        <v>75</v>
      </c>
      <c r="Z247" t="s">
        <v>76</v>
      </c>
      <c r="AA247" t="s">
        <v>57</v>
      </c>
      <c r="AB247" t="s">
        <v>58</v>
      </c>
      <c r="AC247">
        <v>4.2</v>
      </c>
      <c r="AD247">
        <v>3</v>
      </c>
      <c r="AE247" s="1">
        <v>43509</v>
      </c>
      <c r="AF247">
        <v>0</v>
      </c>
      <c r="AG247">
        <v>2</v>
      </c>
    </row>
    <row r="248" spans="1:33" x14ac:dyDescent="0.35">
      <c r="A248" t="s">
        <v>414</v>
      </c>
      <c r="B248">
        <v>10295</v>
      </c>
      <c r="C248" s="2">
        <f t="shared" ca="1" si="18"/>
        <v>55</v>
      </c>
      <c r="D248" s="2" t="str">
        <f t="shared" ca="1" si="19"/>
        <v>Middle Age</v>
      </c>
      <c r="E248" s="2" t="str">
        <f t="shared" si="20"/>
        <v/>
      </c>
      <c r="F248">
        <v>47750</v>
      </c>
      <c r="G248" t="s">
        <v>37</v>
      </c>
      <c r="H248" s="1">
        <v>42555</v>
      </c>
      <c r="I248" s="1" t="str">
        <f>TEXT(HRDataset_v143[[#This Row],[DateofHire]],"yyyy-mm-dd")</f>
        <v>2016-07-04</v>
      </c>
      <c r="J248" s="9" t="str">
        <f>LEFT(HRDataset_v143[[#This Row],[DateofHireTxt]],4)</f>
        <v>2016</v>
      </c>
      <c r="K248" t="s">
        <v>38</v>
      </c>
      <c r="L248" s="1"/>
      <c r="M248" s="1" t="str">
        <f t="shared" si="21"/>
        <v/>
      </c>
      <c r="N248" s="1" t="str">
        <f t="shared" si="22"/>
        <v/>
      </c>
      <c r="O248">
        <v>1801</v>
      </c>
      <c r="P248" s="1">
        <v>24995</v>
      </c>
      <c r="Q248" t="s">
        <v>504</v>
      </c>
      <c r="R248" t="s">
        <v>40</v>
      </c>
      <c r="S248" t="s">
        <v>41</v>
      </c>
      <c r="T248" t="s">
        <v>42</v>
      </c>
      <c r="U248" t="s">
        <v>82</v>
      </c>
      <c r="V248" t="s">
        <v>44</v>
      </c>
      <c r="W248" t="str">
        <f t="shared" si="23"/>
        <v>N/A-StillEmployed</v>
      </c>
      <c r="X248" t="s">
        <v>45</v>
      </c>
      <c r="Y248" t="s">
        <v>46</v>
      </c>
      <c r="Z248" t="s">
        <v>99</v>
      </c>
      <c r="AA248" t="s">
        <v>84</v>
      </c>
      <c r="AB248" t="s">
        <v>118</v>
      </c>
      <c r="AC248">
        <v>2.6</v>
      </c>
      <c r="AD248">
        <v>4</v>
      </c>
      <c r="AE248" s="1">
        <v>43514</v>
      </c>
      <c r="AF248">
        <v>5</v>
      </c>
      <c r="AG248">
        <v>4</v>
      </c>
    </row>
    <row r="249" spans="1:33" x14ac:dyDescent="0.35">
      <c r="A249" t="s">
        <v>415</v>
      </c>
      <c r="B249">
        <v>10260</v>
      </c>
      <c r="C249" s="2">
        <f t="shared" ca="1" si="18"/>
        <v>49</v>
      </c>
      <c r="D249" s="2" t="str">
        <f t="shared" ca="1" si="19"/>
        <v>Middle Age</v>
      </c>
      <c r="E249" s="2">
        <f t="shared" si="20"/>
        <v>114</v>
      </c>
      <c r="F249">
        <v>46428</v>
      </c>
      <c r="G249" t="s">
        <v>37</v>
      </c>
      <c r="H249" s="1">
        <v>39818</v>
      </c>
      <c r="I249" s="1" t="str">
        <f>TEXT(HRDataset_v143[[#This Row],[DateofHire]],"yyyy-mm-dd")</f>
        <v>2009-01-05</v>
      </c>
      <c r="J249" s="9" t="str">
        <f>LEFT(HRDataset_v143[[#This Row],[DateofHireTxt]],4)</f>
        <v>2009</v>
      </c>
      <c r="K249" t="s">
        <v>38</v>
      </c>
      <c r="L249" s="1">
        <v>43311</v>
      </c>
      <c r="M249" s="1" t="str">
        <f t="shared" si="21"/>
        <v>2018-07-30</v>
      </c>
      <c r="N249" s="1" t="str">
        <f t="shared" si="22"/>
        <v>2018</v>
      </c>
      <c r="O249">
        <v>2148</v>
      </c>
      <c r="P249" s="1">
        <v>27384</v>
      </c>
      <c r="Q249" t="s">
        <v>505</v>
      </c>
      <c r="R249" t="s">
        <v>40</v>
      </c>
      <c r="S249" t="s">
        <v>41</v>
      </c>
      <c r="T249" t="s">
        <v>42</v>
      </c>
      <c r="U249" t="s">
        <v>43</v>
      </c>
      <c r="V249" t="s">
        <v>162</v>
      </c>
      <c r="W249" t="str">
        <f t="shared" si="23"/>
        <v>Relocation out of area</v>
      </c>
      <c r="X249" t="s">
        <v>54</v>
      </c>
      <c r="Y249" t="s">
        <v>46</v>
      </c>
      <c r="Z249" t="s">
        <v>47</v>
      </c>
      <c r="AA249" t="s">
        <v>70</v>
      </c>
      <c r="AB249" t="s">
        <v>58</v>
      </c>
      <c r="AC249">
        <v>4.5999999999999996</v>
      </c>
      <c r="AD249">
        <v>5</v>
      </c>
      <c r="AE249" s="1">
        <v>43136</v>
      </c>
      <c r="AF249">
        <v>0</v>
      </c>
      <c r="AG249">
        <v>7</v>
      </c>
    </row>
    <row r="250" spans="1:33" x14ac:dyDescent="0.35">
      <c r="A250" t="s">
        <v>416</v>
      </c>
      <c r="B250">
        <v>10233</v>
      </c>
      <c r="C250" s="2">
        <f t="shared" ca="1" si="18"/>
        <v>37</v>
      </c>
      <c r="D250" s="2" t="str">
        <f t="shared" ca="1" si="19"/>
        <v>Middle Age</v>
      </c>
      <c r="E250" s="2" t="str">
        <f t="shared" si="20"/>
        <v/>
      </c>
      <c r="F250">
        <v>57975</v>
      </c>
      <c r="G250" t="s">
        <v>60</v>
      </c>
      <c r="H250" s="1">
        <v>40420</v>
      </c>
      <c r="I250" s="1" t="str">
        <f>TEXT(HRDataset_v143[[#This Row],[DateofHire]],"yyyy-mm-dd")</f>
        <v>2010-08-30</v>
      </c>
      <c r="J250" s="9" t="str">
        <f>LEFT(HRDataset_v143[[#This Row],[DateofHireTxt]],4)</f>
        <v>2010</v>
      </c>
      <c r="K250" t="s">
        <v>38</v>
      </c>
      <c r="L250" s="1"/>
      <c r="M250" s="1" t="str">
        <f t="shared" si="21"/>
        <v/>
      </c>
      <c r="N250" s="1" t="str">
        <f t="shared" si="22"/>
        <v/>
      </c>
      <c r="O250">
        <v>2062</v>
      </c>
      <c r="P250" s="1">
        <v>31528</v>
      </c>
      <c r="Q250" t="s">
        <v>505</v>
      </c>
      <c r="R250" t="s">
        <v>52</v>
      </c>
      <c r="S250" t="s">
        <v>41</v>
      </c>
      <c r="T250" t="s">
        <v>42</v>
      </c>
      <c r="U250" t="s">
        <v>43</v>
      </c>
      <c r="V250" t="s">
        <v>44</v>
      </c>
      <c r="W250" t="str">
        <f t="shared" si="23"/>
        <v>N/A-StillEmployed</v>
      </c>
      <c r="X250" t="s">
        <v>45</v>
      </c>
      <c r="Y250" t="s">
        <v>46</v>
      </c>
      <c r="Z250" t="s">
        <v>99</v>
      </c>
      <c r="AA250" t="s">
        <v>117</v>
      </c>
      <c r="AB250" t="s">
        <v>58</v>
      </c>
      <c r="AC250">
        <v>4.0999999999999996</v>
      </c>
      <c r="AD250">
        <v>3</v>
      </c>
      <c r="AE250" s="1">
        <v>43475</v>
      </c>
      <c r="AF250">
        <v>0</v>
      </c>
      <c r="AG250">
        <v>13</v>
      </c>
    </row>
    <row r="251" spans="1:33" x14ac:dyDescent="0.35">
      <c r="A251" t="s">
        <v>417</v>
      </c>
      <c r="B251">
        <v>10229</v>
      </c>
      <c r="C251" s="2">
        <f t="shared" ca="1" si="18"/>
        <v>36</v>
      </c>
      <c r="D251" s="2" t="str">
        <f t="shared" ca="1" si="19"/>
        <v>Middle Age</v>
      </c>
      <c r="E251" s="2">
        <f t="shared" si="20"/>
        <v>9</v>
      </c>
      <c r="F251">
        <v>88527</v>
      </c>
      <c r="G251" t="s">
        <v>418</v>
      </c>
      <c r="H251" s="1">
        <v>42009</v>
      </c>
      <c r="I251" s="1" t="str">
        <f>TEXT(HRDataset_v143[[#This Row],[DateofHire]],"yyyy-mm-dd")</f>
        <v>2015-01-05</v>
      </c>
      <c r="J251" s="9" t="str">
        <f>LEFT(HRDataset_v143[[#This Row],[DateofHireTxt]],4)</f>
        <v>2015</v>
      </c>
      <c r="K251" t="s">
        <v>38</v>
      </c>
      <c r="L251" s="1">
        <v>42308</v>
      </c>
      <c r="M251" s="1" t="str">
        <f t="shared" si="21"/>
        <v>2015-10-31</v>
      </c>
      <c r="N251" s="1" t="str">
        <f t="shared" si="22"/>
        <v>2015</v>
      </c>
      <c r="O251">
        <v>2452</v>
      </c>
      <c r="P251" s="1">
        <v>32128</v>
      </c>
      <c r="Q251" t="s">
        <v>505</v>
      </c>
      <c r="R251" t="s">
        <v>67</v>
      </c>
      <c r="S251" t="s">
        <v>41</v>
      </c>
      <c r="T251" t="s">
        <v>42</v>
      </c>
      <c r="U251" t="s">
        <v>82</v>
      </c>
      <c r="V251" t="s">
        <v>62</v>
      </c>
      <c r="W251" t="str">
        <f t="shared" si="23"/>
        <v>Hours</v>
      </c>
      <c r="X251" t="s">
        <v>54</v>
      </c>
      <c r="Y251" t="s">
        <v>55</v>
      </c>
      <c r="Z251" t="s">
        <v>56</v>
      </c>
      <c r="AA251" t="s">
        <v>48</v>
      </c>
      <c r="AB251" t="s">
        <v>58</v>
      </c>
      <c r="AC251">
        <v>4.2</v>
      </c>
      <c r="AD251">
        <v>3</v>
      </c>
      <c r="AE251" s="1">
        <v>42114</v>
      </c>
      <c r="AF251">
        <v>0</v>
      </c>
      <c r="AG251">
        <v>2</v>
      </c>
    </row>
    <row r="252" spans="1:33" x14ac:dyDescent="0.35">
      <c r="A252" t="s">
        <v>419</v>
      </c>
      <c r="B252">
        <v>10169</v>
      </c>
      <c r="C252" s="2">
        <f t="shared" ca="1" si="18"/>
        <v>35</v>
      </c>
      <c r="D252" s="2" t="str">
        <f t="shared" ca="1" si="19"/>
        <v>Middle Age</v>
      </c>
      <c r="E252" s="2" t="str">
        <f t="shared" si="20"/>
        <v/>
      </c>
      <c r="F252">
        <v>56147</v>
      </c>
      <c r="G252" t="s">
        <v>37</v>
      </c>
      <c r="H252" s="1">
        <v>41911</v>
      </c>
      <c r="I252" s="1" t="str">
        <f>TEXT(HRDataset_v143[[#This Row],[DateofHire]],"yyyy-mm-dd")</f>
        <v>2014-09-29</v>
      </c>
      <c r="J252" s="9" t="str">
        <f>LEFT(HRDataset_v143[[#This Row],[DateofHireTxt]],4)</f>
        <v>2014</v>
      </c>
      <c r="K252" t="s">
        <v>38</v>
      </c>
      <c r="L252" s="1"/>
      <c r="M252" s="1" t="str">
        <f t="shared" si="21"/>
        <v/>
      </c>
      <c r="N252" s="1" t="str">
        <f t="shared" si="22"/>
        <v/>
      </c>
      <c r="O252">
        <v>2154</v>
      </c>
      <c r="P252" s="1">
        <v>32334</v>
      </c>
      <c r="Q252" t="s">
        <v>504</v>
      </c>
      <c r="R252" t="s">
        <v>52</v>
      </c>
      <c r="S252" t="s">
        <v>41</v>
      </c>
      <c r="T252" t="s">
        <v>42</v>
      </c>
      <c r="U252" t="s">
        <v>82</v>
      </c>
      <c r="V252" t="s">
        <v>44</v>
      </c>
      <c r="W252" t="str">
        <f t="shared" si="23"/>
        <v>N/A-StillEmployed</v>
      </c>
      <c r="X252" t="s">
        <v>45</v>
      </c>
      <c r="Y252" t="s">
        <v>46</v>
      </c>
      <c r="Z252" t="s">
        <v>65</v>
      </c>
      <c r="AA252" t="s">
        <v>48</v>
      </c>
      <c r="AB252" t="s">
        <v>58</v>
      </c>
      <c r="AC252">
        <v>3.51</v>
      </c>
      <c r="AD252">
        <v>3</v>
      </c>
      <c r="AE252" s="1">
        <v>43514</v>
      </c>
      <c r="AF252">
        <v>0</v>
      </c>
      <c r="AG252">
        <v>2</v>
      </c>
    </row>
    <row r="253" spans="1:33" x14ac:dyDescent="0.35">
      <c r="A253" t="s">
        <v>420</v>
      </c>
      <c r="B253">
        <v>10071</v>
      </c>
      <c r="C253" s="2">
        <f t="shared" ca="1" si="18"/>
        <v>48</v>
      </c>
      <c r="D253" s="2" t="str">
        <f t="shared" ca="1" si="19"/>
        <v>Middle Age</v>
      </c>
      <c r="E253" s="2" t="str">
        <f t="shared" si="20"/>
        <v/>
      </c>
      <c r="F253">
        <v>50923</v>
      </c>
      <c r="G253" t="s">
        <v>37</v>
      </c>
      <c r="H253" s="1">
        <v>41547</v>
      </c>
      <c r="I253" s="1" t="str">
        <f>TEXT(HRDataset_v143[[#This Row],[DateofHire]],"yyyy-mm-dd")</f>
        <v>2013-09-30</v>
      </c>
      <c r="J253" s="9" t="str">
        <f>LEFT(HRDataset_v143[[#This Row],[DateofHireTxt]],4)</f>
        <v>2013</v>
      </c>
      <c r="K253" t="s">
        <v>38</v>
      </c>
      <c r="L253" s="1"/>
      <c r="M253" s="1" t="str">
        <f t="shared" si="21"/>
        <v/>
      </c>
      <c r="N253" s="1" t="str">
        <f t="shared" si="22"/>
        <v/>
      </c>
      <c r="O253">
        <v>2191</v>
      </c>
      <c r="P253" s="1">
        <v>27463</v>
      </c>
      <c r="Q253" t="s">
        <v>504</v>
      </c>
      <c r="R253" t="s">
        <v>40</v>
      </c>
      <c r="S253" t="s">
        <v>41</v>
      </c>
      <c r="T253" t="s">
        <v>42</v>
      </c>
      <c r="U253" t="s">
        <v>112</v>
      </c>
      <c r="V253" t="s">
        <v>44</v>
      </c>
      <c r="W253" t="str">
        <f t="shared" si="23"/>
        <v>N/A-StillEmployed</v>
      </c>
      <c r="X253" t="s">
        <v>45</v>
      </c>
      <c r="Y253" t="s">
        <v>46</v>
      </c>
      <c r="Z253" t="s">
        <v>69</v>
      </c>
      <c r="AA253" t="s">
        <v>70</v>
      </c>
      <c r="AB253" t="s">
        <v>58</v>
      </c>
      <c r="AC253">
        <v>5</v>
      </c>
      <c r="AD253">
        <v>5</v>
      </c>
      <c r="AE253" s="1">
        <v>43502</v>
      </c>
      <c r="AF253">
        <v>0</v>
      </c>
      <c r="AG253">
        <v>14</v>
      </c>
    </row>
    <row r="254" spans="1:33" x14ac:dyDescent="0.35">
      <c r="A254" t="s">
        <v>421</v>
      </c>
      <c r="B254">
        <v>10179</v>
      </c>
      <c r="C254" s="2">
        <f t="shared" ca="1" si="18"/>
        <v>42</v>
      </c>
      <c r="D254" s="2" t="str">
        <f t="shared" ca="1" si="19"/>
        <v>Middle Age</v>
      </c>
      <c r="E254" s="2" t="str">
        <f t="shared" si="20"/>
        <v/>
      </c>
      <c r="F254">
        <v>50750</v>
      </c>
      <c r="G254" t="s">
        <v>225</v>
      </c>
      <c r="H254" s="1">
        <v>41912</v>
      </c>
      <c r="I254" s="1" t="str">
        <f>TEXT(HRDataset_v143[[#This Row],[DateofHire]],"yyyy-mm-dd")</f>
        <v>2014-09-30</v>
      </c>
      <c r="J254" s="9" t="str">
        <f>LEFT(HRDataset_v143[[#This Row],[DateofHireTxt]],4)</f>
        <v>2014</v>
      </c>
      <c r="K254" t="s">
        <v>38</v>
      </c>
      <c r="L254" s="1"/>
      <c r="M254" s="1" t="str">
        <f t="shared" si="21"/>
        <v/>
      </c>
      <c r="N254" s="1" t="str">
        <f t="shared" si="22"/>
        <v/>
      </c>
      <c r="O254">
        <v>1773</v>
      </c>
      <c r="P254" s="1">
        <v>29690</v>
      </c>
      <c r="Q254" t="s">
        <v>504</v>
      </c>
      <c r="R254" t="s">
        <v>52</v>
      </c>
      <c r="S254" t="s">
        <v>41</v>
      </c>
      <c r="T254" t="s">
        <v>42</v>
      </c>
      <c r="U254" t="s">
        <v>43</v>
      </c>
      <c r="V254" t="s">
        <v>44</v>
      </c>
      <c r="W254" t="str">
        <f t="shared" si="23"/>
        <v>N/A-StillEmployed</v>
      </c>
      <c r="X254" t="s">
        <v>45</v>
      </c>
      <c r="Y254" t="s">
        <v>55</v>
      </c>
      <c r="Z254" t="s">
        <v>87</v>
      </c>
      <c r="AA254" t="s">
        <v>48</v>
      </c>
      <c r="AB254" t="s">
        <v>58</v>
      </c>
      <c r="AC254">
        <v>3.31</v>
      </c>
      <c r="AD254">
        <v>3</v>
      </c>
      <c r="AE254" s="1">
        <v>43472</v>
      </c>
      <c r="AF254">
        <v>0</v>
      </c>
      <c r="AG254">
        <v>7</v>
      </c>
    </row>
    <row r="255" spans="1:33" x14ac:dyDescent="0.35">
      <c r="A255" t="s">
        <v>422</v>
      </c>
      <c r="B255">
        <v>10091</v>
      </c>
      <c r="C255" s="2">
        <f t="shared" ca="1" si="18"/>
        <v>38</v>
      </c>
      <c r="D255" s="2" t="str">
        <f t="shared" ca="1" si="19"/>
        <v>Middle Age</v>
      </c>
      <c r="E255" s="2" t="str">
        <f t="shared" si="20"/>
        <v/>
      </c>
      <c r="F255">
        <v>52087</v>
      </c>
      <c r="G255" t="s">
        <v>37</v>
      </c>
      <c r="H255" s="1">
        <v>41505</v>
      </c>
      <c r="I255" s="1" t="str">
        <f>TEXT(HRDataset_v143[[#This Row],[DateofHire]],"yyyy-mm-dd")</f>
        <v>2013-08-19</v>
      </c>
      <c r="J255" s="9" t="str">
        <f>LEFT(HRDataset_v143[[#This Row],[DateofHireTxt]],4)</f>
        <v>2013</v>
      </c>
      <c r="K255" t="s">
        <v>38</v>
      </c>
      <c r="L255" s="1"/>
      <c r="M255" s="1" t="str">
        <f t="shared" si="21"/>
        <v/>
      </c>
      <c r="N255" s="1" t="str">
        <f t="shared" si="22"/>
        <v/>
      </c>
      <c r="O255">
        <v>2149</v>
      </c>
      <c r="P255" s="1">
        <v>31283</v>
      </c>
      <c r="Q255" t="s">
        <v>504</v>
      </c>
      <c r="R255" t="s">
        <v>52</v>
      </c>
      <c r="S255" t="s">
        <v>41</v>
      </c>
      <c r="T255" t="s">
        <v>42</v>
      </c>
      <c r="U255" t="s">
        <v>43</v>
      </c>
      <c r="V255" t="s">
        <v>44</v>
      </c>
      <c r="W255" t="str">
        <f t="shared" si="23"/>
        <v>N/A-StillEmployed</v>
      </c>
      <c r="X255" t="s">
        <v>45</v>
      </c>
      <c r="Y255" t="s">
        <v>46</v>
      </c>
      <c r="Z255" t="s">
        <v>72</v>
      </c>
      <c r="AA255" t="s">
        <v>48</v>
      </c>
      <c r="AB255" t="s">
        <v>58</v>
      </c>
      <c r="AC255">
        <v>4.8099999999999996</v>
      </c>
      <c r="AD255">
        <v>4</v>
      </c>
      <c r="AE255" s="1">
        <v>43511</v>
      </c>
      <c r="AF255">
        <v>0</v>
      </c>
      <c r="AG255">
        <v>15</v>
      </c>
    </row>
    <row r="256" spans="1:33" x14ac:dyDescent="0.35">
      <c r="A256" t="s">
        <v>423</v>
      </c>
      <c r="B256">
        <v>10178</v>
      </c>
      <c r="C256" s="2">
        <f t="shared" ca="1" si="18"/>
        <v>53</v>
      </c>
      <c r="D256" s="2" t="str">
        <f t="shared" ca="1" si="19"/>
        <v>Middle Age</v>
      </c>
      <c r="E256" s="2" t="str">
        <f t="shared" si="20"/>
        <v/>
      </c>
      <c r="F256">
        <v>87826</v>
      </c>
      <c r="G256" t="s">
        <v>95</v>
      </c>
      <c r="H256" s="1">
        <v>42009</v>
      </c>
      <c r="I256" s="1" t="str">
        <f>TEXT(HRDataset_v143[[#This Row],[DateofHire]],"yyyy-mm-dd")</f>
        <v>2015-01-05</v>
      </c>
      <c r="J256" s="9" t="str">
        <f>LEFT(HRDataset_v143[[#This Row],[DateofHireTxt]],4)</f>
        <v>2015</v>
      </c>
      <c r="K256" t="s">
        <v>38</v>
      </c>
      <c r="L256" s="1"/>
      <c r="M256" s="1" t="str">
        <f t="shared" si="21"/>
        <v/>
      </c>
      <c r="N256" s="1" t="str">
        <f t="shared" si="22"/>
        <v/>
      </c>
      <c r="O256">
        <v>2110</v>
      </c>
      <c r="P256" s="1">
        <v>25607</v>
      </c>
      <c r="Q256" t="s">
        <v>505</v>
      </c>
      <c r="R256" t="s">
        <v>52</v>
      </c>
      <c r="S256" t="s">
        <v>41</v>
      </c>
      <c r="T256" t="s">
        <v>89</v>
      </c>
      <c r="U256" t="s">
        <v>43</v>
      </c>
      <c r="V256" t="s">
        <v>44</v>
      </c>
      <c r="W256" t="str">
        <f t="shared" si="23"/>
        <v>N/A-StillEmployed</v>
      </c>
      <c r="X256" t="s">
        <v>45</v>
      </c>
      <c r="Y256" t="s">
        <v>55</v>
      </c>
      <c r="Z256" t="s">
        <v>56</v>
      </c>
      <c r="AA256" t="s">
        <v>80</v>
      </c>
      <c r="AB256" t="s">
        <v>58</v>
      </c>
      <c r="AC256">
        <v>3.32</v>
      </c>
      <c r="AD256">
        <v>3</v>
      </c>
      <c r="AE256" s="1">
        <v>43479</v>
      </c>
      <c r="AF256">
        <v>0</v>
      </c>
      <c r="AG256">
        <v>16</v>
      </c>
    </row>
    <row r="257" spans="1:33" x14ac:dyDescent="0.35">
      <c r="A257" t="s">
        <v>424</v>
      </c>
      <c r="B257">
        <v>10039</v>
      </c>
      <c r="C257" s="2">
        <f t="shared" ca="1" si="18"/>
        <v>35</v>
      </c>
      <c r="D257" s="2" t="str">
        <f t="shared" ca="1" si="19"/>
        <v>Middle Age</v>
      </c>
      <c r="E257" s="2" t="str">
        <f t="shared" si="20"/>
        <v/>
      </c>
      <c r="F257">
        <v>51920</v>
      </c>
      <c r="G257" t="s">
        <v>279</v>
      </c>
      <c r="H257" s="1">
        <v>42125</v>
      </c>
      <c r="I257" s="1" t="str">
        <f>TEXT(HRDataset_v143[[#This Row],[DateofHire]],"yyyy-mm-dd")</f>
        <v>2015-05-01</v>
      </c>
      <c r="J257" s="9" t="str">
        <f>LEFT(HRDataset_v143[[#This Row],[DateofHireTxt]],4)</f>
        <v>2015</v>
      </c>
      <c r="K257" t="s">
        <v>38</v>
      </c>
      <c r="L257" s="1"/>
      <c r="M257" s="1" t="str">
        <f t="shared" si="21"/>
        <v/>
      </c>
      <c r="N257" s="1" t="str">
        <f t="shared" si="22"/>
        <v/>
      </c>
      <c r="O257">
        <v>2330</v>
      </c>
      <c r="P257" s="1">
        <v>32282</v>
      </c>
      <c r="Q257" t="s">
        <v>504</v>
      </c>
      <c r="R257" t="s">
        <v>40</v>
      </c>
      <c r="S257" t="s">
        <v>41</v>
      </c>
      <c r="T257" t="s">
        <v>42</v>
      </c>
      <c r="U257" t="s">
        <v>43</v>
      </c>
      <c r="V257" t="s">
        <v>44</v>
      </c>
      <c r="W257" t="str">
        <f t="shared" si="23"/>
        <v>N/A-StillEmployed</v>
      </c>
      <c r="X257" t="s">
        <v>45</v>
      </c>
      <c r="Y257" t="s">
        <v>126</v>
      </c>
      <c r="Z257" t="s">
        <v>127</v>
      </c>
      <c r="AA257" t="s">
        <v>201</v>
      </c>
      <c r="AB257" t="s">
        <v>58</v>
      </c>
      <c r="AC257">
        <v>5</v>
      </c>
      <c r="AD257">
        <v>3</v>
      </c>
      <c r="AE257" s="1">
        <v>43480</v>
      </c>
      <c r="AF257">
        <v>0</v>
      </c>
      <c r="AG257">
        <v>2</v>
      </c>
    </row>
    <row r="258" spans="1:33" x14ac:dyDescent="0.35">
      <c r="A258" t="s">
        <v>425</v>
      </c>
      <c r="B258">
        <v>10095</v>
      </c>
      <c r="C258" s="2">
        <f t="shared" ref="C258:C312" ca="1" si="24">(YEAR(NOW())-YEAR(P258))</f>
        <v>36</v>
      </c>
      <c r="D258" s="2" t="str">
        <f t="shared" ref="D258:D312" ca="1" si="25">IF(C258&gt;65,"Senior",IF(C258&gt;=35,"Middle Age",IF(C258&lt;35,"Young","Invalid")))</f>
        <v>Middle Age</v>
      </c>
      <c r="E258" s="2">
        <f t="shared" ref="E258:E312" si="26">IF(L258="","", DATEDIF(H258,L258, "m"))</f>
        <v>65</v>
      </c>
      <c r="F258">
        <v>63878</v>
      </c>
      <c r="G258" t="s">
        <v>60</v>
      </c>
      <c r="H258" s="1">
        <v>40112</v>
      </c>
      <c r="I258" s="1" t="str">
        <f>TEXT(HRDataset_v143[[#This Row],[DateofHire]],"yyyy-mm-dd")</f>
        <v>2009-10-26</v>
      </c>
      <c r="J258" s="9" t="str">
        <f>LEFT(HRDataset_v143[[#This Row],[DateofHireTxt]],4)</f>
        <v>2009</v>
      </c>
      <c r="K258" t="s">
        <v>38</v>
      </c>
      <c r="L258" s="1">
        <v>42102</v>
      </c>
      <c r="M258" s="1" t="str">
        <f t="shared" ref="M258:M312" si="27">IF(L258="","",TEXT(L258,"yyyy-mm-dd"))</f>
        <v>2015-04-08</v>
      </c>
      <c r="N258" s="1" t="str">
        <f t="shared" ref="N258:N312" si="28">IF(M258="","",LEFT(M258,4))</f>
        <v>2015</v>
      </c>
      <c r="O258">
        <v>1851</v>
      </c>
      <c r="P258" s="1">
        <v>32106</v>
      </c>
      <c r="Q258" t="s">
        <v>504</v>
      </c>
      <c r="R258" t="s">
        <v>40</v>
      </c>
      <c r="S258" t="s">
        <v>41</v>
      </c>
      <c r="T258" t="s">
        <v>42</v>
      </c>
      <c r="U258" t="s">
        <v>43</v>
      </c>
      <c r="V258" t="s">
        <v>296</v>
      </c>
      <c r="W258" t="str">
        <f t="shared" ref="W258:W312" si="29">REPLACE(V258,1,1,UPPER(LEFT(V258,1)))</f>
        <v>Maternity leave - did not return</v>
      </c>
      <c r="X258" t="s">
        <v>54</v>
      </c>
      <c r="Y258" t="s">
        <v>46</v>
      </c>
      <c r="Z258" t="s">
        <v>47</v>
      </c>
      <c r="AA258" t="s">
        <v>117</v>
      </c>
      <c r="AB258" t="s">
        <v>58</v>
      </c>
      <c r="AC258">
        <v>4.68</v>
      </c>
      <c r="AD258">
        <v>4</v>
      </c>
      <c r="AE258" s="1">
        <v>42096</v>
      </c>
      <c r="AF258">
        <v>0</v>
      </c>
      <c r="AG258">
        <v>20</v>
      </c>
    </row>
    <row r="259" spans="1:33" x14ac:dyDescent="0.35">
      <c r="A259" t="s">
        <v>426</v>
      </c>
      <c r="B259">
        <v>10027</v>
      </c>
      <c r="C259" s="2">
        <f t="shared" ca="1" si="24"/>
        <v>60</v>
      </c>
      <c r="D259" s="2" t="str">
        <f t="shared" ca="1" si="25"/>
        <v>Middle Age</v>
      </c>
      <c r="E259" s="2" t="str">
        <f t="shared" si="26"/>
        <v/>
      </c>
      <c r="F259">
        <v>60656</v>
      </c>
      <c r="G259" t="s">
        <v>60</v>
      </c>
      <c r="H259" s="1">
        <v>41911</v>
      </c>
      <c r="I259" s="1" t="str">
        <f>TEXT(HRDataset_v143[[#This Row],[DateofHire]],"yyyy-mm-dd")</f>
        <v>2014-09-29</v>
      </c>
      <c r="J259" s="9" t="str">
        <f>LEFT(HRDataset_v143[[#This Row],[DateofHireTxt]],4)</f>
        <v>2014</v>
      </c>
      <c r="K259" t="s">
        <v>38</v>
      </c>
      <c r="L259" s="1"/>
      <c r="M259" s="1" t="str">
        <f t="shared" si="27"/>
        <v/>
      </c>
      <c r="N259" s="1" t="str">
        <f t="shared" si="28"/>
        <v/>
      </c>
      <c r="O259">
        <v>2045</v>
      </c>
      <c r="P259" s="1">
        <v>23314</v>
      </c>
      <c r="Q259" t="s">
        <v>505</v>
      </c>
      <c r="R259" t="s">
        <v>40</v>
      </c>
      <c r="S259" t="s">
        <v>41</v>
      </c>
      <c r="T259" t="s">
        <v>42</v>
      </c>
      <c r="U259" t="s">
        <v>43</v>
      </c>
      <c r="V259" t="s">
        <v>44</v>
      </c>
      <c r="W259" t="str">
        <f t="shared" si="29"/>
        <v>N/A-StillEmployed</v>
      </c>
      <c r="X259" t="s">
        <v>45</v>
      </c>
      <c r="Y259" t="s">
        <v>46</v>
      </c>
      <c r="Z259" t="s">
        <v>65</v>
      </c>
      <c r="AA259" t="s">
        <v>57</v>
      </c>
      <c r="AB259" t="s">
        <v>49</v>
      </c>
      <c r="AC259">
        <v>4.3</v>
      </c>
      <c r="AD259">
        <v>3</v>
      </c>
      <c r="AE259" s="1">
        <v>43493</v>
      </c>
      <c r="AF259">
        <v>0</v>
      </c>
      <c r="AG259">
        <v>4</v>
      </c>
    </row>
    <row r="260" spans="1:33" x14ac:dyDescent="0.35">
      <c r="A260" t="s">
        <v>427</v>
      </c>
      <c r="B260">
        <v>10291</v>
      </c>
      <c r="C260" s="2">
        <f t="shared" ca="1" si="24"/>
        <v>39</v>
      </c>
      <c r="D260" s="2" t="str">
        <f t="shared" ca="1" si="25"/>
        <v>Middle Age</v>
      </c>
      <c r="E260" s="2" t="str">
        <f t="shared" si="26"/>
        <v/>
      </c>
      <c r="F260">
        <v>72992</v>
      </c>
      <c r="G260" t="s">
        <v>181</v>
      </c>
      <c r="H260" s="1">
        <v>41777</v>
      </c>
      <c r="I260" s="1" t="str">
        <f>TEXT(HRDataset_v143[[#This Row],[DateofHire]],"yyyy-mm-dd")</f>
        <v>2014-05-18</v>
      </c>
      <c r="J260" s="9" t="str">
        <f>LEFT(HRDataset_v143[[#This Row],[DateofHireTxt]],4)</f>
        <v>2014</v>
      </c>
      <c r="K260" t="s">
        <v>38</v>
      </c>
      <c r="L260" s="1"/>
      <c r="M260" s="1" t="str">
        <f t="shared" si="27"/>
        <v/>
      </c>
      <c r="N260" s="1" t="str">
        <f t="shared" si="28"/>
        <v/>
      </c>
      <c r="O260">
        <v>1886</v>
      </c>
      <c r="P260" s="1">
        <v>30910</v>
      </c>
      <c r="Q260" t="s">
        <v>505</v>
      </c>
      <c r="R260" t="s">
        <v>67</v>
      </c>
      <c r="S260" t="s">
        <v>41</v>
      </c>
      <c r="T260" t="s">
        <v>42</v>
      </c>
      <c r="U260" t="s">
        <v>82</v>
      </c>
      <c r="V260" t="s">
        <v>44</v>
      </c>
      <c r="W260" t="str">
        <f t="shared" si="29"/>
        <v>N/A-StillEmployed</v>
      </c>
      <c r="X260" t="s">
        <v>45</v>
      </c>
      <c r="Y260" t="s">
        <v>141</v>
      </c>
      <c r="Z260" t="s">
        <v>182</v>
      </c>
      <c r="AA260" t="s">
        <v>84</v>
      </c>
      <c r="AB260" t="s">
        <v>118</v>
      </c>
      <c r="AC260">
        <v>2.4</v>
      </c>
      <c r="AD260">
        <v>4</v>
      </c>
      <c r="AE260" s="1">
        <v>43481</v>
      </c>
      <c r="AF260">
        <v>2</v>
      </c>
      <c r="AG260">
        <v>16</v>
      </c>
    </row>
    <row r="261" spans="1:33" x14ac:dyDescent="0.35">
      <c r="A261" t="s">
        <v>428</v>
      </c>
      <c r="B261">
        <v>10153</v>
      </c>
      <c r="C261" s="2">
        <f t="shared" ca="1" si="24"/>
        <v>36</v>
      </c>
      <c r="D261" s="2" t="str">
        <f t="shared" ca="1" si="25"/>
        <v>Middle Age</v>
      </c>
      <c r="E261" s="2">
        <f t="shared" si="26"/>
        <v>23</v>
      </c>
      <c r="F261">
        <v>55000</v>
      </c>
      <c r="G261" t="s">
        <v>279</v>
      </c>
      <c r="H261" s="1">
        <v>40812</v>
      </c>
      <c r="I261" s="1" t="str">
        <f>TEXT(HRDataset_v143[[#This Row],[DateofHire]],"yyyy-mm-dd")</f>
        <v>2011-09-26</v>
      </c>
      <c r="J261" s="9" t="str">
        <f>LEFT(HRDataset_v143[[#This Row],[DateofHireTxt]],4)</f>
        <v>2011</v>
      </c>
      <c r="K261" t="s">
        <v>38</v>
      </c>
      <c r="L261" s="1">
        <v>41542</v>
      </c>
      <c r="M261" s="1" t="str">
        <f t="shared" si="27"/>
        <v>2013-09-25</v>
      </c>
      <c r="N261" s="1" t="str">
        <f t="shared" si="28"/>
        <v>2013</v>
      </c>
      <c r="O261">
        <v>1844</v>
      </c>
      <c r="P261" s="1">
        <v>31942</v>
      </c>
      <c r="Q261" t="s">
        <v>504</v>
      </c>
      <c r="R261" t="s">
        <v>52</v>
      </c>
      <c r="S261" t="s">
        <v>41</v>
      </c>
      <c r="T261" t="s">
        <v>42</v>
      </c>
      <c r="U261" t="s">
        <v>82</v>
      </c>
      <c r="V261" t="s">
        <v>53</v>
      </c>
      <c r="W261" t="str">
        <f t="shared" si="29"/>
        <v>Career change</v>
      </c>
      <c r="X261" t="s">
        <v>54</v>
      </c>
      <c r="Y261" t="s">
        <v>126</v>
      </c>
      <c r="Z261" t="s">
        <v>127</v>
      </c>
      <c r="AA261" t="s">
        <v>84</v>
      </c>
      <c r="AB261" t="s">
        <v>58</v>
      </c>
      <c r="AC261">
        <v>3.8</v>
      </c>
      <c r="AD261">
        <v>4</v>
      </c>
      <c r="AE261" s="1">
        <v>41501</v>
      </c>
      <c r="AF261">
        <v>0</v>
      </c>
      <c r="AG261">
        <v>17</v>
      </c>
    </row>
    <row r="262" spans="1:33" x14ac:dyDescent="0.35">
      <c r="A262" t="s">
        <v>429</v>
      </c>
      <c r="B262">
        <v>10157</v>
      </c>
      <c r="C262" s="2">
        <f t="shared" ca="1" si="24"/>
        <v>58</v>
      </c>
      <c r="D262" s="2" t="str">
        <f t="shared" ca="1" si="25"/>
        <v>Middle Age</v>
      </c>
      <c r="E262" s="2" t="str">
        <f t="shared" si="26"/>
        <v/>
      </c>
      <c r="F262">
        <v>58939</v>
      </c>
      <c r="G262" t="s">
        <v>37</v>
      </c>
      <c r="H262" s="1">
        <v>41589</v>
      </c>
      <c r="I262" s="1" t="str">
        <f>TEXT(HRDataset_v143[[#This Row],[DateofHire]],"yyyy-mm-dd")</f>
        <v>2013-11-11</v>
      </c>
      <c r="J262" s="9" t="str">
        <f>LEFT(HRDataset_v143[[#This Row],[DateofHireTxt]],4)</f>
        <v>2013</v>
      </c>
      <c r="K262" t="s">
        <v>38</v>
      </c>
      <c r="L262" s="1"/>
      <c r="M262" s="1" t="str">
        <f t="shared" si="27"/>
        <v/>
      </c>
      <c r="N262" s="1" t="str">
        <f t="shared" si="28"/>
        <v/>
      </c>
      <c r="O262">
        <v>2130</v>
      </c>
      <c r="P262" s="1">
        <v>23775</v>
      </c>
      <c r="Q262" t="s">
        <v>504</v>
      </c>
      <c r="R262" t="s">
        <v>40</v>
      </c>
      <c r="S262" t="s">
        <v>41</v>
      </c>
      <c r="T262" t="s">
        <v>42</v>
      </c>
      <c r="U262" t="s">
        <v>43</v>
      </c>
      <c r="V262" t="s">
        <v>44</v>
      </c>
      <c r="W262" t="str">
        <f t="shared" si="29"/>
        <v>N/A-StillEmployed</v>
      </c>
      <c r="X262" t="s">
        <v>45</v>
      </c>
      <c r="Y262" t="s">
        <v>46</v>
      </c>
      <c r="Z262" t="s">
        <v>79</v>
      </c>
      <c r="AA262" t="s">
        <v>80</v>
      </c>
      <c r="AB262" t="s">
        <v>58</v>
      </c>
      <c r="AC262">
        <v>3.73</v>
      </c>
      <c r="AD262">
        <v>3</v>
      </c>
      <c r="AE262" s="1">
        <v>43489</v>
      </c>
      <c r="AF262">
        <v>0</v>
      </c>
      <c r="AG262">
        <v>16</v>
      </c>
    </row>
    <row r="263" spans="1:33" x14ac:dyDescent="0.35">
      <c r="A263" t="s">
        <v>430</v>
      </c>
      <c r="B263">
        <v>10119</v>
      </c>
      <c r="C263" s="2">
        <f t="shared" ca="1" si="24"/>
        <v>50</v>
      </c>
      <c r="D263" s="2" t="str">
        <f t="shared" ca="1" si="25"/>
        <v>Middle Age</v>
      </c>
      <c r="E263" s="2" t="str">
        <f t="shared" si="26"/>
        <v/>
      </c>
      <c r="F263">
        <v>66593</v>
      </c>
      <c r="G263" t="s">
        <v>86</v>
      </c>
      <c r="H263" s="1">
        <v>40704</v>
      </c>
      <c r="I263" s="1" t="str">
        <f>TEXT(HRDataset_v143[[#This Row],[DateofHire]],"yyyy-mm-dd")</f>
        <v>2011-06-10</v>
      </c>
      <c r="J263" s="9" t="str">
        <f>LEFT(HRDataset_v143[[#This Row],[DateofHireTxt]],4)</f>
        <v>2011</v>
      </c>
      <c r="K263" t="s">
        <v>38</v>
      </c>
      <c r="L263" s="1"/>
      <c r="M263" s="1" t="str">
        <f t="shared" si="27"/>
        <v/>
      </c>
      <c r="N263" s="1" t="str">
        <f t="shared" si="28"/>
        <v/>
      </c>
      <c r="O263">
        <v>2360</v>
      </c>
      <c r="P263" s="1">
        <v>26735</v>
      </c>
      <c r="Q263" t="s">
        <v>504</v>
      </c>
      <c r="R263" t="s">
        <v>52</v>
      </c>
      <c r="S263" t="s">
        <v>41</v>
      </c>
      <c r="T263" t="s">
        <v>42</v>
      </c>
      <c r="U263" t="s">
        <v>82</v>
      </c>
      <c r="V263" t="s">
        <v>44</v>
      </c>
      <c r="W263" t="str">
        <f t="shared" si="29"/>
        <v>N/A-StillEmployed</v>
      </c>
      <c r="X263" t="s">
        <v>45</v>
      </c>
      <c r="Y263" t="s">
        <v>55</v>
      </c>
      <c r="Z263" t="s">
        <v>166</v>
      </c>
      <c r="AA263" t="s">
        <v>48</v>
      </c>
      <c r="AB263" t="s">
        <v>58</v>
      </c>
      <c r="AC263">
        <v>4.3</v>
      </c>
      <c r="AD263">
        <v>3</v>
      </c>
      <c r="AE263" s="1">
        <v>43504</v>
      </c>
      <c r="AF263">
        <v>0</v>
      </c>
      <c r="AG263">
        <v>19</v>
      </c>
    </row>
    <row r="264" spans="1:33" x14ac:dyDescent="0.35">
      <c r="A264" t="s">
        <v>431</v>
      </c>
      <c r="B264">
        <v>10180</v>
      </c>
      <c r="C264" s="2">
        <f t="shared" ca="1" si="24"/>
        <v>40</v>
      </c>
      <c r="D264" s="2" t="str">
        <f t="shared" ca="1" si="25"/>
        <v>Middle Age</v>
      </c>
      <c r="E264" s="2" t="str">
        <f t="shared" si="26"/>
        <v/>
      </c>
      <c r="F264">
        <v>87565</v>
      </c>
      <c r="G264" t="s">
        <v>179</v>
      </c>
      <c r="H264" s="1">
        <v>42551</v>
      </c>
      <c r="I264" s="1" t="str">
        <f>TEXT(HRDataset_v143[[#This Row],[DateofHire]],"yyyy-mm-dd")</f>
        <v>2016-06-30</v>
      </c>
      <c r="J264" s="9" t="str">
        <f>LEFT(HRDataset_v143[[#This Row],[DateofHireTxt]],4)</f>
        <v>2016</v>
      </c>
      <c r="K264" t="s">
        <v>38</v>
      </c>
      <c r="L264" s="1"/>
      <c r="M264" s="1" t="str">
        <f t="shared" si="27"/>
        <v/>
      </c>
      <c r="N264" s="1" t="str">
        <f t="shared" si="28"/>
        <v/>
      </c>
      <c r="O264">
        <v>1545</v>
      </c>
      <c r="P264" s="1">
        <v>30356</v>
      </c>
      <c r="Q264" t="s">
        <v>505</v>
      </c>
      <c r="R264" t="s">
        <v>52</v>
      </c>
      <c r="S264" t="s">
        <v>41</v>
      </c>
      <c r="T264" t="s">
        <v>42</v>
      </c>
      <c r="U264" t="s">
        <v>112</v>
      </c>
      <c r="V264" t="s">
        <v>44</v>
      </c>
      <c r="W264" t="str">
        <f t="shared" si="29"/>
        <v>N/A-StillEmployed</v>
      </c>
      <c r="X264" t="s">
        <v>45</v>
      </c>
      <c r="Y264" t="s">
        <v>55</v>
      </c>
      <c r="Z264" t="s">
        <v>87</v>
      </c>
      <c r="AA264" t="s">
        <v>48</v>
      </c>
      <c r="AB264" t="s">
        <v>58</v>
      </c>
      <c r="AC264">
        <v>3.27</v>
      </c>
      <c r="AD264">
        <v>4</v>
      </c>
      <c r="AE264" s="1">
        <v>43479</v>
      </c>
      <c r="AF264">
        <v>0</v>
      </c>
      <c r="AG264">
        <v>13</v>
      </c>
    </row>
    <row r="265" spans="1:33" x14ac:dyDescent="0.35">
      <c r="A265" t="s">
        <v>432</v>
      </c>
      <c r="B265">
        <v>10302</v>
      </c>
      <c r="C265" s="2">
        <f t="shared" ca="1" si="24"/>
        <v>55</v>
      </c>
      <c r="D265" s="2" t="str">
        <f t="shared" ca="1" si="25"/>
        <v>Middle Age</v>
      </c>
      <c r="E265" s="2" t="str">
        <f t="shared" si="26"/>
        <v/>
      </c>
      <c r="F265">
        <v>64021</v>
      </c>
      <c r="G265" t="s">
        <v>37</v>
      </c>
      <c r="H265" s="1">
        <v>40959</v>
      </c>
      <c r="I265" s="1" t="str">
        <f>TEXT(HRDataset_v143[[#This Row],[DateofHire]],"yyyy-mm-dd")</f>
        <v>2012-02-20</v>
      </c>
      <c r="J265" s="9" t="str">
        <f>LEFT(HRDataset_v143[[#This Row],[DateofHireTxt]],4)</f>
        <v>2012</v>
      </c>
      <c r="K265" t="s">
        <v>38</v>
      </c>
      <c r="L265" s="1"/>
      <c r="M265" s="1" t="str">
        <f t="shared" si="27"/>
        <v/>
      </c>
      <c r="N265" s="1" t="str">
        <f t="shared" si="28"/>
        <v/>
      </c>
      <c r="O265">
        <v>2093</v>
      </c>
      <c r="P265" s="1">
        <v>25039</v>
      </c>
      <c r="Q265" t="s">
        <v>504</v>
      </c>
      <c r="R265" t="s">
        <v>52</v>
      </c>
      <c r="S265" t="s">
        <v>41</v>
      </c>
      <c r="T265" t="s">
        <v>42</v>
      </c>
      <c r="U265" t="s">
        <v>43</v>
      </c>
      <c r="V265" t="s">
        <v>44</v>
      </c>
      <c r="W265" t="str">
        <f t="shared" si="29"/>
        <v>N/A-StillEmployed</v>
      </c>
      <c r="X265" t="s">
        <v>45</v>
      </c>
      <c r="Y265" t="s">
        <v>46</v>
      </c>
      <c r="Z265" t="s">
        <v>83</v>
      </c>
      <c r="AA265" t="s">
        <v>57</v>
      </c>
      <c r="AB265" t="s">
        <v>191</v>
      </c>
      <c r="AC265">
        <v>2.4</v>
      </c>
      <c r="AD265">
        <v>2</v>
      </c>
      <c r="AE265" s="1">
        <v>43521</v>
      </c>
      <c r="AF265">
        <v>6</v>
      </c>
      <c r="AG265">
        <v>20</v>
      </c>
    </row>
    <row r="266" spans="1:33" x14ac:dyDescent="0.35">
      <c r="A266" t="s">
        <v>433</v>
      </c>
      <c r="B266">
        <v>10090</v>
      </c>
      <c r="C266" s="2">
        <f t="shared" ca="1" si="24"/>
        <v>48</v>
      </c>
      <c r="D266" s="2" t="str">
        <f t="shared" ca="1" si="25"/>
        <v>Middle Age</v>
      </c>
      <c r="E266" s="2" t="str">
        <f t="shared" si="26"/>
        <v/>
      </c>
      <c r="F266">
        <v>65714</v>
      </c>
      <c r="G266" t="s">
        <v>129</v>
      </c>
      <c r="H266" s="1">
        <v>41184</v>
      </c>
      <c r="I266" s="1" t="str">
        <f>TEXT(HRDataset_v143[[#This Row],[DateofHire]],"yyyy-mm-dd")</f>
        <v>2012-10-02</v>
      </c>
      <c r="J266" s="9" t="str">
        <f>LEFT(HRDataset_v143[[#This Row],[DateofHireTxt]],4)</f>
        <v>2012</v>
      </c>
      <c r="K266" t="s">
        <v>38</v>
      </c>
      <c r="L266" s="1"/>
      <c r="M266" s="1" t="str">
        <f t="shared" si="27"/>
        <v/>
      </c>
      <c r="N266" s="1" t="str">
        <f t="shared" si="28"/>
        <v/>
      </c>
      <c r="O266">
        <v>2451</v>
      </c>
      <c r="P266" s="1">
        <v>27667</v>
      </c>
      <c r="Q266" t="s">
        <v>504</v>
      </c>
      <c r="R266" t="s">
        <v>52</v>
      </c>
      <c r="S266" t="s">
        <v>41</v>
      </c>
      <c r="T266" t="s">
        <v>42</v>
      </c>
      <c r="U266" t="s">
        <v>43</v>
      </c>
      <c r="V266" t="s">
        <v>44</v>
      </c>
      <c r="W266" t="str">
        <f t="shared" si="29"/>
        <v>N/A-StillEmployed</v>
      </c>
      <c r="X266" t="s">
        <v>45</v>
      </c>
      <c r="Y266" t="s">
        <v>46</v>
      </c>
      <c r="Z266" t="s">
        <v>131</v>
      </c>
      <c r="AA266" t="s">
        <v>48</v>
      </c>
      <c r="AB266" t="s">
        <v>58</v>
      </c>
      <c r="AC266">
        <v>4.83</v>
      </c>
      <c r="AD266">
        <v>5</v>
      </c>
      <c r="AE266" s="1">
        <v>43510</v>
      </c>
      <c r="AF266">
        <v>0</v>
      </c>
      <c r="AG266">
        <v>15</v>
      </c>
    </row>
    <row r="267" spans="1:33" x14ac:dyDescent="0.35">
      <c r="A267" t="s">
        <v>434</v>
      </c>
      <c r="B267">
        <v>10030</v>
      </c>
      <c r="C267" s="2">
        <f t="shared" ca="1" si="24"/>
        <v>50</v>
      </c>
      <c r="D267" s="2" t="str">
        <f t="shared" ca="1" si="25"/>
        <v>Middle Age</v>
      </c>
      <c r="E267" s="2">
        <f t="shared" si="26"/>
        <v>25</v>
      </c>
      <c r="F267">
        <v>62425</v>
      </c>
      <c r="G267" t="s">
        <v>37</v>
      </c>
      <c r="H267" s="1">
        <v>41407</v>
      </c>
      <c r="I267" s="1" t="str">
        <f>TEXT(HRDataset_v143[[#This Row],[DateofHire]],"yyyy-mm-dd")</f>
        <v>2013-05-13</v>
      </c>
      <c r="J267" s="9" t="str">
        <f>LEFT(HRDataset_v143[[#This Row],[DateofHireTxt]],4)</f>
        <v>2013</v>
      </c>
      <c r="K267" t="s">
        <v>38</v>
      </c>
      <c r="L267" s="1">
        <v>42184</v>
      </c>
      <c r="M267" s="1" t="str">
        <f t="shared" si="27"/>
        <v>2015-06-29</v>
      </c>
      <c r="N267" s="1" t="str">
        <f t="shared" si="28"/>
        <v>2015</v>
      </c>
      <c r="O267">
        <v>2359</v>
      </c>
      <c r="P267" s="1">
        <v>26749</v>
      </c>
      <c r="Q267" t="s">
        <v>504</v>
      </c>
      <c r="R267" t="s">
        <v>67</v>
      </c>
      <c r="S267" t="s">
        <v>41</v>
      </c>
      <c r="T267" t="s">
        <v>42</v>
      </c>
      <c r="U267" t="s">
        <v>43</v>
      </c>
      <c r="V267" t="s">
        <v>93</v>
      </c>
      <c r="W267" t="str">
        <f t="shared" si="29"/>
        <v>Unhappy</v>
      </c>
      <c r="X267" t="s">
        <v>54</v>
      </c>
      <c r="Y267" t="s">
        <v>46</v>
      </c>
      <c r="Z267" t="s">
        <v>91</v>
      </c>
      <c r="AA267" t="s">
        <v>48</v>
      </c>
      <c r="AB267" t="s">
        <v>49</v>
      </c>
      <c r="AC267">
        <v>4.0999999999999996</v>
      </c>
      <c r="AD267">
        <v>4</v>
      </c>
      <c r="AE267" s="1">
        <v>42065</v>
      </c>
      <c r="AF267">
        <v>0</v>
      </c>
      <c r="AG267">
        <v>16</v>
      </c>
    </row>
    <row r="268" spans="1:33" x14ac:dyDescent="0.35">
      <c r="A268" t="s">
        <v>435</v>
      </c>
      <c r="B268">
        <v>10278</v>
      </c>
      <c r="C268" s="2">
        <f t="shared" ca="1" si="24"/>
        <v>41</v>
      </c>
      <c r="D268" s="2" t="str">
        <f t="shared" ca="1" si="25"/>
        <v>Middle Age</v>
      </c>
      <c r="E268" s="2" t="str">
        <f t="shared" si="26"/>
        <v/>
      </c>
      <c r="F268">
        <v>47961</v>
      </c>
      <c r="G268" t="s">
        <v>37</v>
      </c>
      <c r="H268" s="1">
        <v>40553</v>
      </c>
      <c r="I268" s="1" t="str">
        <f>TEXT(HRDataset_v143[[#This Row],[DateofHire]],"yyyy-mm-dd")</f>
        <v>2011-01-10</v>
      </c>
      <c r="J268" s="9" t="str">
        <f>LEFT(HRDataset_v143[[#This Row],[DateofHireTxt]],4)</f>
        <v>2011</v>
      </c>
      <c r="K268" t="s">
        <v>38</v>
      </c>
      <c r="L268" s="1"/>
      <c r="M268" s="1" t="str">
        <f t="shared" si="27"/>
        <v/>
      </c>
      <c r="N268" s="1" t="str">
        <f t="shared" si="28"/>
        <v/>
      </c>
      <c r="O268">
        <v>2050</v>
      </c>
      <c r="P268" s="1">
        <v>30188</v>
      </c>
      <c r="Q268" t="s">
        <v>504</v>
      </c>
      <c r="R268" t="s">
        <v>67</v>
      </c>
      <c r="S268" t="s">
        <v>41</v>
      </c>
      <c r="T268" t="s">
        <v>42</v>
      </c>
      <c r="U268" t="s">
        <v>98</v>
      </c>
      <c r="V268" t="s">
        <v>44</v>
      </c>
      <c r="W268" t="str">
        <f t="shared" si="29"/>
        <v>N/A-StillEmployed</v>
      </c>
      <c r="X268" t="s">
        <v>45</v>
      </c>
      <c r="Y268" t="s">
        <v>46</v>
      </c>
      <c r="Z268" t="s">
        <v>63</v>
      </c>
      <c r="AA268" t="s">
        <v>70</v>
      </c>
      <c r="AB268" t="s">
        <v>58</v>
      </c>
      <c r="AC268">
        <v>4.0999999999999996</v>
      </c>
      <c r="AD268">
        <v>4</v>
      </c>
      <c r="AE268" s="1">
        <v>43503</v>
      </c>
      <c r="AF268">
        <v>0</v>
      </c>
      <c r="AG268">
        <v>9</v>
      </c>
    </row>
    <row r="269" spans="1:33" x14ac:dyDescent="0.35">
      <c r="A269" t="s">
        <v>436</v>
      </c>
      <c r="B269">
        <v>10307</v>
      </c>
      <c r="C269" s="2">
        <f t="shared" ca="1" si="24"/>
        <v>49</v>
      </c>
      <c r="D269" s="2" t="str">
        <f t="shared" ca="1" si="25"/>
        <v>Middle Age</v>
      </c>
      <c r="E269" s="2" t="str">
        <f t="shared" si="26"/>
        <v/>
      </c>
      <c r="F269">
        <v>58273</v>
      </c>
      <c r="G269" t="s">
        <v>139</v>
      </c>
      <c r="H269" s="1">
        <v>41771</v>
      </c>
      <c r="I269" s="1" t="str">
        <f>TEXT(HRDataset_v143[[#This Row],[DateofHire]],"yyyy-mm-dd")</f>
        <v>2014-05-12</v>
      </c>
      <c r="J269" s="9" t="str">
        <f>LEFT(HRDataset_v143[[#This Row],[DateofHireTxt]],4)</f>
        <v>2014</v>
      </c>
      <c r="K269" t="s">
        <v>437</v>
      </c>
      <c r="L269" s="1"/>
      <c r="M269" s="1" t="str">
        <f t="shared" si="27"/>
        <v/>
      </c>
      <c r="N269" s="1" t="str">
        <f t="shared" si="28"/>
        <v/>
      </c>
      <c r="O269">
        <v>89139</v>
      </c>
      <c r="P269" s="1">
        <v>27158</v>
      </c>
      <c r="Q269" t="s">
        <v>505</v>
      </c>
      <c r="R269" t="s">
        <v>52</v>
      </c>
      <c r="S269" t="s">
        <v>41</v>
      </c>
      <c r="T269" t="s">
        <v>42</v>
      </c>
      <c r="U269" t="s">
        <v>43</v>
      </c>
      <c r="V269" t="s">
        <v>44</v>
      </c>
      <c r="W269" t="str">
        <f t="shared" si="29"/>
        <v>N/A-StillEmployed</v>
      </c>
      <c r="X269" t="s">
        <v>45</v>
      </c>
      <c r="Y269" t="s">
        <v>141</v>
      </c>
      <c r="Z269" t="s">
        <v>160</v>
      </c>
      <c r="AA269" t="s">
        <v>201</v>
      </c>
      <c r="AB269" t="s">
        <v>191</v>
      </c>
      <c r="AC269">
        <v>1.81</v>
      </c>
      <c r="AD269">
        <v>2</v>
      </c>
      <c r="AE269" s="1">
        <v>43482</v>
      </c>
      <c r="AF269">
        <v>3</v>
      </c>
      <c r="AG269">
        <v>5</v>
      </c>
    </row>
    <row r="270" spans="1:33" x14ac:dyDescent="0.35">
      <c r="A270" t="s">
        <v>438</v>
      </c>
      <c r="B270">
        <v>10147</v>
      </c>
      <c r="C270" s="2">
        <f t="shared" ca="1" si="24"/>
        <v>37</v>
      </c>
      <c r="D270" s="2" t="str">
        <f t="shared" ca="1" si="25"/>
        <v>Middle Age</v>
      </c>
      <c r="E270" s="2" t="str">
        <f t="shared" si="26"/>
        <v/>
      </c>
      <c r="F270">
        <v>63003</v>
      </c>
      <c r="G270" t="s">
        <v>134</v>
      </c>
      <c r="H270" s="1">
        <v>41911</v>
      </c>
      <c r="I270" s="1" t="str">
        <f>TEXT(HRDataset_v143[[#This Row],[DateofHire]],"yyyy-mm-dd")</f>
        <v>2014-09-29</v>
      </c>
      <c r="J270" s="9" t="str">
        <f>LEFT(HRDataset_v143[[#This Row],[DateofHireTxt]],4)</f>
        <v>2014</v>
      </c>
      <c r="K270" t="s">
        <v>38</v>
      </c>
      <c r="L270" s="1"/>
      <c r="M270" s="1" t="str">
        <f t="shared" si="27"/>
        <v/>
      </c>
      <c r="N270" s="1" t="str">
        <f t="shared" si="28"/>
        <v/>
      </c>
      <c r="O270">
        <v>2703</v>
      </c>
      <c r="P270" s="1">
        <v>31656</v>
      </c>
      <c r="Q270" t="s">
        <v>505</v>
      </c>
      <c r="R270" t="s">
        <v>40</v>
      </c>
      <c r="S270" t="s">
        <v>41</v>
      </c>
      <c r="T270" t="s">
        <v>42</v>
      </c>
      <c r="U270" t="s">
        <v>43</v>
      </c>
      <c r="V270" t="s">
        <v>44</v>
      </c>
      <c r="W270" t="str">
        <f t="shared" si="29"/>
        <v>N/A-StillEmployed</v>
      </c>
      <c r="X270" t="s">
        <v>45</v>
      </c>
      <c r="Y270" t="s">
        <v>126</v>
      </c>
      <c r="Z270" t="s">
        <v>127</v>
      </c>
      <c r="AA270" t="s">
        <v>57</v>
      </c>
      <c r="AB270" t="s">
        <v>58</v>
      </c>
      <c r="AC270">
        <v>3.9</v>
      </c>
      <c r="AD270">
        <v>5</v>
      </c>
      <c r="AE270" s="1">
        <v>43483</v>
      </c>
      <c r="AF270">
        <v>0</v>
      </c>
      <c r="AG270">
        <v>9</v>
      </c>
    </row>
    <row r="271" spans="1:33" x14ac:dyDescent="0.35">
      <c r="A271" t="s">
        <v>439</v>
      </c>
      <c r="B271">
        <v>10266</v>
      </c>
      <c r="C271" s="2">
        <f t="shared" ca="1" si="24"/>
        <v>38</v>
      </c>
      <c r="D271" s="2" t="str">
        <f t="shared" ca="1" si="25"/>
        <v>Middle Age</v>
      </c>
      <c r="E271" s="2" t="str">
        <f t="shared" si="26"/>
        <v/>
      </c>
      <c r="F271">
        <v>61355</v>
      </c>
      <c r="G271" t="s">
        <v>37</v>
      </c>
      <c r="H271" s="1">
        <v>41687</v>
      </c>
      <c r="I271" s="1" t="str">
        <f>TEXT(HRDataset_v143[[#This Row],[DateofHire]],"yyyy-mm-dd")</f>
        <v>2014-02-17</v>
      </c>
      <c r="J271" s="9" t="str">
        <f>LEFT(HRDataset_v143[[#This Row],[DateofHireTxt]],4)</f>
        <v>2014</v>
      </c>
      <c r="K271" t="s">
        <v>38</v>
      </c>
      <c r="L271" s="1"/>
      <c r="M271" s="1" t="str">
        <f t="shared" si="27"/>
        <v/>
      </c>
      <c r="N271" s="1" t="str">
        <f t="shared" si="28"/>
        <v/>
      </c>
      <c r="O271">
        <v>2301</v>
      </c>
      <c r="P271" s="1">
        <v>31120</v>
      </c>
      <c r="Q271" t="s">
        <v>505</v>
      </c>
      <c r="R271" t="s">
        <v>52</v>
      </c>
      <c r="S271" t="s">
        <v>41</v>
      </c>
      <c r="T271" t="s">
        <v>42</v>
      </c>
      <c r="U271" t="s">
        <v>112</v>
      </c>
      <c r="V271" t="s">
        <v>44</v>
      </c>
      <c r="W271" t="str">
        <f t="shared" si="29"/>
        <v>N/A-StillEmployed</v>
      </c>
      <c r="X271" t="s">
        <v>45</v>
      </c>
      <c r="Y271" t="s">
        <v>46</v>
      </c>
      <c r="Z271" t="s">
        <v>99</v>
      </c>
      <c r="AA271" t="s">
        <v>48</v>
      </c>
      <c r="AB271" t="s">
        <v>58</v>
      </c>
      <c r="AC271">
        <v>4.7</v>
      </c>
      <c r="AD271">
        <v>3</v>
      </c>
      <c r="AE271" s="1">
        <v>43476</v>
      </c>
      <c r="AF271">
        <v>0</v>
      </c>
      <c r="AG271">
        <v>4</v>
      </c>
    </row>
    <row r="272" spans="1:33" x14ac:dyDescent="0.35">
      <c r="A272" t="s">
        <v>440</v>
      </c>
      <c r="B272">
        <v>10241</v>
      </c>
      <c r="C272" s="2">
        <f t="shared" ca="1" si="24"/>
        <v>34</v>
      </c>
      <c r="D272" s="2" t="str">
        <f t="shared" ca="1" si="25"/>
        <v>Young</v>
      </c>
      <c r="E272" s="2" t="str">
        <f t="shared" si="26"/>
        <v/>
      </c>
      <c r="F272">
        <v>60120</v>
      </c>
      <c r="G272" t="s">
        <v>139</v>
      </c>
      <c r="H272" s="1">
        <v>40448</v>
      </c>
      <c r="I272" s="1" t="str">
        <f>TEXT(HRDataset_v143[[#This Row],[DateofHire]],"yyyy-mm-dd")</f>
        <v>2010-09-27</v>
      </c>
      <c r="J272" s="9" t="str">
        <f>LEFT(HRDataset_v143[[#This Row],[DateofHireTxt]],4)</f>
        <v>2010</v>
      </c>
      <c r="K272" t="s">
        <v>441</v>
      </c>
      <c r="L272" s="1"/>
      <c r="M272" s="1" t="str">
        <f t="shared" si="27"/>
        <v/>
      </c>
      <c r="N272" s="1" t="str">
        <f t="shared" si="28"/>
        <v/>
      </c>
      <c r="O272">
        <v>59102</v>
      </c>
      <c r="P272" s="1">
        <v>32640</v>
      </c>
      <c r="Q272" t="s">
        <v>504</v>
      </c>
      <c r="R272" t="s">
        <v>52</v>
      </c>
      <c r="S272" t="s">
        <v>41</v>
      </c>
      <c r="T272" t="s">
        <v>42</v>
      </c>
      <c r="U272" t="s">
        <v>82</v>
      </c>
      <c r="V272" t="s">
        <v>44</v>
      </c>
      <c r="W272" t="str">
        <f t="shared" si="29"/>
        <v>N/A-StillEmployed</v>
      </c>
      <c r="X272" t="s">
        <v>45</v>
      </c>
      <c r="Y272" t="s">
        <v>141</v>
      </c>
      <c r="Z272" t="s">
        <v>142</v>
      </c>
      <c r="AA272" t="s">
        <v>57</v>
      </c>
      <c r="AB272" t="s">
        <v>58</v>
      </c>
      <c r="AC272">
        <v>4.0999999999999996</v>
      </c>
      <c r="AD272">
        <v>4</v>
      </c>
      <c r="AE272" s="1">
        <v>43496</v>
      </c>
      <c r="AF272">
        <v>0</v>
      </c>
      <c r="AG272">
        <v>18</v>
      </c>
    </row>
    <row r="273" spans="1:33" x14ac:dyDescent="0.35">
      <c r="A273" t="s">
        <v>442</v>
      </c>
      <c r="B273">
        <v>10158</v>
      </c>
      <c r="C273" s="2">
        <f t="shared" ca="1" si="24"/>
        <v>45</v>
      </c>
      <c r="D273" s="2" t="str">
        <f t="shared" ca="1" si="25"/>
        <v>Middle Age</v>
      </c>
      <c r="E273" s="2" t="str">
        <f t="shared" si="26"/>
        <v/>
      </c>
      <c r="F273">
        <v>63682</v>
      </c>
      <c r="G273" t="s">
        <v>129</v>
      </c>
      <c r="H273" s="1">
        <v>39821</v>
      </c>
      <c r="I273" s="1" t="str">
        <f>TEXT(HRDataset_v143[[#This Row],[DateofHire]],"yyyy-mm-dd")</f>
        <v>2009-01-08</v>
      </c>
      <c r="J273" s="9" t="str">
        <f>LEFT(HRDataset_v143[[#This Row],[DateofHireTxt]],4)</f>
        <v>2009</v>
      </c>
      <c r="K273" t="s">
        <v>38</v>
      </c>
      <c r="L273" s="1"/>
      <c r="M273" s="1" t="str">
        <f t="shared" si="27"/>
        <v/>
      </c>
      <c r="N273" s="1" t="str">
        <f t="shared" si="28"/>
        <v/>
      </c>
      <c r="O273">
        <v>1776</v>
      </c>
      <c r="P273" s="1">
        <v>28577</v>
      </c>
      <c r="Q273" t="s">
        <v>504</v>
      </c>
      <c r="R273" t="s">
        <v>52</v>
      </c>
      <c r="S273" t="s">
        <v>41</v>
      </c>
      <c r="T273" t="s">
        <v>42</v>
      </c>
      <c r="U273" t="s">
        <v>82</v>
      </c>
      <c r="V273" t="s">
        <v>44</v>
      </c>
      <c r="W273" t="str">
        <f t="shared" si="29"/>
        <v>N/A-StillEmployed</v>
      </c>
      <c r="X273" t="s">
        <v>45</v>
      </c>
      <c r="Y273" t="s">
        <v>46</v>
      </c>
      <c r="Z273" t="s">
        <v>131</v>
      </c>
      <c r="AA273" t="s">
        <v>57</v>
      </c>
      <c r="AB273" t="s">
        <v>58</v>
      </c>
      <c r="AC273">
        <v>3.73</v>
      </c>
      <c r="AD273">
        <v>4</v>
      </c>
      <c r="AE273" s="1">
        <v>43489</v>
      </c>
      <c r="AF273">
        <v>0</v>
      </c>
      <c r="AG273">
        <v>12</v>
      </c>
    </row>
    <row r="274" spans="1:33" x14ac:dyDescent="0.35">
      <c r="A274" t="s">
        <v>443</v>
      </c>
      <c r="B274">
        <v>10117</v>
      </c>
      <c r="C274" s="2">
        <f t="shared" ca="1" si="24"/>
        <v>41</v>
      </c>
      <c r="D274" s="2" t="str">
        <f t="shared" ca="1" si="25"/>
        <v>Middle Age</v>
      </c>
      <c r="E274" s="2" t="str">
        <f t="shared" si="26"/>
        <v/>
      </c>
      <c r="F274">
        <v>63025</v>
      </c>
      <c r="G274" t="s">
        <v>37</v>
      </c>
      <c r="H274" s="1">
        <v>42009</v>
      </c>
      <c r="I274" s="1" t="str">
        <f>TEXT(HRDataset_v143[[#This Row],[DateofHire]],"yyyy-mm-dd")</f>
        <v>2015-01-05</v>
      </c>
      <c r="J274" s="9" t="str">
        <f>LEFT(HRDataset_v143[[#This Row],[DateofHireTxt]],4)</f>
        <v>2015</v>
      </c>
      <c r="K274" t="s">
        <v>38</v>
      </c>
      <c r="L274" s="1"/>
      <c r="M274" s="1" t="str">
        <f t="shared" si="27"/>
        <v/>
      </c>
      <c r="N274" s="1" t="str">
        <f t="shared" si="28"/>
        <v/>
      </c>
      <c r="O274">
        <v>2747</v>
      </c>
      <c r="P274" s="1">
        <v>30231</v>
      </c>
      <c r="Q274" t="s">
        <v>505</v>
      </c>
      <c r="R274" t="s">
        <v>52</v>
      </c>
      <c r="S274" t="s">
        <v>41</v>
      </c>
      <c r="T274" t="s">
        <v>89</v>
      </c>
      <c r="U274" t="s">
        <v>43</v>
      </c>
      <c r="V274" t="s">
        <v>44</v>
      </c>
      <c r="W274" t="str">
        <f t="shared" si="29"/>
        <v>N/A-StillEmployed</v>
      </c>
      <c r="X274" t="s">
        <v>45</v>
      </c>
      <c r="Y274" t="s">
        <v>46</v>
      </c>
      <c r="Z274" t="s">
        <v>47</v>
      </c>
      <c r="AA274" t="s">
        <v>70</v>
      </c>
      <c r="AB274" t="s">
        <v>58</v>
      </c>
      <c r="AC274">
        <v>4.3600000000000003</v>
      </c>
      <c r="AD274">
        <v>5</v>
      </c>
      <c r="AE274" s="1">
        <v>43489</v>
      </c>
      <c r="AF274">
        <v>0</v>
      </c>
      <c r="AG274">
        <v>10</v>
      </c>
    </row>
    <row r="275" spans="1:33" x14ac:dyDescent="0.35">
      <c r="A275" t="s">
        <v>444</v>
      </c>
      <c r="B275">
        <v>10209</v>
      </c>
      <c r="C275" s="2">
        <f t="shared" ca="1" si="24"/>
        <v>55</v>
      </c>
      <c r="D275" s="2" t="str">
        <f t="shared" ca="1" si="25"/>
        <v>Middle Age</v>
      </c>
      <c r="E275" s="2" t="str">
        <f t="shared" si="26"/>
        <v/>
      </c>
      <c r="F275">
        <v>59238</v>
      </c>
      <c r="G275" t="s">
        <v>37</v>
      </c>
      <c r="H275" s="1">
        <v>41043</v>
      </c>
      <c r="I275" s="1" t="str">
        <f>TEXT(HRDataset_v143[[#This Row],[DateofHire]],"yyyy-mm-dd")</f>
        <v>2012-05-14</v>
      </c>
      <c r="J275" s="9" t="str">
        <f>LEFT(HRDataset_v143[[#This Row],[DateofHireTxt]],4)</f>
        <v>2012</v>
      </c>
      <c r="K275" t="s">
        <v>38</v>
      </c>
      <c r="L275" s="1"/>
      <c r="M275" s="1" t="str">
        <f t="shared" si="27"/>
        <v/>
      </c>
      <c r="N275" s="1" t="str">
        <f t="shared" si="28"/>
        <v/>
      </c>
      <c r="O275">
        <v>2718</v>
      </c>
      <c r="P275" s="1">
        <v>25065</v>
      </c>
      <c r="Q275" t="s">
        <v>504</v>
      </c>
      <c r="R275" t="s">
        <v>40</v>
      </c>
      <c r="S275" t="s">
        <v>107</v>
      </c>
      <c r="T275" t="s">
        <v>42</v>
      </c>
      <c r="U275" t="s">
        <v>112</v>
      </c>
      <c r="V275" t="s">
        <v>44</v>
      </c>
      <c r="W275" t="str">
        <f t="shared" si="29"/>
        <v>N/A-StillEmployed</v>
      </c>
      <c r="X275" t="s">
        <v>45</v>
      </c>
      <c r="Y275" t="s">
        <v>46</v>
      </c>
      <c r="Z275" t="s">
        <v>65</v>
      </c>
      <c r="AA275" t="s">
        <v>57</v>
      </c>
      <c r="AB275" t="s">
        <v>58</v>
      </c>
      <c r="AC275">
        <v>3.4</v>
      </c>
      <c r="AD275">
        <v>5</v>
      </c>
      <c r="AE275" s="1">
        <v>43496</v>
      </c>
      <c r="AF275">
        <v>0</v>
      </c>
      <c r="AG275">
        <v>13</v>
      </c>
    </row>
    <row r="276" spans="1:33" x14ac:dyDescent="0.35">
      <c r="A276" t="s">
        <v>445</v>
      </c>
      <c r="B276">
        <v>10024</v>
      </c>
      <c r="C276" s="2">
        <f t="shared" ca="1" si="24"/>
        <v>40</v>
      </c>
      <c r="D276" s="2" t="str">
        <f t="shared" ca="1" si="25"/>
        <v>Middle Age</v>
      </c>
      <c r="E276" s="2" t="str">
        <f t="shared" si="26"/>
        <v/>
      </c>
      <c r="F276">
        <v>92989</v>
      </c>
      <c r="G276" t="s">
        <v>74</v>
      </c>
      <c r="H276" s="1">
        <v>41827</v>
      </c>
      <c r="I276" s="1" t="str">
        <f>TEXT(HRDataset_v143[[#This Row],[DateofHire]],"yyyy-mm-dd")</f>
        <v>2014-07-07</v>
      </c>
      <c r="J276" s="9" t="str">
        <f>LEFT(HRDataset_v143[[#This Row],[DateofHireTxt]],4)</f>
        <v>2014</v>
      </c>
      <c r="K276" t="s">
        <v>38</v>
      </c>
      <c r="L276" s="1"/>
      <c r="M276" s="1" t="str">
        <f t="shared" si="27"/>
        <v/>
      </c>
      <c r="N276" s="1" t="str">
        <f t="shared" si="28"/>
        <v/>
      </c>
      <c r="O276">
        <v>2140</v>
      </c>
      <c r="P276" s="1">
        <v>30442</v>
      </c>
      <c r="Q276" t="s">
        <v>505</v>
      </c>
      <c r="R276" t="s">
        <v>40</v>
      </c>
      <c r="S276" t="s">
        <v>41</v>
      </c>
      <c r="T276" t="s">
        <v>42</v>
      </c>
      <c r="U276" t="s">
        <v>43</v>
      </c>
      <c r="V276" t="s">
        <v>44</v>
      </c>
      <c r="W276" t="str">
        <f t="shared" si="29"/>
        <v>N/A-StillEmployed</v>
      </c>
      <c r="X276" t="s">
        <v>45</v>
      </c>
      <c r="Y276" t="s">
        <v>75</v>
      </c>
      <c r="Z276" t="s">
        <v>76</v>
      </c>
      <c r="AA276" t="s">
        <v>48</v>
      </c>
      <c r="AB276" t="s">
        <v>49</v>
      </c>
      <c r="AC276">
        <v>4.5</v>
      </c>
      <c r="AD276">
        <v>5</v>
      </c>
      <c r="AE276" s="1">
        <v>43514</v>
      </c>
      <c r="AF276">
        <v>0</v>
      </c>
      <c r="AG276">
        <v>1</v>
      </c>
    </row>
    <row r="277" spans="1:33" x14ac:dyDescent="0.35">
      <c r="A277" t="s">
        <v>446</v>
      </c>
      <c r="B277">
        <v>10173</v>
      </c>
      <c r="C277" s="2">
        <f t="shared" ca="1" si="24"/>
        <v>36</v>
      </c>
      <c r="D277" s="2" t="str">
        <f t="shared" ca="1" si="25"/>
        <v>Middle Age</v>
      </c>
      <c r="E277" s="2" t="str">
        <f t="shared" si="26"/>
        <v/>
      </c>
      <c r="F277">
        <v>90100</v>
      </c>
      <c r="G277" t="s">
        <v>196</v>
      </c>
      <c r="H277" s="1">
        <v>42845</v>
      </c>
      <c r="I277" s="1" t="str">
        <f>TEXT(HRDataset_v143[[#This Row],[DateofHire]],"yyyy-mm-dd")</f>
        <v>2017-04-20</v>
      </c>
      <c r="J277" s="9" t="str">
        <f>LEFT(HRDataset_v143[[#This Row],[DateofHireTxt]],4)</f>
        <v>2017</v>
      </c>
      <c r="K277" t="s">
        <v>38</v>
      </c>
      <c r="L277" s="1"/>
      <c r="M277" s="1" t="str">
        <f t="shared" si="27"/>
        <v/>
      </c>
      <c r="N277" s="1" t="str">
        <f t="shared" si="28"/>
        <v/>
      </c>
      <c r="O277">
        <v>2134</v>
      </c>
      <c r="P277" s="1">
        <v>32074</v>
      </c>
      <c r="Q277" t="s">
        <v>505</v>
      </c>
      <c r="R277" t="s">
        <v>52</v>
      </c>
      <c r="S277" t="s">
        <v>41</v>
      </c>
      <c r="T277" t="s">
        <v>42</v>
      </c>
      <c r="U277" t="s">
        <v>43</v>
      </c>
      <c r="V277" t="s">
        <v>44</v>
      </c>
      <c r="W277" t="str">
        <f t="shared" si="29"/>
        <v>N/A-StillEmployed</v>
      </c>
      <c r="X277" t="s">
        <v>45</v>
      </c>
      <c r="Y277" t="s">
        <v>55</v>
      </c>
      <c r="Z277" t="s">
        <v>197</v>
      </c>
      <c r="AA277" t="s">
        <v>57</v>
      </c>
      <c r="AB277" t="s">
        <v>58</v>
      </c>
      <c r="AC277">
        <v>3.4</v>
      </c>
      <c r="AD277">
        <v>3</v>
      </c>
      <c r="AE277" s="1">
        <v>43467</v>
      </c>
      <c r="AF277">
        <v>0</v>
      </c>
      <c r="AG277">
        <v>14</v>
      </c>
    </row>
    <row r="278" spans="1:33" x14ac:dyDescent="0.35">
      <c r="A278" t="s">
        <v>447</v>
      </c>
      <c r="B278">
        <v>10221</v>
      </c>
      <c r="C278" s="2">
        <f t="shared" ca="1" si="24"/>
        <v>48</v>
      </c>
      <c r="D278" s="2" t="str">
        <f t="shared" ca="1" si="25"/>
        <v>Middle Age</v>
      </c>
      <c r="E278" s="2">
        <f t="shared" si="26"/>
        <v>47</v>
      </c>
      <c r="F278">
        <v>60754</v>
      </c>
      <c r="G278" t="s">
        <v>37</v>
      </c>
      <c r="H278" s="1">
        <v>39930</v>
      </c>
      <c r="I278" s="1" t="str">
        <f>TEXT(HRDataset_v143[[#This Row],[DateofHire]],"yyyy-mm-dd")</f>
        <v>2009-04-27</v>
      </c>
      <c r="J278" s="9" t="str">
        <f>LEFT(HRDataset_v143[[#This Row],[DateofHireTxt]],4)</f>
        <v>2009</v>
      </c>
      <c r="K278" t="s">
        <v>38</v>
      </c>
      <c r="L278" s="1">
        <v>41365</v>
      </c>
      <c r="M278" s="1" t="str">
        <f t="shared" si="27"/>
        <v>2013-04-01</v>
      </c>
      <c r="N278" s="1" t="str">
        <f t="shared" si="28"/>
        <v>2013</v>
      </c>
      <c r="O278">
        <v>1801</v>
      </c>
      <c r="P278" s="1">
        <v>27487</v>
      </c>
      <c r="Q278" t="s">
        <v>504</v>
      </c>
      <c r="R278" t="s">
        <v>52</v>
      </c>
      <c r="S278" t="s">
        <v>164</v>
      </c>
      <c r="T278" t="s">
        <v>42</v>
      </c>
      <c r="U278" t="s">
        <v>82</v>
      </c>
      <c r="V278" t="s">
        <v>90</v>
      </c>
      <c r="W278" t="str">
        <f t="shared" si="29"/>
        <v>Another position</v>
      </c>
      <c r="X278" t="s">
        <v>54</v>
      </c>
      <c r="Y278" t="s">
        <v>46</v>
      </c>
      <c r="Z278" t="s">
        <v>69</v>
      </c>
      <c r="AA278" t="s">
        <v>84</v>
      </c>
      <c r="AB278" t="s">
        <v>58</v>
      </c>
      <c r="AC278">
        <v>4.5</v>
      </c>
      <c r="AD278">
        <v>5</v>
      </c>
      <c r="AE278" s="1">
        <v>40954</v>
      </c>
      <c r="AF278">
        <v>0</v>
      </c>
      <c r="AG278">
        <v>11</v>
      </c>
    </row>
    <row r="279" spans="1:33" x14ac:dyDescent="0.35">
      <c r="A279" t="s">
        <v>448</v>
      </c>
      <c r="B279">
        <v>10146</v>
      </c>
      <c r="C279" s="2">
        <f t="shared" ca="1" si="24"/>
        <v>70</v>
      </c>
      <c r="D279" s="2" t="str">
        <f t="shared" ca="1" si="25"/>
        <v>Senior</v>
      </c>
      <c r="E279" s="2">
        <f t="shared" si="26"/>
        <v>73</v>
      </c>
      <c r="F279">
        <v>72202</v>
      </c>
      <c r="G279" t="s">
        <v>60</v>
      </c>
      <c r="H279" s="1">
        <v>40679</v>
      </c>
      <c r="I279" s="1" t="str">
        <f>TEXT(HRDataset_v143[[#This Row],[DateofHire]],"yyyy-mm-dd")</f>
        <v>2011-05-16</v>
      </c>
      <c r="J279" s="9" t="str">
        <f>LEFT(HRDataset_v143[[#This Row],[DateofHireTxt]],4)</f>
        <v>2011</v>
      </c>
      <c r="K279" t="s">
        <v>38</v>
      </c>
      <c r="L279" s="1">
        <v>42924</v>
      </c>
      <c r="M279" s="1" t="str">
        <f t="shared" si="27"/>
        <v>2017-07-08</v>
      </c>
      <c r="N279" s="1" t="str">
        <f t="shared" si="28"/>
        <v>2017</v>
      </c>
      <c r="O279">
        <v>2129</v>
      </c>
      <c r="P279" s="1">
        <v>19503</v>
      </c>
      <c r="Q279" t="s">
        <v>504</v>
      </c>
      <c r="R279" t="s">
        <v>52</v>
      </c>
      <c r="S279" t="s">
        <v>41</v>
      </c>
      <c r="T279" t="s">
        <v>42</v>
      </c>
      <c r="U279" t="s">
        <v>43</v>
      </c>
      <c r="V279" t="s">
        <v>90</v>
      </c>
      <c r="W279" t="str">
        <f t="shared" si="29"/>
        <v>Another position</v>
      </c>
      <c r="X279" t="s">
        <v>54</v>
      </c>
      <c r="Y279" t="s">
        <v>46</v>
      </c>
      <c r="Z279" t="s">
        <v>65</v>
      </c>
      <c r="AA279" t="s">
        <v>70</v>
      </c>
      <c r="AB279" t="s">
        <v>58</v>
      </c>
      <c r="AC279">
        <v>3.93</v>
      </c>
      <c r="AD279">
        <v>3</v>
      </c>
      <c r="AE279" s="1">
        <v>42843</v>
      </c>
      <c r="AF279">
        <v>0</v>
      </c>
      <c r="AG279">
        <v>3</v>
      </c>
    </row>
    <row r="280" spans="1:33" x14ac:dyDescent="0.35">
      <c r="A280" t="s">
        <v>449</v>
      </c>
      <c r="B280">
        <v>10161</v>
      </c>
      <c r="C280" s="2">
        <f t="shared" ca="1" si="24"/>
        <v>58</v>
      </c>
      <c r="D280" s="2" t="str">
        <f t="shared" ca="1" si="25"/>
        <v>Middle Age</v>
      </c>
      <c r="E280" s="2" t="str">
        <f t="shared" si="26"/>
        <v/>
      </c>
      <c r="F280">
        <v>58370</v>
      </c>
      <c r="G280" t="s">
        <v>139</v>
      </c>
      <c r="H280" s="1">
        <v>41911</v>
      </c>
      <c r="I280" s="1" t="str">
        <f>TEXT(HRDataset_v143[[#This Row],[DateofHire]],"yyyy-mm-dd")</f>
        <v>2014-09-29</v>
      </c>
      <c r="J280" s="9" t="str">
        <f>LEFT(HRDataset_v143[[#This Row],[DateofHireTxt]],4)</f>
        <v>2014</v>
      </c>
      <c r="K280" t="s">
        <v>450</v>
      </c>
      <c r="L280" s="1"/>
      <c r="M280" s="1" t="str">
        <f t="shared" si="27"/>
        <v/>
      </c>
      <c r="N280" s="1" t="str">
        <f t="shared" si="28"/>
        <v/>
      </c>
      <c r="O280">
        <v>97756</v>
      </c>
      <c r="P280" s="1">
        <v>23869</v>
      </c>
      <c r="Q280" t="s">
        <v>504</v>
      </c>
      <c r="R280" t="s">
        <v>40</v>
      </c>
      <c r="S280" t="s">
        <v>41</v>
      </c>
      <c r="T280" t="s">
        <v>42</v>
      </c>
      <c r="U280" t="s">
        <v>82</v>
      </c>
      <c r="V280" t="s">
        <v>44</v>
      </c>
      <c r="W280" t="str">
        <f t="shared" si="29"/>
        <v>N/A-StillEmployed</v>
      </c>
      <c r="X280" t="s">
        <v>45</v>
      </c>
      <c r="Y280" t="s">
        <v>141</v>
      </c>
      <c r="Z280" t="s">
        <v>160</v>
      </c>
      <c r="AA280" t="s">
        <v>57</v>
      </c>
      <c r="AB280" t="s">
        <v>58</v>
      </c>
      <c r="AC280">
        <v>3.69</v>
      </c>
      <c r="AD280">
        <v>3</v>
      </c>
      <c r="AE280" s="1">
        <v>43493</v>
      </c>
      <c r="AF280">
        <v>0</v>
      </c>
      <c r="AG280">
        <v>18</v>
      </c>
    </row>
    <row r="281" spans="1:33" x14ac:dyDescent="0.35">
      <c r="A281" t="s">
        <v>451</v>
      </c>
      <c r="B281">
        <v>10141</v>
      </c>
      <c r="C281" s="2">
        <f t="shared" ca="1" si="24"/>
        <v>58</v>
      </c>
      <c r="D281" s="2" t="str">
        <f t="shared" ca="1" si="25"/>
        <v>Middle Age</v>
      </c>
      <c r="E281" s="2">
        <f t="shared" si="26"/>
        <v>62</v>
      </c>
      <c r="F281">
        <v>48413</v>
      </c>
      <c r="G281" t="s">
        <v>37</v>
      </c>
      <c r="H281" s="1">
        <v>40729</v>
      </c>
      <c r="I281" s="1" t="str">
        <f>TEXT(HRDataset_v143[[#This Row],[DateofHire]],"yyyy-mm-dd")</f>
        <v>2011-07-05</v>
      </c>
      <c r="J281" s="9" t="str">
        <f>LEFT(HRDataset_v143[[#This Row],[DateofHireTxt]],4)</f>
        <v>2011</v>
      </c>
      <c r="K281" t="s">
        <v>38</v>
      </c>
      <c r="L281" s="1">
        <v>42618</v>
      </c>
      <c r="M281" s="1" t="str">
        <f t="shared" si="27"/>
        <v>2016-09-05</v>
      </c>
      <c r="N281" s="1" t="str">
        <f t="shared" si="28"/>
        <v>2016</v>
      </c>
      <c r="O281">
        <v>2066</v>
      </c>
      <c r="P281" s="1">
        <v>23871</v>
      </c>
      <c r="Q281" t="s">
        <v>504</v>
      </c>
      <c r="R281" t="s">
        <v>40</v>
      </c>
      <c r="S281" t="s">
        <v>41</v>
      </c>
      <c r="T281" t="s">
        <v>42</v>
      </c>
      <c r="U281" t="s">
        <v>43</v>
      </c>
      <c r="V281" t="s">
        <v>68</v>
      </c>
      <c r="W281" t="str">
        <f t="shared" si="29"/>
        <v>Return to school</v>
      </c>
      <c r="X281" t="s">
        <v>54</v>
      </c>
      <c r="Y281" t="s">
        <v>46</v>
      </c>
      <c r="Z281" t="s">
        <v>72</v>
      </c>
      <c r="AA281" t="s">
        <v>57</v>
      </c>
      <c r="AB281" t="s">
        <v>58</v>
      </c>
      <c r="AC281">
        <v>3.98</v>
      </c>
      <c r="AD281">
        <v>4</v>
      </c>
      <c r="AE281" s="1">
        <v>42431</v>
      </c>
      <c r="AF281">
        <v>0</v>
      </c>
      <c r="AG281">
        <v>1</v>
      </c>
    </row>
    <row r="282" spans="1:33" x14ac:dyDescent="0.35">
      <c r="A282" t="s">
        <v>452</v>
      </c>
      <c r="B282">
        <v>10268</v>
      </c>
      <c r="C282" s="2">
        <f t="shared" ca="1" si="24"/>
        <v>48</v>
      </c>
      <c r="D282" s="2" t="str">
        <f t="shared" ca="1" si="25"/>
        <v>Middle Age</v>
      </c>
      <c r="E282" s="2">
        <f t="shared" si="26"/>
        <v>38</v>
      </c>
      <c r="F282">
        <v>67176</v>
      </c>
      <c r="G282" t="s">
        <v>60</v>
      </c>
      <c r="H282" s="1">
        <v>39258</v>
      </c>
      <c r="I282" s="1" t="str">
        <f>TEXT(HRDataset_v143[[#This Row],[DateofHire]],"yyyy-mm-dd")</f>
        <v>2007-06-25</v>
      </c>
      <c r="J282" s="9" t="str">
        <f>LEFT(HRDataset_v143[[#This Row],[DateofHireTxt]],4)</f>
        <v>2007</v>
      </c>
      <c r="K282" t="s">
        <v>38</v>
      </c>
      <c r="L282" s="1">
        <v>40420</v>
      </c>
      <c r="M282" s="1" t="str">
        <f t="shared" si="27"/>
        <v>2010-08-30</v>
      </c>
      <c r="N282" s="1" t="str">
        <f t="shared" si="28"/>
        <v>2010</v>
      </c>
      <c r="O282">
        <v>2472</v>
      </c>
      <c r="P282" s="1">
        <v>27653</v>
      </c>
      <c r="Q282" t="s">
        <v>505</v>
      </c>
      <c r="R282" t="s">
        <v>78</v>
      </c>
      <c r="S282" t="s">
        <v>41</v>
      </c>
      <c r="T282" t="s">
        <v>42</v>
      </c>
      <c r="U282" t="s">
        <v>43</v>
      </c>
      <c r="V282" t="s">
        <v>212</v>
      </c>
      <c r="W282" t="str">
        <f t="shared" si="29"/>
        <v>Military</v>
      </c>
      <c r="X282" t="s">
        <v>54</v>
      </c>
      <c r="Y282" t="s">
        <v>46</v>
      </c>
      <c r="Z282" t="s">
        <v>69</v>
      </c>
      <c r="AA282" t="s">
        <v>236</v>
      </c>
      <c r="AB282" t="s">
        <v>58</v>
      </c>
      <c r="AC282">
        <v>4.0999999999999996</v>
      </c>
      <c r="AD282">
        <v>4</v>
      </c>
      <c r="AE282" s="1">
        <v>40373</v>
      </c>
      <c r="AF282">
        <v>0</v>
      </c>
      <c r="AG282">
        <v>15</v>
      </c>
    </row>
    <row r="283" spans="1:33" x14ac:dyDescent="0.35">
      <c r="A283" t="s">
        <v>453</v>
      </c>
      <c r="B283">
        <v>10123</v>
      </c>
      <c r="C283" s="2">
        <f t="shared" ca="1" si="24"/>
        <v>56</v>
      </c>
      <c r="D283" s="2" t="str">
        <f t="shared" ca="1" si="25"/>
        <v>Middle Age</v>
      </c>
      <c r="E283" s="2" t="str">
        <f t="shared" si="26"/>
        <v/>
      </c>
      <c r="F283">
        <v>56339</v>
      </c>
      <c r="G283" t="s">
        <v>37</v>
      </c>
      <c r="H283" s="1">
        <v>41323</v>
      </c>
      <c r="I283" s="1" t="str">
        <f>TEXT(HRDataset_v143[[#This Row],[DateofHire]],"yyyy-mm-dd")</f>
        <v>2013-02-18</v>
      </c>
      <c r="J283" s="9" t="str">
        <f>LEFT(HRDataset_v143[[#This Row],[DateofHireTxt]],4)</f>
        <v>2013</v>
      </c>
      <c r="K283" t="s">
        <v>38</v>
      </c>
      <c r="L283" s="1"/>
      <c r="M283" s="1" t="str">
        <f t="shared" si="27"/>
        <v/>
      </c>
      <c r="N283" s="1" t="str">
        <f t="shared" si="28"/>
        <v/>
      </c>
      <c r="O283">
        <v>2093</v>
      </c>
      <c r="P283" s="1">
        <v>24628</v>
      </c>
      <c r="Q283" t="s">
        <v>504</v>
      </c>
      <c r="R283" t="s">
        <v>67</v>
      </c>
      <c r="S283" t="s">
        <v>41</v>
      </c>
      <c r="T283" t="s">
        <v>42</v>
      </c>
      <c r="U283" t="s">
        <v>82</v>
      </c>
      <c r="V283" t="s">
        <v>44</v>
      </c>
      <c r="W283" t="str">
        <f t="shared" si="29"/>
        <v>N/A-StillEmployed</v>
      </c>
      <c r="X283" t="s">
        <v>45</v>
      </c>
      <c r="Y283" t="s">
        <v>46</v>
      </c>
      <c r="Z283" t="s">
        <v>83</v>
      </c>
      <c r="AA283" t="s">
        <v>57</v>
      </c>
      <c r="AB283" t="s">
        <v>58</v>
      </c>
      <c r="AC283">
        <v>4.21</v>
      </c>
      <c r="AD283">
        <v>5</v>
      </c>
      <c r="AE283" s="1">
        <v>43479</v>
      </c>
      <c r="AF283">
        <v>0</v>
      </c>
      <c r="AG283">
        <v>4</v>
      </c>
    </row>
    <row r="284" spans="1:33" x14ac:dyDescent="0.35">
      <c r="A284" t="s">
        <v>454</v>
      </c>
      <c r="B284">
        <v>10013</v>
      </c>
      <c r="C284" s="2">
        <f t="shared" ca="1" si="24"/>
        <v>55</v>
      </c>
      <c r="D284" s="2" t="str">
        <f t="shared" ca="1" si="25"/>
        <v>Middle Age</v>
      </c>
      <c r="E284" s="2" t="str">
        <f t="shared" si="26"/>
        <v/>
      </c>
      <c r="F284">
        <v>64397</v>
      </c>
      <c r="G284" t="s">
        <v>139</v>
      </c>
      <c r="H284" s="1">
        <v>38726</v>
      </c>
      <c r="I284" s="1" t="str">
        <f>TEXT(HRDataset_v143[[#This Row],[DateofHire]],"yyyy-mm-dd")</f>
        <v>2006-01-09</v>
      </c>
      <c r="J284" s="9" t="str">
        <f>LEFT(HRDataset_v143[[#This Row],[DateofHireTxt]],4)</f>
        <v>2006</v>
      </c>
      <c r="K284" t="s">
        <v>455</v>
      </c>
      <c r="L284" s="1"/>
      <c r="M284" s="1" t="str">
        <f t="shared" si="27"/>
        <v/>
      </c>
      <c r="N284" s="1" t="str">
        <f t="shared" si="28"/>
        <v/>
      </c>
      <c r="O284">
        <v>58782</v>
      </c>
      <c r="P284" s="1">
        <v>24852</v>
      </c>
      <c r="Q284" t="s">
        <v>505</v>
      </c>
      <c r="R284" t="s">
        <v>137</v>
      </c>
      <c r="S284" t="s">
        <v>41</v>
      </c>
      <c r="T284" t="s">
        <v>42</v>
      </c>
      <c r="U284" t="s">
        <v>43</v>
      </c>
      <c r="V284" t="s">
        <v>44</v>
      </c>
      <c r="W284" t="str">
        <f t="shared" si="29"/>
        <v>N/A-StillEmployed</v>
      </c>
      <c r="X284" t="s">
        <v>45</v>
      </c>
      <c r="Y284" t="s">
        <v>141</v>
      </c>
      <c r="Z284" t="s">
        <v>160</v>
      </c>
      <c r="AA284" t="s">
        <v>57</v>
      </c>
      <c r="AB284" t="s">
        <v>49</v>
      </c>
      <c r="AC284">
        <v>4.0999999999999996</v>
      </c>
      <c r="AD284">
        <v>3</v>
      </c>
      <c r="AE284" s="1">
        <v>43469</v>
      </c>
      <c r="AF284">
        <v>0</v>
      </c>
      <c r="AG284">
        <v>6</v>
      </c>
    </row>
    <row r="285" spans="1:33" x14ac:dyDescent="0.35">
      <c r="A285" t="s">
        <v>456</v>
      </c>
      <c r="B285">
        <v>10287</v>
      </c>
      <c r="C285" s="2">
        <f t="shared" ca="1" si="24"/>
        <v>40</v>
      </c>
      <c r="D285" s="2" t="str">
        <f t="shared" ca="1" si="25"/>
        <v>Middle Age</v>
      </c>
      <c r="E285" s="2" t="str">
        <f t="shared" si="26"/>
        <v/>
      </c>
      <c r="F285">
        <v>63025</v>
      </c>
      <c r="G285" t="s">
        <v>37</v>
      </c>
      <c r="H285" s="1">
        <v>41687</v>
      </c>
      <c r="I285" s="1" t="str">
        <f>TEXT(HRDataset_v143[[#This Row],[DateofHire]],"yyyy-mm-dd")</f>
        <v>2014-02-17</v>
      </c>
      <c r="J285" s="9" t="str">
        <f>LEFT(HRDataset_v143[[#This Row],[DateofHireTxt]],4)</f>
        <v>2014</v>
      </c>
      <c r="K285" t="s">
        <v>38</v>
      </c>
      <c r="L285" s="1"/>
      <c r="M285" s="1" t="str">
        <f t="shared" si="27"/>
        <v/>
      </c>
      <c r="N285" s="1" t="str">
        <f t="shared" si="28"/>
        <v/>
      </c>
      <c r="O285">
        <v>2021</v>
      </c>
      <c r="P285" s="1">
        <v>30452</v>
      </c>
      <c r="Q285" t="s">
        <v>504</v>
      </c>
      <c r="R285" t="s">
        <v>40</v>
      </c>
      <c r="S285" t="s">
        <v>41</v>
      </c>
      <c r="T285" t="s">
        <v>42</v>
      </c>
      <c r="U285" t="s">
        <v>43</v>
      </c>
      <c r="V285" t="s">
        <v>44</v>
      </c>
      <c r="W285" t="str">
        <f t="shared" si="29"/>
        <v>N/A-StillEmployed</v>
      </c>
      <c r="X285" t="s">
        <v>45</v>
      </c>
      <c r="Y285" t="s">
        <v>46</v>
      </c>
      <c r="Z285" t="s">
        <v>91</v>
      </c>
      <c r="AA285" t="s">
        <v>48</v>
      </c>
      <c r="AB285" t="s">
        <v>118</v>
      </c>
      <c r="AC285">
        <v>2.44</v>
      </c>
      <c r="AD285">
        <v>5</v>
      </c>
      <c r="AE285" s="1">
        <v>43507</v>
      </c>
      <c r="AF285">
        <v>4</v>
      </c>
      <c r="AG285">
        <v>18</v>
      </c>
    </row>
    <row r="286" spans="1:33" x14ac:dyDescent="0.35">
      <c r="A286" t="s">
        <v>457</v>
      </c>
      <c r="B286">
        <v>10044</v>
      </c>
      <c r="C286" s="2">
        <f t="shared" ca="1" si="24"/>
        <v>35</v>
      </c>
      <c r="D286" s="2" t="str">
        <f t="shared" ca="1" si="25"/>
        <v>Middle Age</v>
      </c>
      <c r="E286" s="2">
        <f t="shared" si="26"/>
        <v>13</v>
      </c>
      <c r="F286">
        <v>75281</v>
      </c>
      <c r="G286" t="s">
        <v>225</v>
      </c>
      <c r="H286" s="1">
        <v>42009</v>
      </c>
      <c r="I286" s="1" t="str">
        <f>TEXT(HRDataset_v143[[#This Row],[DateofHire]],"yyyy-mm-dd")</f>
        <v>2015-01-05</v>
      </c>
      <c r="J286" s="9" t="str">
        <f>LEFT(HRDataset_v143[[#This Row],[DateofHireTxt]],4)</f>
        <v>2015</v>
      </c>
      <c r="K286" t="s">
        <v>38</v>
      </c>
      <c r="L286" s="1">
        <v>42412</v>
      </c>
      <c r="M286" s="1" t="str">
        <f t="shared" si="27"/>
        <v>2016-02-12</v>
      </c>
      <c r="N286" s="1" t="str">
        <f t="shared" si="28"/>
        <v>2016</v>
      </c>
      <c r="O286">
        <v>1420</v>
      </c>
      <c r="P286" s="1">
        <v>32268</v>
      </c>
      <c r="Q286" t="s">
        <v>505</v>
      </c>
      <c r="R286" t="s">
        <v>52</v>
      </c>
      <c r="S286" t="s">
        <v>41</v>
      </c>
      <c r="T286" t="s">
        <v>42</v>
      </c>
      <c r="U286" t="s">
        <v>43</v>
      </c>
      <c r="V286" t="s">
        <v>379</v>
      </c>
      <c r="W286" t="str">
        <f t="shared" si="29"/>
        <v>Medical issues</v>
      </c>
      <c r="X286" t="s">
        <v>54</v>
      </c>
      <c r="Y286" t="s">
        <v>55</v>
      </c>
      <c r="Z286" t="s">
        <v>87</v>
      </c>
      <c r="AA286" t="s">
        <v>117</v>
      </c>
      <c r="AB286" t="s">
        <v>58</v>
      </c>
      <c r="AC286">
        <v>5</v>
      </c>
      <c r="AD286">
        <v>3</v>
      </c>
      <c r="AE286" s="1">
        <v>42109</v>
      </c>
      <c r="AF286">
        <v>0</v>
      </c>
      <c r="AG286">
        <v>11</v>
      </c>
    </row>
    <row r="287" spans="1:33" x14ac:dyDescent="0.35">
      <c r="A287" t="s">
        <v>458</v>
      </c>
      <c r="B287">
        <v>10102</v>
      </c>
      <c r="C287" s="2">
        <f t="shared" ca="1" si="24"/>
        <v>40</v>
      </c>
      <c r="D287" s="2" t="str">
        <f t="shared" ca="1" si="25"/>
        <v>Middle Age</v>
      </c>
      <c r="E287" s="2">
        <f t="shared" si="26"/>
        <v>61</v>
      </c>
      <c r="F287">
        <v>100416</v>
      </c>
      <c r="G287" t="s">
        <v>74</v>
      </c>
      <c r="H287" s="1">
        <v>41323</v>
      </c>
      <c r="I287" s="1" t="str">
        <f>TEXT(HRDataset_v143[[#This Row],[DateofHire]],"yyyy-mm-dd")</f>
        <v>2013-02-18</v>
      </c>
      <c r="J287" s="9" t="str">
        <f>LEFT(HRDataset_v143[[#This Row],[DateofHireTxt]],4)</f>
        <v>2013</v>
      </c>
      <c r="K287" t="s">
        <v>38</v>
      </c>
      <c r="L287" s="1">
        <v>43205</v>
      </c>
      <c r="M287" s="1" t="str">
        <f t="shared" si="27"/>
        <v>2018-04-15</v>
      </c>
      <c r="N287" s="1" t="str">
        <f t="shared" si="28"/>
        <v>2018</v>
      </c>
      <c r="O287">
        <v>2451</v>
      </c>
      <c r="P287" s="1">
        <v>30481</v>
      </c>
      <c r="Q287" t="s">
        <v>505</v>
      </c>
      <c r="R287" t="s">
        <v>40</v>
      </c>
      <c r="S287" t="s">
        <v>164</v>
      </c>
      <c r="T287" t="s">
        <v>42</v>
      </c>
      <c r="U287" t="s">
        <v>82</v>
      </c>
      <c r="V287" t="s">
        <v>379</v>
      </c>
      <c r="W287" t="str">
        <f t="shared" si="29"/>
        <v>Medical issues</v>
      </c>
      <c r="X287" t="s">
        <v>54</v>
      </c>
      <c r="Y287" t="s">
        <v>75</v>
      </c>
      <c r="Z287" t="s">
        <v>76</v>
      </c>
      <c r="AA287" t="s">
        <v>84</v>
      </c>
      <c r="AB287" t="s">
        <v>58</v>
      </c>
      <c r="AC287">
        <v>4.5999999999999996</v>
      </c>
      <c r="AD287">
        <v>3</v>
      </c>
      <c r="AE287" s="1">
        <v>42778</v>
      </c>
      <c r="AF287">
        <v>0</v>
      </c>
      <c r="AG287">
        <v>9</v>
      </c>
    </row>
    <row r="288" spans="1:33" x14ac:dyDescent="0.35">
      <c r="A288" t="s">
        <v>459</v>
      </c>
      <c r="B288">
        <v>10270</v>
      </c>
      <c r="C288" s="2">
        <f t="shared" ca="1" si="24"/>
        <v>38</v>
      </c>
      <c r="D288" s="2" t="str">
        <f t="shared" ca="1" si="25"/>
        <v>Middle Age</v>
      </c>
      <c r="E288" s="2">
        <f t="shared" si="26"/>
        <v>41</v>
      </c>
      <c r="F288">
        <v>74813</v>
      </c>
      <c r="G288" t="s">
        <v>60</v>
      </c>
      <c r="H288" s="1">
        <v>40553</v>
      </c>
      <c r="I288" s="1" t="str">
        <f>TEXT(HRDataset_v143[[#This Row],[DateofHire]],"yyyy-mm-dd")</f>
        <v>2011-01-10</v>
      </c>
      <c r="J288" s="9" t="str">
        <f>LEFT(HRDataset_v143[[#This Row],[DateofHireTxt]],4)</f>
        <v>2011</v>
      </c>
      <c r="K288" t="s">
        <v>38</v>
      </c>
      <c r="L288" s="1">
        <v>41822</v>
      </c>
      <c r="M288" s="1" t="str">
        <f t="shared" si="27"/>
        <v>2014-07-02</v>
      </c>
      <c r="N288" s="1" t="str">
        <f t="shared" si="28"/>
        <v>2014</v>
      </c>
      <c r="O288">
        <v>1778</v>
      </c>
      <c r="P288" s="1">
        <v>31121</v>
      </c>
      <c r="Q288" t="s">
        <v>504</v>
      </c>
      <c r="R288" t="s">
        <v>40</v>
      </c>
      <c r="S288" t="s">
        <v>41</v>
      </c>
      <c r="T288" t="s">
        <v>42</v>
      </c>
      <c r="U288" t="s">
        <v>43</v>
      </c>
      <c r="V288" t="s">
        <v>93</v>
      </c>
      <c r="W288" t="str">
        <f t="shared" si="29"/>
        <v>Unhappy</v>
      </c>
      <c r="X288" t="s">
        <v>54</v>
      </c>
      <c r="Y288" t="s">
        <v>46</v>
      </c>
      <c r="Z288" t="s">
        <v>72</v>
      </c>
      <c r="AA288" t="s">
        <v>48</v>
      </c>
      <c r="AB288" t="s">
        <v>58</v>
      </c>
      <c r="AC288">
        <v>4.4000000000000004</v>
      </c>
      <c r="AD288">
        <v>3</v>
      </c>
      <c r="AE288" s="1">
        <v>41644</v>
      </c>
      <c r="AF288">
        <v>0</v>
      </c>
      <c r="AG288">
        <v>5</v>
      </c>
    </row>
    <row r="289" spans="1:33" x14ac:dyDescent="0.35">
      <c r="A289" t="s">
        <v>460</v>
      </c>
      <c r="B289">
        <v>10045</v>
      </c>
      <c r="C289" s="2">
        <f t="shared" ca="1" si="24"/>
        <v>54</v>
      </c>
      <c r="D289" s="2" t="str">
        <f t="shared" ca="1" si="25"/>
        <v>Middle Age</v>
      </c>
      <c r="E289" s="2" t="str">
        <f t="shared" si="26"/>
        <v/>
      </c>
      <c r="F289">
        <v>76029</v>
      </c>
      <c r="G289" t="s">
        <v>225</v>
      </c>
      <c r="H289" s="1">
        <v>42093</v>
      </c>
      <c r="I289" s="1" t="str">
        <f>TEXT(HRDataset_v143[[#This Row],[DateofHire]],"yyyy-mm-dd")</f>
        <v>2015-03-30</v>
      </c>
      <c r="J289" s="9" t="str">
        <f>LEFT(HRDataset_v143[[#This Row],[DateofHireTxt]],4)</f>
        <v>2015</v>
      </c>
      <c r="K289" t="s">
        <v>38</v>
      </c>
      <c r="L289" s="1"/>
      <c r="M289" s="1" t="str">
        <f t="shared" si="27"/>
        <v/>
      </c>
      <c r="N289" s="1" t="str">
        <f t="shared" si="28"/>
        <v/>
      </c>
      <c r="O289">
        <v>2343</v>
      </c>
      <c r="P289" s="1">
        <v>25293</v>
      </c>
      <c r="Q289" t="s">
        <v>505</v>
      </c>
      <c r="R289" t="s">
        <v>52</v>
      </c>
      <c r="S289" t="s">
        <v>107</v>
      </c>
      <c r="T289" t="s">
        <v>42</v>
      </c>
      <c r="U289" t="s">
        <v>43</v>
      </c>
      <c r="V289" t="s">
        <v>44</v>
      </c>
      <c r="W289" t="str">
        <f t="shared" si="29"/>
        <v>N/A-StillEmployed</v>
      </c>
      <c r="X289" t="s">
        <v>45</v>
      </c>
      <c r="Y289" t="s">
        <v>55</v>
      </c>
      <c r="Z289" t="s">
        <v>87</v>
      </c>
      <c r="AA289" t="s">
        <v>80</v>
      </c>
      <c r="AB289" t="s">
        <v>58</v>
      </c>
      <c r="AC289">
        <v>5</v>
      </c>
      <c r="AD289">
        <v>4</v>
      </c>
      <c r="AE289" s="1">
        <v>43479</v>
      </c>
      <c r="AF289">
        <v>0</v>
      </c>
      <c r="AG289">
        <v>8</v>
      </c>
    </row>
    <row r="290" spans="1:33" x14ac:dyDescent="0.35">
      <c r="A290" t="s">
        <v>461</v>
      </c>
      <c r="B290">
        <v>10205</v>
      </c>
      <c r="C290" s="2">
        <f t="shared" ca="1" si="24"/>
        <v>32</v>
      </c>
      <c r="D290" s="2" t="str">
        <f t="shared" ca="1" si="25"/>
        <v>Young</v>
      </c>
      <c r="E290" s="2" t="str">
        <f t="shared" si="26"/>
        <v/>
      </c>
      <c r="F290">
        <v>57859</v>
      </c>
      <c r="G290" t="s">
        <v>139</v>
      </c>
      <c r="H290" s="1">
        <v>40729</v>
      </c>
      <c r="I290" s="1" t="str">
        <f>TEXT(HRDataset_v143[[#This Row],[DateofHire]],"yyyy-mm-dd")</f>
        <v>2011-07-05</v>
      </c>
      <c r="J290" s="9" t="str">
        <f>LEFT(HRDataset_v143[[#This Row],[DateofHireTxt]],4)</f>
        <v>2011</v>
      </c>
      <c r="K290" t="s">
        <v>462</v>
      </c>
      <c r="L290" s="1"/>
      <c r="M290" s="1" t="str">
        <f t="shared" si="27"/>
        <v/>
      </c>
      <c r="N290" s="1" t="str">
        <f t="shared" si="28"/>
        <v/>
      </c>
      <c r="O290">
        <v>85006</v>
      </c>
      <c r="P290" s="1">
        <v>33381</v>
      </c>
      <c r="Q290" t="s">
        <v>504</v>
      </c>
      <c r="R290" t="s">
        <v>52</v>
      </c>
      <c r="S290" t="s">
        <v>41</v>
      </c>
      <c r="T290" t="s">
        <v>42</v>
      </c>
      <c r="U290" t="s">
        <v>98</v>
      </c>
      <c r="V290" t="s">
        <v>44</v>
      </c>
      <c r="W290" t="str">
        <f t="shared" si="29"/>
        <v>N/A-StillEmployed</v>
      </c>
      <c r="X290" t="s">
        <v>45</v>
      </c>
      <c r="Y290" t="s">
        <v>141</v>
      </c>
      <c r="Z290" t="s">
        <v>142</v>
      </c>
      <c r="AA290" t="s">
        <v>57</v>
      </c>
      <c r="AB290" t="s">
        <v>58</v>
      </c>
      <c r="AC290">
        <v>2.81</v>
      </c>
      <c r="AD290">
        <v>3</v>
      </c>
      <c r="AE290" s="1">
        <v>43482</v>
      </c>
      <c r="AF290">
        <v>0</v>
      </c>
      <c r="AG290">
        <v>16</v>
      </c>
    </row>
    <row r="291" spans="1:33" x14ac:dyDescent="0.35">
      <c r="A291" t="s">
        <v>463</v>
      </c>
      <c r="B291">
        <v>10014</v>
      </c>
      <c r="C291" s="2">
        <f t="shared" ca="1" si="24"/>
        <v>36</v>
      </c>
      <c r="D291" s="2" t="str">
        <f t="shared" ca="1" si="25"/>
        <v>Middle Age</v>
      </c>
      <c r="E291" s="2">
        <f t="shared" si="26"/>
        <v>41</v>
      </c>
      <c r="F291">
        <v>58523</v>
      </c>
      <c r="G291" t="s">
        <v>37</v>
      </c>
      <c r="H291" s="1">
        <v>41134</v>
      </c>
      <c r="I291" s="1" t="str">
        <f>TEXT(HRDataset_v143[[#This Row],[DateofHire]],"yyyy-mm-dd")</f>
        <v>2012-08-13</v>
      </c>
      <c r="J291" s="9" t="str">
        <f>LEFT(HRDataset_v143[[#This Row],[DateofHireTxt]],4)</f>
        <v>2012</v>
      </c>
      <c r="K291" t="s">
        <v>38</v>
      </c>
      <c r="L291" s="1">
        <v>42405</v>
      </c>
      <c r="M291" s="1" t="str">
        <f t="shared" si="27"/>
        <v>2016-02-05</v>
      </c>
      <c r="N291" s="1" t="str">
        <f t="shared" si="28"/>
        <v>2016</v>
      </c>
      <c r="O291">
        <v>2171</v>
      </c>
      <c r="P291" s="1">
        <v>31808</v>
      </c>
      <c r="Q291" t="s">
        <v>505</v>
      </c>
      <c r="R291" t="s">
        <v>67</v>
      </c>
      <c r="S291" t="s">
        <v>41</v>
      </c>
      <c r="T291" t="s">
        <v>42</v>
      </c>
      <c r="U291" t="s">
        <v>43</v>
      </c>
      <c r="V291" t="s">
        <v>296</v>
      </c>
      <c r="W291" t="str">
        <f t="shared" si="29"/>
        <v>Maternity leave - did not return</v>
      </c>
      <c r="X291" t="s">
        <v>54</v>
      </c>
      <c r="Y291" t="s">
        <v>46</v>
      </c>
      <c r="Z291" t="s">
        <v>63</v>
      </c>
      <c r="AA291" t="s">
        <v>48</v>
      </c>
      <c r="AB291" t="s">
        <v>49</v>
      </c>
      <c r="AC291">
        <v>4.5</v>
      </c>
      <c r="AD291">
        <v>5</v>
      </c>
      <c r="AE291" s="1">
        <v>42401</v>
      </c>
      <c r="AF291">
        <v>0</v>
      </c>
      <c r="AG291">
        <v>15</v>
      </c>
    </row>
    <row r="292" spans="1:33" x14ac:dyDescent="0.35">
      <c r="A292" t="s">
        <v>464</v>
      </c>
      <c r="B292">
        <v>10144</v>
      </c>
      <c r="C292" s="2">
        <f t="shared" ca="1" si="24"/>
        <v>55</v>
      </c>
      <c r="D292" s="2" t="str">
        <f t="shared" ca="1" si="25"/>
        <v>Middle Age</v>
      </c>
      <c r="E292" s="2" t="str">
        <f t="shared" si="26"/>
        <v/>
      </c>
      <c r="F292">
        <v>88976</v>
      </c>
      <c r="G292" t="s">
        <v>129</v>
      </c>
      <c r="H292" s="1">
        <v>40756</v>
      </c>
      <c r="I292" s="1" t="str">
        <f>TEXT(HRDataset_v143[[#This Row],[DateofHire]],"yyyy-mm-dd")</f>
        <v>2011-08-01</v>
      </c>
      <c r="J292" s="9" t="str">
        <f>LEFT(HRDataset_v143[[#This Row],[DateofHireTxt]],4)</f>
        <v>2011</v>
      </c>
      <c r="K292" t="s">
        <v>38</v>
      </c>
      <c r="L292" s="1"/>
      <c r="M292" s="1" t="str">
        <f t="shared" si="27"/>
        <v/>
      </c>
      <c r="N292" s="1" t="str">
        <f t="shared" si="28"/>
        <v/>
      </c>
      <c r="O292">
        <v>2169</v>
      </c>
      <c r="P292" s="1">
        <v>25121</v>
      </c>
      <c r="Q292" t="s">
        <v>505</v>
      </c>
      <c r="R292" t="s">
        <v>67</v>
      </c>
      <c r="S292" t="s">
        <v>41</v>
      </c>
      <c r="T292" t="s">
        <v>42</v>
      </c>
      <c r="U292" t="s">
        <v>43</v>
      </c>
      <c r="V292" t="s">
        <v>44</v>
      </c>
      <c r="W292" t="str">
        <f t="shared" si="29"/>
        <v>N/A-StillEmployed</v>
      </c>
      <c r="X292" t="s">
        <v>45</v>
      </c>
      <c r="Y292" t="s">
        <v>46</v>
      </c>
      <c r="Z292" t="s">
        <v>131</v>
      </c>
      <c r="AA292" t="s">
        <v>80</v>
      </c>
      <c r="AB292" t="s">
        <v>58</v>
      </c>
      <c r="AC292">
        <v>3.93</v>
      </c>
      <c r="AD292">
        <v>3</v>
      </c>
      <c r="AE292" s="1">
        <v>43523</v>
      </c>
      <c r="AF292">
        <v>0</v>
      </c>
      <c r="AG292">
        <v>19</v>
      </c>
    </row>
    <row r="293" spans="1:33" x14ac:dyDescent="0.35">
      <c r="A293" t="s">
        <v>465</v>
      </c>
      <c r="B293">
        <v>10253</v>
      </c>
      <c r="C293" s="2">
        <f t="shared" ca="1" si="24"/>
        <v>34</v>
      </c>
      <c r="D293" s="2" t="str">
        <f t="shared" ca="1" si="25"/>
        <v>Young</v>
      </c>
      <c r="E293" s="2" t="str">
        <f t="shared" si="26"/>
        <v/>
      </c>
      <c r="F293">
        <v>55875</v>
      </c>
      <c r="G293" t="s">
        <v>139</v>
      </c>
      <c r="H293" s="1">
        <v>40973</v>
      </c>
      <c r="I293" s="1" t="str">
        <f>TEXT(HRDataset_v143[[#This Row],[DateofHire]],"yyyy-mm-dd")</f>
        <v>2012-03-05</v>
      </c>
      <c r="J293" s="9" t="str">
        <f>LEFT(HRDataset_v143[[#This Row],[DateofHireTxt]],4)</f>
        <v>2012</v>
      </c>
      <c r="K293" t="s">
        <v>466</v>
      </c>
      <c r="L293" s="1"/>
      <c r="M293" s="1" t="str">
        <f t="shared" si="27"/>
        <v/>
      </c>
      <c r="N293" s="1" t="str">
        <f t="shared" si="28"/>
        <v/>
      </c>
      <c r="O293">
        <v>4063</v>
      </c>
      <c r="P293" s="1">
        <v>32700</v>
      </c>
      <c r="Q293" t="s">
        <v>505</v>
      </c>
      <c r="R293" t="s">
        <v>40</v>
      </c>
      <c r="S293" t="s">
        <v>41</v>
      </c>
      <c r="T293" t="s">
        <v>42</v>
      </c>
      <c r="U293" t="s">
        <v>112</v>
      </c>
      <c r="V293" t="s">
        <v>44</v>
      </c>
      <c r="W293" t="str">
        <f t="shared" si="29"/>
        <v>N/A-StillEmployed</v>
      </c>
      <c r="X293" t="s">
        <v>45</v>
      </c>
      <c r="Y293" t="s">
        <v>141</v>
      </c>
      <c r="Z293" t="s">
        <v>142</v>
      </c>
      <c r="AA293" t="s">
        <v>201</v>
      </c>
      <c r="AB293" t="s">
        <v>58</v>
      </c>
      <c r="AC293">
        <v>4.5</v>
      </c>
      <c r="AD293">
        <v>4</v>
      </c>
      <c r="AE293" s="1">
        <v>43483</v>
      </c>
      <c r="AF293">
        <v>0</v>
      </c>
      <c r="AG293">
        <v>11</v>
      </c>
    </row>
    <row r="294" spans="1:33" x14ac:dyDescent="0.35">
      <c r="A294" t="s">
        <v>467</v>
      </c>
      <c r="B294">
        <v>10118</v>
      </c>
      <c r="C294" s="2">
        <f t="shared" ca="1" si="24"/>
        <v>37</v>
      </c>
      <c r="D294" s="2" t="str">
        <f t="shared" ca="1" si="25"/>
        <v>Middle Age</v>
      </c>
      <c r="E294" s="2">
        <f t="shared" si="26"/>
        <v>24</v>
      </c>
      <c r="F294">
        <v>113999</v>
      </c>
      <c r="G294" t="s">
        <v>109</v>
      </c>
      <c r="H294" s="1">
        <v>42051</v>
      </c>
      <c r="I294" s="1" t="str">
        <f>TEXT(HRDataset_v143[[#This Row],[DateofHire]],"yyyy-mm-dd")</f>
        <v>2015-02-16</v>
      </c>
      <c r="J294" s="9" t="str">
        <f>LEFT(HRDataset_v143[[#This Row],[DateofHireTxt]],4)</f>
        <v>2015</v>
      </c>
      <c r="K294" t="s">
        <v>38</v>
      </c>
      <c r="L294" s="1">
        <v>42788</v>
      </c>
      <c r="M294" s="1" t="str">
        <f t="shared" si="27"/>
        <v>2017-02-22</v>
      </c>
      <c r="N294" s="1" t="str">
        <f t="shared" si="28"/>
        <v>2017</v>
      </c>
      <c r="O294">
        <v>1960</v>
      </c>
      <c r="P294" s="1">
        <v>31631</v>
      </c>
      <c r="Q294" t="s">
        <v>505</v>
      </c>
      <c r="R294" t="s">
        <v>52</v>
      </c>
      <c r="S294" t="s">
        <v>41</v>
      </c>
      <c r="T294" t="s">
        <v>42</v>
      </c>
      <c r="U294" t="s">
        <v>82</v>
      </c>
      <c r="V294" t="s">
        <v>218</v>
      </c>
      <c r="W294" t="str">
        <f t="shared" si="29"/>
        <v>No-call, no-show</v>
      </c>
      <c r="X294" t="s">
        <v>104</v>
      </c>
      <c r="Y294" t="s">
        <v>55</v>
      </c>
      <c r="Z294" t="s">
        <v>56</v>
      </c>
      <c r="AA294" t="s">
        <v>80</v>
      </c>
      <c r="AB294" t="s">
        <v>58</v>
      </c>
      <c r="AC294">
        <v>4.33</v>
      </c>
      <c r="AD294">
        <v>3</v>
      </c>
      <c r="AE294" s="1">
        <v>42781</v>
      </c>
      <c r="AF294">
        <v>0</v>
      </c>
      <c r="AG294">
        <v>9</v>
      </c>
    </row>
    <row r="295" spans="1:33" x14ac:dyDescent="0.35">
      <c r="A295" t="s">
        <v>468</v>
      </c>
      <c r="B295">
        <v>10022</v>
      </c>
      <c r="C295" s="2">
        <f t="shared" ca="1" si="24"/>
        <v>37</v>
      </c>
      <c r="D295" s="2" t="str">
        <f t="shared" ca="1" si="25"/>
        <v>Middle Age</v>
      </c>
      <c r="E295" s="2">
        <f t="shared" si="26"/>
        <v>52</v>
      </c>
      <c r="F295">
        <v>49773</v>
      </c>
      <c r="G295" t="s">
        <v>37</v>
      </c>
      <c r="H295" s="1">
        <v>40812</v>
      </c>
      <c r="I295" s="1" t="str">
        <f>TEXT(HRDataset_v143[[#This Row],[DateofHire]],"yyyy-mm-dd")</f>
        <v>2011-09-26</v>
      </c>
      <c r="J295" s="9" t="str">
        <f>LEFT(HRDataset_v143[[#This Row],[DateofHireTxt]],4)</f>
        <v>2011</v>
      </c>
      <c r="K295" t="s">
        <v>38</v>
      </c>
      <c r="L295" s="1">
        <v>42408</v>
      </c>
      <c r="M295" s="1" t="str">
        <f t="shared" si="27"/>
        <v>2016-02-08</v>
      </c>
      <c r="N295" s="1" t="str">
        <f t="shared" si="28"/>
        <v>2016</v>
      </c>
      <c r="O295">
        <v>2747</v>
      </c>
      <c r="P295" s="1">
        <v>31566</v>
      </c>
      <c r="Q295" t="s">
        <v>504</v>
      </c>
      <c r="R295" t="s">
        <v>52</v>
      </c>
      <c r="S295" t="s">
        <v>41</v>
      </c>
      <c r="T295" t="s">
        <v>42</v>
      </c>
      <c r="U295" t="s">
        <v>43</v>
      </c>
      <c r="V295" t="s">
        <v>469</v>
      </c>
      <c r="W295" t="str">
        <f t="shared" si="29"/>
        <v>Gross misconduct</v>
      </c>
      <c r="X295" t="s">
        <v>104</v>
      </c>
      <c r="Y295" t="s">
        <v>46</v>
      </c>
      <c r="Z295" t="s">
        <v>99</v>
      </c>
      <c r="AA295" t="s">
        <v>70</v>
      </c>
      <c r="AB295" t="s">
        <v>49</v>
      </c>
      <c r="AC295">
        <v>4.3</v>
      </c>
      <c r="AD295">
        <v>5</v>
      </c>
      <c r="AE295" s="1">
        <v>42036</v>
      </c>
      <c r="AF295">
        <v>0</v>
      </c>
      <c r="AG295">
        <v>18</v>
      </c>
    </row>
    <row r="296" spans="1:33" x14ac:dyDescent="0.35">
      <c r="A296" t="s">
        <v>470</v>
      </c>
      <c r="B296">
        <v>10183</v>
      </c>
      <c r="C296" s="2">
        <f t="shared" ca="1" si="24"/>
        <v>38</v>
      </c>
      <c r="D296" s="2" t="str">
        <f t="shared" ca="1" si="25"/>
        <v>Middle Age</v>
      </c>
      <c r="E296" s="2" t="str">
        <f t="shared" si="26"/>
        <v/>
      </c>
      <c r="F296">
        <v>62068</v>
      </c>
      <c r="G296" t="s">
        <v>37</v>
      </c>
      <c r="H296" s="1">
        <v>42190</v>
      </c>
      <c r="I296" s="1" t="str">
        <f>TEXT(HRDataset_v143[[#This Row],[DateofHire]],"yyyy-mm-dd")</f>
        <v>2015-07-05</v>
      </c>
      <c r="J296" s="9" t="str">
        <f>LEFT(HRDataset_v143[[#This Row],[DateofHireTxt]],4)</f>
        <v>2015</v>
      </c>
      <c r="K296" t="s">
        <v>38</v>
      </c>
      <c r="L296" s="1"/>
      <c r="M296" s="1" t="str">
        <f t="shared" si="27"/>
        <v/>
      </c>
      <c r="N296" s="1" t="str">
        <f t="shared" si="28"/>
        <v/>
      </c>
      <c r="O296">
        <v>2124</v>
      </c>
      <c r="P296" s="1">
        <v>31143</v>
      </c>
      <c r="Q296" t="s">
        <v>504</v>
      </c>
      <c r="R296" t="s">
        <v>40</v>
      </c>
      <c r="S296" t="s">
        <v>41</v>
      </c>
      <c r="T296" t="s">
        <v>42</v>
      </c>
      <c r="U296" t="s">
        <v>43</v>
      </c>
      <c r="V296" t="s">
        <v>44</v>
      </c>
      <c r="W296" t="str">
        <f t="shared" si="29"/>
        <v>N/A-StillEmployed</v>
      </c>
      <c r="X296" t="s">
        <v>45</v>
      </c>
      <c r="Y296" t="s">
        <v>46</v>
      </c>
      <c r="Z296" t="s">
        <v>47</v>
      </c>
      <c r="AA296" t="s">
        <v>48</v>
      </c>
      <c r="AB296" t="s">
        <v>58</v>
      </c>
      <c r="AC296">
        <v>3.21</v>
      </c>
      <c r="AD296">
        <v>3</v>
      </c>
      <c r="AE296" s="1">
        <v>43494</v>
      </c>
      <c r="AF296">
        <v>0</v>
      </c>
      <c r="AG296">
        <v>7</v>
      </c>
    </row>
    <row r="297" spans="1:33" x14ac:dyDescent="0.35">
      <c r="A297" t="s">
        <v>471</v>
      </c>
      <c r="B297">
        <v>10190</v>
      </c>
      <c r="C297" s="2">
        <f t="shared" ca="1" si="24"/>
        <v>47</v>
      </c>
      <c r="D297" s="2" t="str">
        <f t="shared" ca="1" si="25"/>
        <v>Middle Age</v>
      </c>
      <c r="E297" s="2" t="str">
        <f t="shared" si="26"/>
        <v/>
      </c>
      <c r="F297">
        <v>66541</v>
      </c>
      <c r="G297" t="s">
        <v>60</v>
      </c>
      <c r="H297" s="1">
        <v>41869</v>
      </c>
      <c r="I297" s="1" t="str">
        <f>TEXT(HRDataset_v143[[#This Row],[DateofHire]],"yyyy-mm-dd")</f>
        <v>2014-08-18</v>
      </c>
      <c r="J297" s="9" t="str">
        <f>LEFT(HRDataset_v143[[#This Row],[DateofHireTxt]],4)</f>
        <v>2014</v>
      </c>
      <c r="K297" t="s">
        <v>38</v>
      </c>
      <c r="L297" s="1"/>
      <c r="M297" s="1" t="str">
        <f t="shared" si="27"/>
        <v/>
      </c>
      <c r="N297" s="1" t="str">
        <f t="shared" si="28"/>
        <v/>
      </c>
      <c r="O297">
        <v>2459</v>
      </c>
      <c r="P297" s="1">
        <v>27800</v>
      </c>
      <c r="Q297" t="s">
        <v>505</v>
      </c>
      <c r="R297" t="s">
        <v>40</v>
      </c>
      <c r="S297" t="s">
        <v>41</v>
      </c>
      <c r="T297" t="s">
        <v>42</v>
      </c>
      <c r="U297" t="s">
        <v>82</v>
      </c>
      <c r="V297" t="s">
        <v>44</v>
      </c>
      <c r="W297" t="str">
        <f t="shared" si="29"/>
        <v>N/A-StillEmployed</v>
      </c>
      <c r="X297" t="s">
        <v>45</v>
      </c>
      <c r="Y297" t="s">
        <v>46</v>
      </c>
      <c r="Z297" t="s">
        <v>79</v>
      </c>
      <c r="AA297" t="s">
        <v>80</v>
      </c>
      <c r="AB297" t="s">
        <v>58</v>
      </c>
      <c r="AC297">
        <v>3.11</v>
      </c>
      <c r="AD297">
        <v>5</v>
      </c>
      <c r="AE297" s="1">
        <v>43508</v>
      </c>
      <c r="AF297">
        <v>0</v>
      </c>
      <c r="AG297">
        <v>4</v>
      </c>
    </row>
    <row r="298" spans="1:33" x14ac:dyDescent="0.35">
      <c r="A298" t="s">
        <v>472</v>
      </c>
      <c r="B298">
        <v>10274</v>
      </c>
      <c r="C298" s="2">
        <f t="shared" ca="1" si="24"/>
        <v>68</v>
      </c>
      <c r="D298" s="2" t="str">
        <f t="shared" ca="1" si="25"/>
        <v>Senior</v>
      </c>
      <c r="E298" s="2">
        <f t="shared" si="26"/>
        <v>3</v>
      </c>
      <c r="F298">
        <v>80512</v>
      </c>
      <c r="G298" t="s">
        <v>129</v>
      </c>
      <c r="H298" s="1">
        <v>40812</v>
      </c>
      <c r="I298" s="1" t="str">
        <f>TEXT(HRDataset_v143[[#This Row],[DateofHire]],"yyyy-mm-dd")</f>
        <v>2011-09-26</v>
      </c>
      <c r="J298" s="9" t="str">
        <f>LEFT(HRDataset_v143[[#This Row],[DateofHireTxt]],4)</f>
        <v>2011</v>
      </c>
      <c r="K298" t="s">
        <v>38</v>
      </c>
      <c r="L298" s="1">
        <v>40910</v>
      </c>
      <c r="M298" s="1" t="str">
        <f t="shared" si="27"/>
        <v>2012-01-02</v>
      </c>
      <c r="N298" s="1" t="str">
        <f t="shared" si="28"/>
        <v>2012</v>
      </c>
      <c r="O298">
        <v>2478</v>
      </c>
      <c r="P298" s="1">
        <v>20407</v>
      </c>
      <c r="Q298" t="s">
        <v>504</v>
      </c>
      <c r="R298" t="s">
        <v>52</v>
      </c>
      <c r="S298" t="s">
        <v>41</v>
      </c>
      <c r="T298" t="s">
        <v>42</v>
      </c>
      <c r="U298" t="s">
        <v>82</v>
      </c>
      <c r="V298" t="s">
        <v>90</v>
      </c>
      <c r="W298" t="str">
        <f t="shared" si="29"/>
        <v>Another position</v>
      </c>
      <c r="X298" t="s">
        <v>54</v>
      </c>
      <c r="Y298" t="s">
        <v>46</v>
      </c>
      <c r="Z298" t="s">
        <v>131</v>
      </c>
      <c r="AA298" t="s">
        <v>84</v>
      </c>
      <c r="AB298" t="s">
        <v>58</v>
      </c>
      <c r="AC298">
        <v>4.5</v>
      </c>
      <c r="AD298">
        <v>3</v>
      </c>
      <c r="AE298" s="1">
        <v>40910</v>
      </c>
      <c r="AF298">
        <v>0</v>
      </c>
      <c r="AG298">
        <v>5</v>
      </c>
    </row>
    <row r="299" spans="1:33" x14ac:dyDescent="0.35">
      <c r="A299" t="s">
        <v>473</v>
      </c>
      <c r="B299">
        <v>10293</v>
      </c>
      <c r="C299" s="2">
        <f t="shared" ca="1" si="24"/>
        <v>43</v>
      </c>
      <c r="D299" s="2" t="str">
        <f t="shared" ca="1" si="25"/>
        <v>Middle Age</v>
      </c>
      <c r="E299" s="2">
        <f t="shared" si="26"/>
        <v>36</v>
      </c>
      <c r="F299">
        <v>50274</v>
      </c>
      <c r="G299" t="s">
        <v>37</v>
      </c>
      <c r="H299" s="1">
        <v>41134</v>
      </c>
      <c r="I299" s="1" t="str">
        <f>TEXT(HRDataset_v143[[#This Row],[DateofHire]],"yyyy-mm-dd")</f>
        <v>2012-08-13</v>
      </c>
      <c r="J299" s="9" t="str">
        <f>LEFT(HRDataset_v143[[#This Row],[DateofHireTxt]],4)</f>
        <v>2012</v>
      </c>
      <c r="K299" t="s">
        <v>38</v>
      </c>
      <c r="L299" s="1">
        <v>42248</v>
      </c>
      <c r="M299" s="1" t="str">
        <f t="shared" si="27"/>
        <v>2015-09-01</v>
      </c>
      <c r="N299" s="1" t="str">
        <f t="shared" si="28"/>
        <v>2015</v>
      </c>
      <c r="O299">
        <v>1887</v>
      </c>
      <c r="P299" s="1">
        <v>29435</v>
      </c>
      <c r="Q299" t="s">
        <v>504</v>
      </c>
      <c r="R299" t="s">
        <v>40</v>
      </c>
      <c r="S299" t="s">
        <v>41</v>
      </c>
      <c r="T299" t="s">
        <v>42</v>
      </c>
      <c r="U299" t="s">
        <v>43</v>
      </c>
      <c r="V299" t="s">
        <v>53</v>
      </c>
      <c r="W299" t="str">
        <f t="shared" si="29"/>
        <v>Career change</v>
      </c>
      <c r="X299" t="s">
        <v>54</v>
      </c>
      <c r="Y299" t="s">
        <v>46</v>
      </c>
      <c r="Z299" t="s">
        <v>65</v>
      </c>
      <c r="AA299" t="s">
        <v>117</v>
      </c>
      <c r="AB299" t="s">
        <v>118</v>
      </c>
      <c r="AC299">
        <v>2.5</v>
      </c>
      <c r="AD299">
        <v>3</v>
      </c>
      <c r="AE299" s="1">
        <v>41887</v>
      </c>
      <c r="AF299">
        <v>6</v>
      </c>
      <c r="AG299">
        <v>13</v>
      </c>
    </row>
    <row r="300" spans="1:33" x14ac:dyDescent="0.35">
      <c r="A300" t="s">
        <v>474</v>
      </c>
      <c r="B300">
        <v>10172</v>
      </c>
      <c r="C300" s="2">
        <f t="shared" ca="1" si="24"/>
        <v>42</v>
      </c>
      <c r="D300" s="2" t="str">
        <f t="shared" ca="1" si="25"/>
        <v>Middle Age</v>
      </c>
      <c r="E300" s="2" t="str">
        <f t="shared" si="26"/>
        <v/>
      </c>
      <c r="F300">
        <v>84903</v>
      </c>
      <c r="G300" t="s">
        <v>316</v>
      </c>
      <c r="H300" s="1">
        <v>42781</v>
      </c>
      <c r="I300" s="1" t="str">
        <f>TEXT(HRDataset_v143[[#This Row],[DateofHire]],"yyyy-mm-dd")</f>
        <v>2017-02-15</v>
      </c>
      <c r="J300" s="9" t="str">
        <f>LEFT(HRDataset_v143[[#This Row],[DateofHireTxt]],4)</f>
        <v>2017</v>
      </c>
      <c r="K300" t="s">
        <v>38</v>
      </c>
      <c r="L300" s="1"/>
      <c r="M300" s="1" t="str">
        <f t="shared" si="27"/>
        <v/>
      </c>
      <c r="N300" s="1" t="str">
        <f t="shared" si="28"/>
        <v/>
      </c>
      <c r="O300">
        <v>1887</v>
      </c>
      <c r="P300" s="1">
        <v>29775</v>
      </c>
      <c r="Q300" t="s">
        <v>505</v>
      </c>
      <c r="R300" t="s">
        <v>40</v>
      </c>
      <c r="S300" t="s">
        <v>41</v>
      </c>
      <c r="T300" t="s">
        <v>42</v>
      </c>
      <c r="U300" t="s">
        <v>112</v>
      </c>
      <c r="V300" t="s">
        <v>44</v>
      </c>
      <c r="W300" t="str">
        <f t="shared" si="29"/>
        <v>N/A-StillEmployed</v>
      </c>
      <c r="X300" t="s">
        <v>45</v>
      </c>
      <c r="Y300" t="s">
        <v>55</v>
      </c>
      <c r="Z300" t="s">
        <v>197</v>
      </c>
      <c r="AA300" t="s">
        <v>57</v>
      </c>
      <c r="AB300" t="s">
        <v>58</v>
      </c>
      <c r="AC300">
        <v>3.42</v>
      </c>
      <c r="AD300">
        <v>4</v>
      </c>
      <c r="AE300" s="1">
        <v>43469</v>
      </c>
      <c r="AF300">
        <v>0</v>
      </c>
      <c r="AG300">
        <v>17</v>
      </c>
    </row>
    <row r="301" spans="1:33" x14ac:dyDescent="0.35">
      <c r="A301" t="s">
        <v>475</v>
      </c>
      <c r="B301">
        <v>10127</v>
      </c>
      <c r="C301" s="2">
        <f t="shared" ca="1" si="24"/>
        <v>45</v>
      </c>
      <c r="D301" s="2" t="str">
        <f t="shared" ca="1" si="25"/>
        <v>Middle Age</v>
      </c>
      <c r="E301" s="2" t="str">
        <f t="shared" si="26"/>
        <v/>
      </c>
      <c r="F301">
        <v>107226</v>
      </c>
      <c r="G301" t="s">
        <v>179</v>
      </c>
      <c r="H301" s="1">
        <v>42093</v>
      </c>
      <c r="I301" s="1" t="str">
        <f>TEXT(HRDataset_v143[[#This Row],[DateofHire]],"yyyy-mm-dd")</f>
        <v>2015-03-30</v>
      </c>
      <c r="J301" s="9" t="str">
        <f>LEFT(HRDataset_v143[[#This Row],[DateofHireTxt]],4)</f>
        <v>2015</v>
      </c>
      <c r="K301" t="s">
        <v>38</v>
      </c>
      <c r="L301" s="1"/>
      <c r="M301" s="1" t="str">
        <f t="shared" si="27"/>
        <v/>
      </c>
      <c r="N301" s="1" t="str">
        <f t="shared" si="28"/>
        <v/>
      </c>
      <c r="O301">
        <v>2453</v>
      </c>
      <c r="P301" s="1">
        <v>28612</v>
      </c>
      <c r="Q301" t="s">
        <v>504</v>
      </c>
      <c r="R301" t="s">
        <v>78</v>
      </c>
      <c r="S301" t="s">
        <v>41</v>
      </c>
      <c r="T301" t="s">
        <v>42</v>
      </c>
      <c r="U301" t="s">
        <v>112</v>
      </c>
      <c r="V301" t="s">
        <v>44</v>
      </c>
      <c r="W301" t="str">
        <f t="shared" si="29"/>
        <v>N/A-StillEmployed</v>
      </c>
      <c r="X301" t="s">
        <v>45</v>
      </c>
      <c r="Y301" t="s">
        <v>55</v>
      </c>
      <c r="Z301" t="s">
        <v>87</v>
      </c>
      <c r="AA301" t="s">
        <v>80</v>
      </c>
      <c r="AB301" t="s">
        <v>58</v>
      </c>
      <c r="AC301">
        <v>4.2</v>
      </c>
      <c r="AD301">
        <v>4</v>
      </c>
      <c r="AE301" s="1">
        <v>43501</v>
      </c>
      <c r="AF301">
        <v>0</v>
      </c>
      <c r="AG301">
        <v>7</v>
      </c>
    </row>
    <row r="302" spans="1:33" x14ac:dyDescent="0.35">
      <c r="A302" t="s">
        <v>476</v>
      </c>
      <c r="B302">
        <v>10072</v>
      </c>
      <c r="C302" s="2">
        <f t="shared" ca="1" si="24"/>
        <v>36</v>
      </c>
      <c r="D302" s="2" t="str">
        <f t="shared" ca="1" si="25"/>
        <v>Middle Age</v>
      </c>
      <c r="E302" s="2">
        <f t="shared" si="26"/>
        <v>40</v>
      </c>
      <c r="F302">
        <v>58371</v>
      </c>
      <c r="G302" t="s">
        <v>37</v>
      </c>
      <c r="H302" s="1">
        <v>40553</v>
      </c>
      <c r="I302" s="1" t="str">
        <f>TEXT(HRDataset_v143[[#This Row],[DateofHire]],"yyyy-mm-dd")</f>
        <v>2011-01-10</v>
      </c>
      <c r="J302" s="9" t="str">
        <f>LEFT(HRDataset_v143[[#This Row],[DateofHireTxt]],4)</f>
        <v>2011</v>
      </c>
      <c r="K302" t="s">
        <v>38</v>
      </c>
      <c r="L302" s="1">
        <v>41774</v>
      </c>
      <c r="M302" s="1" t="str">
        <f t="shared" si="27"/>
        <v>2014-05-15</v>
      </c>
      <c r="N302" s="1" t="str">
        <f t="shared" si="28"/>
        <v>2014</v>
      </c>
      <c r="O302">
        <v>2030</v>
      </c>
      <c r="P302" s="1">
        <v>31921</v>
      </c>
      <c r="Q302" t="s">
        <v>505</v>
      </c>
      <c r="R302" t="s">
        <v>40</v>
      </c>
      <c r="S302" t="s">
        <v>41</v>
      </c>
      <c r="T302" t="s">
        <v>89</v>
      </c>
      <c r="U302" t="s">
        <v>43</v>
      </c>
      <c r="V302" t="s">
        <v>62</v>
      </c>
      <c r="W302" t="str">
        <f t="shared" si="29"/>
        <v>Hours</v>
      </c>
      <c r="X302" t="s">
        <v>54</v>
      </c>
      <c r="Y302" t="s">
        <v>46</v>
      </c>
      <c r="Z302" t="s">
        <v>69</v>
      </c>
      <c r="AA302" t="s">
        <v>48</v>
      </c>
      <c r="AB302" t="s">
        <v>58</v>
      </c>
      <c r="AC302">
        <v>5</v>
      </c>
      <c r="AD302">
        <v>5</v>
      </c>
      <c r="AE302" s="1">
        <v>41774</v>
      </c>
      <c r="AF302">
        <v>0</v>
      </c>
      <c r="AG302">
        <v>11</v>
      </c>
    </row>
    <row r="303" spans="1:33" x14ac:dyDescent="0.35">
      <c r="A303" t="s">
        <v>477</v>
      </c>
      <c r="B303">
        <v>10048</v>
      </c>
      <c r="C303" s="2">
        <f t="shared" ca="1" si="24"/>
        <v>58</v>
      </c>
      <c r="D303" s="2" t="str">
        <f t="shared" ca="1" si="25"/>
        <v>Middle Age</v>
      </c>
      <c r="E303" s="2">
        <f t="shared" si="26"/>
        <v>51</v>
      </c>
      <c r="F303">
        <v>55140</v>
      </c>
      <c r="G303" t="s">
        <v>37</v>
      </c>
      <c r="H303" s="1">
        <v>40679</v>
      </c>
      <c r="I303" s="1" t="str">
        <f>TEXT(HRDataset_v143[[#This Row],[DateofHire]],"yyyy-mm-dd")</f>
        <v>2011-05-16</v>
      </c>
      <c r="J303" s="9" t="str">
        <f>LEFT(HRDataset_v143[[#This Row],[DateofHireTxt]],4)</f>
        <v>2011</v>
      </c>
      <c r="K303" t="s">
        <v>38</v>
      </c>
      <c r="L303" s="1">
        <v>42254</v>
      </c>
      <c r="M303" s="1" t="str">
        <f t="shared" si="27"/>
        <v>2015-09-07</v>
      </c>
      <c r="N303" s="1" t="str">
        <f t="shared" si="28"/>
        <v>2015</v>
      </c>
      <c r="O303">
        <v>2324</v>
      </c>
      <c r="P303" s="1">
        <v>23994</v>
      </c>
      <c r="Q303" t="s">
        <v>505</v>
      </c>
      <c r="R303" t="s">
        <v>52</v>
      </c>
      <c r="S303" t="s">
        <v>107</v>
      </c>
      <c r="T303" t="s">
        <v>42</v>
      </c>
      <c r="U303" t="s">
        <v>43</v>
      </c>
      <c r="V303" t="s">
        <v>93</v>
      </c>
      <c r="W303" t="str">
        <f t="shared" si="29"/>
        <v>Unhappy</v>
      </c>
      <c r="X303" t="s">
        <v>54</v>
      </c>
      <c r="Y303" t="s">
        <v>46</v>
      </c>
      <c r="Z303" t="s">
        <v>72</v>
      </c>
      <c r="AA303" t="s">
        <v>201</v>
      </c>
      <c r="AB303" t="s">
        <v>58</v>
      </c>
      <c r="AC303">
        <v>5</v>
      </c>
      <c r="AD303">
        <v>3</v>
      </c>
      <c r="AE303" s="1">
        <v>42050</v>
      </c>
      <c r="AF303">
        <v>0</v>
      </c>
      <c r="AG303">
        <v>7</v>
      </c>
    </row>
    <row r="304" spans="1:33" x14ac:dyDescent="0.35">
      <c r="A304" t="s">
        <v>478</v>
      </c>
      <c r="B304">
        <v>10204</v>
      </c>
      <c r="C304" s="2">
        <f t="shared" ca="1" si="24"/>
        <v>40</v>
      </c>
      <c r="D304" s="2" t="str">
        <f t="shared" ca="1" si="25"/>
        <v>Middle Age</v>
      </c>
      <c r="E304" s="2">
        <f t="shared" si="26"/>
        <v>16</v>
      </c>
      <c r="F304">
        <v>58062</v>
      </c>
      <c r="G304" t="s">
        <v>37</v>
      </c>
      <c r="H304" s="1">
        <v>40553</v>
      </c>
      <c r="I304" s="1" t="str">
        <f>TEXT(HRDataset_v143[[#This Row],[DateofHire]],"yyyy-mm-dd")</f>
        <v>2011-01-10</v>
      </c>
      <c r="J304" s="9" t="str">
        <f>LEFT(HRDataset_v143[[#This Row],[DateofHireTxt]],4)</f>
        <v>2011</v>
      </c>
      <c r="K304" t="s">
        <v>38</v>
      </c>
      <c r="L304" s="1">
        <v>41043</v>
      </c>
      <c r="M304" s="1" t="str">
        <f t="shared" si="27"/>
        <v>2012-05-14</v>
      </c>
      <c r="N304" s="1" t="str">
        <f t="shared" si="28"/>
        <v>2012</v>
      </c>
      <c r="O304">
        <v>1876</v>
      </c>
      <c r="P304" s="1">
        <v>30527</v>
      </c>
      <c r="Q304" t="s">
        <v>504</v>
      </c>
      <c r="R304" t="s">
        <v>67</v>
      </c>
      <c r="S304" t="s">
        <v>41</v>
      </c>
      <c r="T304" t="s">
        <v>42</v>
      </c>
      <c r="U304" t="s">
        <v>43</v>
      </c>
      <c r="V304" t="s">
        <v>90</v>
      </c>
      <c r="W304" t="str">
        <f t="shared" si="29"/>
        <v>Another position</v>
      </c>
      <c r="X304" t="s">
        <v>54</v>
      </c>
      <c r="Y304" t="s">
        <v>46</v>
      </c>
      <c r="Z304" t="s">
        <v>79</v>
      </c>
      <c r="AA304" t="s">
        <v>70</v>
      </c>
      <c r="AB304" t="s">
        <v>58</v>
      </c>
      <c r="AC304">
        <v>3.6</v>
      </c>
      <c r="AD304">
        <v>5</v>
      </c>
      <c r="AE304" s="1">
        <v>40580</v>
      </c>
      <c r="AF304">
        <v>0</v>
      </c>
      <c r="AG304">
        <v>9</v>
      </c>
    </row>
    <row r="305" spans="1:33" x14ac:dyDescent="0.35">
      <c r="A305" t="s">
        <v>479</v>
      </c>
      <c r="B305">
        <v>10264</v>
      </c>
      <c r="C305" s="2">
        <f t="shared" ca="1" si="24"/>
        <v>54</v>
      </c>
      <c r="D305" s="2" t="str">
        <f t="shared" ca="1" si="25"/>
        <v>Middle Age</v>
      </c>
      <c r="E305" s="2">
        <f t="shared" si="26"/>
        <v>41</v>
      </c>
      <c r="F305">
        <v>59728</v>
      </c>
      <c r="G305" t="s">
        <v>37</v>
      </c>
      <c r="H305" s="1">
        <v>40917</v>
      </c>
      <c r="I305" s="1" t="str">
        <f>TEXT(HRDataset_v143[[#This Row],[DateofHire]],"yyyy-mm-dd")</f>
        <v>2012-01-09</v>
      </c>
      <c r="J305" s="9" t="str">
        <f>LEFT(HRDataset_v143[[#This Row],[DateofHireTxt]],4)</f>
        <v>2012</v>
      </c>
      <c r="K305" t="s">
        <v>38</v>
      </c>
      <c r="L305" s="1">
        <v>42182</v>
      </c>
      <c r="M305" s="1" t="str">
        <f t="shared" si="27"/>
        <v>2015-06-27</v>
      </c>
      <c r="N305" s="1" t="str">
        <f t="shared" si="28"/>
        <v>2015</v>
      </c>
      <c r="O305">
        <v>2109</v>
      </c>
      <c r="P305" s="1">
        <v>25478</v>
      </c>
      <c r="Q305" t="s">
        <v>504</v>
      </c>
      <c r="R305" t="s">
        <v>40</v>
      </c>
      <c r="S305" t="s">
        <v>41</v>
      </c>
      <c r="T305" t="s">
        <v>89</v>
      </c>
      <c r="U305" t="s">
        <v>82</v>
      </c>
      <c r="V305" t="s">
        <v>162</v>
      </c>
      <c r="W305" t="str">
        <f t="shared" si="29"/>
        <v>Relocation out of area</v>
      </c>
      <c r="X305" t="s">
        <v>54</v>
      </c>
      <c r="Y305" t="s">
        <v>46</v>
      </c>
      <c r="Z305" t="s">
        <v>79</v>
      </c>
      <c r="AA305" t="s">
        <v>84</v>
      </c>
      <c r="AB305" t="s">
        <v>58</v>
      </c>
      <c r="AC305">
        <v>4.3</v>
      </c>
      <c r="AD305">
        <v>4</v>
      </c>
      <c r="AE305" s="1">
        <v>41792</v>
      </c>
      <c r="AF305">
        <v>0</v>
      </c>
      <c r="AG305">
        <v>16</v>
      </c>
    </row>
    <row r="306" spans="1:33" x14ac:dyDescent="0.35">
      <c r="A306" t="s">
        <v>480</v>
      </c>
      <c r="B306">
        <v>10033</v>
      </c>
      <c r="C306" s="2">
        <f t="shared" ca="1" si="24"/>
        <v>65</v>
      </c>
      <c r="D306" s="2" t="str">
        <f t="shared" ca="1" si="25"/>
        <v>Middle Age</v>
      </c>
      <c r="E306" s="2">
        <f t="shared" si="26"/>
        <v>37</v>
      </c>
      <c r="F306">
        <v>70507</v>
      </c>
      <c r="G306" t="s">
        <v>60</v>
      </c>
      <c r="H306" s="1">
        <v>41281</v>
      </c>
      <c r="I306" s="1" t="str">
        <f>TEXT(HRDataset_v143[[#This Row],[DateofHire]],"yyyy-mm-dd")</f>
        <v>2013-01-07</v>
      </c>
      <c r="J306" s="9" t="str">
        <f>LEFT(HRDataset_v143[[#This Row],[DateofHireTxt]],4)</f>
        <v>2013</v>
      </c>
      <c r="K306" t="s">
        <v>38</v>
      </c>
      <c r="L306" s="1">
        <v>42421</v>
      </c>
      <c r="M306" s="1" t="str">
        <f t="shared" si="27"/>
        <v>2016-02-21</v>
      </c>
      <c r="N306" s="1" t="str">
        <f t="shared" si="28"/>
        <v>2016</v>
      </c>
      <c r="O306">
        <v>2045</v>
      </c>
      <c r="P306" s="1">
        <v>21496</v>
      </c>
      <c r="Q306" t="s">
        <v>505</v>
      </c>
      <c r="R306" t="s">
        <v>40</v>
      </c>
      <c r="S306" t="s">
        <v>41</v>
      </c>
      <c r="T306" t="s">
        <v>42</v>
      </c>
      <c r="U306" t="s">
        <v>43</v>
      </c>
      <c r="V306" t="s">
        <v>130</v>
      </c>
      <c r="W306" t="str">
        <f t="shared" si="29"/>
        <v>Retiring</v>
      </c>
      <c r="X306" t="s">
        <v>54</v>
      </c>
      <c r="Y306" t="s">
        <v>46</v>
      </c>
      <c r="Z306" t="s">
        <v>83</v>
      </c>
      <c r="AA306" t="s">
        <v>48</v>
      </c>
      <c r="AB306" t="s">
        <v>49</v>
      </c>
      <c r="AC306">
        <v>5</v>
      </c>
      <c r="AD306">
        <v>3</v>
      </c>
      <c r="AE306" s="1">
        <v>42388</v>
      </c>
      <c r="AF306">
        <v>0</v>
      </c>
      <c r="AG306">
        <v>7</v>
      </c>
    </row>
    <row r="307" spans="1:33" x14ac:dyDescent="0.35">
      <c r="A307" t="s">
        <v>481</v>
      </c>
      <c r="B307">
        <v>10174</v>
      </c>
      <c r="C307" s="2">
        <f t="shared" ca="1" si="24"/>
        <v>38</v>
      </c>
      <c r="D307" s="2" t="str">
        <f t="shared" ca="1" si="25"/>
        <v>Middle Age</v>
      </c>
      <c r="E307" s="2" t="str">
        <f t="shared" si="26"/>
        <v/>
      </c>
      <c r="F307">
        <v>60446</v>
      </c>
      <c r="G307" t="s">
        <v>60</v>
      </c>
      <c r="H307" s="1">
        <v>41911</v>
      </c>
      <c r="I307" s="1" t="str">
        <f>TEXT(HRDataset_v143[[#This Row],[DateofHire]],"yyyy-mm-dd")</f>
        <v>2014-09-29</v>
      </c>
      <c r="J307" s="9" t="str">
        <f>LEFT(HRDataset_v143[[#This Row],[DateofHireTxt]],4)</f>
        <v>2014</v>
      </c>
      <c r="K307" t="s">
        <v>38</v>
      </c>
      <c r="L307" s="1"/>
      <c r="M307" s="1" t="str">
        <f t="shared" si="27"/>
        <v/>
      </c>
      <c r="N307" s="1" t="str">
        <f t="shared" si="28"/>
        <v/>
      </c>
      <c r="O307">
        <v>2302</v>
      </c>
      <c r="P307" s="1">
        <v>31157</v>
      </c>
      <c r="Q307" t="s">
        <v>504</v>
      </c>
      <c r="R307" t="s">
        <v>40</v>
      </c>
      <c r="S307" t="s">
        <v>41</v>
      </c>
      <c r="T307" t="s">
        <v>42</v>
      </c>
      <c r="U307" t="s">
        <v>43</v>
      </c>
      <c r="V307" t="s">
        <v>44</v>
      </c>
      <c r="W307" t="str">
        <f t="shared" si="29"/>
        <v>N/A-StillEmployed</v>
      </c>
      <c r="X307" t="s">
        <v>45</v>
      </c>
      <c r="Y307" t="s">
        <v>46</v>
      </c>
      <c r="Z307" t="s">
        <v>91</v>
      </c>
      <c r="AA307" t="s">
        <v>48</v>
      </c>
      <c r="AB307" t="s">
        <v>58</v>
      </c>
      <c r="AC307">
        <v>3.4</v>
      </c>
      <c r="AD307">
        <v>4</v>
      </c>
      <c r="AE307" s="1">
        <v>43517</v>
      </c>
      <c r="AF307">
        <v>0</v>
      </c>
      <c r="AG307">
        <v>14</v>
      </c>
    </row>
    <row r="308" spans="1:33" x14ac:dyDescent="0.35">
      <c r="A308" t="s">
        <v>482</v>
      </c>
      <c r="B308">
        <v>10135</v>
      </c>
      <c r="C308" s="2">
        <f t="shared" ca="1" si="24"/>
        <v>38</v>
      </c>
      <c r="D308" s="2" t="str">
        <f t="shared" ca="1" si="25"/>
        <v>Middle Age</v>
      </c>
      <c r="E308" s="2" t="str">
        <f t="shared" si="26"/>
        <v/>
      </c>
      <c r="F308">
        <v>65893</v>
      </c>
      <c r="G308" t="s">
        <v>60</v>
      </c>
      <c r="H308" s="1">
        <v>41827</v>
      </c>
      <c r="I308" s="1" t="str">
        <f>TEXT(HRDataset_v143[[#This Row],[DateofHire]],"yyyy-mm-dd")</f>
        <v>2014-07-07</v>
      </c>
      <c r="J308" s="9" t="str">
        <f>LEFT(HRDataset_v143[[#This Row],[DateofHireTxt]],4)</f>
        <v>2014</v>
      </c>
      <c r="K308" t="s">
        <v>38</v>
      </c>
      <c r="L308" s="1"/>
      <c r="M308" s="1" t="str">
        <f t="shared" si="27"/>
        <v/>
      </c>
      <c r="N308" s="1" t="str">
        <f t="shared" si="28"/>
        <v/>
      </c>
      <c r="O308">
        <v>1810</v>
      </c>
      <c r="P308" s="1">
        <v>31178</v>
      </c>
      <c r="Q308" t="s">
        <v>505</v>
      </c>
      <c r="R308" t="s">
        <v>40</v>
      </c>
      <c r="S308" t="s">
        <v>41</v>
      </c>
      <c r="T308" t="s">
        <v>42</v>
      </c>
      <c r="U308" t="s">
        <v>43</v>
      </c>
      <c r="V308" t="s">
        <v>44</v>
      </c>
      <c r="W308" t="str">
        <f t="shared" si="29"/>
        <v>N/A-StillEmployed</v>
      </c>
      <c r="X308" t="s">
        <v>45</v>
      </c>
      <c r="Y308" t="s">
        <v>46</v>
      </c>
      <c r="Z308" t="s">
        <v>63</v>
      </c>
      <c r="AA308" t="s">
        <v>48</v>
      </c>
      <c r="AB308" t="s">
        <v>58</v>
      </c>
      <c r="AC308">
        <v>4.07</v>
      </c>
      <c r="AD308">
        <v>4</v>
      </c>
      <c r="AE308" s="1">
        <v>43524</v>
      </c>
      <c r="AF308">
        <v>0</v>
      </c>
      <c r="AG308">
        <v>13</v>
      </c>
    </row>
    <row r="309" spans="1:33" x14ac:dyDescent="0.35">
      <c r="A309" t="s">
        <v>483</v>
      </c>
      <c r="B309">
        <v>10301</v>
      </c>
      <c r="C309" s="2">
        <f t="shared" ca="1" si="24"/>
        <v>41</v>
      </c>
      <c r="D309" s="2" t="str">
        <f t="shared" ca="1" si="25"/>
        <v>Middle Age</v>
      </c>
      <c r="E309" s="2">
        <f t="shared" si="26"/>
        <v>84</v>
      </c>
      <c r="F309">
        <v>48513</v>
      </c>
      <c r="G309" t="s">
        <v>37</v>
      </c>
      <c r="H309" s="1">
        <v>39693</v>
      </c>
      <c r="I309" s="1" t="str">
        <f>TEXT(HRDataset_v143[[#This Row],[DateofHire]],"yyyy-mm-dd")</f>
        <v>2008-09-02</v>
      </c>
      <c r="J309" s="9" t="str">
        <f>LEFT(HRDataset_v143[[#This Row],[DateofHireTxt]],4)</f>
        <v>2008</v>
      </c>
      <c r="K309" t="s">
        <v>38</v>
      </c>
      <c r="L309" s="1">
        <v>42276</v>
      </c>
      <c r="M309" s="1" t="str">
        <f t="shared" si="27"/>
        <v>2015-09-29</v>
      </c>
      <c r="N309" s="1" t="str">
        <f t="shared" si="28"/>
        <v>2015</v>
      </c>
      <c r="O309">
        <v>2458</v>
      </c>
      <c r="P309" s="1">
        <v>30075</v>
      </c>
      <c r="Q309" t="s">
        <v>504</v>
      </c>
      <c r="R309" t="s">
        <v>40</v>
      </c>
      <c r="S309" t="s">
        <v>41</v>
      </c>
      <c r="T309" t="s">
        <v>42</v>
      </c>
      <c r="U309" t="s">
        <v>112</v>
      </c>
      <c r="V309" t="s">
        <v>90</v>
      </c>
      <c r="W309" t="str">
        <f t="shared" si="29"/>
        <v>Another position</v>
      </c>
      <c r="X309" t="s">
        <v>54</v>
      </c>
      <c r="Y309" t="s">
        <v>46</v>
      </c>
      <c r="Z309" t="s">
        <v>83</v>
      </c>
      <c r="AA309" t="s">
        <v>70</v>
      </c>
      <c r="AB309" t="s">
        <v>191</v>
      </c>
      <c r="AC309">
        <v>3.2</v>
      </c>
      <c r="AD309">
        <v>2</v>
      </c>
      <c r="AE309" s="1">
        <v>42249</v>
      </c>
      <c r="AF309">
        <v>5</v>
      </c>
      <c r="AG309">
        <v>4</v>
      </c>
    </row>
    <row r="310" spans="1:33" x14ac:dyDescent="0.35">
      <c r="A310" t="s">
        <v>484</v>
      </c>
      <c r="B310">
        <v>10010</v>
      </c>
      <c r="C310" s="2">
        <f t="shared" ca="1" si="24"/>
        <v>44</v>
      </c>
      <c r="D310" s="2" t="str">
        <f t="shared" ca="1" si="25"/>
        <v>Middle Age</v>
      </c>
      <c r="E310" s="2" t="str">
        <f t="shared" si="26"/>
        <v/>
      </c>
      <c r="F310">
        <v>220450</v>
      </c>
      <c r="G310" t="s">
        <v>485</v>
      </c>
      <c r="H310" s="1">
        <v>40278</v>
      </c>
      <c r="I310" s="1" t="str">
        <f>TEXT(HRDataset_v143[[#This Row],[DateofHire]],"yyyy-mm-dd")</f>
        <v>2010-04-10</v>
      </c>
      <c r="J310" s="9" t="str">
        <f>LEFT(HRDataset_v143[[#This Row],[DateofHireTxt]],4)</f>
        <v>2010</v>
      </c>
      <c r="K310" t="s">
        <v>38</v>
      </c>
      <c r="L310" s="1"/>
      <c r="M310" s="1" t="str">
        <f t="shared" si="27"/>
        <v/>
      </c>
      <c r="N310" s="1" t="str">
        <f t="shared" si="28"/>
        <v/>
      </c>
      <c r="O310">
        <v>2067</v>
      </c>
      <c r="P310" s="1">
        <v>29097</v>
      </c>
      <c r="Q310" t="s">
        <v>504</v>
      </c>
      <c r="R310" t="s">
        <v>40</v>
      </c>
      <c r="S310" t="s">
        <v>41</v>
      </c>
      <c r="T310" t="s">
        <v>42</v>
      </c>
      <c r="U310" t="s">
        <v>43</v>
      </c>
      <c r="V310" t="s">
        <v>44</v>
      </c>
      <c r="W310" t="str">
        <f t="shared" si="29"/>
        <v>N/A-StillEmployed</v>
      </c>
      <c r="X310" t="s">
        <v>45</v>
      </c>
      <c r="Y310" t="s">
        <v>55</v>
      </c>
      <c r="Z310" t="s">
        <v>131</v>
      </c>
      <c r="AA310" t="s">
        <v>80</v>
      </c>
      <c r="AB310" t="s">
        <v>49</v>
      </c>
      <c r="AC310">
        <v>4.5999999999999996</v>
      </c>
      <c r="AD310">
        <v>5</v>
      </c>
      <c r="AE310" s="1">
        <v>43517</v>
      </c>
      <c r="AF310">
        <v>0</v>
      </c>
      <c r="AG310">
        <v>16</v>
      </c>
    </row>
    <row r="311" spans="1:33" x14ac:dyDescent="0.35">
      <c r="A311" t="s">
        <v>486</v>
      </c>
      <c r="B311">
        <v>10043</v>
      </c>
      <c r="C311" s="2">
        <f t="shared" ca="1" si="24"/>
        <v>44</v>
      </c>
      <c r="D311" s="2" t="str">
        <f t="shared" ca="1" si="25"/>
        <v>Middle Age</v>
      </c>
      <c r="E311" s="2" t="str">
        <f t="shared" si="26"/>
        <v/>
      </c>
      <c r="F311">
        <v>89292</v>
      </c>
      <c r="G311" t="s">
        <v>95</v>
      </c>
      <c r="H311" s="1">
        <v>42093</v>
      </c>
      <c r="I311" s="1" t="str">
        <f>TEXT(HRDataset_v143[[#This Row],[DateofHire]],"yyyy-mm-dd")</f>
        <v>2015-03-30</v>
      </c>
      <c r="J311" s="9" t="str">
        <f>LEFT(HRDataset_v143[[#This Row],[DateofHireTxt]],4)</f>
        <v>2015</v>
      </c>
      <c r="K311" t="s">
        <v>38</v>
      </c>
      <c r="L311" s="1"/>
      <c r="M311" s="1" t="str">
        <f t="shared" si="27"/>
        <v/>
      </c>
      <c r="N311" s="1" t="str">
        <f t="shared" si="28"/>
        <v/>
      </c>
      <c r="O311">
        <v>2148</v>
      </c>
      <c r="P311" s="1">
        <v>28910</v>
      </c>
      <c r="Q311" t="s">
        <v>504</v>
      </c>
      <c r="R311" t="s">
        <v>40</v>
      </c>
      <c r="S311" t="s">
        <v>41</v>
      </c>
      <c r="T311" t="s">
        <v>42</v>
      </c>
      <c r="U311" t="s">
        <v>43</v>
      </c>
      <c r="V311" t="s">
        <v>44</v>
      </c>
      <c r="W311" t="str">
        <f t="shared" si="29"/>
        <v>N/A-StillEmployed</v>
      </c>
      <c r="X311" t="s">
        <v>45</v>
      </c>
      <c r="Y311" t="s">
        <v>55</v>
      </c>
      <c r="Z311" t="s">
        <v>56</v>
      </c>
      <c r="AA311" t="s">
        <v>80</v>
      </c>
      <c r="AB311" t="s">
        <v>58</v>
      </c>
      <c r="AC311">
        <v>5</v>
      </c>
      <c r="AD311">
        <v>3</v>
      </c>
      <c r="AE311" s="1">
        <v>43497</v>
      </c>
      <c r="AF311">
        <v>0</v>
      </c>
      <c r="AG311">
        <v>11</v>
      </c>
    </row>
    <row r="312" spans="1:33" x14ac:dyDescent="0.35">
      <c r="A312" t="s">
        <v>487</v>
      </c>
      <c r="B312">
        <v>10271</v>
      </c>
      <c r="C312" s="2">
        <f t="shared" ca="1" si="24"/>
        <v>45</v>
      </c>
      <c r="D312" s="2" t="str">
        <f t="shared" ca="1" si="25"/>
        <v>Middle Age</v>
      </c>
      <c r="E312" s="2" t="str">
        <f t="shared" si="26"/>
        <v/>
      </c>
      <c r="F312">
        <v>45046</v>
      </c>
      <c r="G312" t="s">
        <v>37</v>
      </c>
      <c r="H312" s="1">
        <v>41911</v>
      </c>
      <c r="I312" s="1" t="str">
        <f>TEXT(HRDataset_v143[[#This Row],[DateofHire]],"yyyy-mm-dd")</f>
        <v>2014-09-29</v>
      </c>
      <c r="J312" s="9" t="str">
        <f>LEFT(HRDataset_v143[[#This Row],[DateofHireTxt]],4)</f>
        <v>2014</v>
      </c>
      <c r="K312" t="s">
        <v>38</v>
      </c>
      <c r="L312" s="1"/>
      <c r="M312" s="1" t="str">
        <f t="shared" si="27"/>
        <v/>
      </c>
      <c r="N312" s="1" t="str">
        <f t="shared" si="28"/>
        <v/>
      </c>
      <c r="O312">
        <v>1730</v>
      </c>
      <c r="P312" s="1">
        <v>28719</v>
      </c>
      <c r="Q312" t="s">
        <v>504</v>
      </c>
      <c r="R312" t="s">
        <v>78</v>
      </c>
      <c r="S312" t="s">
        <v>41</v>
      </c>
      <c r="T312" t="s">
        <v>42</v>
      </c>
      <c r="U312" t="s">
        <v>112</v>
      </c>
      <c r="V312" t="s">
        <v>44</v>
      </c>
      <c r="W312" t="str">
        <f t="shared" si="29"/>
        <v>N/A-StillEmployed</v>
      </c>
      <c r="X312" t="s">
        <v>45</v>
      </c>
      <c r="Y312" t="s">
        <v>46</v>
      </c>
      <c r="Z312" t="s">
        <v>91</v>
      </c>
      <c r="AA312" t="s">
        <v>48</v>
      </c>
      <c r="AB312" t="s">
        <v>58</v>
      </c>
      <c r="AC312">
        <v>4.5</v>
      </c>
      <c r="AD312">
        <v>5</v>
      </c>
      <c r="AE312" s="1">
        <v>43495</v>
      </c>
      <c r="AF312">
        <v>0</v>
      </c>
      <c r="AG312">
        <v>2</v>
      </c>
    </row>
  </sheetData>
  <phoneticPr fontId="2" type="noConversion"/>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4639-79AC-435F-BC0D-82F2FBCA2FD4}">
  <dimension ref="A2:K52"/>
  <sheetViews>
    <sheetView topLeftCell="A28" zoomScale="90" zoomScaleNormal="90" workbookViewId="0">
      <selection activeCell="J34" sqref="J34"/>
    </sheetView>
  </sheetViews>
  <sheetFormatPr defaultRowHeight="14.5" x14ac:dyDescent="0.35"/>
  <cols>
    <col min="1" max="1" width="21.1796875" bestFit="1" customWidth="1"/>
    <col min="2" max="2" width="26.7265625" bestFit="1" customWidth="1"/>
    <col min="3" max="3" width="9.6328125" customWidth="1"/>
    <col min="4" max="4" width="7.08984375" customWidth="1"/>
    <col min="5" max="5" width="29.36328125" bestFit="1" customWidth="1"/>
    <col min="6" max="6" width="16.7265625" bestFit="1" customWidth="1"/>
    <col min="7" max="7" width="5.90625" bestFit="1" customWidth="1"/>
    <col min="8" max="8" width="11" bestFit="1" customWidth="1"/>
    <col min="9" max="9" width="25.1796875" bestFit="1" customWidth="1"/>
    <col min="10" max="10" width="8.36328125" bestFit="1" customWidth="1"/>
    <col min="11" max="11" width="10.7265625" bestFit="1" customWidth="1"/>
    <col min="12" max="12" width="11.453125" bestFit="1" customWidth="1"/>
    <col min="13" max="13" width="9.7265625" bestFit="1" customWidth="1"/>
    <col min="14" max="14" width="9.36328125" bestFit="1" customWidth="1"/>
    <col min="15" max="15" width="11.453125" bestFit="1" customWidth="1"/>
    <col min="16" max="16" width="11.90625" bestFit="1" customWidth="1"/>
    <col min="17" max="17" width="12.90625" bestFit="1" customWidth="1"/>
    <col min="18" max="18" width="21.1796875" bestFit="1" customWidth="1"/>
    <col min="19" max="19" width="19.81640625" bestFit="1" customWidth="1"/>
    <col min="20" max="20" width="14.54296875" bestFit="1" customWidth="1"/>
    <col min="21" max="21" width="17.6328125" bestFit="1" customWidth="1"/>
    <col min="22" max="22" width="9.6328125" bestFit="1" customWidth="1"/>
    <col min="23" max="23" width="14.26953125" bestFit="1" customWidth="1"/>
    <col min="24" max="24" width="15.90625" bestFit="1" customWidth="1"/>
    <col min="25" max="25" width="18.7265625" bestFit="1" customWidth="1"/>
    <col min="26" max="26" width="9.54296875" bestFit="1" customWidth="1"/>
    <col min="27" max="27" width="15.90625" bestFit="1" customWidth="1"/>
    <col min="28" max="28" width="14.7265625" bestFit="1" customWidth="1"/>
    <col min="29" max="29" width="20.6328125" bestFit="1" customWidth="1"/>
    <col min="30" max="30" width="18.1796875" bestFit="1" customWidth="1"/>
    <col min="31" max="31" width="20.54296875" bestFit="1" customWidth="1"/>
    <col min="32" max="32" width="21.1796875" bestFit="1" customWidth="1"/>
    <col min="33" max="33" width="13" bestFit="1" customWidth="1"/>
    <col min="34" max="34" width="17.36328125" bestFit="1" customWidth="1"/>
    <col min="35" max="35" width="21.90625" bestFit="1" customWidth="1"/>
    <col min="36" max="36" width="16.1796875" bestFit="1" customWidth="1"/>
    <col min="37" max="37" width="26.81640625" bestFit="1" customWidth="1"/>
    <col min="38" max="38" width="13.1796875" bestFit="1" customWidth="1"/>
    <col min="39" max="39" width="9.36328125" bestFit="1" customWidth="1"/>
    <col min="40" max="40" width="18.6328125" bestFit="1" customWidth="1"/>
    <col min="41" max="41" width="10.7265625" bestFit="1" customWidth="1"/>
    <col min="42" max="52" width="8.36328125" bestFit="1" customWidth="1"/>
    <col min="53" max="53" width="9.36328125" bestFit="1" customWidth="1"/>
    <col min="54" max="69" width="8.36328125" bestFit="1" customWidth="1"/>
    <col min="70" max="70" width="10.7265625" bestFit="1" customWidth="1"/>
  </cols>
  <sheetData>
    <row r="2" spans="1:11" x14ac:dyDescent="0.35">
      <c r="A2" s="3" t="s">
        <v>496</v>
      </c>
      <c r="B2" t="s">
        <v>500</v>
      </c>
      <c r="E2" s="3" t="s">
        <v>495</v>
      </c>
      <c r="F2" t="s">
        <v>494</v>
      </c>
      <c r="H2" s="3" t="s">
        <v>525</v>
      </c>
      <c r="I2" t="s">
        <v>526</v>
      </c>
    </row>
    <row r="3" spans="1:11" x14ac:dyDescent="0.35">
      <c r="A3" s="4" t="s">
        <v>497</v>
      </c>
      <c r="B3">
        <v>258</v>
      </c>
      <c r="E3" s="4" t="s">
        <v>258</v>
      </c>
      <c r="F3">
        <v>3</v>
      </c>
      <c r="H3" s="4" t="s">
        <v>101</v>
      </c>
      <c r="I3">
        <v>1</v>
      </c>
    </row>
    <row r="4" spans="1:11" x14ac:dyDescent="0.35">
      <c r="A4" s="4" t="s">
        <v>498</v>
      </c>
      <c r="B4">
        <v>10</v>
      </c>
      <c r="E4" s="4" t="s">
        <v>112</v>
      </c>
      <c r="F4">
        <v>29</v>
      </c>
      <c r="H4" s="4" t="s">
        <v>236</v>
      </c>
      <c r="I4">
        <v>2</v>
      </c>
    </row>
    <row r="5" spans="1:11" x14ac:dyDescent="0.35">
      <c r="A5" s="4" t="s">
        <v>499</v>
      </c>
      <c r="B5">
        <v>43</v>
      </c>
      <c r="E5" s="4" t="s">
        <v>82</v>
      </c>
      <c r="F5">
        <v>80</v>
      </c>
      <c r="H5" s="4" t="s">
        <v>201</v>
      </c>
      <c r="I5">
        <v>13</v>
      </c>
    </row>
    <row r="6" spans="1:11" x14ac:dyDescent="0.35">
      <c r="A6" s="4" t="s">
        <v>490</v>
      </c>
      <c r="B6">
        <v>311</v>
      </c>
      <c r="E6" s="4" t="s">
        <v>345</v>
      </c>
      <c r="F6">
        <v>1</v>
      </c>
      <c r="H6" s="4" t="s">
        <v>117</v>
      </c>
      <c r="I6">
        <v>23</v>
      </c>
    </row>
    <row r="7" spans="1:11" x14ac:dyDescent="0.35">
      <c r="E7" s="4" t="s">
        <v>98</v>
      </c>
      <c r="F7">
        <v>11</v>
      </c>
      <c r="H7" s="4" t="s">
        <v>84</v>
      </c>
      <c r="I7">
        <v>29</v>
      </c>
    </row>
    <row r="8" spans="1:11" x14ac:dyDescent="0.35">
      <c r="E8" s="4" t="s">
        <v>43</v>
      </c>
      <c r="F8">
        <v>187</v>
      </c>
      <c r="H8" s="4" t="s">
        <v>80</v>
      </c>
      <c r="I8">
        <v>31</v>
      </c>
    </row>
    <row r="9" spans="1:11" x14ac:dyDescent="0.35">
      <c r="A9" s="3" t="s">
        <v>492</v>
      </c>
      <c r="B9" s="9" t="s">
        <v>493</v>
      </c>
      <c r="E9" s="4" t="s">
        <v>490</v>
      </c>
      <c r="F9">
        <v>311</v>
      </c>
      <c r="H9" s="4" t="s">
        <v>70</v>
      </c>
      <c r="I9">
        <v>49</v>
      </c>
    </row>
    <row r="10" spans="1:11" x14ac:dyDescent="0.35">
      <c r="A10" s="4" t="s">
        <v>302</v>
      </c>
      <c r="B10" s="10">
        <v>3</v>
      </c>
      <c r="H10" s="4" t="s">
        <v>48</v>
      </c>
      <c r="I10">
        <v>76</v>
      </c>
    </row>
    <row r="11" spans="1:11" x14ac:dyDescent="0.35">
      <c r="A11" s="4" t="s">
        <v>126</v>
      </c>
      <c r="B11" s="10">
        <v>3.5555555555555554</v>
      </c>
      <c r="H11" s="4" t="s">
        <v>57</v>
      </c>
      <c r="I11">
        <v>87</v>
      </c>
    </row>
    <row r="12" spans="1:11" x14ac:dyDescent="0.35">
      <c r="A12" s="4" t="s">
        <v>46</v>
      </c>
      <c r="B12" s="10">
        <v>3.861244019138756</v>
      </c>
      <c r="E12" s="3" t="s">
        <v>524</v>
      </c>
      <c r="F12" t="s">
        <v>502</v>
      </c>
      <c r="H12" s="4" t="s">
        <v>490</v>
      </c>
      <c r="I12">
        <v>311</v>
      </c>
    </row>
    <row r="13" spans="1:11" x14ac:dyDescent="0.35">
      <c r="A13" s="4" t="s">
        <v>55</v>
      </c>
      <c r="B13" s="10">
        <v>3.96</v>
      </c>
      <c r="E13" s="4" t="s">
        <v>58</v>
      </c>
      <c r="F13">
        <v>243</v>
      </c>
    </row>
    <row r="14" spans="1:11" x14ac:dyDescent="0.35">
      <c r="A14" s="4" t="s">
        <v>141</v>
      </c>
      <c r="B14" s="10">
        <v>4.032258064516129</v>
      </c>
      <c r="E14" s="4" t="s">
        <v>49</v>
      </c>
      <c r="F14">
        <v>37</v>
      </c>
    </row>
    <row r="15" spans="1:11" x14ac:dyDescent="0.35">
      <c r="A15" s="4" t="s">
        <v>75</v>
      </c>
      <c r="B15" s="10">
        <v>4.0909090909090908</v>
      </c>
      <c r="E15" s="4" t="s">
        <v>118</v>
      </c>
      <c r="F15">
        <v>18</v>
      </c>
    </row>
    <row r="16" spans="1:11" x14ac:dyDescent="0.35">
      <c r="A16" s="4" t="s">
        <v>490</v>
      </c>
      <c r="B16" s="10">
        <v>3.8906752411575565</v>
      </c>
      <c r="E16" s="4" t="s">
        <v>191</v>
      </c>
      <c r="F16">
        <v>13</v>
      </c>
      <c r="K16" t="s">
        <v>529</v>
      </c>
    </row>
    <row r="17" spans="1:8" x14ac:dyDescent="0.35">
      <c r="E17" s="4" t="s">
        <v>490</v>
      </c>
      <c r="F17">
        <v>311</v>
      </c>
    </row>
    <row r="20" spans="1:8" x14ac:dyDescent="0.35">
      <c r="A20" s="3" t="s">
        <v>507</v>
      </c>
      <c r="B20" t="s">
        <v>522</v>
      </c>
      <c r="E20" s="3" t="s">
        <v>506</v>
      </c>
      <c r="F20" s="3" t="s">
        <v>530</v>
      </c>
    </row>
    <row r="21" spans="1:8" x14ac:dyDescent="0.35">
      <c r="A21" s="4" t="s">
        <v>509</v>
      </c>
      <c r="B21">
        <v>1</v>
      </c>
      <c r="E21" s="3" t="s">
        <v>25</v>
      </c>
      <c r="F21" t="s">
        <v>504</v>
      </c>
      <c r="G21" t="s">
        <v>505</v>
      </c>
      <c r="H21" t="s">
        <v>490</v>
      </c>
    </row>
    <row r="22" spans="1:8" x14ac:dyDescent="0.35">
      <c r="A22" s="4" t="s">
        <v>510</v>
      </c>
      <c r="B22">
        <v>2</v>
      </c>
      <c r="E22" s="4" t="s">
        <v>126</v>
      </c>
      <c r="F22" s="2">
        <v>70926.333333333328</v>
      </c>
      <c r="G22" s="2">
        <v>73523</v>
      </c>
      <c r="H22" s="2">
        <v>71791.888888888891</v>
      </c>
    </row>
    <row r="23" spans="1:8" x14ac:dyDescent="0.35">
      <c r="A23" s="4" t="s">
        <v>511</v>
      </c>
      <c r="B23">
        <v>3</v>
      </c>
      <c r="E23" s="4" t="s">
        <v>302</v>
      </c>
      <c r="F23" s="2">
        <v>250000</v>
      </c>
      <c r="G23" s="2"/>
      <c r="H23" s="2">
        <v>250000</v>
      </c>
    </row>
    <row r="24" spans="1:8" x14ac:dyDescent="0.35">
      <c r="A24" s="4" t="s">
        <v>512</v>
      </c>
      <c r="B24">
        <v>7</v>
      </c>
      <c r="E24" s="4" t="s">
        <v>55</v>
      </c>
      <c r="F24" s="2">
        <v>94593</v>
      </c>
      <c r="G24" s="2">
        <v>99006.642857142855</v>
      </c>
      <c r="H24" s="2">
        <v>97064.639999999999</v>
      </c>
    </row>
    <row r="25" spans="1:8" x14ac:dyDescent="0.35">
      <c r="A25" s="4" t="s">
        <v>513</v>
      </c>
      <c r="B25">
        <v>9</v>
      </c>
      <c r="E25" s="4" t="s">
        <v>46</v>
      </c>
      <c r="F25" s="2">
        <v>59620.420634920636</v>
      </c>
      <c r="G25" s="2">
        <v>60459.25301204819</v>
      </c>
      <c r="H25" s="2">
        <v>59953.545454545456</v>
      </c>
    </row>
    <row r="26" spans="1:8" x14ac:dyDescent="0.35">
      <c r="A26" s="4" t="s">
        <v>514</v>
      </c>
      <c r="B26">
        <v>83</v>
      </c>
      <c r="E26" s="4" t="s">
        <v>141</v>
      </c>
      <c r="F26" s="2">
        <v>72016.666666666672</v>
      </c>
      <c r="G26" s="2">
        <v>66290.5625</v>
      </c>
      <c r="H26" s="2">
        <v>69061.258064516136</v>
      </c>
    </row>
    <row r="27" spans="1:8" x14ac:dyDescent="0.35">
      <c r="A27" s="4" t="s">
        <v>515</v>
      </c>
      <c r="B27">
        <v>45</v>
      </c>
      <c r="E27" s="4" t="s">
        <v>75</v>
      </c>
      <c r="F27" s="2">
        <v>96906.166666666672</v>
      </c>
      <c r="G27" s="2">
        <v>92689.4</v>
      </c>
      <c r="H27" s="2">
        <v>94989.454545454544</v>
      </c>
    </row>
    <row r="28" spans="1:8" x14ac:dyDescent="0.35">
      <c r="A28" s="4" t="s">
        <v>516</v>
      </c>
      <c r="B28">
        <v>44</v>
      </c>
      <c r="E28" s="4" t="s">
        <v>490</v>
      </c>
      <c r="F28" s="2">
        <v>67786.727272727279</v>
      </c>
      <c r="G28" s="2">
        <v>70629.399999999994</v>
      </c>
      <c r="H28" s="2">
        <v>69020.684887459807</v>
      </c>
    </row>
    <row r="29" spans="1:8" x14ac:dyDescent="0.35">
      <c r="A29" s="4" t="s">
        <v>517</v>
      </c>
      <c r="B29">
        <v>60</v>
      </c>
    </row>
    <row r="30" spans="1:8" x14ac:dyDescent="0.35">
      <c r="A30" s="4" t="s">
        <v>518</v>
      </c>
      <c r="B30">
        <v>36</v>
      </c>
    </row>
    <row r="31" spans="1:8" x14ac:dyDescent="0.35">
      <c r="A31" s="4" t="s">
        <v>519</v>
      </c>
      <c r="B31">
        <v>14</v>
      </c>
      <c r="E31" s="3" t="s">
        <v>523</v>
      </c>
      <c r="F31" t="s">
        <v>503</v>
      </c>
    </row>
    <row r="32" spans="1:8" x14ac:dyDescent="0.35">
      <c r="A32" s="4" t="s">
        <v>520</v>
      </c>
      <c r="B32">
        <v>6</v>
      </c>
      <c r="E32" s="4" t="s">
        <v>45</v>
      </c>
      <c r="F32">
        <v>207</v>
      </c>
    </row>
    <row r="33" spans="1:6" x14ac:dyDescent="0.35">
      <c r="A33" s="4" t="s">
        <v>521</v>
      </c>
      <c r="B33">
        <v>1</v>
      </c>
      <c r="E33" s="4" t="s">
        <v>54</v>
      </c>
      <c r="F33">
        <v>88</v>
      </c>
    </row>
    <row r="34" spans="1:6" x14ac:dyDescent="0.35">
      <c r="A34" s="4" t="s">
        <v>490</v>
      </c>
      <c r="B34">
        <v>311</v>
      </c>
      <c r="E34" s="4" t="s">
        <v>104</v>
      </c>
      <c r="F34">
        <v>16</v>
      </c>
    </row>
    <row r="35" spans="1:6" x14ac:dyDescent="0.35">
      <c r="E35" s="4" t="s">
        <v>490</v>
      </c>
      <c r="F35">
        <v>311</v>
      </c>
    </row>
    <row r="39" spans="1:6" x14ac:dyDescent="0.35">
      <c r="A39" s="3" t="s">
        <v>531</v>
      </c>
      <c r="B39" t="s">
        <v>543</v>
      </c>
    </row>
    <row r="40" spans="1:6" x14ac:dyDescent="0.35">
      <c r="A40" s="4" t="s">
        <v>535</v>
      </c>
      <c r="B40">
        <v>4</v>
      </c>
    </row>
    <row r="41" spans="1:6" x14ac:dyDescent="0.35">
      <c r="A41" s="4" t="s">
        <v>537</v>
      </c>
      <c r="B41">
        <v>4</v>
      </c>
    </row>
    <row r="42" spans="1:6" x14ac:dyDescent="0.35">
      <c r="A42" s="4" t="s">
        <v>540</v>
      </c>
      <c r="B42">
        <v>4</v>
      </c>
    </row>
    <row r="43" spans="1:6" x14ac:dyDescent="0.35">
      <c r="A43" s="4" t="s">
        <v>538</v>
      </c>
      <c r="B43">
        <v>4</v>
      </c>
    </row>
    <row r="44" spans="1:6" x14ac:dyDescent="0.35">
      <c r="A44" s="4" t="s">
        <v>541</v>
      </c>
      <c r="B44">
        <v>5</v>
      </c>
    </row>
    <row r="45" spans="1:6" x14ac:dyDescent="0.35">
      <c r="A45" s="4" t="s">
        <v>539</v>
      </c>
      <c r="B45">
        <v>5</v>
      </c>
    </row>
    <row r="46" spans="1:6" x14ac:dyDescent="0.35">
      <c r="A46" s="4" t="s">
        <v>532</v>
      </c>
      <c r="B46">
        <v>7</v>
      </c>
    </row>
    <row r="47" spans="1:6" x14ac:dyDescent="0.35">
      <c r="A47" s="4" t="s">
        <v>534</v>
      </c>
      <c r="B47">
        <v>8</v>
      </c>
    </row>
    <row r="48" spans="1:6" x14ac:dyDescent="0.35">
      <c r="A48" s="4" t="s">
        <v>533</v>
      </c>
      <c r="B48">
        <v>9</v>
      </c>
    </row>
    <row r="49" spans="1:2" x14ac:dyDescent="0.35">
      <c r="A49" s="4" t="s">
        <v>536</v>
      </c>
      <c r="B49">
        <v>11</v>
      </c>
    </row>
    <row r="50" spans="1:2" x14ac:dyDescent="0.35">
      <c r="A50" s="4" t="s">
        <v>542</v>
      </c>
      <c r="B50">
        <v>14</v>
      </c>
    </row>
    <row r="51" spans="1:2" x14ac:dyDescent="0.35">
      <c r="A51" s="4" t="s">
        <v>90</v>
      </c>
      <c r="B51">
        <v>20</v>
      </c>
    </row>
    <row r="52" spans="1:2" x14ac:dyDescent="0.35">
      <c r="A52" s="4" t="s">
        <v>490</v>
      </c>
      <c r="B52">
        <v>95</v>
      </c>
    </row>
  </sheetData>
  <pageMargins left="0.7" right="0.7" top="0.75" bottom="0.75" header="0.3" footer="0.3"/>
  <pageSetup orientation="portrait" horizontalDpi="1200" verticalDpi="12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B76F4-9266-44EF-9D5D-2601195B53EF}">
  <sheetPr>
    <pageSetUpPr autoPageBreaks="0"/>
  </sheetPr>
  <dimension ref="A1:S9"/>
  <sheetViews>
    <sheetView showGridLines="0" tabSelected="1" zoomScaleNormal="100" workbookViewId="0">
      <selection activeCell="F82" sqref="F82"/>
    </sheetView>
  </sheetViews>
  <sheetFormatPr defaultRowHeight="14.5" x14ac:dyDescent="0.35"/>
  <cols>
    <col min="19" max="19" width="8.7265625" customWidth="1"/>
  </cols>
  <sheetData>
    <row r="1" spans="1:19" ht="14.5" customHeight="1" x14ac:dyDescent="0.35">
      <c r="A1" s="14" t="s">
        <v>501</v>
      </c>
      <c r="B1" s="15"/>
      <c r="C1" s="15"/>
      <c r="D1" s="15"/>
      <c r="E1" s="15"/>
      <c r="F1" s="15"/>
      <c r="G1" s="15"/>
      <c r="H1" s="15"/>
      <c r="I1" s="15"/>
      <c r="J1" s="15"/>
      <c r="K1" s="15"/>
      <c r="L1" s="15"/>
      <c r="M1" s="15"/>
      <c r="N1" s="15"/>
      <c r="O1" s="15"/>
      <c r="P1" s="15"/>
      <c r="Q1" s="15"/>
      <c r="R1" s="15"/>
      <c r="S1" s="15"/>
    </row>
    <row r="2" spans="1:19" x14ac:dyDescent="0.35">
      <c r="A2" s="15"/>
      <c r="B2" s="15"/>
      <c r="C2" s="15"/>
      <c r="D2" s="15"/>
      <c r="E2" s="15"/>
      <c r="F2" s="15"/>
      <c r="G2" s="15"/>
      <c r="H2" s="15"/>
      <c r="I2" s="15"/>
      <c r="J2" s="15"/>
      <c r="K2" s="15"/>
      <c r="L2" s="15"/>
      <c r="M2" s="15"/>
      <c r="N2" s="15"/>
      <c r="O2" s="15"/>
      <c r="P2" s="15"/>
      <c r="Q2" s="15"/>
      <c r="R2" s="15"/>
      <c r="S2" s="15"/>
    </row>
    <row r="3" spans="1:19" x14ac:dyDescent="0.35">
      <c r="A3" s="15"/>
      <c r="B3" s="15"/>
      <c r="C3" s="15"/>
      <c r="D3" s="15"/>
      <c r="E3" s="15"/>
      <c r="F3" s="15"/>
      <c r="G3" s="15"/>
      <c r="H3" s="15"/>
      <c r="I3" s="15"/>
      <c r="J3" s="15"/>
      <c r="K3" s="15"/>
      <c r="L3" s="15"/>
      <c r="M3" s="15"/>
      <c r="N3" s="15"/>
      <c r="O3" s="15"/>
      <c r="P3" s="15"/>
      <c r="Q3" s="15"/>
      <c r="R3" s="15"/>
      <c r="S3" s="15"/>
    </row>
    <row r="4" spans="1:19" x14ac:dyDescent="0.35">
      <c r="A4" s="15"/>
      <c r="B4" s="15"/>
      <c r="C4" s="15"/>
      <c r="D4" s="15"/>
      <c r="E4" s="15"/>
      <c r="F4" s="15"/>
      <c r="G4" s="15"/>
      <c r="H4" s="15"/>
      <c r="I4" s="15"/>
      <c r="J4" s="15"/>
      <c r="K4" s="15"/>
      <c r="L4" s="15"/>
      <c r="M4" s="15"/>
      <c r="N4" s="15"/>
      <c r="O4" s="15"/>
      <c r="P4" s="15"/>
      <c r="Q4" s="15"/>
      <c r="R4" s="15"/>
      <c r="S4" s="15"/>
    </row>
    <row r="5" spans="1:19" x14ac:dyDescent="0.35">
      <c r="A5" s="15"/>
      <c r="B5" s="15"/>
      <c r="C5" s="15"/>
      <c r="D5" s="15"/>
      <c r="E5" s="15"/>
      <c r="F5" s="15"/>
      <c r="G5" s="15"/>
      <c r="H5" s="15"/>
      <c r="I5" s="15"/>
      <c r="J5" s="15"/>
      <c r="K5" s="15"/>
      <c r="L5" s="15"/>
      <c r="M5" s="15"/>
      <c r="N5" s="15"/>
      <c r="O5" s="15"/>
      <c r="P5" s="15"/>
      <c r="Q5" s="15"/>
      <c r="R5" s="15"/>
      <c r="S5" s="15"/>
    </row>
    <row r="6" spans="1:19" x14ac:dyDescent="0.35">
      <c r="A6" s="15"/>
      <c r="B6" s="15"/>
      <c r="C6" s="15"/>
      <c r="D6" s="15"/>
      <c r="E6" s="15"/>
      <c r="F6" s="15"/>
      <c r="G6" s="15"/>
      <c r="H6" s="15"/>
      <c r="I6" s="15"/>
      <c r="J6" s="15"/>
      <c r="K6" s="15"/>
      <c r="L6" s="15"/>
      <c r="M6" s="15"/>
      <c r="N6" s="15"/>
      <c r="O6" s="15"/>
      <c r="P6" s="15"/>
      <c r="Q6" s="15"/>
      <c r="R6" s="15"/>
      <c r="S6" s="15"/>
    </row>
    <row r="9" spans="1:19" x14ac:dyDescent="0.35">
      <c r="H9" s="8"/>
    </row>
  </sheetData>
  <mergeCells count="1">
    <mergeCell ref="A1:S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7 f a e e 7 - 9 a 1 6 - 4 f 9 b - b d 0 3 - c 1 f 8 d e 9 b 6 4 9 f "   x m l n s = " h t t p : / / s c h e m a s . m i c r o s o f t . c o m / D a t a M a s h u p " > A A A A A H 4 F A A B Q S w M E F A A C A A g A o 5 J E V R j 5 L B m j A A A A 9 g A A A B I A H A B D b 2 5 m a W c v U G F j a 2 F n Z S 5 4 b W w g o h g A K K A U A A A A A A A A A A A A A A A A A A A A A A A A A A A A h Y 9 B D o I w F E S v Q r q n L W W j 5 F N i 2 E p i Y m L c N l C x E T 6 G F s v d X H g k r y B G U X c u 5 8 1 b z N y v N 8 j G t g k u u r e m w 5 R E l J N A Y 9 l V B u u U D O 4 Q L k g m Y a P K k 6 p 1 M M l o k 9 F W K T k 6 d 0 4 Y 8 9 5 T H 9 O u r 5 n g P G L 7 Y r 0 t j 7 p V 5 C O b / 3 J o 0 D q F p S Y S d q 8 x U t C I L 2 n M B e X A Z g i F w a 8 g p r 3 P 9 g d C P j R u 6 L X U G O Y r Y H M E 9 v 4 g H 1 B L A w Q U A A I A C A C j k k R 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o 5 J E V T E J c l + C A g A A A x I A A B M A H A B G b 3 J t d W x h c y 9 T Z W N 0 a W 9 u M S 5 t I K I Y A C i g F A A A A A A A A A A A A A A A A A A A A A A A A A A A A O 1 U T U / b Q B C 9 R 8 p / W J l L I r k R F M q h V Q 7 U h k I F l M b h U l K h y X o S t r J 3 r d 1 1 g o v 4 7 x 1 / F B K 8 i D t y L k n m z b z 5 2 J l n k F u h J I v q 7 7 0 v v Z 6 5 A 4 0 x O 5 2 E Y M G g v V 3 t H b A x S 9 D 2 e 4 w + k c o 1 R 7 I E Z j U K F c 9 T l H Z w I h I c B U p a + m M G X v B 5 d m 1 Q m 5 k E o / N Z q N Y y U R C b 2 R b t i J u V N / R v Q k x E K i z q s e d 7 P g t U k q f S j P c P f X Y s u Y q F X I 4 P P + 3 u 7 v n s Z 6 4 s R r Z I c P z 8 c 3 S p J P 4 e + n W B O 9 6 V V i l h 1 A R C T F V 4 V O 0 U 5 u T Y I I 1 9 U P f i s 5 v G f p Q k E Y c E t B l b n W 9 S B n c g l 8 Q 4 L T J 8 p p t q k G a h d F q X X I J m 4 M j v P z x 4 x 2 m W q A L x 9 h J S p C 4 t O T O L 9 / b R Z x V 6 F p L 1 T N r D g 1 F J V J k v Q G u B 8 S u Q s J B E F m x u X A 7 f U F J y F 0 L J X g 8 L M b M u + x X q R c S V R h d 4 Q h 2 H Y k W 9 C l t 8 V / M T E M 7 M U T n c o m 2 f o k 5 j R 0 5 F f L S X z n o a r D X K s r X 2 g H + J z N H r j 6 / t c L x v 2 Z p Z h 2 h 4 C w u o i r 8 o n d i p M B l I w c / B C q l a 8 A Q 4 O u P o R l A t T o V + 6 i M m y w Z U z k t I 2 O z / y a P E J g j G M Z p 6 B 8 u D r d + / n R g z 0 L Z 0 c M x A w h K 1 c 3 s b z P V M E + Q 6 F x V l f W 2 t 4 H K x 6 I R A c q z 2 q 1 2 1 X B J 7 x Z D r F R b / H W S e z l E / b T R N w y y A N z N 5 u X g Z c g E J X e Y f k j o T q L x q 8 Y X X O R i 7 U c 4 E V w L X t + H G P m 2 8 Q 2 H o W b E M 2 d 9 t U x 3 N D R K F 2 U Y e 3 Y r C 1 s L e s X N F 2 v O 2 u m x J E a X a W u O q P i r A Q / n h O v K G / Z 6 Q b 2 Z 8 V v 0 d b 1 v 3 B x + H X i f + n f h 3 4 t + J f y f + 7 1 P 8 + 7 3 + q / K / 3 8 l / J / + d / H f y 3 8 n / e 5 X / f 1 B L A Q I t A B Q A A g A I A K O S R F U Y + S w Z o w A A A P Y A A A A S A A A A A A A A A A A A A A A A A A A A A A B D b 2 5 m a W c v U G F j a 2 F n Z S 5 4 b W x Q S w E C L Q A U A A I A C A C j k k R V U 3 I 4 L J s A A A D h A A A A E w A A A A A A A A A A A A A A A A D v A A A A W 0 N v b n R l b n R f V H l w Z X N d L n h t b F B L A Q I t A B Q A A g A I A K O S R F U x C X J f g g I A A A M S A A A T A A A A A A A A A A A A A A A A A N c B A A B G b 3 J t d W x h c y 9 T Z W N 0 a W 9 u M S 5 t U E s F B g A A A A A D A A M A w g A A A K 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Z g A A A A A A A A 1 G 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S R G F 0 Y X N l d F 9 2 M T Q 8 L 0 l 0 Z W 1 Q Y X R o P j w v S X R l b U x v Y 2 F 0 a W 9 u P j x T d G F i b G V F b n R y a W V z 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Q n V m Z m V y T m V 4 d F J l Z n J l c 2 g i I F Z h b H V l P S J s M S I g L z 4 8 R W 5 0 c n k g V H l w Z T 0 i R m l s b E N v b H V t b l R 5 c G V z I i B W Y W x 1 Z T 0 i c 0 J n T U R B d 0 1 E Q X d N R E F 3 T U R C Z 1 l E Q 1 F Z R 0 J n W U d D U W t H Q m d Z R 0 F 3 W U d C U U 1 E Q 1 F N R C I g L z 4 8 R W 5 0 c n k g V H l w Z T 0 i R m l s b E V u Y W J s Z W Q i I F Z h b H V l P S J s M S I g L z 4 8 R W 5 0 c n k g V H l w Z T 0 i R m l s b E x h c 3 R V c G R h d G V k I i B W Y W x 1 Z T 0 i Z D I w M j I t M T A t M D N U M j A 6 M j c 6 N D Y u M z c x M z k 2 N l o i I C 8 + P E V u d H J 5 I F R 5 c G U 9 I k Z p b G x F c n J v c k N v d W 5 0 I i B W Y W x 1 Z T 0 i b D A i I C 8 + P E V u d H J 5 I F R 5 c G U 9 I k Z p b G x l Z E N v b X B s Z X R l U m V z d W x 0 V G 9 X b 3 J r c 2 h l Z X Q i I F Z h b H V l P S J s M S I g L z 4 8 R W 5 0 c n k g V H l w Z T 0 i R m l s b E V y c m 9 y Q 2 9 k Z S I g V m F s d W U 9 I n N V b m t u b 3 d u I i A v P j x F b n R y e S B U e X B l P S J G a W x s V G 9 E Y X R h T W 9 k Z W x F b m F i b G V k I i B W Y W x 1 Z T 0 i b D A i I C 8 + P E V u d H J 5 I F R 5 c G U 9 I k l z U H J p d m F 0 Z S I g V m F s d W U 9 I m w w I i A v P j x F b n R y e S B U e X B l P S J G a W x s Q 2 9 1 b n Q i I F Z h b H V l P S J s M z E 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F J E Y X R h c 2 V 0 X 3 Y x N C I g L z 4 8 R W 5 0 c n k g V H l w Z T 0 i U X V l c n l J R C I g V m F s d W U 9 I n M 3 Z T I 1 Z j Y 4 N y 0 x Y z U 0 L T Q 1 Z j E t Y T g y N y 0 x Z m I 2 Y T Z k M G Y 5 O G M i I C 8 + P E V u d H J 5 I F R 5 c G U 9 I k Z p b G x T d G F 0 d X M i I F Z h b H V l P S J z Q 2 9 t c G x l d G U i I C 8 + P E V u d H J 5 I F R 5 c G U 9 I k F k Z G V k V G 9 E Y X R h T W 9 k Z W w i I F Z h b H V l P S J s M C I g L z 4 8 R W 5 0 c n k g V H l w Z T 0 i U m V s Y X R p b 2 5 z a G l w S W 5 m b 0 N v b n R h a W 5 l c i I g V m F s d W U 9 I n N 7 J n F 1 b 3 Q 7 Y 2 9 s d W 1 u Q 2 9 1 b n Q m c X V v d D s 6 M z Y s J n F 1 b 3 Q 7 a 2 V 5 Q 2 9 s d W 1 u T m F t Z X M m c X V v d D s 6 W 1 0 s J n F 1 b 3 Q 7 c X V l c n l S Z W x h d G l v b n N o a X B z J n F 1 b 3 Q 7 O l t d L C Z x d W 9 0 O 2 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0 N v b H V t b k N v d W 5 0 J n F 1 b 3 Q 7 O j M 2 L C Z x d W 9 0 O 0 t l e U N v b H V t b k 5 h b W V z J n F 1 b 3 Q 7 O l t d L C Z x d W 9 0 O 0 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1 J l b G F 0 a W 9 u c 2 h p c E l u Z m 8 m c X V v d D s 6 W 1 1 9 I i A v P j w v U 3 R h Y m x l R W 5 0 c m l l c z 4 8 L 0 l 0 Z W 0 + P E l 0 Z W 0 + P E l 0 Z W 1 M b 2 N h d G l v b j 4 8 S X R l b V R 5 c G U + R m 9 y b X V s Y T w v S X R l b V R 5 c G U + P E l 0 Z W 1 Q Y X R o P l N l Y 3 R p b 2 4 x L 0 h S R G F 0 Y X N l d F 9 2 M T Q 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k t M j N U M j I 6 M D k 6 N T k u M j I 0 M j c y N 1 o i I C 8 + P E V u d H J 5 I F R 5 c G U 9 I k Z p b G x D b 2 x 1 b W 5 U e X B l c y I g V m F s d W U 9 I n N C Z 0 1 E Q X d N R E F 3 T U R B d 0 1 E Q m d Z R E N R W U d C Z 1 l H Q 1 F r R 0 J n W U d B d 1 l H Q l F N R E N R 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M b 2 F k Z W R U b 0 F u Y W x 5 c 2 l z U 2 V y d m l j Z X M i I F Z h b H V l P S J s M C I g L z 4 8 L 1 N 0 Y W J s Z U V u d H J p Z X M + P C 9 J d G V t P j x J d G V t P j x J d G V t T G 9 j Y X R p b 2 4 + P E l 0 Z W 1 U e X B l P k Z v c m 1 1 b G E 8 L 0 l 0 Z W 1 U e X B l P j x J d G V t U G F 0 a D 5 T Z W N 0 a W 9 u M S 9 I U k R h d G F z Z X R f d j E 0 L 1 N v d X J j Z T w v S X R l b V B h d G g + P C 9 J d G V t T G 9 j Y X R p b 2 4 + P F N 0 Y W J s Z U V u d H J p Z X M g L z 4 8 L 0 l 0 Z W 0 + P E l 0 Z W 0 + P E l 0 Z W 1 M b 2 N h d G l v b j 4 8 S X R l b V R 5 c G U + R m 9 y b X V s Y T w v S X R l b V R 5 c G U + P E l 0 Z W 1 Q Y X R o P l N l Y 3 R p b 2 4 x L 0 h S R G F 0 Y X N l d F 9 2 M T Q v U H J v b W 9 0 Z W Q l M j B I Z W F k Z X J z P C 9 J d G V t U G F 0 a D 4 8 L 0 l 0 Z W 1 M b 2 N h d G l v b j 4 8 U 3 R h Y m x l R W 5 0 c m l l c y A v P j w v S X R l b T 4 8 S X R l b T 4 8 S X R l b U x v Y 2 F 0 a W 9 u P j x J d G V t V H l w Z T 5 G b 3 J t d W x h P C 9 J d G V t V H l w Z T 4 8 S X R l b V B h d G g + U 2 V j d G l v b j E v S F J E Y X R h c 2 V 0 X 3 Y x N C 9 D a G F u Z 2 V k J T I w V H l w Z T w v S X R l b V B h d G g + P C 9 J d G V t T G 9 j Y X R p b 2 4 + P F N 0 Y W J s Z U V u d H J p Z X M g L z 4 8 L 0 l 0 Z W 0 + P E l 0 Z W 0 + P E l 0 Z W 1 M b 2 N h d G l v b j 4 8 S X R l b V R 5 c G U + R m 9 y b X V s Y T w v S X R l b V R 5 c G U + P E l 0 Z W 1 Q Y X R o P l N l Y 3 R p b 2 4 x L 0 h S R G F 0 Y X N l d F 9 2 M T Q v Q 2 h h b m d l Z C U y M F R 5 c G U l M j B 3 a X R o J T I w T G 9 j Y W x l P C 9 J d G V t U G F 0 a D 4 8 L 0 l 0 Z W 1 M b 2 N h d G l v b j 4 8 U 3 R h Y m x l R W 5 0 c m l l c y A v P j w v S X R l b T 4 8 S X R l b T 4 8 S X R l b U x v Y 2 F 0 a W 9 u P j x J d G V t V H l w Z T 5 G b 3 J t d W x h P C 9 J d G V t V H l w Z T 4 8 S X R l b V B h d G g + U 2 V j d G l v b j E v S F J E Y X R h c 2 V 0 X 3 Y x N C U y M C g y K S 9 T b 3 V y Y 2 U 8 L 0 l 0 Z W 1 Q Y X R o P j w v S X R l b U x v Y 2 F 0 a W 9 u P j x T d G F i b G V F b n R y a W V z I C 8 + P C 9 J d G V t P j x J d G V t P j x J d G V t T G 9 j Y X R p b 2 4 + P E l 0 Z W 1 U e X B l P k Z v c m 1 1 b G E 8 L 0 l 0 Z W 1 U e X B l P j x J d G V t U G F 0 a D 5 T Z W N 0 a W 9 u M S 9 I U k R h d G F z Z X R f d j E 0 J T I w K D I p L 1 B y b 2 1 v d G V k J T I w S G V h Z G V y c z w v S X R l b V B h d G g + P C 9 J d G V t T G 9 j Y X R p b 2 4 + P F N 0 Y W J s Z U V u d H J p Z X M g L z 4 8 L 0 l 0 Z W 0 + P E l 0 Z W 0 + P E l 0 Z W 1 M b 2 N h d G l v b j 4 8 S X R l b V R 5 c G U + R m 9 y b X V s Y T w v S X R l b V R 5 c G U + P E l 0 Z W 1 Q Y X R o P l N l Y 3 R p b 2 4 x L 0 h S R G F 0 Y X N l d F 9 2 M T Q l M j A o M i k v Q 2 h h b m d l Z C U y M F R 5 c G U 8 L 0 l 0 Z W 1 Q Y X R o P j w v S X R l b U x v Y 2 F 0 a W 9 u P j x T d G F i b G V F b n R y a W V z I C 8 + P C 9 J d G V t P j x J d G V t P j x J d G V t T G 9 j Y X R p b 2 4 + P E l 0 Z W 1 U e X B l P k Z v c m 1 1 b G E 8 L 0 l 0 Z W 1 U e X B l P j x J d G V t U G F 0 a D 5 T Z W N 0 a W 9 u M S 9 I U k R h d G F z Z X R f d j E 0 J T I w K D I p L 0 N o Y W 5 n Z W Q l M j B U e X B l J T I w d 2 l 0 a C U y M E x v Y 2 F s 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U k R h d G F z Z X R f d j E 0 J T I w K D M p P C 9 J d G V t U G F 0 a D 4 8 L 0 l 0 Z W 1 M b 2 N h d G l v b j 4 8 U 3 R h Y m x l R W 5 0 c m l l c z 4 8 R W 5 0 c n k g V H l w Z T 0 i Q n V m Z m V y T m V 4 d F J l Z n J l c 2 g i I F Z h b H V l P S J s M S I g L z 4 8 R W 5 0 c n k g V H l w Z T 0 i R m l s b E V u Y W J s Z W Q i I F Z h b H V l P S J s M S I g L z 4 8 R W 5 0 c n k g V H l w Z T 0 i R m l s b E x h c 3 R V c G R h d G V k I i B W Y W x 1 Z T 0 i Z D I w M j I t M T A t M D R U M j I 6 M j E 6 M D c u N z A 0 O D A w M F o i I C 8 + P E V u d H J 5 I F R 5 c G U 9 I k Z p b G x D b 2 x 1 b W 5 U e X B l c y I g V m F s d W U 9 I n N C Z 0 1 E Q X d N R E F 3 T U R B d 0 1 E Q m d Z R E N R W U d C Z 1 l H Q 1 F r R 0 J n W U d B d 1 l H Q l F N R E N R T U Q i I C 8 + P E V u d H J 5 I F R 5 c G U 9 I k Z p b G x l Z E N v b X B s Z X R l U m V z d W x 0 V G 9 X b 3 J r c 2 h l Z X Q i I F Z h b H V l P S J s M S I g L z 4 8 R W 5 0 c n k g V H l w Z T 0 i R m l s b E V y c m 9 y Q 2 9 1 b n Q i I F Z h b H V l P S J s M C I g L z 4 8 R W 5 0 c n k g V H l w Z T 0 i R m l s b F R v R G F 0 Y U 1 v Z G V s R W 5 h Y m x l Z C I g V m F s d W U 9 I m w w I i A v P j x F b n R y e S B U e X B l P S J J c 1 B y a X Z h d G U i I F Z h b H V l P S J s M C I g L z 4 8 R W 5 0 c n k g V H l w Z T 0 i R m l s b E N v b H V t b k 5 h b W V z I i B W Y W x 1 Z T 0 i c 1 s m c X V v d D t F b X B s b 3 l l Z V 9 O Y W 1 l J n F 1 b 3 Q 7 L C Z x d W 9 0 O 0 V t c E l E J n F 1 b 3 Q 7 L C Z x d W 9 0 O 0 1 h c n J p Z W R J R C Z x d W 9 0 O y w m c X V v d D t N Y X J p d G F s U 3 R h d H V z S U Q m c X V v d D s s J n F 1 b 3 Q 7 R 2 V u Z G V y S U Q m c X V v d D s s J n F 1 b 3 Q 7 R W 1 w U 3 R h d H V z S U Q m c X V v d D s s J n F 1 b 3 Q 7 R G V w d E l E J n F 1 b 3 Q 7 L C Z x d W 9 0 O 1 B l c m Z T Y 2 9 y Z U l E J n F 1 b 3 Q 7 L C Z x d W 9 0 O 0 Z y b 2 1 E a X Z l c n N p d H l K b 2 J G Y W l y S U Q m c X V v d D s s J n F 1 b 3 Q 7 U 2 F s Y X J 5 J n F 1 b 3 Q 7 L C Z x d W 9 0 O 1 R l c m 1 k J n F 1 b 3 Q 7 L C Z x d W 9 0 O 1 B v c 2 l 0 a W 9 u S U Q m c X V v d D s s J n F 1 b 3 Q 7 U G 9 z a X R p b 2 4 m c X V v d D s s J n F 1 b 3 Q 7 U 3 R h d G U m c X V v d D s s J n F 1 b 3 Q 7 W m l w J n F 1 b 3 Q 7 L C Z x d W 9 0 O 0 R P Q i Z x d W 9 0 O y w m c X V v d D t T Z X g m c X V v d D s s J n F 1 b 3 Q 7 T W F y a X R h b E R l c 2 M m c X V v d D s s J n F 1 b 3 Q 7 Q 2 l 0 a X p l b k R l c 2 M m c X V v d D s s J n F 1 b 3 Q 7 S G l z c G F u a W N M Y X R p b m 8 m c X V v d D s s J n F 1 b 3 Q 7 U m F j Z U R l c 2 M m c X V v d D s s J n F 1 b 3 Q 7 R G F 0 Z W 9 m S G l y Z S Z x d W 9 0 O y w m c X V v d D t E Y X R l b 2 Z U Z X J t a W 5 h d G l v b i Z x d W 9 0 O y w m c X V v d D t U Z X J t U m V h c 2 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5 h b W V V c G R h d G V k Q W Z 0 Z X J G a W x s I i B W Y W x 1 Z T 0 i b D A i I C 8 + P E V u d H J 5 I F R 5 c G U 9 I k Z p b G x P Y m p l Y 3 R U e X B l I i B W Y W x 1 Z T 0 i c 1 R h Y m x l I i A v P j x F b n R y e S B U e X B l P S J S Z X N 1 b H R U e X B l I i B W Y W x 1 Z T 0 i c 1 R h Y m x l I i A v P j x F b n R y e S B U e X B l P S J G a W x s V G F y Z 2 V 0 I i B W Y W x 1 Z T 0 i c 0 h S R G F 0 Y X N l d F 9 2 M T Q z I i A v P j x F b n R y e S B U e X B l P S J M b 2 F k Z W R U b 0 F u Y W x 5 c 2 l z U 2 V y d m l j Z X M i I F Z h b H V l P S J s M C I g L z 4 8 R W 5 0 c n k g V H l w Z T 0 i R m l s b E V y c m 9 y Q 2 9 k Z S I g V m F s d W U 9 I n N V b m t u b 3 d u I i A v P j x F b n R y e S B U e X B l P S J O Y X Z p Z 2 F 0 a W 9 u U 3 R l c E 5 h b W U i I F Z h b H V l P S J z T m F 2 a W d h d G l v b i I g L z 4 8 R W 5 0 c n k g V H l w Z T 0 i U X V l c n l J R C I g V m F s d W U 9 I n N j Y T Q 4 M j g 5 Z C 0 y N m Z l L T Q 0 O D g t Y m J h O S 1 i Y W Y z O D Y 5 N m M 5 M D A i I C 8 + P E V u d H J 5 I F R 5 c G U 9 I k Z p b G x D b 3 V u d C I g V m F s d W U 9 I m w z M T E i I C 8 + P E V u d H J 5 I F R 5 c G U 9 I k Z p b G x T d G F 0 d X M i I F Z h b H V l P S J z Q 2 9 t c G x l d G U i I C 8 + P E V u d H J 5 I F R 5 c G U 9 I k F k Z G V k V G 9 E Y X R h T W 9 k Z W w i I F Z h b H V l P S J s M C I g L z 4 8 R W 5 0 c n k g V H l w Z T 0 i U m V s Y X R p b 2 5 z a G l w S W 5 m b 0 N v b n R h a W 5 l c i I g V m F s d W U 9 I n N 7 J n F 1 b 3 Q 7 Y 2 9 s d W 1 u Q 2 9 1 b n Q m c X V v d D s 6 M z Y s J n F 1 b 3 Q 7 a 2 V 5 Q 2 9 s d W 1 u T m F t Z X M m c X V v d D s 6 W 1 0 s J n F 1 b 3 Q 7 c X V l c n l S Z W x h d G l v b n N o a X B z J n F 1 b 3 Q 7 O l t d L C Z x d W 9 0 O 2 N v b H V t b k l k Z W 5 0 a X R p Z X M m c X V v d D s 6 W y Z x d W 9 0 O 1 N l Y 3 R p b 2 4 x L 0 h S R G F 0 Y X N l d F 9 2 M T Q g K D M p L 0 F 1 d G 9 S Z W 1 v d m V k Q 2 9 s d W 1 u c z E u e 0 V t c G x v e W V l X 0 5 h b W U s M H 0 m c X V v d D s s J n F 1 b 3 Q 7 U 2 V j d G l v b j E v S F J E Y X R h c 2 V 0 X 3 Y x N C A o M y k v Q X V 0 b 1 J l b W 9 2 Z W R D b 2 x 1 b W 5 z M S 5 7 R W 1 w S U Q s M X 0 m c X V v d D s s J n F 1 b 3 Q 7 U 2 V j d G l v b j E v S F J E Y X R h c 2 V 0 X 3 Y x N C A o M y k v Q X V 0 b 1 J l b W 9 2 Z W R D b 2 x 1 b W 5 z M S 5 7 T W F y c m l l Z E l E L D J 9 J n F 1 b 3 Q 7 L C Z x d W 9 0 O 1 N l Y 3 R p b 2 4 x L 0 h S R G F 0 Y X N l d F 9 2 M T Q g K D M p L 0 F 1 d G 9 S Z W 1 v d m V k Q 2 9 s d W 1 u c z E u e 0 1 h c m l 0 Y W x T d G F 0 d X N J R C w z f S Z x d W 9 0 O y w m c X V v d D t T Z W N 0 a W 9 u M S 9 I U k R h d G F z Z X R f d j E 0 I C g z K S 9 B d X R v U m V t b 3 Z l Z E N v b H V t b n M x L n t H Z W 5 k Z X J J R C w 0 f S Z x d W 9 0 O y w m c X V v d D t T Z W N 0 a W 9 u M S 9 I U k R h d G F z Z X R f d j E 0 I C g z K S 9 B d X R v U m V t b 3 Z l Z E N v b H V t b n M x L n t F b X B T d G F 0 d X N J R C w 1 f S Z x d W 9 0 O y w m c X V v d D t T Z W N 0 a W 9 u M S 9 I U k R h d G F z Z X R f d j E 0 I C g z K S 9 B d X R v U m V t b 3 Z l Z E N v b H V t b n M x L n t E Z X B 0 S U Q s N n 0 m c X V v d D s s J n F 1 b 3 Q 7 U 2 V j d G l v b j E v S F J E Y X R h c 2 V 0 X 3 Y x N C A o M y k v Q X V 0 b 1 J l b W 9 2 Z W R D b 2 x 1 b W 5 z M S 5 7 U G V y Z l N j b 3 J l S U Q s N 3 0 m c X V v d D s s J n F 1 b 3 Q 7 U 2 V j d G l v b j E v S F J E Y X R h c 2 V 0 X 3 Y x N C A o M y k v Q X V 0 b 1 J l b W 9 2 Z W R D b 2 x 1 b W 5 z M S 5 7 R n J v b U R p d m V y c 2 l 0 e U p v Y k Z h a X J J R C w 4 f S Z x d W 9 0 O y w m c X V v d D t T Z W N 0 a W 9 u M S 9 I U k R h d G F z Z X R f d j E 0 I C g z K S 9 B d X R v U m V t b 3 Z l Z E N v b H V t b n M x L n t T Y W x h c n k s O X 0 m c X V v d D s s J n F 1 b 3 Q 7 U 2 V j d G l v b j E v S F J E Y X R h c 2 V 0 X 3 Y x N C A o M y k v Q X V 0 b 1 J l b W 9 2 Z W R D b 2 x 1 b W 5 z M S 5 7 V G V y b W Q s M T B 9 J n F 1 b 3 Q 7 L C Z x d W 9 0 O 1 N l Y 3 R p b 2 4 x L 0 h S R G F 0 Y X N l d F 9 2 M T Q g K D M p L 0 F 1 d G 9 S Z W 1 v d m V k Q 2 9 s d W 1 u c z E u e 1 B v c 2 l 0 a W 9 u S U Q s M T F 9 J n F 1 b 3 Q 7 L C Z x d W 9 0 O 1 N l Y 3 R p b 2 4 x L 0 h S R G F 0 Y X N l d F 9 2 M T Q g K D M p L 0 F 1 d G 9 S Z W 1 v d m V k Q 2 9 s d W 1 u c z E u e 1 B v c 2 l 0 a W 9 u L D E y f S Z x d W 9 0 O y w m c X V v d D t T Z W N 0 a W 9 u M S 9 I U k R h d G F z Z X R f d j E 0 I C g z K S 9 B d X R v U m V t b 3 Z l Z E N v b H V t b n M x L n t T d G F 0 Z S w x M 3 0 m c X V v d D s s J n F 1 b 3 Q 7 U 2 V j d G l v b j E v S F J E Y X R h c 2 V 0 X 3 Y x N C A o M y k v Q X V 0 b 1 J l b W 9 2 Z W R D b 2 x 1 b W 5 z M S 5 7 W m l w L D E 0 f S Z x d W 9 0 O y w m c X V v d D t T Z W N 0 a W 9 u M S 9 I U k R h d G F z Z X R f d j E 0 I C g z K S 9 B d X R v U m V t b 3 Z l Z E N v b H V t b n M x L n t E T 0 I s M T V 9 J n F 1 b 3 Q 7 L C Z x d W 9 0 O 1 N l Y 3 R p b 2 4 x L 0 h S R G F 0 Y X N l d F 9 2 M T Q g K D M p L 0 F 1 d G 9 S Z W 1 v d m V k Q 2 9 s d W 1 u c z E u e 1 N l e C w x N n 0 m c X V v d D s s J n F 1 b 3 Q 7 U 2 V j d G l v b j E v S F J E Y X R h c 2 V 0 X 3 Y x N C A o M y k v Q X V 0 b 1 J l b W 9 2 Z W R D b 2 x 1 b W 5 z M S 5 7 T W F y a X R h b E R l c 2 M s M T d 9 J n F 1 b 3 Q 7 L C Z x d W 9 0 O 1 N l Y 3 R p b 2 4 x L 0 h S R G F 0 Y X N l d F 9 2 M T Q g K D M p L 0 F 1 d G 9 S Z W 1 v d m V k Q 2 9 s d W 1 u c z E u e 0 N p d G l 6 Z W 5 E Z X N j L D E 4 f S Z x d W 9 0 O y w m c X V v d D t T Z W N 0 a W 9 u M S 9 I U k R h d G F z Z X R f d j E 0 I C g z K S 9 B d X R v U m V t b 3 Z l Z E N v b H V t b n M x L n t I a X N w Y W 5 p Y 0 x h d G l u b y w x O X 0 m c X V v d D s s J n F 1 b 3 Q 7 U 2 V j d G l v b j E v S F J E Y X R h c 2 V 0 X 3 Y x N C A o M y k v Q X V 0 b 1 J l b W 9 2 Z W R D b 2 x 1 b W 5 z M S 5 7 U m F j Z U R l c 2 M s M j B 9 J n F 1 b 3 Q 7 L C Z x d W 9 0 O 1 N l Y 3 R p b 2 4 x L 0 h S R G F 0 Y X N l d F 9 2 M T Q g K D M p L 0 F 1 d G 9 S Z W 1 v d m V k Q 2 9 s d W 1 u c z E u e 0 R h d G V v Z k h p c m U s M j F 9 J n F 1 b 3 Q 7 L C Z x d W 9 0 O 1 N l Y 3 R p b 2 4 x L 0 h S R G F 0 Y X N l d F 9 2 M T Q g K D M p L 0 F 1 d G 9 S Z W 1 v d m V k Q 2 9 s d W 1 u c z E u e 0 R h d G V v Z l R l c m 1 p b m F 0 a W 9 u L D I y f S Z x d W 9 0 O y w m c X V v d D t T Z W N 0 a W 9 u M S 9 I U k R h d G F z Z X R f d j E 0 I C g z K S 9 B d X R v U m V t b 3 Z l Z E N v b H V t b n M x L n t U Z X J t U m V h c 2 9 u L D I z f S Z x d W 9 0 O y w m c X V v d D t T Z W N 0 a W 9 u M S 9 I U k R h d G F z Z X R f d j E 0 I C g z K S 9 B d X R v U m V t b 3 Z l Z E N v b H V t b n M x L n t F b X B s b 3 l t Z W 5 0 U 3 R h d H V z L D I 0 f S Z x d W 9 0 O y w m c X V v d D t T Z W N 0 a W 9 u M S 9 I U k R h d G F z Z X R f d j E 0 I C g z K S 9 B d X R v U m V t b 3 Z l Z E N v b H V t b n M x L n t E Z X B h c n R t Z W 5 0 L D I 1 f S Z x d W 9 0 O y w m c X V v d D t T Z W N 0 a W 9 u M S 9 I U k R h d G F z Z X R f d j E 0 I C g z K S 9 B d X R v U m V t b 3 Z l Z E N v b H V t b n M x L n t N Y W 5 h Z 2 V y T m F t Z S w y N n 0 m c X V v d D s s J n F 1 b 3 Q 7 U 2 V j d G l v b j E v S F J E Y X R h c 2 V 0 X 3 Y x N C A o M y k v Q X V 0 b 1 J l b W 9 2 Z W R D b 2 x 1 b W 5 z M S 5 7 T W F u Y W d l c k l E L D I 3 f S Z x d W 9 0 O y w m c X V v d D t T Z W N 0 a W 9 u M S 9 I U k R h d G F z Z X R f d j E 0 I C g z K S 9 B d X R v U m V t b 3 Z l Z E N v b H V t b n M x L n t S Z W N y d W l 0 b W V u d F N v d X J j Z S w y O H 0 m c X V v d D s s J n F 1 b 3 Q 7 U 2 V j d G l v b j E v S F J E Y X R h c 2 V 0 X 3 Y x N C A o M y k v Q X V 0 b 1 J l b W 9 2 Z W R D b 2 x 1 b W 5 z M S 5 7 U G V y Z m 9 y b W F u Y 2 V T Y 2 9 y Z S w y O X 0 m c X V v d D s s J n F 1 b 3 Q 7 U 2 V j d G l v b j E v S F J E Y X R h c 2 V 0 X 3 Y x N C A o M y k v Q X V 0 b 1 J l b W 9 2 Z W R D b 2 x 1 b W 5 z M S 5 7 R W 5 n Y W d l b W V u d F N 1 c n Z l e S w z M H 0 m c X V v d D s s J n F 1 b 3 Q 7 U 2 V j d G l v b j E v S F J E Y X R h c 2 V 0 X 3 Y x N C A o M y k v Q X V 0 b 1 J l b W 9 2 Z W R D b 2 x 1 b W 5 z M S 5 7 R W 1 w U 2 F 0 a X N m Y W N 0 a W 9 u L D M x f S Z x d W 9 0 O y w m c X V v d D t T Z W N 0 a W 9 u M S 9 I U k R h d G F z Z X R f d j E 0 I C g z K S 9 B d X R v U m V t b 3 Z l Z E N v b H V t b n M x L n t T c G V j a W F s U H J v a m V j d H N D b 3 V u d C w z M n 0 m c X V v d D s s J n F 1 b 3 Q 7 U 2 V j d G l v b j E v S F J E Y X R h c 2 V 0 X 3 Y x N C A o M y k v Q X V 0 b 1 J l b W 9 2 Z W R D b 2 x 1 b W 5 z M S 5 7 T G F z d F B l c m Z v c m 1 h b m N l U m V 2 a W V 3 X 0 R h d G U s M z N 9 J n F 1 b 3 Q 7 L C Z x d W 9 0 O 1 N l Y 3 R p b 2 4 x L 0 h S R G F 0 Y X N l d F 9 2 M T Q g K D M p L 0 F 1 d G 9 S Z W 1 v d m V k Q 2 9 s d W 1 u c z E u e 0 R h e X N M Y X R l T G F z d D M w L D M 0 f S Z x d W 9 0 O y w m c X V v d D t T Z W N 0 a W 9 u M S 9 I U k R h d G F z Z X R f d j E 0 I C g z K S 9 B d X R v U m V t b 3 Z l Z E N v b H V t b n M x L n t B Y n N l b m N l c y w z N X 0 m c X V v d D t d L C Z x d W 9 0 O 0 N v b H V t b k N v d W 5 0 J n F 1 b 3 Q 7 O j M 2 L C Z x d W 9 0 O 0 t l e U N v b H V t b k 5 h b W V z J n F 1 b 3 Q 7 O l t d L C Z x d W 9 0 O 0 N v b H V t b k l k Z W 5 0 a X R p Z X M m c X V v d D s 6 W y Z x d W 9 0 O 1 N l Y 3 R p b 2 4 x L 0 h S R G F 0 Y X N l d F 9 2 M T Q g K D M p L 0 F 1 d G 9 S Z W 1 v d m V k Q 2 9 s d W 1 u c z E u e 0 V t c G x v e W V l X 0 5 h b W U s M H 0 m c X V v d D s s J n F 1 b 3 Q 7 U 2 V j d G l v b j E v S F J E Y X R h c 2 V 0 X 3 Y x N C A o M y k v Q X V 0 b 1 J l b W 9 2 Z W R D b 2 x 1 b W 5 z M S 5 7 R W 1 w S U Q s M X 0 m c X V v d D s s J n F 1 b 3 Q 7 U 2 V j d G l v b j E v S F J E Y X R h c 2 V 0 X 3 Y x N C A o M y k v Q X V 0 b 1 J l b W 9 2 Z W R D b 2 x 1 b W 5 z M S 5 7 T W F y c m l l Z E l E L D J 9 J n F 1 b 3 Q 7 L C Z x d W 9 0 O 1 N l Y 3 R p b 2 4 x L 0 h S R G F 0 Y X N l d F 9 2 M T Q g K D M p L 0 F 1 d G 9 S Z W 1 v d m V k Q 2 9 s d W 1 u c z E u e 0 1 h c m l 0 Y W x T d G F 0 d X N J R C w z f S Z x d W 9 0 O y w m c X V v d D t T Z W N 0 a W 9 u M S 9 I U k R h d G F z Z X R f d j E 0 I C g z K S 9 B d X R v U m V t b 3 Z l Z E N v b H V t b n M x L n t H Z W 5 k Z X J J R C w 0 f S Z x d W 9 0 O y w m c X V v d D t T Z W N 0 a W 9 u M S 9 I U k R h d G F z Z X R f d j E 0 I C g z K S 9 B d X R v U m V t b 3 Z l Z E N v b H V t b n M x L n t F b X B T d G F 0 d X N J R C w 1 f S Z x d W 9 0 O y w m c X V v d D t T Z W N 0 a W 9 u M S 9 I U k R h d G F z Z X R f d j E 0 I C g z K S 9 B d X R v U m V t b 3 Z l Z E N v b H V t b n M x L n t E Z X B 0 S U Q s N n 0 m c X V v d D s s J n F 1 b 3 Q 7 U 2 V j d G l v b j E v S F J E Y X R h c 2 V 0 X 3 Y x N C A o M y k v Q X V 0 b 1 J l b W 9 2 Z W R D b 2 x 1 b W 5 z M S 5 7 U G V y Z l N j b 3 J l S U Q s N 3 0 m c X V v d D s s J n F 1 b 3 Q 7 U 2 V j d G l v b j E v S F J E Y X R h c 2 V 0 X 3 Y x N C A o M y k v Q X V 0 b 1 J l b W 9 2 Z W R D b 2 x 1 b W 5 z M S 5 7 R n J v b U R p d m V y c 2 l 0 e U p v Y k Z h a X J J R C w 4 f S Z x d W 9 0 O y w m c X V v d D t T Z W N 0 a W 9 u M S 9 I U k R h d G F z Z X R f d j E 0 I C g z K S 9 B d X R v U m V t b 3 Z l Z E N v b H V t b n M x L n t T Y W x h c n k s O X 0 m c X V v d D s s J n F 1 b 3 Q 7 U 2 V j d G l v b j E v S F J E Y X R h c 2 V 0 X 3 Y x N C A o M y k v Q X V 0 b 1 J l b W 9 2 Z W R D b 2 x 1 b W 5 z M S 5 7 V G V y b W Q s M T B 9 J n F 1 b 3 Q 7 L C Z x d W 9 0 O 1 N l Y 3 R p b 2 4 x L 0 h S R G F 0 Y X N l d F 9 2 M T Q g K D M p L 0 F 1 d G 9 S Z W 1 v d m V k Q 2 9 s d W 1 u c z E u e 1 B v c 2 l 0 a W 9 u S U Q s M T F 9 J n F 1 b 3 Q 7 L C Z x d W 9 0 O 1 N l Y 3 R p b 2 4 x L 0 h S R G F 0 Y X N l d F 9 2 M T Q g K D M p L 0 F 1 d G 9 S Z W 1 v d m V k Q 2 9 s d W 1 u c z E u e 1 B v c 2 l 0 a W 9 u L D E y f S Z x d W 9 0 O y w m c X V v d D t T Z W N 0 a W 9 u M S 9 I U k R h d G F z Z X R f d j E 0 I C g z K S 9 B d X R v U m V t b 3 Z l Z E N v b H V t b n M x L n t T d G F 0 Z S w x M 3 0 m c X V v d D s s J n F 1 b 3 Q 7 U 2 V j d G l v b j E v S F J E Y X R h c 2 V 0 X 3 Y x N C A o M y k v Q X V 0 b 1 J l b W 9 2 Z W R D b 2 x 1 b W 5 z M S 5 7 W m l w L D E 0 f S Z x d W 9 0 O y w m c X V v d D t T Z W N 0 a W 9 u M S 9 I U k R h d G F z Z X R f d j E 0 I C g z K S 9 B d X R v U m V t b 3 Z l Z E N v b H V t b n M x L n t E T 0 I s M T V 9 J n F 1 b 3 Q 7 L C Z x d W 9 0 O 1 N l Y 3 R p b 2 4 x L 0 h S R G F 0 Y X N l d F 9 2 M T Q g K D M p L 0 F 1 d G 9 S Z W 1 v d m V k Q 2 9 s d W 1 u c z E u e 1 N l e C w x N n 0 m c X V v d D s s J n F 1 b 3 Q 7 U 2 V j d G l v b j E v S F J E Y X R h c 2 V 0 X 3 Y x N C A o M y k v Q X V 0 b 1 J l b W 9 2 Z W R D b 2 x 1 b W 5 z M S 5 7 T W F y a X R h b E R l c 2 M s M T d 9 J n F 1 b 3 Q 7 L C Z x d W 9 0 O 1 N l Y 3 R p b 2 4 x L 0 h S R G F 0 Y X N l d F 9 2 M T Q g K D M p L 0 F 1 d G 9 S Z W 1 v d m V k Q 2 9 s d W 1 u c z E u e 0 N p d G l 6 Z W 5 E Z X N j L D E 4 f S Z x d W 9 0 O y w m c X V v d D t T Z W N 0 a W 9 u M S 9 I U k R h d G F z Z X R f d j E 0 I C g z K S 9 B d X R v U m V t b 3 Z l Z E N v b H V t b n M x L n t I a X N w Y W 5 p Y 0 x h d G l u b y w x O X 0 m c X V v d D s s J n F 1 b 3 Q 7 U 2 V j d G l v b j E v S F J E Y X R h c 2 V 0 X 3 Y x N C A o M y k v Q X V 0 b 1 J l b W 9 2 Z W R D b 2 x 1 b W 5 z M S 5 7 U m F j Z U R l c 2 M s M j B 9 J n F 1 b 3 Q 7 L C Z x d W 9 0 O 1 N l Y 3 R p b 2 4 x L 0 h S R G F 0 Y X N l d F 9 2 M T Q g K D M p L 0 F 1 d G 9 S Z W 1 v d m V k Q 2 9 s d W 1 u c z E u e 0 R h d G V v Z k h p c m U s M j F 9 J n F 1 b 3 Q 7 L C Z x d W 9 0 O 1 N l Y 3 R p b 2 4 x L 0 h S R G F 0 Y X N l d F 9 2 M T Q g K D M p L 0 F 1 d G 9 S Z W 1 v d m V k Q 2 9 s d W 1 u c z E u e 0 R h d G V v Z l R l c m 1 p b m F 0 a W 9 u L D I y f S Z x d W 9 0 O y w m c X V v d D t T Z W N 0 a W 9 u M S 9 I U k R h d G F z Z X R f d j E 0 I C g z K S 9 B d X R v U m V t b 3 Z l Z E N v b H V t b n M x L n t U Z X J t U m V h c 2 9 u L D I z f S Z x d W 9 0 O y w m c X V v d D t T Z W N 0 a W 9 u M S 9 I U k R h d G F z Z X R f d j E 0 I C g z K S 9 B d X R v U m V t b 3 Z l Z E N v b H V t b n M x L n t F b X B s b 3 l t Z W 5 0 U 3 R h d H V z L D I 0 f S Z x d W 9 0 O y w m c X V v d D t T Z W N 0 a W 9 u M S 9 I U k R h d G F z Z X R f d j E 0 I C g z K S 9 B d X R v U m V t b 3 Z l Z E N v b H V t b n M x L n t E Z X B h c n R t Z W 5 0 L D I 1 f S Z x d W 9 0 O y w m c X V v d D t T Z W N 0 a W 9 u M S 9 I U k R h d G F z Z X R f d j E 0 I C g z K S 9 B d X R v U m V t b 3 Z l Z E N v b H V t b n M x L n t N Y W 5 h Z 2 V y T m F t Z S w y N n 0 m c X V v d D s s J n F 1 b 3 Q 7 U 2 V j d G l v b j E v S F J E Y X R h c 2 V 0 X 3 Y x N C A o M y k v Q X V 0 b 1 J l b W 9 2 Z W R D b 2 x 1 b W 5 z M S 5 7 T W F u Y W d l c k l E L D I 3 f S Z x d W 9 0 O y w m c X V v d D t T Z W N 0 a W 9 u M S 9 I U k R h d G F z Z X R f d j E 0 I C g z K S 9 B d X R v U m V t b 3 Z l Z E N v b H V t b n M x L n t S Z W N y d W l 0 b W V u d F N v d X J j Z S w y O H 0 m c X V v d D s s J n F 1 b 3 Q 7 U 2 V j d G l v b j E v S F J E Y X R h c 2 V 0 X 3 Y x N C A o M y k v Q X V 0 b 1 J l b W 9 2 Z W R D b 2 x 1 b W 5 z M S 5 7 U G V y Z m 9 y b W F u Y 2 V T Y 2 9 y Z S w y O X 0 m c X V v d D s s J n F 1 b 3 Q 7 U 2 V j d G l v b j E v S F J E Y X R h c 2 V 0 X 3 Y x N C A o M y k v Q X V 0 b 1 J l b W 9 2 Z W R D b 2 x 1 b W 5 z M S 5 7 R W 5 n Y W d l b W V u d F N 1 c n Z l e S w z M H 0 m c X V v d D s s J n F 1 b 3 Q 7 U 2 V j d G l v b j E v S F J E Y X R h c 2 V 0 X 3 Y x N C A o M y k v Q X V 0 b 1 J l b W 9 2 Z W R D b 2 x 1 b W 5 z M S 5 7 R W 1 w U 2 F 0 a X N m Y W N 0 a W 9 u L D M x f S Z x d W 9 0 O y w m c X V v d D t T Z W N 0 a W 9 u M S 9 I U k R h d G F z Z X R f d j E 0 I C g z K S 9 B d X R v U m V t b 3 Z l Z E N v b H V t b n M x L n t T c G V j a W F s U H J v a m V j d H N D b 3 V u d C w z M n 0 m c X V v d D s s J n F 1 b 3 Q 7 U 2 V j d G l v b j E v S F J E Y X R h c 2 V 0 X 3 Y x N C A o M y k v Q X V 0 b 1 J l b W 9 2 Z W R D b 2 x 1 b W 5 z M S 5 7 T G F z d F B l c m Z v c m 1 h b m N l U m V 2 a W V 3 X 0 R h d G U s M z N 9 J n F 1 b 3 Q 7 L C Z x d W 9 0 O 1 N l Y 3 R p b 2 4 x L 0 h S R G F 0 Y X N l d F 9 2 M T Q g K D M p L 0 F 1 d G 9 S Z W 1 v d m V k Q 2 9 s d W 1 u c z E u e 0 R h e X N M Y X R l T G F z d D M w L D M 0 f S Z x d W 9 0 O y w m c X V v d D t T Z W N 0 a W 9 u M S 9 I U k R h d G F z Z X R f d j E 0 I C g z K S 9 B d X R v U m V t b 3 Z l Z E N v b H V t b n M x L n t B Y n N l b m N l c y w z N X 0 m c X V v d D t d L C Z x d W 9 0 O 1 J l b G F 0 a W 9 u c 2 h p c E l u Z m 8 m c X V v d D s 6 W 1 1 9 I i A v P j w v U 3 R h Y m x l R W 5 0 c m l l c z 4 8 L 0 l 0 Z W 0 + P E l 0 Z W 0 + P E l 0 Z W 1 M b 2 N h d G l v b j 4 8 S X R l b V R 5 c G U + R m 9 y b X V s Y T w v S X R l b V R 5 c G U + P E l 0 Z W 1 Q Y X R o P l N l Y 3 R p b 2 4 x L 0 h S R G F 0 Y X N l d F 9 2 M T Q l M j A o M y k v U 2 9 1 c m N l P C 9 J d G V t U G F 0 a D 4 8 L 0 l 0 Z W 1 M b 2 N h d G l v b j 4 8 U 3 R h Y m x l R W 5 0 c m l l c y A v P j w v S X R l b T 4 8 S X R l b T 4 8 S X R l b U x v Y 2 F 0 a W 9 u P j x J d G V t V H l w Z T 5 G b 3 J t d W x h P C 9 J d G V t V H l w Z T 4 8 S X R l b V B h d G g + U 2 V j d G l v b j E v S F J E Y X R h c 2 V 0 X 3 Y x N C U y M C g z K S 9 Q c m 9 t b 3 R l Z C U y M E h l Y W R l c n M 8 L 0 l 0 Z W 1 Q Y X R o P j w v S X R l b U x v Y 2 F 0 a W 9 u P j x T d G F i b G V F b n R y a W V z I C 8 + P C 9 J d G V t P j x J d G V t P j x J d G V t T G 9 j Y X R p b 2 4 + P E l 0 Z W 1 U e X B l P k Z v c m 1 1 b G E 8 L 0 l 0 Z W 1 U e X B l P j x J d G V t U G F 0 a D 5 T Z W N 0 a W 9 u M S 9 I U k R h d G F z Z X R f d j E 0 J T I w K D M p L 0 N o Y W 5 n Z W Q l M j B U e X B l P C 9 J d G V t U G F 0 a D 4 8 L 0 l 0 Z W 1 M b 2 N h d G l v b j 4 8 U 3 R h Y m x l R W 5 0 c m l l c y A v P j w v S X R l b T 4 8 S X R l b T 4 8 S X R l b U x v Y 2 F 0 a W 9 u P j x J d G V t V H l w Z T 5 G b 3 J t d W x h P C 9 J d G V t V H l w Z T 4 8 S X R l b V B h d G g + U 2 V j d G l v b j E v S F J E Y X R h c 2 V 0 X 3 Y x N C U y M C g z K S 9 D a G F u Z 2 V k J T I w V H l w Z S U y M H d p d G g l M j B M b 2 N h b G U 8 L 0 l 0 Z W 1 Q Y X R o P j w v S X R l b U x v Y 2 F 0 a W 9 u P j x T d G F i b G V F b n R y a W V z I C 8 + P C 9 J d G V t P j w v S X R l b X M + P C 9 M b 2 N h b F B h Y 2 t h Z 2 V N Z X R h Z G F 0 Y U Z p b G U + F g A A A F B L B Q Y A A A A A A A A A A A A A A A A A A A A A A A A m A Q A A A Q A A A N C M n d 8 B F d E R j H o A w E / C l + s B A A A A E g C E 0 E P t x U 2 r 5 h T O X G O m Y A A A A A A C A A A A A A A Q Z g A A A A E A A C A A A A A l 9 J f K j O X V q L o K v P J + x 7 0 h f V G 2 E M L A J / 9 r Q a l 1 G y t 8 N Q A A A A A O g A A A A A I A A C A A A A A n 3 k p J a o N Q m x y T p f b Z l O G j + y o W v c n T o c s c J 1 k 9 x b s B T F A A A A D p 7 Z 8 M j w L N a o M / h B D + 2 / E o u A u u / W J H 7 r w + F 8 o q N 9 F P u x v U u o Y f 3 W A A q O Z g E H e g l 1 D T n V B N P i G + I u R k U h b 5 b L i F u U V B p p Y h i H m + e V d a 7 j w l a 0 A A A A C f Y F 3 O n Y M x x e N U 9 y J E s 0 g V I T 2 D V q H T G V K q / c 5 4 d e 6 X f d C B O L + I S Q n 4 l h Q k d 7 9 r h g n + m F F f 1 R i N 3 o h N f k u Z S k S m < / D a t a M a s h u p > 
</file>

<file path=customXml/itemProps1.xml><?xml version="1.0" encoding="utf-8"?>
<ds:datastoreItem xmlns:ds="http://schemas.openxmlformats.org/officeDocument/2006/customXml" ds:itemID="{7CEF869B-E5C9-4C4F-9190-2AA4E29178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HRDataset_v1</vt:lpstr>
      <vt:lpstr>Work book</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nasrullah halimi</dc:creator>
  <cp:lastModifiedBy>nasrullah halimi</cp:lastModifiedBy>
  <dcterms:created xsi:type="dcterms:W3CDTF">2022-09-23T22:00:34Z</dcterms:created>
  <dcterms:modified xsi:type="dcterms:W3CDTF">2023-02-28T23:59:56Z</dcterms:modified>
</cp:coreProperties>
</file>