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_\Documents\GPCI\Angket Penilaian\"/>
    </mc:Choice>
  </mc:AlternateContent>
  <xr:revisionPtr revIDLastSave="0" documentId="8_{2D2DB1FD-8CE9-4BFD-A911-FF624F55906B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Penilaian" sheetId="12" r:id="rId1"/>
    <sheet name="rangkuman nilai" sheetId="1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13" l="1"/>
  <c r="D19" i="13"/>
  <c r="C19" i="13"/>
  <c r="J160" i="12" l="1"/>
  <c r="J161" i="12"/>
  <c r="K161" i="12" s="1"/>
  <c r="K160" i="12"/>
  <c r="J94" i="12" l="1"/>
  <c r="I155" i="12"/>
  <c r="H155" i="12"/>
  <c r="G155" i="12"/>
  <c r="D155" i="12"/>
  <c r="J128" i="12"/>
  <c r="E128" i="12"/>
  <c r="E155" i="12" s="1"/>
  <c r="F124" i="12"/>
  <c r="J123" i="12"/>
  <c r="K123" i="12" s="1"/>
  <c r="F121" i="12"/>
  <c r="J120" i="12"/>
  <c r="K120" i="12" s="1"/>
  <c r="J116" i="12"/>
  <c r="K116" i="12" s="1"/>
  <c r="F110" i="12"/>
  <c r="J109" i="12"/>
  <c r="K109" i="12" s="1"/>
  <c r="F106" i="12"/>
  <c r="J105" i="12"/>
  <c r="K105" i="12" s="1"/>
  <c r="K94" i="12"/>
  <c r="J87" i="12"/>
  <c r="K87" i="12" s="1"/>
  <c r="J80" i="12"/>
  <c r="K80" i="12" s="1"/>
  <c r="J56" i="12"/>
  <c r="K56" i="12" s="1"/>
  <c r="J53" i="12"/>
  <c r="K53" i="12" s="1"/>
  <c r="J46" i="12"/>
  <c r="K46" i="12" s="1"/>
  <c r="J35" i="12"/>
  <c r="K35" i="12" s="1"/>
  <c r="F31" i="12"/>
  <c r="J30" i="12"/>
  <c r="K30" i="12" s="1"/>
  <c r="F23" i="12"/>
  <c r="F155" i="12" s="1"/>
  <c r="J22" i="12"/>
  <c r="J155" i="12" l="1"/>
  <c r="K22" i="12"/>
  <c r="K128" i="12"/>
  <c r="K15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Erni</author>
  </authors>
  <commentList>
    <comment ref="B5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Erni:</t>
        </r>
        <r>
          <rPr>
            <sz val="9"/>
            <color indexed="81"/>
            <rFont val="Tahoma"/>
            <family val="2"/>
          </rPr>
          <t xml:space="preserve">
Form pelaporan energi lihat di  folder tinjauan pustaka.</t>
        </r>
      </text>
    </comment>
  </commentList>
</comments>
</file>

<file path=xl/sharedStrings.xml><?xml version="1.0" encoding="utf-8"?>
<sst xmlns="http://schemas.openxmlformats.org/spreadsheetml/2006/main" count="150" uniqueCount="137">
  <si>
    <t>No</t>
  </si>
  <si>
    <t>Uraian</t>
  </si>
  <si>
    <t>Bobot (%)</t>
  </si>
  <si>
    <t>Jumlah</t>
  </si>
  <si>
    <t>Nama Perusahaan</t>
  </si>
  <si>
    <t>Tanggal penilaian</t>
  </si>
  <si>
    <t>:</t>
  </si>
  <si>
    <t>Alamat Perusahaan</t>
  </si>
  <si>
    <t>Pengisi penilaian</t>
  </si>
  <si>
    <t>Penanggung jawab</t>
  </si>
  <si>
    <t>Penilai</t>
  </si>
  <si>
    <t>Produk</t>
  </si>
  <si>
    <t>Instansi</t>
  </si>
  <si>
    <t>: Green Product Council Indonesia</t>
  </si>
  <si>
    <t>Instruksi:</t>
  </si>
  <si>
    <t>Pencapaian</t>
  </si>
  <si>
    <t>Konsumsi Energi</t>
  </si>
  <si>
    <t xml:space="preserve">- Penilai akan memberikan nilai sesuai nilai setiap kriteria  </t>
  </si>
  <si>
    <t>- Nilai bonus diberikan sesuai dengan ketentuan yang telah ditetapkan dalam buku standar penilaian kriteria produk.</t>
  </si>
  <si>
    <t>- Pengisian kolom selanjutnya akan diisi oleh penilai pada saat penilaian di lapangan.</t>
  </si>
  <si>
    <t>Checklist (√)</t>
  </si>
  <si>
    <t>- Angket yang sudah diisi, dikembalikan ke Green Product Council Indonesia.</t>
  </si>
  <si>
    <t>Nilai</t>
  </si>
  <si>
    <t>Sub kriteria</t>
  </si>
  <si>
    <r>
      <t xml:space="preserve">- Perwakilan perusahaan menjawab setiap pertanyaan di dalam kolom uraian dengan memberikan tanda (√) pada kolom </t>
    </r>
    <r>
      <rPr>
        <i/>
        <sz val="11"/>
        <color theme="1"/>
        <rFont val="Arial"/>
        <family val="2"/>
      </rPr>
      <t>check list</t>
    </r>
    <r>
      <rPr>
        <sz val="11"/>
        <color theme="1"/>
        <rFont val="Arial"/>
        <family val="2"/>
      </rPr>
      <t>.</t>
    </r>
  </si>
  <si>
    <t>Informasi produk</t>
  </si>
  <si>
    <t>Informasi Bahan Baku</t>
  </si>
  <si>
    <t>Kualitas Produk</t>
  </si>
  <si>
    <t>Persentase penghematan  energi dari baseline konsumsi energi di industri</t>
  </si>
  <si>
    <t>atau</t>
  </si>
  <si>
    <t>Sistem Manajemen Lingkungan</t>
  </si>
  <si>
    <t>Akan mendapat bonus nilai jika memenuhi persyaratan berikut:</t>
  </si>
  <si>
    <t>Emisi Udara</t>
  </si>
  <si>
    <t>Daya Layan Produk</t>
  </si>
  <si>
    <t>Kloset dengan gelontor dual: volume gelontor kloset dual flush  yaitu 4,5/3 Lpf atau flushing lebih kecil.</t>
  </si>
  <si>
    <t>Sertifikat hasil uji atas pengujian volume gelontor kloset dari LSPro yang terakreditasi:</t>
  </si>
  <si>
    <t>2. Surat ijin AMDAL atau UKL/UPL.</t>
  </si>
  <si>
    <t>Limbah Cair</t>
  </si>
  <si>
    <t>Konsumsi Air Pada Proses Produksi</t>
  </si>
  <si>
    <t>Memiliki izin pemakaian air tanah dan telah melakukan penghematan penggunaan air tanah minimal 10% selama dua belas bulan berturut-turut dihitung dengan membandingkan penggunaan air tanah rata-rata 6 (enam) bulan setelah izin diberikan.</t>
  </si>
  <si>
    <t>Pencapaian (%)</t>
  </si>
  <si>
    <t xml:space="preserve">- Pertanyaan yang diajukan oleh penilai adalah berdasarkan buku standar penilaian kriteria produk </t>
  </si>
  <si>
    <t>3. Sertifikat SNI mutu glasir transparan untuk bahan porselen (SNI 15-4758-1998 atau revisi standar terbaru).</t>
  </si>
  <si>
    <t>Pewarna dan Coating</t>
  </si>
  <si>
    <t>Senyawa Karsinogen</t>
  </si>
  <si>
    <t>Kloset dengan gelontor single: volume gelontor kloset single flush  yaitu 4.8 liter per gelontor  atau lebih kecil.</t>
  </si>
  <si>
    <t>3. Produsen memiliki IPAL/WWTP</t>
  </si>
  <si>
    <t>Hasil uji yang memenuhi baku mutu limbah cair sbb:</t>
  </si>
  <si>
    <t>Pengelolaan Limbah Padat</t>
  </si>
  <si>
    <t>1. Izin Usaha Pertambangan (IUP) bahan baku.</t>
  </si>
  <si>
    <t>Padatan tersuspensi        &lt; 40 mg/L</t>
  </si>
  <si>
    <t>1. Produsen menerapkan sistim manajemen lingkungan sesuai dengan ISO 14001.</t>
  </si>
  <si>
    <t>Timbal (Pb)                       &lt;0.30 mg/L</t>
  </si>
  <si>
    <t>Krom heksavalen Cr(VI)  &lt;0.10 mg/L</t>
  </si>
  <si>
    <t>Kadmium (Cd)                  &lt; 0.07 mg/L</t>
  </si>
  <si>
    <t>Kemasan kertas terdiri dari minimal 60% bahan daur ulang mendapat nilai 2</t>
  </si>
  <si>
    <t>1. Kemasan Kertas</t>
  </si>
  <si>
    <t>Tabel Perhitungan pencapaian nilai:</t>
  </si>
  <si>
    <t>2. Manajemen energi</t>
  </si>
  <si>
    <t xml:space="preserve">Melaksanakan ISO 50001 manajemen energi bagi industri yang wajib melakukan manajemen energi dan penghematan energi.
</t>
  </si>
  <si>
    <t>Melaksanakan ISO 50001 manajemen energi bagi industri yang wajib melakukan manajemen energi dan/atau melakukan penghematan energi.</t>
  </si>
  <si>
    <t>2B Apabila melakukan penghematan energi.</t>
  </si>
  <si>
    <t>Memiliki sertifikat ISO 14001 mendapat nilai 5</t>
  </si>
  <si>
    <t>Memiliki dokumen persiapan pengajuan sertifikat ISO 14001 mendapat nilai 2</t>
  </si>
  <si>
    <t>2A. Apabila memiliki sertifikat ISO 50001 Manajemen energi mendapat nilai 5</t>
  </si>
  <si>
    <t>Penghematan energi : 10% mendapat nilai 1</t>
  </si>
  <si>
    <t>Penghematan energi : 20% mendapat nilai 3</t>
  </si>
  <si>
    <t>Produsen mendaur ulang limbah cair minimum 40% dibuktikan dengan laporan catatan konsumsi air dan daur ulang limbah cair.</t>
  </si>
  <si>
    <t>Kertas kemasan berasal dari hutan legal/memiliki sertifikat kayu legal wajib (SVLK) mendapat nilai 3</t>
  </si>
  <si>
    <t>Konsumsi Air Pada Produk Akhir</t>
  </si>
  <si>
    <t>Produk keramik memiliki masa garansi minimal selama: 10 (sepuluh) tahun.</t>
  </si>
  <si>
    <t>Sertifikat</t>
  </si>
  <si>
    <t>Gold</t>
  </si>
  <si>
    <t>Min. 85%</t>
  </si>
  <si>
    <t>Silver</t>
  </si>
  <si>
    <t>Min. 75%</t>
  </si>
  <si>
    <t>Bronze</t>
  </si>
  <si>
    <t>Masa garansi fitting (plastik, karet dan stainless steel) minimal: 5 (lima) tahun.</t>
  </si>
  <si>
    <t>Tabel Tingkatan Sertifikat</t>
  </si>
  <si>
    <t>4. Melakukan pengelolaan limbah B3</t>
  </si>
  <si>
    <t xml:space="preserve">1. Konsumsi energi (listrik dan termal) untuk industri keramik kloset:
energi termal: 12 Mj/kg
energi listrik  : 3 Mj/kg
</t>
  </si>
  <si>
    <t>Hasil uji yang memenuhi kadar emisi yang telah ditetapkan sesuai Permen LH No. 17 tahun 2008 tentang baku mutu emisi sumber tidak bergerak bagi usaha dan/atau kegiatan industri keramik.</t>
  </si>
  <si>
    <t>Min. 62%</t>
  </si>
  <si>
    <t xml:space="preserve">Produsen memberikan penjelasan lengkap mengenai produk sehingga produk mudah diidentifikasi, yaitu:
- Spesifikasi produk berupa jenis kategori, bentuk, dan dimensi.
- Informasi desain (jenis dan total volume gelontor).
- Petunjuk pemasangan dan penggunaan.
- Petunjuk perawatan dan pembersihan.
- Pencantuman kode produksi/nomor batch atau kode pengemasan yang menunjukkan tanggal, bulan, dan tahun produksi.
</t>
  </si>
  <si>
    <t>3. Memiliki komposisi bahan baku sesuai TKDN yang berlaku.</t>
  </si>
  <si>
    <t>2. Informasi bahan baku utama dan bahan penolong dalam proses produksi berupa LDK/SDS atau CoA bahan.</t>
  </si>
  <si>
    <t>2. Sertifikat Produk Penggunaan Tanda SNI Kloset duduk  (SPPT-SNI Kloset) atau hasil uji SASO kloset jongkok.</t>
  </si>
  <si>
    <t>4. Sertifikat/pernyataan/sampel bahwa plastik telah memenuhi  ISO 1043 atau ISO 11469 atau menuruti Permenperind No 24 Tahun 2010</t>
  </si>
  <si>
    <t>2. Pernyataan dari pihak manajemen yang menyatakan bahwa thinner, toluene, dan xylene tidak digunakan pada pewarna (cat dan coating) beserta CoA dari laboratorium terakrediatasi.)</t>
  </si>
  <si>
    <t>1. CoA logam berat Hg, Pb, Cr(VI) dan Cd dalam pewarna (cat dan coating)  tidak melebihi 0,1% untuk  Hg, Pb, Cr(VI)  dan  lebih kecil dari 0,01% kadmium.</t>
  </si>
  <si>
    <r>
      <t>Hasil uji SVHC (</t>
    </r>
    <r>
      <rPr>
        <i/>
        <sz val="11"/>
        <rFont val="Arial"/>
        <family val="2"/>
      </rPr>
      <t>Substances of very high concern</t>
    </r>
    <r>
      <rPr>
        <sz val="11"/>
        <rFont val="Arial"/>
        <family val="2"/>
      </rPr>
      <t>) dari laboratorium terakreditasi dan SDS bahan baku.</t>
    </r>
  </si>
  <si>
    <t>Daur Ulang Limbah Cair Pada Proses Produksi</t>
  </si>
  <si>
    <r>
      <t xml:space="preserve">SOP atau skema/prosedur pengelolaan limbah padat (produk apkir, </t>
    </r>
    <r>
      <rPr>
        <i/>
        <sz val="11"/>
        <color theme="1"/>
        <rFont val="Arial"/>
        <family val="2"/>
      </rPr>
      <t>press cake, mould</t>
    </r>
    <r>
      <rPr>
        <sz val="11"/>
        <color theme="1"/>
        <rFont val="Arial"/>
        <family val="2"/>
      </rPr>
      <t>).</t>
    </r>
  </si>
  <si>
    <t>Konsumsi air maksimum pada proses produksi ialah 0,005 m3/ton atau (l/kg)</t>
  </si>
  <si>
    <t>Angket Penilaian Produk Kloset</t>
  </si>
  <si>
    <t>*Bonus berlaku jika nilai sudah mencapai minimal 62%</t>
  </si>
  <si>
    <t>Silahkan isi kolom berwarna hijau</t>
  </si>
  <si>
    <t>Total Nilai</t>
  </si>
  <si>
    <t xml:space="preserve">Nilai Bonus </t>
  </si>
  <si>
    <t>Kriteria</t>
  </si>
  <si>
    <t>Bonus</t>
  </si>
  <si>
    <t>Nilai Pencapaian</t>
  </si>
  <si>
    <t>1. Memiliki sertifikat  ISO 9001 Sistem Manajemen Mutu mendapat nilai bonus 3</t>
  </si>
  <si>
    <t>maks nilai bonus 8 (sertifikat 5 + efisiensi 20% 3)</t>
  </si>
  <si>
    <t xml:space="preserve"> Maks Kriteria</t>
  </si>
  <si>
    <t>Bahan Kemasan*</t>
  </si>
  <si>
    <t>*Ketentuan penilaian untuk produk yang menggunakan hanya satu jenis kemasan saja:</t>
  </si>
  <si>
    <t>Bobot
(%)</t>
  </si>
  <si>
    <t xml:space="preserve">Bonus Maks </t>
  </si>
  <si>
    <t>Total</t>
  </si>
  <si>
    <t xml:space="preserve">% Penca-paian </t>
  </si>
  <si>
    <t>2. Kemasan plastik: bobot 5% dan total nilai kriteria 3</t>
  </si>
  <si>
    <t>a. Jika kemasan merupakan kertas ramah lingkungan/ekolabel (contoh: SNI ekolabel atau CoC FSC) mendapat nilai 4</t>
  </si>
  <si>
    <t>b. Sertifikat/Pernyataan dari pihak manajemen atau perusahaan kemasan yang menyatakan bahwa kemasan tahan bentur (shockproof  packaging) tidak mengandung CFC.</t>
  </si>
  <si>
    <t>c. CoA total konsentrasi logam berat Pb, Cd, Hg, dan Cr (VI) menggunakan standar yang berlaku dari laboratorium terakreditasi &lt;0,01% (100 ppm, 100 mg/kg). (pada warna atau pigmen)</t>
  </si>
  <si>
    <t>2. Kemasan Plastik</t>
  </si>
  <si>
    <t xml:space="preserve">a. Sertifikat/Pernyataan dari pihak manajemen atau perusahaan kemasan yang menyatakan bahwa pemberian simbol kemasan plastik menuruti ISO 1043 atau ISO 11469 atau menuruti Permenperind No 24 Tahun 2010.
</t>
  </si>
  <si>
    <t>b. CoA total konsentrasi logam berat Pb, Cd, Hg, dan Cr (VI) menggunakan standar yang berlaku dari laboratorium terakreditasi &lt;0,01% (100 ppm, 100 mg/kg). (pada warna atau pigmen)</t>
  </si>
  <si>
    <t>1. Kemasan kertas: bobot 7% dan total nilai maksimum kriteria 8</t>
  </si>
  <si>
    <t>Parameter</t>
  </si>
  <si>
    <t>Bobot Kriteria</t>
  </si>
  <si>
    <t xml:space="preserve">Nilai Maks </t>
  </si>
  <si>
    <t>Bonus Maks</t>
  </si>
  <si>
    <t>Informasi bahan baku</t>
  </si>
  <si>
    <t>Kualitas produk</t>
  </si>
  <si>
    <t>Pewarna dan coating</t>
  </si>
  <si>
    <t>Senyawa karsinogen</t>
  </si>
  <si>
    <t>Konsumsi energi</t>
  </si>
  <si>
    <t>Konsumsi air pada proses produksi</t>
  </si>
  <si>
    <t>Konsumsi air pada produk akhir</t>
  </si>
  <si>
    <t>Sistem manajemen lingkungan</t>
  </si>
  <si>
    <t>Emisi udara</t>
  </si>
  <si>
    <t>Limbah cair</t>
  </si>
  <si>
    <t>Daur ulang limbah cair</t>
  </si>
  <si>
    <t>Pengelolaan limbah padat</t>
  </si>
  <si>
    <t>Daya layan produk</t>
  </si>
  <si>
    <t>Bahan kemasan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</si>
</sst>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0" tint="-0.34998626667073579"/>
      <name val="Arial"/>
      <family val="2"/>
    </font>
    <font>
      <sz val="11"/>
      <color theme="9" tint="-0.249977111117893"/>
      <name val="Arial"/>
      <family val="2"/>
    </font>
    <font>
      <i/>
      <sz val="11"/>
      <name val="Arial"/>
      <family val="2"/>
    </font>
    <font>
      <b/>
      <i/>
      <sz val="11"/>
      <color theme="1"/>
      <name val="Arial"/>
      <family val="2"/>
    </font>
    <font>
      <b/>
      <sz val="16"/>
      <color rgb="FF002060"/>
      <name val="Calibri"/>
      <family val="2"/>
    </font>
    <font>
      <sz val="10"/>
      <name val="Arial"/>
      <family val="2"/>
    </font>
    <font>
      <sz val="10"/>
      <color rgb="FF00206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dashed">
        <color indexed="64"/>
      </top>
      <bottom/>
      <diagonal/>
    </border>
    <border>
      <left style="medium">
        <color rgb="FF000000"/>
      </left>
      <right style="thin">
        <color rgb="FF000000"/>
      </right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left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1" applyNumberFormat="1" applyFont="1" applyFill="1" applyBorder="1" applyAlignment="1">
      <alignment horizontal="center" vertical="center"/>
    </xf>
    <xf numFmtId="0" fontId="6" fillId="2" borderId="4" xfId="1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/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left" wrapText="1"/>
    </xf>
    <xf numFmtId="0" fontId="14" fillId="0" borderId="20" xfId="0" applyFont="1" applyBorder="1" applyAlignment="1">
      <alignment horizontal="justify" vertical="top" wrapText="1"/>
    </xf>
    <xf numFmtId="0" fontId="14" fillId="0" borderId="0" xfId="0" applyFont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3" fillId="0" borderId="15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9" fontId="3" fillId="0" borderId="0" xfId="0" applyNumberFormat="1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5" fillId="0" borderId="23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22" xfId="1" applyNumberFormat="1" applyFont="1" applyFill="1" applyBorder="1" applyAlignment="1">
      <alignment horizontal="center" vertical="center"/>
    </xf>
    <xf numFmtId="0" fontId="3" fillId="0" borderId="23" xfId="1" applyNumberFormat="1" applyFont="1" applyFill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9" xfId="1" applyNumberFormat="1" applyFont="1" applyFill="1" applyBorder="1" applyAlignment="1">
      <alignment horizontal="center" vertical="center"/>
    </xf>
    <xf numFmtId="0" fontId="3" fillId="0" borderId="24" xfId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9" fontId="3" fillId="0" borderId="0" xfId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6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15" fillId="0" borderId="32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4" fillId="0" borderId="24" xfId="0" applyFont="1" applyFill="1" applyBorder="1" applyAlignment="1">
      <alignment horizontal="left" vertical="center"/>
    </xf>
    <xf numFmtId="0" fontId="15" fillId="0" borderId="29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3" fillId="0" borderId="31" xfId="1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3" fillId="0" borderId="29" xfId="0" applyFont="1" applyFill="1" applyBorder="1" applyAlignment="1">
      <alignment horizontal="center" vertical="center"/>
    </xf>
    <xf numFmtId="9" fontId="15" fillId="0" borderId="33" xfId="0" applyNumberFormat="1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4" fillId="0" borderId="18" xfId="0" applyFont="1" applyBorder="1" applyAlignment="1">
      <alignment vertical="top" wrapText="1"/>
    </xf>
    <xf numFmtId="0" fontId="14" fillId="0" borderId="20" xfId="0" applyFont="1" applyBorder="1" applyAlignment="1">
      <alignment vertical="top" wrapText="1"/>
    </xf>
    <xf numFmtId="0" fontId="14" fillId="0" borderId="34" xfId="0" applyFont="1" applyBorder="1" applyAlignment="1">
      <alignment vertical="top" wrapText="1"/>
    </xf>
    <xf numFmtId="0" fontId="11" fillId="3" borderId="17" xfId="0" applyFont="1" applyFill="1" applyBorder="1" applyAlignment="1">
      <alignment horizontal="justify" vertical="center" wrapText="1"/>
    </xf>
    <xf numFmtId="0" fontId="11" fillId="3" borderId="18" xfId="0" applyFont="1" applyFill="1" applyBorder="1" applyAlignment="1">
      <alignment horizontal="justify" vertical="center" wrapText="1"/>
    </xf>
    <xf numFmtId="0" fontId="12" fillId="0" borderId="20" xfId="0" applyFont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12" fillId="0" borderId="19" xfId="0" applyFont="1" applyBorder="1" applyAlignment="1">
      <alignment horizontal="justify" vertical="center" wrapText="1"/>
    </xf>
    <xf numFmtId="0" fontId="12" fillId="0" borderId="38" xfId="0" applyFont="1" applyBorder="1" applyAlignment="1">
      <alignment horizontal="justify" vertical="top" wrapText="1"/>
    </xf>
    <xf numFmtId="0" fontId="12" fillId="0" borderId="39" xfId="0" applyFont="1" applyBorder="1" applyAlignment="1">
      <alignment horizontal="justify" vertical="top" wrapText="1"/>
    </xf>
    <xf numFmtId="0" fontId="12" fillId="0" borderId="40" xfId="0" applyFont="1" applyBorder="1" applyAlignment="1">
      <alignment horizontal="justify" vertical="top" wrapText="1"/>
    </xf>
    <xf numFmtId="0" fontId="3" fillId="0" borderId="3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top" wrapText="1"/>
    </xf>
    <xf numFmtId="0" fontId="15" fillId="0" borderId="4" xfId="0" applyFont="1" applyFill="1" applyBorder="1" applyAlignment="1">
      <alignment vertical="center" wrapText="1"/>
    </xf>
    <xf numFmtId="0" fontId="15" fillId="0" borderId="42" xfId="0" applyFont="1" applyFill="1" applyBorder="1" applyAlignment="1">
      <alignment horizontal="left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center" vertical="center"/>
    </xf>
    <xf numFmtId="0" fontId="15" fillId="0" borderId="47" xfId="0" applyFont="1" applyFill="1" applyBorder="1" applyAlignment="1">
      <alignment horizontal="left" vertical="center" wrapText="1"/>
    </xf>
    <xf numFmtId="0" fontId="3" fillId="0" borderId="47" xfId="1" applyNumberFormat="1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64" fontId="3" fillId="0" borderId="23" xfId="1" applyNumberFormat="1" applyFont="1" applyFill="1" applyBorder="1" applyAlignment="1">
      <alignment horizontal="center" vertical="center"/>
    </xf>
    <xf numFmtId="164" fontId="3" fillId="0" borderId="22" xfId="1" applyNumberFormat="1" applyFont="1" applyFill="1" applyBorder="1" applyAlignment="1">
      <alignment horizontal="center" vertical="center"/>
    </xf>
    <xf numFmtId="164" fontId="3" fillId="0" borderId="27" xfId="1" applyNumberFormat="1" applyFont="1" applyFill="1" applyBorder="1" applyAlignment="1">
      <alignment horizontal="center" vertical="center"/>
    </xf>
    <xf numFmtId="164" fontId="3" fillId="0" borderId="26" xfId="1" applyNumberFormat="1" applyFont="1" applyFill="1" applyBorder="1" applyAlignment="1">
      <alignment horizontal="center" vertical="center"/>
    </xf>
    <xf numFmtId="164" fontId="3" fillId="0" borderId="28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0" borderId="49" xfId="1" applyNumberFormat="1" applyFont="1" applyFill="1" applyBorder="1" applyAlignment="1">
      <alignment horizontal="center" vertical="center"/>
    </xf>
    <xf numFmtId="164" fontId="3" fillId="0" borderId="24" xfId="1" applyNumberFormat="1" applyFont="1" applyFill="1" applyBorder="1" applyAlignment="1">
      <alignment horizontal="center" vertical="center"/>
    </xf>
    <xf numFmtId="164" fontId="3" fillId="0" borderId="24" xfId="0" applyNumberFormat="1" applyFont="1" applyFill="1" applyBorder="1" applyAlignment="1">
      <alignment horizontal="center" vertical="center"/>
    </xf>
    <xf numFmtId="164" fontId="3" fillId="0" borderId="30" xfId="0" applyNumberFormat="1" applyFont="1" applyFill="1" applyBorder="1" applyAlignment="1">
      <alignment horizontal="center" vertical="center"/>
    </xf>
    <xf numFmtId="164" fontId="3" fillId="0" borderId="26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164" fontId="3" fillId="0" borderId="23" xfId="0" applyNumberFormat="1" applyFont="1" applyFill="1" applyBorder="1" applyAlignment="1">
      <alignment horizontal="center" vertical="center" wrapText="1"/>
    </xf>
    <xf numFmtId="164" fontId="3" fillId="0" borderId="27" xfId="0" applyNumberFormat="1" applyFont="1" applyFill="1" applyBorder="1" applyAlignment="1">
      <alignment horizontal="center" vertical="center" wrapText="1"/>
    </xf>
    <xf numFmtId="164" fontId="3" fillId="0" borderId="23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left" wrapText="1"/>
    </xf>
    <xf numFmtId="0" fontId="3" fillId="6" borderId="0" xfId="0" applyFont="1" applyFill="1" applyAlignment="1">
      <alignment horizontal="center"/>
    </xf>
    <xf numFmtId="0" fontId="3" fillId="0" borderId="50" xfId="1" applyNumberFormat="1" applyFont="1" applyFill="1" applyBorder="1" applyAlignment="1">
      <alignment horizontal="center" vertical="center"/>
    </xf>
    <xf numFmtId="0" fontId="3" fillId="0" borderId="16" xfId="1" applyNumberFormat="1" applyFont="1" applyFill="1" applyBorder="1" applyAlignment="1">
      <alignment horizontal="center" vertical="center"/>
    </xf>
    <xf numFmtId="0" fontId="21" fillId="0" borderId="26" xfId="1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left" vertical="center" wrapText="1"/>
    </xf>
    <xf numFmtId="0" fontId="15" fillId="0" borderId="27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left" vertical="top" wrapText="1"/>
    </xf>
    <xf numFmtId="0" fontId="3" fillId="0" borderId="27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28" xfId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/>
    </xf>
    <xf numFmtId="0" fontId="22" fillId="7" borderId="22" xfId="0" applyFont="1" applyFill="1" applyBorder="1" applyAlignment="1">
      <alignment horizontal="left" vertical="top" wrapText="1"/>
    </xf>
    <xf numFmtId="0" fontId="23" fillId="7" borderId="22" xfId="0" applyFont="1" applyFill="1" applyBorder="1" applyAlignment="1">
      <alignment horizontal="center" vertical="center"/>
    </xf>
    <xf numFmtId="164" fontId="24" fillId="2" borderId="1" xfId="1" applyNumberFormat="1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2" fillId="7" borderId="28" xfId="0" applyFont="1" applyFill="1" applyBorder="1" applyAlignment="1">
      <alignment horizontal="left" vertical="top" wrapText="1"/>
    </xf>
    <xf numFmtId="0" fontId="23" fillId="7" borderId="28" xfId="0" applyFont="1" applyFill="1" applyBorder="1" applyAlignment="1">
      <alignment horizontal="center" vertical="center"/>
    </xf>
    <xf numFmtId="164" fontId="25" fillId="7" borderId="23" xfId="0" applyNumberFormat="1" applyFont="1" applyFill="1" applyBorder="1" applyAlignment="1">
      <alignment horizontal="center" vertical="center"/>
    </xf>
    <xf numFmtId="0" fontId="25" fillId="7" borderId="23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left" vertical="top" wrapText="1"/>
    </xf>
    <xf numFmtId="0" fontId="23" fillId="7" borderId="4" xfId="0" applyFont="1" applyFill="1" applyBorder="1" applyAlignment="1">
      <alignment horizontal="center" vertical="center"/>
    </xf>
    <xf numFmtId="164" fontId="25" fillId="7" borderId="26" xfId="0" applyNumberFormat="1" applyFont="1" applyFill="1" applyBorder="1" applyAlignment="1">
      <alignment horizontal="center" vertical="center"/>
    </xf>
    <xf numFmtId="0" fontId="25" fillId="7" borderId="26" xfId="0" applyFont="1" applyFill="1" applyBorder="1" applyAlignment="1">
      <alignment horizontal="center" vertical="center"/>
    </xf>
    <xf numFmtId="0" fontId="25" fillId="7" borderId="4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/>
    </xf>
    <xf numFmtId="0" fontId="24" fillId="8" borderId="2" xfId="0" applyFont="1" applyFill="1" applyBorder="1" applyAlignment="1">
      <alignment horizontal="center" vertical="center" wrapText="1"/>
    </xf>
    <xf numFmtId="0" fontId="26" fillId="0" borderId="0" xfId="0" applyFont="1"/>
    <xf numFmtId="0" fontId="11" fillId="3" borderId="5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top" wrapText="1"/>
    </xf>
    <xf numFmtId="0" fontId="12" fillId="0" borderId="51" xfId="0" applyFont="1" applyBorder="1" applyAlignment="1">
      <alignment horizontal="justify" vertical="top" wrapText="1"/>
    </xf>
    <xf numFmtId="9" fontId="12" fillId="0" borderId="51" xfId="0" applyNumberFormat="1" applyFont="1" applyBorder="1" applyAlignment="1">
      <alignment horizontal="center" wrapText="1"/>
    </xf>
    <xf numFmtId="0" fontId="25" fillId="0" borderId="51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9" fontId="12" fillId="0" borderId="51" xfId="0" applyNumberFormat="1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11" fillId="0" borderId="51" xfId="0" applyFont="1" applyBorder="1" applyAlignment="1">
      <alignment horizontal="center" vertical="top" wrapText="1"/>
    </xf>
    <xf numFmtId="0" fontId="11" fillId="0" borderId="51" xfId="0" applyFont="1" applyBorder="1" applyAlignment="1">
      <alignment horizontal="justify" vertical="top" wrapText="1"/>
    </xf>
    <xf numFmtId="9" fontId="11" fillId="0" borderId="51" xfId="0" applyNumberFormat="1" applyFont="1" applyBorder="1" applyAlignment="1">
      <alignment horizontal="center" vertical="top" wrapText="1"/>
    </xf>
    <xf numFmtId="0" fontId="24" fillId="0" borderId="51" xfId="0" applyFont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center"/>
    </xf>
    <xf numFmtId="9" fontId="25" fillId="0" borderId="0" xfId="1" applyFont="1" applyAlignment="1">
      <alignment horizontal="center"/>
    </xf>
    <xf numFmtId="0" fontId="6" fillId="0" borderId="1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left" vertical="center" wrapText="1"/>
    </xf>
    <xf numFmtId="0" fontId="15" fillId="0" borderId="44" xfId="0" applyFont="1" applyFill="1" applyBorder="1" applyAlignment="1">
      <alignment horizontal="left" vertical="center" wrapText="1"/>
    </xf>
    <xf numFmtId="0" fontId="15" fillId="0" borderId="27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5" fillId="0" borderId="28" xfId="0" applyFont="1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6" fillId="0" borderId="27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left" vertical="center" wrapText="1"/>
    </xf>
    <xf numFmtId="0" fontId="14" fillId="0" borderId="27" xfId="0" applyFont="1" applyFill="1" applyBorder="1" applyAlignment="1">
      <alignment horizontal="left" vertical="center" wrapText="1"/>
    </xf>
    <xf numFmtId="0" fontId="14" fillId="0" borderId="28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top" wrapText="1"/>
    </xf>
    <xf numFmtId="0" fontId="3" fillId="0" borderId="28" xfId="0" applyFont="1" applyFill="1" applyBorder="1" applyAlignment="1">
      <alignment horizontal="left" vertical="center" wrapText="1"/>
    </xf>
    <xf numFmtId="0" fontId="3" fillId="0" borderId="30" xfId="1" applyNumberFormat="1" applyFont="1" applyFill="1" applyBorder="1" applyAlignment="1">
      <alignment horizontal="center" vertical="center" wrapText="1"/>
    </xf>
    <xf numFmtId="0" fontId="3" fillId="0" borderId="16" xfId="1" applyNumberFormat="1" applyFont="1" applyFill="1" applyBorder="1" applyAlignment="1">
      <alignment horizontal="center" vertical="center" wrapText="1"/>
    </xf>
    <xf numFmtId="0" fontId="3" fillId="0" borderId="31" xfId="1" applyNumberFormat="1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left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0" borderId="37" xfId="0" applyFont="1" applyFill="1" applyBorder="1" applyAlignment="1">
      <alignment horizontal="center" vertical="center" wrapText="1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3" fillId="0" borderId="28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0" fontId="3" fillId="0" borderId="4" xfId="1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27" xfId="1" applyNumberFormat="1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15" fillId="0" borderId="3" xfId="0" quotePrefix="1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571500</xdr:colOff>
      <xdr:row>3</xdr:row>
      <xdr:rowOff>177801</xdr:rowOff>
    </xdr:to>
    <xdr:pic>
      <xdr:nvPicPr>
        <xdr:cNvPr id="2" name="Picture 1" descr="D:\Logo Green Product-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"/>
          <a:ext cx="904875" cy="777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23812</xdr:colOff>
      <xdr:row>167</xdr:row>
      <xdr:rowOff>42332</xdr:rowOff>
    </xdr:from>
    <xdr:to>
      <xdr:col>1</xdr:col>
      <xdr:colOff>4064086</xdr:colOff>
      <xdr:row>171</xdr:row>
      <xdr:rowOff>30186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7187" y="36875507"/>
          <a:ext cx="2201949" cy="749854"/>
        </a:xfrm>
        <a:prstGeom prst="rect">
          <a:avLst/>
        </a:prstGeom>
        <a:solidFill>
          <a:sysClr val="window" lastClr="FFFFFF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GB" sz="1800" baseline="-25000">
              <a:solidFill>
                <a:sysClr val="windowText" lastClr="000000"/>
              </a:solidFill>
            </a:rPr>
            <a:t>% Pencapaian </a:t>
          </a:r>
          <a:r>
            <a:rPr lang="en-GB" sz="1100">
              <a:solidFill>
                <a:sysClr val="windowText" lastClr="000000"/>
              </a:solidFill>
            </a:rPr>
            <a:t>  =  </a:t>
          </a:r>
          <a:r>
            <a:rPr lang="en-GB" sz="1100" u="sng">
              <a:solidFill>
                <a:sysClr val="windowText" lastClr="000000"/>
              </a:solidFill>
            </a:rPr>
            <a:t>Perolehan jumlah nIlai kriteria</a:t>
          </a:r>
          <a:r>
            <a:rPr lang="en-GB" sz="1100" baseline="0">
              <a:solidFill>
                <a:sysClr val="windowText" lastClr="000000"/>
              </a:solidFill>
            </a:rPr>
            <a:t>  </a:t>
          </a:r>
          <a:r>
            <a:rPr lang="en-GB" sz="1800" baseline="-25000">
              <a:solidFill>
                <a:sysClr val="windowText" lastClr="000000"/>
              </a:solidFill>
            </a:rPr>
            <a:t>x </a:t>
          </a:r>
          <a:r>
            <a:rPr lang="en-GB" sz="1100" baseline="0">
              <a:solidFill>
                <a:sysClr val="windowText" lastClr="000000"/>
              </a:solidFill>
            </a:rPr>
            <a:t> </a:t>
          </a:r>
          <a:r>
            <a:rPr lang="en-GB" sz="1800" baseline="-25000">
              <a:solidFill>
                <a:sysClr val="windowText" lastClr="000000"/>
              </a:solidFill>
            </a:rPr>
            <a:t>bobot kriteria</a:t>
          </a:r>
        </a:p>
        <a:p>
          <a:pPr algn="l"/>
          <a:r>
            <a:rPr lang="en-GB" sz="1100" baseline="0">
              <a:solidFill>
                <a:sysClr val="windowText" lastClr="000000"/>
              </a:solidFill>
            </a:rPr>
            <a:t>                                                Nilai target</a:t>
          </a:r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9"/>
  <sheetViews>
    <sheetView tabSelected="1" topLeftCell="A10" zoomScale="85" zoomScaleNormal="85" zoomScalePageLayoutView="80" workbookViewId="0">
      <selection activeCell="I14" sqref="I14"/>
    </sheetView>
  </sheetViews>
  <sheetFormatPr defaultRowHeight="15" x14ac:dyDescent="0.25"/>
  <cols>
    <col min="1" max="1" width="5" style="56" customWidth="1"/>
    <col min="2" max="2" width="56.7109375" style="28" customWidth="1"/>
    <col min="3" max="3" width="9.140625" style="26" customWidth="1"/>
    <col min="4" max="4" width="7.7109375" style="141" customWidth="1"/>
    <col min="5" max="5" width="9.28515625" style="26" customWidth="1"/>
    <col min="6" max="6" width="8.28515625" style="26" customWidth="1"/>
    <col min="7" max="9" width="8.42578125" style="26" customWidth="1"/>
    <col min="10" max="10" width="7.7109375" style="26" customWidth="1"/>
    <col min="11" max="11" width="12.85546875" style="26" customWidth="1"/>
    <col min="12" max="12" width="13" style="27" customWidth="1"/>
    <col min="13" max="13" width="43.85546875" style="22" customWidth="1"/>
    <col min="14" max="14" width="13.28515625" style="22" bestFit="1" customWidth="1"/>
    <col min="15" max="15" width="9.140625" style="22"/>
    <col min="16" max="16" width="9.140625" style="22" customWidth="1"/>
    <col min="17" max="16384" width="9.140625" style="22"/>
  </cols>
  <sheetData>
    <row r="1" spans="1:12" s="20" customFormat="1" ht="15.75" customHeight="1" x14ac:dyDescent="0.25">
      <c r="A1" s="260" t="s">
        <v>94</v>
      </c>
      <c r="B1" s="261"/>
      <c r="C1" s="261"/>
      <c r="D1" s="261"/>
      <c r="E1" s="261"/>
      <c r="F1" s="261"/>
      <c r="G1" s="261"/>
      <c r="H1" s="261"/>
      <c r="I1" s="261"/>
      <c r="J1" s="261"/>
      <c r="K1" s="262"/>
      <c r="L1" s="84"/>
    </row>
    <row r="2" spans="1:12" s="20" customFormat="1" ht="15.75" customHeight="1" x14ac:dyDescent="0.25">
      <c r="A2" s="263"/>
      <c r="B2" s="264"/>
      <c r="C2" s="264"/>
      <c r="D2" s="264"/>
      <c r="E2" s="264"/>
      <c r="F2" s="264"/>
      <c r="G2" s="264"/>
      <c r="H2" s="264"/>
      <c r="I2" s="264"/>
      <c r="J2" s="264"/>
      <c r="K2" s="265"/>
      <c r="L2" s="84"/>
    </row>
    <row r="3" spans="1:12" s="20" customFormat="1" ht="15.75" customHeight="1" x14ac:dyDescent="0.25">
      <c r="A3" s="263"/>
      <c r="B3" s="264"/>
      <c r="C3" s="264"/>
      <c r="D3" s="264"/>
      <c r="E3" s="264"/>
      <c r="F3" s="264"/>
      <c r="G3" s="264"/>
      <c r="H3" s="264"/>
      <c r="I3" s="264"/>
      <c r="J3" s="264"/>
      <c r="K3" s="265"/>
      <c r="L3" s="84"/>
    </row>
    <row r="4" spans="1:12" s="20" customFormat="1" ht="15.75" customHeight="1" x14ac:dyDescent="0.25">
      <c r="A4" s="266"/>
      <c r="B4" s="267"/>
      <c r="C4" s="267"/>
      <c r="D4" s="267"/>
      <c r="E4" s="267"/>
      <c r="F4" s="267"/>
      <c r="G4" s="267"/>
      <c r="H4" s="267"/>
      <c r="I4" s="267"/>
      <c r="J4" s="267"/>
      <c r="K4" s="268"/>
      <c r="L4" s="84"/>
    </row>
    <row r="5" spans="1:12" s="20" customFormat="1" ht="18" customHeight="1" x14ac:dyDescent="0.25">
      <c r="A5" s="19"/>
      <c r="B5" s="32"/>
      <c r="C5" s="14"/>
      <c r="D5" s="112"/>
      <c r="E5" s="14"/>
      <c r="F5" s="14"/>
      <c r="G5" s="14"/>
      <c r="H5" s="14"/>
      <c r="I5" s="14"/>
      <c r="J5" s="14"/>
      <c r="K5" s="82"/>
      <c r="L5" s="31"/>
    </row>
    <row r="6" spans="1:12" s="20" customFormat="1" ht="18" customHeight="1" x14ac:dyDescent="0.25">
      <c r="A6" s="9" t="s">
        <v>4</v>
      </c>
      <c r="B6" s="3"/>
      <c r="C6" s="34" t="s">
        <v>5</v>
      </c>
      <c r="D6" s="113"/>
      <c r="E6" s="18" t="s">
        <v>6</v>
      </c>
      <c r="F6" s="16"/>
      <c r="G6" s="16"/>
      <c r="H6" s="16"/>
      <c r="I6" s="16"/>
      <c r="J6" s="16"/>
      <c r="K6" s="17"/>
      <c r="L6" s="31"/>
    </row>
    <row r="7" spans="1:12" s="20" customFormat="1" ht="18" customHeight="1" x14ac:dyDescent="0.25">
      <c r="A7" s="9" t="s">
        <v>7</v>
      </c>
      <c r="B7" s="3"/>
      <c r="C7" s="34" t="s">
        <v>8</v>
      </c>
      <c r="D7" s="113"/>
      <c r="E7" s="18" t="s">
        <v>6</v>
      </c>
      <c r="F7" s="16"/>
      <c r="G7" s="16"/>
      <c r="H7" s="16"/>
      <c r="I7" s="16"/>
      <c r="J7" s="16"/>
      <c r="K7" s="17"/>
      <c r="L7" s="31"/>
    </row>
    <row r="8" spans="1:12" s="20" customFormat="1" ht="18" customHeight="1" x14ac:dyDescent="0.25">
      <c r="A8" s="9" t="s">
        <v>9</v>
      </c>
      <c r="B8" s="3"/>
      <c r="C8" s="34" t="s">
        <v>10</v>
      </c>
      <c r="D8" s="113"/>
      <c r="E8" s="18" t="s">
        <v>6</v>
      </c>
      <c r="F8" s="16"/>
      <c r="G8" s="16"/>
      <c r="H8" s="16"/>
      <c r="I8" s="16"/>
      <c r="J8" s="16"/>
      <c r="K8" s="17"/>
      <c r="L8" s="31"/>
    </row>
    <row r="9" spans="1:12" s="20" customFormat="1" ht="18" customHeight="1" x14ac:dyDescent="0.25">
      <c r="A9" s="34" t="s">
        <v>11</v>
      </c>
      <c r="B9" s="33"/>
      <c r="C9" s="34" t="s">
        <v>12</v>
      </c>
      <c r="D9" s="113"/>
      <c r="E9" s="18" t="s">
        <v>13</v>
      </c>
      <c r="F9" s="17"/>
      <c r="G9" s="16"/>
      <c r="H9" s="16"/>
      <c r="I9" s="16"/>
      <c r="J9" s="16"/>
      <c r="K9" s="17"/>
      <c r="L9" s="31"/>
    </row>
    <row r="10" spans="1:12" s="20" customFormat="1" ht="18" customHeight="1" x14ac:dyDescent="0.25">
      <c r="A10" s="19"/>
      <c r="B10" s="32"/>
      <c r="C10" s="14"/>
      <c r="D10" s="112"/>
      <c r="E10" s="14"/>
      <c r="F10" s="14"/>
      <c r="G10" s="14"/>
      <c r="H10" s="14"/>
      <c r="I10" s="14"/>
      <c r="J10" s="14"/>
      <c r="K10" s="14"/>
      <c r="L10" s="31"/>
    </row>
    <row r="11" spans="1:12" s="20" customFormat="1" ht="18" customHeight="1" x14ac:dyDescent="0.25">
      <c r="A11" s="69" t="s">
        <v>14</v>
      </c>
      <c r="B11" s="35"/>
      <c r="C11" s="14"/>
      <c r="D11" s="112"/>
      <c r="E11" s="14"/>
      <c r="F11" s="14"/>
      <c r="G11" s="14"/>
      <c r="H11" s="14"/>
      <c r="I11" s="14"/>
      <c r="J11" s="14"/>
      <c r="K11" s="14"/>
      <c r="L11" s="31"/>
    </row>
    <row r="12" spans="1:12" s="20" customFormat="1" ht="15" customHeight="1" x14ac:dyDescent="0.25">
      <c r="A12" s="36" t="s">
        <v>24</v>
      </c>
      <c r="B12" s="35"/>
      <c r="C12" s="14"/>
      <c r="D12" s="112"/>
      <c r="E12" s="14"/>
      <c r="F12" s="14"/>
      <c r="G12" s="14"/>
      <c r="H12" s="14"/>
      <c r="I12" s="14"/>
      <c r="J12" s="14"/>
      <c r="K12" s="14"/>
      <c r="L12" s="31"/>
    </row>
    <row r="13" spans="1:12" s="20" customFormat="1" ht="15" customHeight="1" x14ac:dyDescent="0.25">
      <c r="A13" s="36" t="s">
        <v>21</v>
      </c>
      <c r="B13" s="35"/>
      <c r="C13" s="14"/>
      <c r="D13" s="112"/>
      <c r="E13" s="14"/>
      <c r="F13" s="14"/>
      <c r="G13" s="14"/>
      <c r="H13" s="14"/>
      <c r="I13" s="14"/>
      <c r="J13" s="14"/>
      <c r="K13" s="14"/>
      <c r="L13" s="31"/>
    </row>
    <row r="14" spans="1:12" s="20" customFormat="1" ht="15" customHeight="1" x14ac:dyDescent="0.25">
      <c r="A14" s="36" t="s">
        <v>19</v>
      </c>
      <c r="B14" s="35"/>
      <c r="C14" s="14"/>
      <c r="D14" s="112"/>
      <c r="E14" s="14"/>
      <c r="F14" s="14"/>
      <c r="G14" s="14"/>
      <c r="H14" s="14"/>
      <c r="I14" s="14"/>
      <c r="J14" s="14"/>
      <c r="K14" s="14"/>
      <c r="L14" s="31"/>
    </row>
    <row r="15" spans="1:12" s="20" customFormat="1" ht="15" customHeight="1" x14ac:dyDescent="0.25">
      <c r="A15" s="36" t="s">
        <v>17</v>
      </c>
      <c r="B15" s="35"/>
      <c r="C15" s="14"/>
      <c r="D15" s="112"/>
      <c r="E15" s="14"/>
      <c r="F15" s="14"/>
      <c r="G15" s="14"/>
      <c r="H15" s="14"/>
      <c r="I15" s="14"/>
      <c r="J15" s="14"/>
      <c r="K15" s="14"/>
      <c r="L15" s="31"/>
    </row>
    <row r="16" spans="1:12" s="20" customFormat="1" ht="15" customHeight="1" x14ac:dyDescent="0.25">
      <c r="A16" s="36" t="s">
        <v>18</v>
      </c>
      <c r="B16" s="35"/>
      <c r="C16" s="14"/>
      <c r="D16" s="112"/>
      <c r="E16" s="14"/>
      <c r="F16" s="14"/>
      <c r="G16" s="14"/>
      <c r="H16" s="14"/>
      <c r="I16" s="14"/>
      <c r="J16" s="14"/>
      <c r="K16" s="14"/>
      <c r="L16" s="31"/>
    </row>
    <row r="17" spans="1:16" s="20" customFormat="1" ht="15" customHeight="1" x14ac:dyDescent="0.25">
      <c r="A17" s="36" t="s">
        <v>41</v>
      </c>
      <c r="B17" s="35"/>
      <c r="C17" s="14"/>
      <c r="D17" s="112"/>
      <c r="E17" s="14"/>
      <c r="F17" s="14"/>
      <c r="G17" s="14"/>
      <c r="H17" s="14"/>
      <c r="I17" s="14"/>
      <c r="J17" s="14"/>
      <c r="K17" s="14"/>
      <c r="L17" s="31"/>
    </row>
    <row r="18" spans="1:16" s="20" customFormat="1" ht="18" customHeight="1" x14ac:dyDescent="0.25">
      <c r="A18" s="52"/>
      <c r="B18" s="32"/>
      <c r="C18" s="14"/>
      <c r="D18" s="112"/>
      <c r="E18" s="14"/>
      <c r="F18" s="15"/>
      <c r="G18" s="15"/>
      <c r="H18" s="15"/>
      <c r="I18" s="15"/>
      <c r="J18" s="15"/>
      <c r="K18" s="15"/>
      <c r="L18" s="63"/>
    </row>
    <row r="19" spans="1:16" s="14" customFormat="1" ht="30" x14ac:dyDescent="0.25">
      <c r="A19" s="24" t="s">
        <v>0</v>
      </c>
      <c r="B19" s="160" t="s">
        <v>1</v>
      </c>
      <c r="C19" s="23" t="s">
        <v>20</v>
      </c>
      <c r="D19" s="114" t="s">
        <v>2</v>
      </c>
      <c r="E19" s="269" t="s">
        <v>22</v>
      </c>
      <c r="F19" s="270"/>
      <c r="G19" s="270"/>
      <c r="H19" s="270"/>
      <c r="I19" s="270"/>
      <c r="J19" s="270"/>
      <c r="K19" s="271"/>
      <c r="L19" s="64"/>
      <c r="P19" s="37"/>
    </row>
    <row r="20" spans="1:16" s="14" customFormat="1" ht="45.75" customHeight="1" x14ac:dyDescent="0.25">
      <c r="A20" s="10"/>
      <c r="B20" s="167"/>
      <c r="C20" s="25"/>
      <c r="D20" s="115"/>
      <c r="E20" s="272" t="s">
        <v>22</v>
      </c>
      <c r="F20" s="273"/>
      <c r="G20" s="274"/>
      <c r="H20" s="275" t="s">
        <v>101</v>
      </c>
      <c r="I20" s="276"/>
      <c r="J20" s="276"/>
      <c r="K20" s="277"/>
      <c r="L20" s="64"/>
      <c r="P20" s="37"/>
    </row>
    <row r="21" spans="1:16" s="14" customFormat="1" ht="45.75" customHeight="1" x14ac:dyDescent="0.25">
      <c r="A21" s="10"/>
      <c r="B21" s="167"/>
      <c r="C21" s="25"/>
      <c r="D21" s="115"/>
      <c r="E21" s="25" t="s">
        <v>104</v>
      </c>
      <c r="F21" s="25" t="s">
        <v>23</v>
      </c>
      <c r="G21" s="25" t="s">
        <v>98</v>
      </c>
      <c r="H21" s="168" t="s">
        <v>99</v>
      </c>
      <c r="I21" s="168" t="s">
        <v>100</v>
      </c>
      <c r="J21" s="168" t="s">
        <v>97</v>
      </c>
      <c r="K21" s="168" t="s">
        <v>40</v>
      </c>
      <c r="L21" s="64"/>
      <c r="P21" s="37"/>
    </row>
    <row r="22" spans="1:16" s="19" customFormat="1" ht="22.5" customHeight="1" x14ac:dyDescent="0.25">
      <c r="A22" s="10">
        <v>1</v>
      </c>
      <c r="B22" s="70" t="s">
        <v>25</v>
      </c>
      <c r="C22" s="6"/>
      <c r="D22" s="116">
        <v>2</v>
      </c>
      <c r="E22" s="5">
        <v>3</v>
      </c>
      <c r="F22" s="10"/>
      <c r="G22" s="10"/>
      <c r="H22" s="142"/>
      <c r="I22" s="142"/>
      <c r="J22" s="142">
        <f>H22</f>
        <v>0</v>
      </c>
      <c r="K22" s="142">
        <f>J22/E22*D22</f>
        <v>0</v>
      </c>
      <c r="L22" s="65"/>
    </row>
    <row r="23" spans="1:16" s="19" customFormat="1" ht="17.25" customHeight="1" x14ac:dyDescent="0.25">
      <c r="A23" s="233"/>
      <c r="B23" s="240" t="s">
        <v>83</v>
      </c>
      <c r="C23" s="59"/>
      <c r="D23" s="117"/>
      <c r="E23" s="59"/>
      <c r="F23" s="223">
        <f>E22</f>
        <v>3</v>
      </c>
      <c r="G23" s="59"/>
      <c r="H23" s="59"/>
      <c r="I23" s="59"/>
      <c r="J23" s="59"/>
      <c r="K23" s="24"/>
      <c r="L23" s="31"/>
    </row>
    <row r="24" spans="1:16" s="19" customFormat="1" ht="17.25" customHeight="1" x14ac:dyDescent="0.25">
      <c r="A24" s="208"/>
      <c r="B24" s="278"/>
      <c r="C24" s="46"/>
      <c r="D24" s="118"/>
      <c r="E24" s="46"/>
      <c r="F24" s="210"/>
      <c r="G24" s="46"/>
      <c r="H24" s="46"/>
      <c r="I24" s="46"/>
      <c r="J24" s="46"/>
      <c r="K24" s="24"/>
      <c r="L24" s="66"/>
    </row>
    <row r="25" spans="1:16" s="19" customFormat="1" ht="17.25" customHeight="1" x14ac:dyDescent="0.25">
      <c r="A25" s="208"/>
      <c r="B25" s="278"/>
      <c r="C25" s="46"/>
      <c r="D25" s="118"/>
      <c r="E25" s="46"/>
      <c r="F25" s="210"/>
      <c r="G25" s="46"/>
      <c r="H25" s="46"/>
      <c r="I25" s="46"/>
      <c r="J25" s="46"/>
      <c r="K25" s="24"/>
      <c r="L25" s="66"/>
    </row>
    <row r="26" spans="1:16" s="19" customFormat="1" ht="17.25" customHeight="1" x14ac:dyDescent="0.25">
      <c r="A26" s="208"/>
      <c r="B26" s="278"/>
      <c r="C26" s="46"/>
      <c r="D26" s="118"/>
      <c r="E26" s="46"/>
      <c r="F26" s="210"/>
      <c r="G26" s="46"/>
      <c r="H26" s="46"/>
      <c r="I26" s="46"/>
      <c r="J26" s="46"/>
      <c r="K26" s="24"/>
      <c r="L26" s="66"/>
    </row>
    <row r="27" spans="1:16" s="19" customFormat="1" ht="17.25" customHeight="1" x14ac:dyDescent="0.25">
      <c r="A27" s="208"/>
      <c r="B27" s="278"/>
      <c r="C27" s="46"/>
      <c r="D27" s="118"/>
      <c r="E27" s="46"/>
      <c r="F27" s="210"/>
      <c r="G27" s="46"/>
      <c r="H27" s="46"/>
      <c r="I27" s="46"/>
      <c r="J27" s="46"/>
      <c r="K27" s="24"/>
      <c r="L27" s="66"/>
    </row>
    <row r="28" spans="1:16" s="19" customFormat="1" ht="17.25" customHeight="1" x14ac:dyDescent="0.25">
      <c r="A28" s="208"/>
      <c r="B28" s="278"/>
      <c r="C28" s="46"/>
      <c r="D28" s="118"/>
      <c r="E28" s="46"/>
      <c r="F28" s="210"/>
      <c r="G28" s="46"/>
      <c r="H28" s="46"/>
      <c r="I28" s="46"/>
      <c r="J28" s="46"/>
      <c r="K28" s="24"/>
      <c r="L28" s="66"/>
    </row>
    <row r="29" spans="1:16" s="19" customFormat="1" ht="17.25" customHeight="1" x14ac:dyDescent="0.25">
      <c r="A29" s="208"/>
      <c r="B29" s="278"/>
      <c r="C29" s="46"/>
      <c r="D29" s="118"/>
      <c r="E29" s="46"/>
      <c r="F29" s="210"/>
      <c r="G29" s="46"/>
      <c r="H29" s="46"/>
      <c r="I29" s="46"/>
      <c r="J29" s="46"/>
      <c r="K29" s="24"/>
      <c r="L29" s="66"/>
    </row>
    <row r="30" spans="1:16" s="19" customFormat="1" ht="23.25" customHeight="1" x14ac:dyDescent="0.25">
      <c r="A30" s="10">
        <v>2</v>
      </c>
      <c r="B30" s="71" t="s">
        <v>26</v>
      </c>
      <c r="C30" s="6"/>
      <c r="D30" s="116">
        <v>4</v>
      </c>
      <c r="E30" s="5">
        <v>4</v>
      </c>
      <c r="F30" s="6"/>
      <c r="G30" s="6"/>
      <c r="H30" s="143"/>
      <c r="I30" s="143"/>
      <c r="J30" s="143">
        <f>H30</f>
        <v>0</v>
      </c>
      <c r="K30" s="142">
        <f>J30/E30*D30</f>
        <v>0</v>
      </c>
      <c r="L30" s="31"/>
    </row>
    <row r="31" spans="1:16" s="19" customFormat="1" ht="17.25" customHeight="1" x14ac:dyDescent="0.25">
      <c r="A31" s="233"/>
      <c r="B31" s="72" t="s">
        <v>49</v>
      </c>
      <c r="C31" s="45"/>
      <c r="D31" s="119"/>
      <c r="E31" s="45"/>
      <c r="F31" s="251">
        <f>E30-F32</f>
        <v>4</v>
      </c>
      <c r="G31" s="45"/>
      <c r="H31" s="45"/>
      <c r="I31" s="45"/>
      <c r="J31" s="45"/>
      <c r="K31" s="24"/>
      <c r="L31" s="66"/>
    </row>
    <row r="32" spans="1:16" s="19" customFormat="1" ht="17.25" customHeight="1" x14ac:dyDescent="0.25">
      <c r="A32" s="208"/>
      <c r="B32" s="259" t="s">
        <v>85</v>
      </c>
      <c r="C32" s="46"/>
      <c r="D32" s="118"/>
      <c r="E32" s="46"/>
      <c r="F32" s="257"/>
      <c r="G32" s="46"/>
      <c r="H32" s="46"/>
      <c r="I32" s="46"/>
      <c r="J32" s="46"/>
      <c r="K32" s="24"/>
      <c r="L32" s="66"/>
    </row>
    <row r="33" spans="1:12" s="19" customFormat="1" ht="17.25" customHeight="1" x14ac:dyDescent="0.25">
      <c r="A33" s="208"/>
      <c r="B33" s="219"/>
      <c r="C33" s="162"/>
      <c r="D33" s="120"/>
      <c r="E33" s="162"/>
      <c r="F33" s="257"/>
      <c r="G33" s="162"/>
      <c r="H33" s="162"/>
      <c r="I33" s="162"/>
      <c r="J33" s="162"/>
      <c r="K33" s="24"/>
      <c r="L33" s="66"/>
    </row>
    <row r="34" spans="1:12" s="19" customFormat="1" ht="25.5" customHeight="1" x14ac:dyDescent="0.25">
      <c r="A34" s="235"/>
      <c r="B34" s="101" t="s">
        <v>84</v>
      </c>
      <c r="C34" s="47"/>
      <c r="D34" s="121"/>
      <c r="E34" s="148"/>
      <c r="F34" s="255"/>
      <c r="G34" s="47"/>
      <c r="H34" s="47"/>
      <c r="I34" s="47"/>
      <c r="J34" s="47"/>
      <c r="K34" s="24"/>
      <c r="L34" s="66"/>
    </row>
    <row r="35" spans="1:12" s="19" customFormat="1" ht="23.25" customHeight="1" x14ac:dyDescent="0.25">
      <c r="A35" s="10">
        <v>3</v>
      </c>
      <c r="B35" s="71" t="s">
        <v>27</v>
      </c>
      <c r="C35" s="6"/>
      <c r="D35" s="116">
        <v>10</v>
      </c>
      <c r="E35" s="5">
        <v>15</v>
      </c>
      <c r="F35" s="6"/>
      <c r="G35" s="6">
        <v>3</v>
      </c>
      <c r="H35" s="143"/>
      <c r="I35" s="143"/>
      <c r="J35" s="143">
        <f>H35+I35</f>
        <v>0</v>
      </c>
      <c r="K35" s="142">
        <f t="shared" ref="K35:K94" si="0">J35/E35*D35</f>
        <v>0</v>
      </c>
      <c r="L35" s="31"/>
    </row>
    <row r="36" spans="1:12" s="19" customFormat="1" ht="18" customHeight="1" x14ac:dyDescent="0.25">
      <c r="A36" s="233"/>
      <c r="B36" s="231" t="s">
        <v>102</v>
      </c>
      <c r="C36" s="46"/>
      <c r="D36" s="118"/>
      <c r="E36" s="46"/>
      <c r="F36" s="46"/>
      <c r="G36" s="46"/>
      <c r="H36" s="46"/>
      <c r="I36" s="46"/>
      <c r="J36" s="46"/>
      <c r="K36" s="24"/>
      <c r="L36" s="66"/>
    </row>
    <row r="37" spans="1:12" s="19" customFormat="1" ht="18" customHeight="1" x14ac:dyDescent="0.25">
      <c r="A37" s="208"/>
      <c r="B37" s="241"/>
      <c r="C37" s="46"/>
      <c r="D37" s="118"/>
      <c r="E37" s="46"/>
      <c r="F37" s="162"/>
      <c r="G37" s="46"/>
      <c r="H37" s="46"/>
      <c r="I37" s="46"/>
      <c r="J37" s="46"/>
      <c r="K37" s="24"/>
      <c r="L37" s="66"/>
    </row>
    <row r="38" spans="1:12" s="19" customFormat="1" ht="17.25" customHeight="1" x14ac:dyDescent="0.25">
      <c r="A38" s="208"/>
      <c r="B38" s="225" t="s">
        <v>86</v>
      </c>
      <c r="C38" s="46"/>
      <c r="D38" s="118"/>
      <c r="E38" s="46"/>
      <c r="F38" s="258">
        <v>5</v>
      </c>
      <c r="G38" s="46"/>
      <c r="H38" s="46"/>
      <c r="I38" s="46"/>
      <c r="J38" s="46"/>
      <c r="K38" s="24"/>
      <c r="L38" s="66"/>
    </row>
    <row r="39" spans="1:12" s="19" customFormat="1" ht="17.25" customHeight="1" x14ac:dyDescent="0.25">
      <c r="A39" s="208"/>
      <c r="B39" s="226"/>
      <c r="C39" s="46"/>
      <c r="D39" s="118"/>
      <c r="E39" s="46"/>
      <c r="F39" s="257"/>
      <c r="G39" s="46"/>
      <c r="H39" s="46"/>
      <c r="I39" s="46"/>
      <c r="J39" s="46"/>
      <c r="K39" s="24"/>
      <c r="L39" s="66"/>
    </row>
    <row r="40" spans="1:12" s="19" customFormat="1" ht="17.25" customHeight="1" x14ac:dyDescent="0.25">
      <c r="A40" s="208"/>
      <c r="B40" s="241"/>
      <c r="C40" s="46"/>
      <c r="D40" s="118"/>
      <c r="E40" s="46"/>
      <c r="F40" s="252"/>
      <c r="G40" s="46"/>
      <c r="H40" s="46"/>
      <c r="I40" s="46"/>
      <c r="J40" s="46"/>
      <c r="K40" s="24"/>
      <c r="L40" s="66"/>
    </row>
    <row r="41" spans="1:12" s="19" customFormat="1" ht="17.25" customHeight="1" x14ac:dyDescent="0.25">
      <c r="A41" s="208"/>
      <c r="B41" s="225" t="s">
        <v>42</v>
      </c>
      <c r="C41" s="46"/>
      <c r="D41" s="118"/>
      <c r="E41" s="46"/>
      <c r="F41" s="258">
        <v>5</v>
      </c>
      <c r="G41" s="46"/>
      <c r="H41" s="46"/>
      <c r="I41" s="46"/>
      <c r="J41" s="46"/>
      <c r="K41" s="24"/>
      <c r="L41" s="66"/>
    </row>
    <row r="42" spans="1:12" s="19" customFormat="1" ht="17.25" customHeight="1" x14ac:dyDescent="0.25">
      <c r="A42" s="208"/>
      <c r="B42" s="241"/>
      <c r="C42" s="46"/>
      <c r="D42" s="118"/>
      <c r="E42" s="46"/>
      <c r="F42" s="252"/>
      <c r="G42" s="46"/>
      <c r="H42" s="46"/>
      <c r="I42" s="46"/>
      <c r="J42" s="46"/>
      <c r="K42" s="24"/>
      <c r="L42" s="66"/>
    </row>
    <row r="43" spans="1:12" s="19" customFormat="1" ht="17.25" customHeight="1" x14ac:dyDescent="0.25">
      <c r="A43" s="208"/>
      <c r="B43" s="256" t="s">
        <v>87</v>
      </c>
      <c r="C43" s="46"/>
      <c r="D43" s="118"/>
      <c r="E43" s="46"/>
      <c r="F43" s="258">
        <v>5</v>
      </c>
      <c r="G43" s="46"/>
      <c r="H43" s="46"/>
      <c r="I43" s="46"/>
      <c r="J43" s="46"/>
      <c r="K43" s="24"/>
      <c r="L43" s="66"/>
    </row>
    <row r="44" spans="1:12" s="19" customFormat="1" ht="17.25" customHeight="1" x14ac:dyDescent="0.25">
      <c r="A44" s="208"/>
      <c r="B44" s="256"/>
      <c r="C44" s="46"/>
      <c r="D44" s="118"/>
      <c r="E44" s="46"/>
      <c r="F44" s="257"/>
      <c r="G44" s="46"/>
      <c r="H44" s="46"/>
      <c r="I44" s="46"/>
      <c r="J44" s="46"/>
      <c r="K44" s="24"/>
      <c r="L44" s="66"/>
    </row>
    <row r="45" spans="1:12" s="19" customFormat="1" ht="17.25" customHeight="1" x14ac:dyDescent="0.25">
      <c r="A45" s="208"/>
      <c r="B45" s="239"/>
      <c r="C45" s="46"/>
      <c r="D45" s="118"/>
      <c r="E45" s="46"/>
      <c r="F45" s="252"/>
      <c r="G45" s="46"/>
      <c r="H45" s="46"/>
      <c r="I45" s="46"/>
      <c r="J45" s="46"/>
      <c r="K45" s="24"/>
      <c r="L45" s="66"/>
    </row>
    <row r="46" spans="1:12" s="19" customFormat="1" ht="23.25" customHeight="1" x14ac:dyDescent="0.25">
      <c r="A46" s="10">
        <v>4</v>
      </c>
      <c r="B46" s="71" t="s">
        <v>43</v>
      </c>
      <c r="C46" s="6"/>
      <c r="D46" s="116">
        <v>6</v>
      </c>
      <c r="E46" s="5">
        <v>10</v>
      </c>
      <c r="F46" s="6"/>
      <c r="G46" s="6"/>
      <c r="H46" s="143"/>
      <c r="I46" s="143"/>
      <c r="J46" s="143">
        <f>H46</f>
        <v>0</v>
      </c>
      <c r="K46" s="142">
        <f t="shared" si="0"/>
        <v>0</v>
      </c>
      <c r="L46" s="31"/>
    </row>
    <row r="47" spans="1:12" s="19" customFormat="1" ht="17.25" customHeight="1" x14ac:dyDescent="0.25">
      <c r="A47" s="249"/>
      <c r="B47" s="236" t="s">
        <v>89</v>
      </c>
      <c r="C47" s="45"/>
      <c r="D47" s="119"/>
      <c r="E47" s="45"/>
      <c r="F47" s="251">
        <v>5</v>
      </c>
      <c r="G47" s="45"/>
      <c r="H47" s="45"/>
      <c r="I47" s="45"/>
      <c r="J47" s="45"/>
      <c r="K47" s="24"/>
      <c r="L47" s="66"/>
    </row>
    <row r="48" spans="1:12" s="19" customFormat="1" ht="17.25" customHeight="1" x14ac:dyDescent="0.25">
      <c r="A48" s="250"/>
      <c r="B48" s="256"/>
      <c r="C48" s="164"/>
      <c r="D48" s="122"/>
      <c r="E48" s="164"/>
      <c r="F48" s="257"/>
      <c r="G48" s="164"/>
      <c r="H48" s="164"/>
      <c r="I48" s="164"/>
      <c r="J48" s="164"/>
      <c r="K48" s="24"/>
      <c r="L48" s="66"/>
    </row>
    <row r="49" spans="1:13" s="19" customFormat="1" ht="17.25" customHeight="1" x14ac:dyDescent="0.25">
      <c r="A49" s="250"/>
      <c r="B49" s="256"/>
      <c r="C49" s="164"/>
      <c r="D49" s="122"/>
      <c r="E49" s="164"/>
      <c r="F49" s="257"/>
      <c r="G49" s="164"/>
      <c r="H49" s="164"/>
      <c r="I49" s="164"/>
      <c r="J49" s="164"/>
      <c r="K49" s="24"/>
      <c r="L49" s="66"/>
    </row>
    <row r="50" spans="1:13" s="19" customFormat="1" ht="17.25" customHeight="1" x14ac:dyDescent="0.25">
      <c r="A50" s="250"/>
      <c r="B50" s="213" t="s">
        <v>88</v>
      </c>
      <c r="C50" s="46"/>
      <c r="D50" s="118"/>
      <c r="E50" s="46"/>
      <c r="F50" s="258">
        <v>5</v>
      </c>
      <c r="G50" s="46"/>
      <c r="H50" s="46"/>
      <c r="I50" s="46"/>
      <c r="J50" s="46"/>
      <c r="K50" s="24"/>
      <c r="L50" s="66"/>
    </row>
    <row r="51" spans="1:13" s="19" customFormat="1" ht="17.25" customHeight="1" x14ac:dyDescent="0.25">
      <c r="A51" s="250"/>
      <c r="B51" s="214"/>
      <c r="C51" s="162"/>
      <c r="D51" s="120"/>
      <c r="E51" s="162"/>
      <c r="F51" s="257"/>
      <c r="G51" s="162"/>
      <c r="H51" s="162"/>
      <c r="I51" s="162"/>
      <c r="J51" s="162"/>
      <c r="K51" s="24"/>
      <c r="L51" s="66"/>
    </row>
    <row r="52" spans="1:13" s="19" customFormat="1" ht="17.25" customHeight="1" x14ac:dyDescent="0.25">
      <c r="A52" s="253"/>
      <c r="B52" s="234"/>
      <c r="C52" s="47"/>
      <c r="D52" s="121"/>
      <c r="E52" s="47"/>
      <c r="F52" s="255"/>
      <c r="G52" s="47"/>
      <c r="H52" s="47"/>
      <c r="I52" s="47"/>
      <c r="J52" s="47"/>
      <c r="K52" s="24"/>
      <c r="L52" s="66"/>
    </row>
    <row r="53" spans="1:13" s="19" customFormat="1" ht="17.25" customHeight="1" x14ac:dyDescent="0.25">
      <c r="A53" s="10">
        <v>5</v>
      </c>
      <c r="B53" s="71" t="s">
        <v>44</v>
      </c>
      <c r="C53" s="6"/>
      <c r="D53" s="116">
        <v>4</v>
      </c>
      <c r="E53" s="5">
        <v>5</v>
      </c>
      <c r="F53" s="6"/>
      <c r="G53" s="6"/>
      <c r="H53" s="143"/>
      <c r="I53" s="143"/>
      <c r="J53" s="143">
        <f>H53</f>
        <v>0</v>
      </c>
      <c r="K53" s="142">
        <f t="shared" si="0"/>
        <v>0</v>
      </c>
      <c r="L53" s="31"/>
    </row>
    <row r="54" spans="1:13" s="19" customFormat="1" ht="17.25" customHeight="1" x14ac:dyDescent="0.25">
      <c r="A54" s="249"/>
      <c r="B54" s="245" t="s">
        <v>90</v>
      </c>
      <c r="C54" s="45"/>
      <c r="D54" s="119"/>
      <c r="E54" s="45"/>
      <c r="F54" s="251">
        <v>5</v>
      </c>
      <c r="G54" s="45"/>
      <c r="H54" s="45"/>
      <c r="I54" s="45"/>
      <c r="J54" s="45"/>
      <c r="K54" s="24"/>
      <c r="L54" s="66"/>
    </row>
    <row r="55" spans="1:13" s="19" customFormat="1" ht="17.25" customHeight="1" x14ac:dyDescent="0.25">
      <c r="A55" s="253"/>
      <c r="B55" s="254"/>
      <c r="C55" s="47"/>
      <c r="D55" s="121"/>
      <c r="E55" s="47"/>
      <c r="F55" s="255"/>
      <c r="G55" s="47"/>
      <c r="H55" s="47"/>
      <c r="I55" s="47"/>
      <c r="J55" s="47"/>
      <c r="K55" s="24"/>
      <c r="L55" s="66"/>
    </row>
    <row r="56" spans="1:13" s="19" customFormat="1" ht="23.25" customHeight="1" x14ac:dyDescent="0.25">
      <c r="A56" s="53">
        <v>6</v>
      </c>
      <c r="B56" s="73" t="s">
        <v>16</v>
      </c>
      <c r="C56" s="8"/>
      <c r="D56" s="123">
        <v>13</v>
      </c>
      <c r="E56" s="7">
        <v>15</v>
      </c>
      <c r="F56" s="8"/>
      <c r="G56" s="8">
        <v>8</v>
      </c>
      <c r="H56" s="149">
        <v>0</v>
      </c>
      <c r="I56" s="149"/>
      <c r="J56" s="149">
        <f>H56+I56</f>
        <v>0</v>
      </c>
      <c r="K56" s="142">
        <f t="shared" si="0"/>
        <v>0</v>
      </c>
      <c r="L56" s="31"/>
    </row>
    <row r="57" spans="1:13" s="19" customFormat="1" ht="17.25" customHeight="1" x14ac:dyDescent="0.25">
      <c r="A57" s="233"/>
      <c r="B57" s="240" t="s">
        <v>80</v>
      </c>
      <c r="C57" s="46"/>
      <c r="D57" s="118"/>
      <c r="E57" s="46"/>
      <c r="F57" s="223">
        <v>15</v>
      </c>
      <c r="G57" s="59"/>
      <c r="H57" s="159"/>
      <c r="I57" s="159"/>
      <c r="J57" s="46"/>
      <c r="K57" s="24"/>
      <c r="L57" s="66"/>
    </row>
    <row r="58" spans="1:13" s="19" customFormat="1" ht="17.25" customHeight="1" x14ac:dyDescent="0.25">
      <c r="A58" s="208"/>
      <c r="B58" s="218"/>
      <c r="C58" s="46"/>
      <c r="D58" s="118"/>
      <c r="E58" s="46"/>
      <c r="F58" s="210"/>
      <c r="G58" s="159"/>
      <c r="H58" s="159"/>
      <c r="I58" s="159"/>
      <c r="J58" s="46"/>
      <c r="K58" s="24"/>
      <c r="L58" s="66"/>
    </row>
    <row r="59" spans="1:13" s="19" customFormat="1" ht="17.25" customHeight="1" x14ac:dyDescent="0.25">
      <c r="A59" s="208"/>
      <c r="B59" s="218"/>
      <c r="C59" s="46"/>
      <c r="D59" s="118"/>
      <c r="E59" s="46"/>
      <c r="F59" s="216"/>
      <c r="G59" s="159"/>
      <c r="H59" s="159"/>
      <c r="I59" s="159"/>
      <c r="J59" s="46"/>
      <c r="K59" s="24"/>
      <c r="L59" s="66"/>
    </row>
    <row r="60" spans="1:13" s="19" customFormat="1" ht="17.25" customHeight="1" x14ac:dyDescent="0.25">
      <c r="A60" s="208"/>
      <c r="B60" s="161"/>
      <c r="C60" s="46"/>
      <c r="D60" s="118"/>
      <c r="E60" s="46"/>
      <c r="F60" s="107"/>
      <c r="G60" s="60"/>
      <c r="H60" s="60"/>
      <c r="I60" s="60"/>
      <c r="J60" s="46"/>
      <c r="K60" s="24"/>
      <c r="L60" s="66"/>
    </row>
    <row r="61" spans="1:13" s="19" customFormat="1" ht="17.25" customHeight="1" x14ac:dyDescent="0.25">
      <c r="A61" s="207"/>
      <c r="B61" s="108" t="s">
        <v>58</v>
      </c>
      <c r="C61" s="109"/>
      <c r="D61" s="124"/>
      <c r="E61" s="58"/>
      <c r="F61" s="110"/>
      <c r="G61" s="242" t="s">
        <v>103</v>
      </c>
      <c r="H61" s="146"/>
      <c r="I61" s="146"/>
      <c r="J61" s="109"/>
      <c r="K61" s="24"/>
      <c r="L61" s="66"/>
    </row>
    <row r="62" spans="1:13" s="39" customFormat="1" ht="17.25" customHeight="1" x14ac:dyDescent="0.25">
      <c r="A62" s="208"/>
      <c r="B62" s="213" t="s">
        <v>59</v>
      </c>
      <c r="C62" s="46"/>
      <c r="D62" s="118"/>
      <c r="E62" s="46"/>
      <c r="F62" s="164"/>
      <c r="G62" s="243"/>
      <c r="H62" s="163"/>
      <c r="I62" s="163"/>
      <c r="J62" s="46"/>
      <c r="K62" s="24"/>
      <c r="L62" s="66"/>
      <c r="M62" s="38"/>
    </row>
    <row r="63" spans="1:13" s="39" customFormat="1" ht="19.5" customHeight="1" x14ac:dyDescent="0.25">
      <c r="A63" s="208"/>
      <c r="B63" s="214"/>
      <c r="C63" s="46"/>
      <c r="D63" s="118"/>
      <c r="E63" s="46"/>
      <c r="F63" s="46"/>
      <c r="G63" s="243"/>
      <c r="H63" s="163"/>
      <c r="I63" s="163"/>
      <c r="J63" s="46"/>
      <c r="K63" s="24"/>
      <c r="L63" s="66"/>
      <c r="M63" s="38"/>
    </row>
    <row r="64" spans="1:13" s="39" customFormat="1" ht="17.25" customHeight="1" x14ac:dyDescent="0.25">
      <c r="A64" s="208"/>
      <c r="B64" s="234"/>
      <c r="C64" s="46"/>
      <c r="D64" s="118"/>
      <c r="E64" s="46"/>
      <c r="F64" s="46"/>
      <c r="G64" s="243"/>
      <c r="H64" s="163"/>
      <c r="I64" s="163"/>
      <c r="J64" s="46"/>
      <c r="K64" s="24"/>
      <c r="L64" s="66"/>
      <c r="M64" s="38"/>
    </row>
    <row r="65" spans="1:13" s="39" customFormat="1" ht="17.25" customHeight="1" x14ac:dyDescent="0.25">
      <c r="A65" s="208"/>
      <c r="B65" s="74" t="s">
        <v>29</v>
      </c>
      <c r="C65" s="46"/>
      <c r="D65" s="118"/>
      <c r="E65" s="46"/>
      <c r="F65" s="46"/>
      <c r="G65" s="243"/>
      <c r="H65" s="163"/>
      <c r="I65" s="163"/>
      <c r="J65" s="46"/>
      <c r="K65" s="24"/>
      <c r="L65" s="66"/>
      <c r="M65" s="38"/>
    </row>
    <row r="66" spans="1:13" s="39" customFormat="1" ht="17.25" customHeight="1" x14ac:dyDescent="0.25">
      <c r="A66" s="208"/>
      <c r="B66" s="245" t="s">
        <v>60</v>
      </c>
      <c r="C66" s="46"/>
      <c r="D66" s="118"/>
      <c r="E66" s="46"/>
      <c r="F66" s="46"/>
      <c r="G66" s="243"/>
      <c r="H66" s="163"/>
      <c r="I66" s="163"/>
      <c r="J66" s="46"/>
      <c r="K66" s="24"/>
      <c r="L66" s="66"/>
      <c r="M66" s="38"/>
    </row>
    <row r="67" spans="1:13" s="39" customFormat="1" ht="17.25" customHeight="1" x14ac:dyDescent="0.25">
      <c r="A67" s="208"/>
      <c r="B67" s="246"/>
      <c r="C67" s="46"/>
      <c r="D67" s="118"/>
      <c r="E67" s="46"/>
      <c r="F67" s="46"/>
      <c r="G67" s="243"/>
      <c r="H67" s="163"/>
      <c r="I67" s="163"/>
      <c r="J67" s="46"/>
      <c r="K67" s="24"/>
      <c r="L67" s="66"/>
      <c r="M67" s="38"/>
    </row>
    <row r="68" spans="1:13" s="39" customFormat="1" ht="17.25" customHeight="1" x14ac:dyDescent="0.25">
      <c r="A68" s="208"/>
      <c r="B68" s="246"/>
      <c r="C68" s="46"/>
      <c r="D68" s="118"/>
      <c r="E68" s="46"/>
      <c r="F68" s="46"/>
      <c r="G68" s="243"/>
      <c r="H68" s="163"/>
      <c r="I68" s="163"/>
      <c r="J68" s="46"/>
      <c r="K68" s="24"/>
      <c r="L68" s="66"/>
      <c r="M68" s="38"/>
    </row>
    <row r="69" spans="1:13" s="39" customFormat="1" ht="17.25" customHeight="1" x14ac:dyDescent="0.25">
      <c r="A69" s="208"/>
      <c r="B69" s="157"/>
      <c r="C69" s="58"/>
      <c r="D69" s="125"/>
      <c r="E69" s="46"/>
      <c r="F69" s="68"/>
      <c r="G69" s="243"/>
      <c r="H69" s="147"/>
      <c r="I69" s="147"/>
      <c r="J69" s="58"/>
      <c r="K69" s="24"/>
      <c r="L69" s="66"/>
      <c r="M69" s="38"/>
    </row>
    <row r="70" spans="1:13" s="39" customFormat="1" ht="17.25" customHeight="1" x14ac:dyDescent="0.25">
      <c r="A70" s="208"/>
      <c r="B70" s="213" t="s">
        <v>64</v>
      </c>
      <c r="C70" s="58"/>
      <c r="D70" s="125"/>
      <c r="E70" s="46"/>
      <c r="F70" s="68"/>
      <c r="G70" s="243"/>
      <c r="H70" s="147"/>
      <c r="I70" s="147"/>
      <c r="J70" s="58"/>
      <c r="K70" s="24"/>
      <c r="L70" s="66"/>
      <c r="M70" s="38"/>
    </row>
    <row r="71" spans="1:13" s="39" customFormat="1" ht="17.25" customHeight="1" x14ac:dyDescent="0.25">
      <c r="A71" s="208"/>
      <c r="B71" s="214"/>
      <c r="C71" s="58"/>
      <c r="D71" s="125"/>
      <c r="E71" s="46"/>
      <c r="F71" s="68"/>
      <c r="G71" s="243"/>
      <c r="H71" s="147"/>
      <c r="I71" s="147"/>
      <c r="J71" s="58"/>
      <c r="K71" s="24"/>
      <c r="L71" s="66"/>
      <c r="M71" s="38"/>
    </row>
    <row r="72" spans="1:13" s="39" customFormat="1" ht="17.25" customHeight="1" x14ac:dyDescent="0.25">
      <c r="A72" s="208"/>
      <c r="B72" s="43"/>
      <c r="C72" s="58"/>
      <c r="D72" s="125"/>
      <c r="E72" s="46"/>
      <c r="F72" s="68"/>
      <c r="G72" s="243"/>
      <c r="H72" s="147"/>
      <c r="I72" s="147"/>
      <c r="J72" s="58"/>
      <c r="K72" s="24"/>
      <c r="L72" s="66"/>
      <c r="M72" s="38"/>
    </row>
    <row r="73" spans="1:13" s="39" customFormat="1" ht="17.25" customHeight="1" x14ac:dyDescent="0.25">
      <c r="A73" s="208"/>
      <c r="B73" s="166" t="s">
        <v>61</v>
      </c>
      <c r="C73" s="48"/>
      <c r="D73" s="126"/>
      <c r="E73" s="60"/>
      <c r="F73" s="48"/>
      <c r="G73" s="243"/>
      <c r="H73" s="147"/>
      <c r="I73" s="147"/>
      <c r="J73" s="48"/>
      <c r="K73" s="24"/>
      <c r="L73" s="31"/>
      <c r="M73" s="38"/>
    </row>
    <row r="74" spans="1:13" s="39" customFormat="1" ht="17.25" customHeight="1" thickBot="1" x14ac:dyDescent="0.3">
      <c r="A74" s="208"/>
      <c r="B74" s="102"/>
      <c r="C74" s="48"/>
      <c r="D74" s="126"/>
      <c r="E74" s="60"/>
      <c r="F74" s="48"/>
      <c r="G74" s="243"/>
      <c r="H74" s="147"/>
      <c r="I74" s="147"/>
      <c r="J74" s="48"/>
      <c r="K74" s="24"/>
      <c r="L74" s="31"/>
      <c r="M74" s="38"/>
    </row>
    <row r="75" spans="1:13" s="39" customFormat="1" ht="17.25" customHeight="1" x14ac:dyDescent="0.25">
      <c r="A75" s="208"/>
      <c r="B75" s="247" t="s">
        <v>28</v>
      </c>
      <c r="C75" s="48"/>
      <c r="D75" s="126"/>
      <c r="E75" s="60"/>
      <c r="F75" s="48"/>
      <c r="G75" s="243"/>
      <c r="H75" s="147"/>
      <c r="I75" s="147"/>
      <c r="J75" s="48"/>
      <c r="K75" s="24"/>
      <c r="L75" s="31"/>
      <c r="M75" s="38"/>
    </row>
    <row r="76" spans="1:13" s="39" customFormat="1" ht="17.25" customHeight="1" thickBot="1" x14ac:dyDescent="0.3">
      <c r="A76" s="208"/>
      <c r="B76" s="248"/>
      <c r="C76" s="48"/>
      <c r="D76" s="126"/>
      <c r="E76" s="60"/>
      <c r="F76" s="48"/>
      <c r="G76" s="243"/>
      <c r="H76" s="147"/>
      <c r="I76" s="147"/>
      <c r="J76" s="48"/>
      <c r="K76" s="24"/>
      <c r="L76" s="31"/>
      <c r="M76" s="38"/>
    </row>
    <row r="77" spans="1:13" s="39" customFormat="1" ht="17.25" customHeight="1" thickBot="1" x14ac:dyDescent="0.3">
      <c r="A77" s="208"/>
      <c r="B77" s="81" t="s">
        <v>66</v>
      </c>
      <c r="C77" s="48"/>
      <c r="D77" s="126"/>
      <c r="E77" s="60"/>
      <c r="F77" s="48"/>
      <c r="G77" s="243"/>
      <c r="H77" s="147"/>
      <c r="I77" s="147"/>
      <c r="J77" s="48"/>
      <c r="K77" s="24"/>
      <c r="L77" s="31"/>
      <c r="M77" s="38"/>
    </row>
    <row r="78" spans="1:13" s="39" customFormat="1" ht="17.25" customHeight="1" thickBot="1" x14ac:dyDescent="0.3">
      <c r="A78" s="208"/>
      <c r="B78" s="81" t="s">
        <v>65</v>
      </c>
      <c r="C78" s="48"/>
      <c r="D78" s="126"/>
      <c r="E78" s="60"/>
      <c r="F78" s="48"/>
      <c r="G78" s="244"/>
      <c r="H78" s="78"/>
      <c r="I78" s="78"/>
      <c r="J78" s="48"/>
      <c r="K78" s="24"/>
      <c r="L78" s="31"/>
      <c r="M78" s="38"/>
    </row>
    <row r="79" spans="1:13" s="39" customFormat="1" ht="17.25" customHeight="1" x14ac:dyDescent="0.25">
      <c r="A79" s="235"/>
      <c r="B79" s="165"/>
      <c r="C79" s="51"/>
      <c r="D79" s="127"/>
      <c r="E79" s="158"/>
      <c r="F79" s="51"/>
      <c r="G79" s="51"/>
      <c r="H79" s="51"/>
      <c r="I79" s="51"/>
      <c r="J79" s="51"/>
      <c r="K79" s="24"/>
      <c r="L79" s="31"/>
      <c r="M79" s="38"/>
    </row>
    <row r="80" spans="1:13" s="19" customFormat="1" ht="23.25" customHeight="1" x14ac:dyDescent="0.25">
      <c r="A80" s="10">
        <v>7</v>
      </c>
      <c r="B80" s="73" t="s">
        <v>38</v>
      </c>
      <c r="C80" s="8"/>
      <c r="D80" s="116">
        <v>10</v>
      </c>
      <c r="E80" s="12">
        <v>10</v>
      </c>
      <c r="F80" s="8"/>
      <c r="G80" s="8">
        <v>3</v>
      </c>
      <c r="H80" s="149"/>
      <c r="I80" s="149"/>
      <c r="J80" s="149">
        <f>H80+I80</f>
        <v>0</v>
      </c>
      <c r="K80" s="142">
        <f t="shared" si="0"/>
        <v>0</v>
      </c>
      <c r="L80" s="31"/>
    </row>
    <row r="81" spans="1:13" s="19" customFormat="1" ht="17.25" customHeight="1" x14ac:dyDescent="0.25">
      <c r="A81" s="249"/>
      <c r="B81" s="222" t="s">
        <v>93</v>
      </c>
      <c r="C81" s="57"/>
      <c r="D81" s="119"/>
      <c r="E81" s="45"/>
      <c r="F81" s="251">
        <v>10</v>
      </c>
      <c r="G81" s="45"/>
      <c r="H81" s="45"/>
      <c r="I81" s="45"/>
      <c r="J81" s="45"/>
      <c r="K81" s="24"/>
      <c r="L81" s="66"/>
    </row>
    <row r="82" spans="1:13" s="19" customFormat="1" ht="17.25" customHeight="1" x14ac:dyDescent="0.25">
      <c r="A82" s="250"/>
      <c r="B82" s="215"/>
      <c r="C82" s="78"/>
      <c r="D82" s="122"/>
      <c r="E82" s="164"/>
      <c r="F82" s="252"/>
      <c r="G82" s="164"/>
      <c r="H82" s="164"/>
      <c r="I82" s="164"/>
      <c r="J82" s="164"/>
      <c r="K82" s="24"/>
      <c r="L82" s="66"/>
    </row>
    <row r="83" spans="1:13" s="19" customFormat="1" ht="17.25" customHeight="1" x14ac:dyDescent="0.25">
      <c r="A83" s="250"/>
      <c r="B83" s="225" t="s">
        <v>39</v>
      </c>
      <c r="C83" s="48"/>
      <c r="D83" s="126"/>
      <c r="E83" s="60"/>
      <c r="F83" s="48"/>
      <c r="G83" s="48"/>
      <c r="H83" s="48"/>
      <c r="I83" s="48"/>
      <c r="J83" s="48"/>
      <c r="K83" s="24"/>
      <c r="L83" s="31"/>
    </row>
    <row r="84" spans="1:13" s="19" customFormat="1" ht="17.25" customHeight="1" x14ac:dyDescent="0.25">
      <c r="A84" s="250"/>
      <c r="B84" s="226"/>
      <c r="C84" s="48"/>
      <c r="D84" s="126"/>
      <c r="E84" s="60"/>
      <c r="F84" s="46"/>
      <c r="G84" s="46"/>
      <c r="H84" s="46"/>
      <c r="I84" s="46"/>
      <c r="J84" s="48"/>
      <c r="K84" s="24"/>
      <c r="L84" s="31"/>
    </row>
    <row r="85" spans="1:13" s="19" customFormat="1" ht="17.25" customHeight="1" x14ac:dyDescent="0.25">
      <c r="A85" s="250"/>
      <c r="B85" s="226"/>
      <c r="C85" s="48"/>
      <c r="D85" s="126"/>
      <c r="E85" s="60"/>
      <c r="F85" s="48"/>
      <c r="G85" s="48"/>
      <c r="H85" s="48"/>
      <c r="I85" s="48"/>
      <c r="J85" s="48"/>
      <c r="K85" s="24"/>
      <c r="L85" s="31"/>
    </row>
    <row r="86" spans="1:13" s="19" customFormat="1" ht="17.25" customHeight="1" x14ac:dyDescent="0.25">
      <c r="A86" s="250"/>
      <c r="B86" s="226"/>
      <c r="C86" s="62"/>
      <c r="D86" s="128"/>
      <c r="E86" s="51"/>
      <c r="F86" s="49"/>
      <c r="G86" s="49"/>
      <c r="H86" s="49"/>
      <c r="I86" s="49"/>
      <c r="J86" s="49"/>
      <c r="K86" s="24"/>
      <c r="L86" s="31"/>
    </row>
    <row r="87" spans="1:13" s="19" customFormat="1" ht="23.25" customHeight="1" x14ac:dyDescent="0.25">
      <c r="A87" s="10">
        <v>8</v>
      </c>
      <c r="B87" s="11" t="s">
        <v>69</v>
      </c>
      <c r="C87" s="6"/>
      <c r="D87" s="123">
        <v>12</v>
      </c>
      <c r="E87" s="13">
        <v>15</v>
      </c>
      <c r="F87" s="8"/>
      <c r="G87" s="8"/>
      <c r="H87" s="149"/>
      <c r="I87" s="149"/>
      <c r="J87" s="149">
        <f>H87</f>
        <v>0</v>
      </c>
      <c r="K87" s="142">
        <f t="shared" si="0"/>
        <v>0</v>
      </c>
      <c r="L87" s="31"/>
    </row>
    <row r="88" spans="1:13" s="19" customFormat="1" ht="17.25" customHeight="1" x14ac:dyDescent="0.25">
      <c r="A88" s="233"/>
      <c r="B88" s="236" t="s">
        <v>35</v>
      </c>
      <c r="C88" s="59"/>
      <c r="D88" s="117"/>
      <c r="E88" s="59"/>
      <c r="F88" s="223">
        <v>15</v>
      </c>
      <c r="G88" s="59"/>
      <c r="H88" s="59"/>
      <c r="I88" s="59"/>
      <c r="J88" s="59"/>
      <c r="K88" s="24"/>
      <c r="L88" s="31"/>
    </row>
    <row r="89" spans="1:13" s="19" customFormat="1" ht="17.25" customHeight="1" x14ac:dyDescent="0.25">
      <c r="A89" s="208"/>
      <c r="B89" s="237"/>
      <c r="C89" s="159"/>
      <c r="D89" s="129"/>
      <c r="E89" s="159"/>
      <c r="F89" s="210"/>
      <c r="G89" s="159"/>
      <c r="H89" s="159"/>
      <c r="I89" s="159"/>
      <c r="J89" s="159"/>
      <c r="K89" s="24"/>
      <c r="L89" s="31"/>
    </row>
    <row r="90" spans="1:13" s="19" customFormat="1" ht="17.25" customHeight="1" x14ac:dyDescent="0.25">
      <c r="A90" s="208"/>
      <c r="B90" s="238" t="s">
        <v>45</v>
      </c>
      <c r="C90" s="50"/>
      <c r="D90" s="130"/>
      <c r="E90" s="50"/>
      <c r="F90" s="210"/>
      <c r="G90" s="50"/>
      <c r="H90" s="50"/>
      <c r="I90" s="50"/>
      <c r="J90" s="50"/>
      <c r="K90" s="24"/>
      <c r="L90" s="67"/>
    </row>
    <row r="91" spans="1:13" s="19" customFormat="1" ht="17.25" customHeight="1" x14ac:dyDescent="0.25">
      <c r="A91" s="208"/>
      <c r="B91" s="237"/>
      <c r="C91" s="50"/>
      <c r="D91" s="130"/>
      <c r="E91" s="50"/>
      <c r="F91" s="210"/>
      <c r="G91" s="50"/>
      <c r="H91" s="50"/>
      <c r="I91" s="50"/>
      <c r="J91" s="50"/>
      <c r="K91" s="24"/>
      <c r="L91" s="67"/>
      <c r="M91" s="79"/>
    </row>
    <row r="92" spans="1:13" s="19" customFormat="1" ht="17.25" customHeight="1" x14ac:dyDescent="0.25">
      <c r="A92" s="208"/>
      <c r="B92" s="238" t="s">
        <v>34</v>
      </c>
      <c r="C92" s="50"/>
      <c r="D92" s="130"/>
      <c r="E92" s="50"/>
      <c r="F92" s="210"/>
      <c r="G92" s="50"/>
      <c r="H92" s="50"/>
      <c r="I92" s="50"/>
      <c r="J92" s="50"/>
      <c r="K92" s="24"/>
      <c r="L92" s="67"/>
    </row>
    <row r="93" spans="1:13" s="19" customFormat="1" ht="17.25" customHeight="1" x14ac:dyDescent="0.25">
      <c r="A93" s="235"/>
      <c r="B93" s="239"/>
      <c r="C93" s="105"/>
      <c r="D93" s="131"/>
      <c r="E93" s="105"/>
      <c r="F93" s="210"/>
      <c r="G93" s="105"/>
      <c r="H93" s="105"/>
      <c r="I93" s="105"/>
      <c r="J93" s="105"/>
      <c r="K93" s="24"/>
      <c r="L93" s="67"/>
      <c r="M93" s="79"/>
    </row>
    <row r="94" spans="1:13" s="19" customFormat="1" ht="23.25" customHeight="1" x14ac:dyDescent="0.25">
      <c r="A94" s="10">
        <v>9</v>
      </c>
      <c r="B94" s="11" t="s">
        <v>30</v>
      </c>
      <c r="C94" s="6"/>
      <c r="D94" s="116">
        <v>10</v>
      </c>
      <c r="E94" s="5">
        <v>15</v>
      </c>
      <c r="F94" s="6"/>
      <c r="G94" s="6">
        <v>5</v>
      </c>
      <c r="H94" s="143"/>
      <c r="I94" s="143"/>
      <c r="J94" s="143">
        <f>H94+I94</f>
        <v>0</v>
      </c>
      <c r="K94" s="142">
        <f t="shared" si="0"/>
        <v>0</v>
      </c>
      <c r="L94" s="31"/>
    </row>
    <row r="95" spans="1:13" s="19" customFormat="1" ht="17.25" customHeight="1" x14ac:dyDescent="0.25">
      <c r="A95" s="233"/>
      <c r="B95" s="231" t="s">
        <v>51</v>
      </c>
      <c r="C95" s="59"/>
      <c r="D95" s="117"/>
      <c r="E95" s="59"/>
      <c r="F95" s="223">
        <v>10</v>
      </c>
      <c r="G95" s="59"/>
      <c r="H95" s="59"/>
      <c r="I95" s="59"/>
      <c r="J95" s="59"/>
      <c r="K95" s="24"/>
      <c r="L95" s="31"/>
      <c r="M95" s="79"/>
    </row>
    <row r="96" spans="1:13" s="19" customFormat="1" ht="17.25" customHeight="1" x14ac:dyDescent="0.25">
      <c r="A96" s="208"/>
      <c r="B96" s="241"/>
      <c r="C96" s="159"/>
      <c r="D96" s="129"/>
      <c r="E96" s="159"/>
      <c r="F96" s="216"/>
      <c r="G96" s="159"/>
      <c r="H96" s="159"/>
      <c r="I96" s="159"/>
      <c r="J96" s="159"/>
      <c r="K96" s="24"/>
      <c r="L96" s="31"/>
      <c r="M96" s="79"/>
    </row>
    <row r="97" spans="1:17" s="19" customFormat="1" ht="17.25" customHeight="1" x14ac:dyDescent="0.25">
      <c r="A97" s="208"/>
      <c r="B97" s="227" t="s">
        <v>31</v>
      </c>
      <c r="C97" s="60"/>
      <c r="D97" s="132"/>
      <c r="E97" s="60"/>
      <c r="F97" s="60"/>
      <c r="G97" s="60"/>
      <c r="H97" s="60"/>
      <c r="I97" s="60"/>
      <c r="J97" s="60"/>
      <c r="K97" s="24"/>
      <c r="L97" s="31"/>
    </row>
    <row r="98" spans="1:17" s="19" customFormat="1" ht="17.25" customHeight="1" x14ac:dyDescent="0.25">
      <c r="A98" s="208"/>
      <c r="B98" s="228"/>
      <c r="C98" s="60"/>
      <c r="D98" s="132"/>
      <c r="E98" s="60"/>
      <c r="F98" s="60"/>
      <c r="G98" s="60"/>
      <c r="H98" s="60"/>
      <c r="I98" s="60"/>
      <c r="J98" s="60"/>
      <c r="K98" s="24"/>
      <c r="L98" s="31"/>
    </row>
    <row r="99" spans="1:17" s="19" customFormat="1" ht="17.25" customHeight="1" x14ac:dyDescent="0.25">
      <c r="A99" s="208"/>
      <c r="B99" s="75" t="s">
        <v>62</v>
      </c>
      <c r="C99" s="60"/>
      <c r="D99" s="132"/>
      <c r="E99" s="60"/>
      <c r="F99" s="60"/>
      <c r="G99" s="60"/>
      <c r="H99" s="60"/>
      <c r="I99" s="60"/>
      <c r="J99" s="60"/>
      <c r="K99" s="24"/>
      <c r="L99" s="31"/>
    </row>
    <row r="100" spans="1:17" s="19" customFormat="1" ht="17.25" customHeight="1" x14ac:dyDescent="0.25">
      <c r="A100" s="208"/>
      <c r="B100" s="229" t="s">
        <v>63</v>
      </c>
      <c r="C100" s="60"/>
      <c r="D100" s="132"/>
      <c r="E100" s="60"/>
      <c r="F100" s="60"/>
      <c r="G100" s="60"/>
      <c r="H100" s="60"/>
      <c r="I100" s="60"/>
      <c r="J100" s="60"/>
      <c r="K100" s="24"/>
      <c r="L100" s="31"/>
    </row>
    <row r="101" spans="1:17" s="19" customFormat="1" ht="17.25" customHeight="1" x14ac:dyDescent="0.25">
      <c r="A101" s="208"/>
      <c r="B101" s="230"/>
      <c r="C101" s="60"/>
      <c r="D101" s="132"/>
      <c r="E101" s="60"/>
      <c r="F101" s="60"/>
      <c r="G101" s="60"/>
      <c r="H101" s="60"/>
      <c r="I101" s="60"/>
      <c r="J101" s="60"/>
      <c r="K101" s="24"/>
      <c r="L101" s="31"/>
    </row>
    <row r="102" spans="1:17" s="19" customFormat="1" ht="17.25" customHeight="1" x14ac:dyDescent="0.25">
      <c r="A102" s="208"/>
      <c r="B102" s="99" t="s">
        <v>36</v>
      </c>
      <c r="C102" s="60"/>
      <c r="D102" s="133"/>
      <c r="E102" s="158"/>
      <c r="F102" s="209">
        <v>5</v>
      </c>
      <c r="G102" s="60"/>
      <c r="H102" s="60"/>
      <c r="I102" s="60"/>
      <c r="J102" s="60"/>
      <c r="K102" s="24"/>
      <c r="L102" s="31"/>
    </row>
    <row r="103" spans="1:17" s="19" customFormat="1" ht="17.25" customHeight="1" x14ac:dyDescent="0.25">
      <c r="A103" s="208"/>
      <c r="B103" s="99" t="s">
        <v>46</v>
      </c>
      <c r="C103" s="154"/>
      <c r="D103" s="133"/>
      <c r="E103" s="158"/>
      <c r="F103" s="210"/>
      <c r="G103" s="158"/>
      <c r="H103" s="158"/>
      <c r="I103" s="158"/>
      <c r="J103" s="158"/>
      <c r="K103" s="24"/>
      <c r="L103" s="31"/>
    </row>
    <row r="104" spans="1:17" s="19" customFormat="1" ht="17.25" customHeight="1" x14ac:dyDescent="0.25">
      <c r="A104" s="235"/>
      <c r="B104" s="44" t="s">
        <v>79</v>
      </c>
      <c r="C104" s="155"/>
      <c r="D104" s="128"/>
      <c r="E104" s="51"/>
      <c r="F104" s="224"/>
      <c r="G104" s="51"/>
      <c r="H104" s="51"/>
      <c r="I104" s="51"/>
      <c r="J104" s="51"/>
      <c r="K104" s="24"/>
      <c r="L104" s="31"/>
    </row>
    <row r="105" spans="1:17" s="19" customFormat="1" ht="23.25" customHeight="1" x14ac:dyDescent="0.25">
      <c r="A105" s="10">
        <v>10</v>
      </c>
      <c r="B105" s="71" t="s">
        <v>32</v>
      </c>
      <c r="C105" s="8"/>
      <c r="D105" s="116">
        <v>5</v>
      </c>
      <c r="E105" s="5">
        <v>10</v>
      </c>
      <c r="F105" s="6"/>
      <c r="G105" s="6"/>
      <c r="H105" s="143"/>
      <c r="I105" s="143"/>
      <c r="J105" s="143">
        <f>H105+I105</f>
        <v>0</v>
      </c>
      <c r="K105" s="142">
        <f t="shared" ref="K105:K128" si="1">J105/E105*D105</f>
        <v>0</v>
      </c>
      <c r="L105" s="31"/>
    </row>
    <row r="106" spans="1:17" s="19" customFormat="1" ht="17.25" customHeight="1" x14ac:dyDescent="0.25">
      <c r="A106" s="233"/>
      <c r="B106" s="240" t="s">
        <v>81</v>
      </c>
      <c r="C106" s="80"/>
      <c r="D106" s="117"/>
      <c r="E106" s="59"/>
      <c r="F106" s="223">
        <f>E105</f>
        <v>10</v>
      </c>
      <c r="G106" s="59"/>
      <c r="H106" s="59"/>
      <c r="I106" s="59"/>
      <c r="J106" s="59"/>
      <c r="K106" s="24"/>
      <c r="L106" s="31"/>
    </row>
    <row r="107" spans="1:17" s="19" customFormat="1" ht="17.25" customHeight="1" x14ac:dyDescent="0.25">
      <c r="A107" s="208"/>
      <c r="B107" s="218"/>
      <c r="C107" s="48"/>
      <c r="D107" s="132"/>
      <c r="E107" s="60"/>
      <c r="F107" s="210"/>
      <c r="G107" s="60"/>
      <c r="H107" s="60"/>
      <c r="I107" s="60"/>
      <c r="J107" s="60"/>
      <c r="K107" s="24"/>
      <c r="L107" s="31"/>
    </row>
    <row r="108" spans="1:17" s="19" customFormat="1" ht="17.25" customHeight="1" x14ac:dyDescent="0.25">
      <c r="A108" s="208"/>
      <c r="B108" s="218"/>
      <c r="C108" s="62"/>
      <c r="D108" s="133"/>
      <c r="E108" s="158"/>
      <c r="F108" s="210"/>
      <c r="G108" s="158"/>
      <c r="H108" s="158"/>
      <c r="I108" s="158"/>
      <c r="J108" s="158"/>
      <c r="K108" s="24"/>
      <c r="L108" s="31"/>
    </row>
    <row r="109" spans="1:17" s="19" customFormat="1" ht="23.25" customHeight="1" x14ac:dyDescent="0.25">
      <c r="A109" s="10">
        <v>11</v>
      </c>
      <c r="B109" s="70" t="s">
        <v>37</v>
      </c>
      <c r="C109" s="10"/>
      <c r="D109" s="134">
        <v>5</v>
      </c>
      <c r="E109" s="12">
        <v>15</v>
      </c>
      <c r="F109" s="10"/>
      <c r="G109" s="10"/>
      <c r="H109" s="142"/>
      <c r="I109" s="142"/>
      <c r="J109" s="142">
        <f>H109+I109</f>
        <v>0</v>
      </c>
      <c r="K109" s="142">
        <f t="shared" si="1"/>
        <v>0</v>
      </c>
      <c r="L109" s="65"/>
      <c r="M109" s="40"/>
      <c r="N109" s="40"/>
      <c r="O109" s="40"/>
      <c r="P109" s="40"/>
      <c r="Q109" s="40"/>
    </row>
    <row r="110" spans="1:17" s="19" customFormat="1" ht="17.25" customHeight="1" thickBot="1" x14ac:dyDescent="0.3">
      <c r="A110" s="233"/>
      <c r="B110" s="76" t="s">
        <v>47</v>
      </c>
      <c r="C110" s="153"/>
      <c r="D110" s="117"/>
      <c r="E110" s="59"/>
      <c r="F110" s="223">
        <f>E109</f>
        <v>15</v>
      </c>
      <c r="G110" s="59"/>
      <c r="H110" s="59"/>
      <c r="I110" s="59"/>
      <c r="J110" s="59"/>
      <c r="K110" s="24"/>
      <c r="L110" s="31"/>
    </row>
    <row r="111" spans="1:17" s="19" customFormat="1" ht="17.25" customHeight="1" thickBot="1" x14ac:dyDescent="0.3">
      <c r="A111" s="208"/>
      <c r="B111" s="85" t="s">
        <v>50</v>
      </c>
      <c r="C111" s="96"/>
      <c r="D111" s="135"/>
      <c r="E111" s="159"/>
      <c r="F111" s="210"/>
      <c r="G111" s="159"/>
      <c r="H111" s="159"/>
      <c r="I111" s="159"/>
      <c r="J111" s="159"/>
      <c r="K111" s="24"/>
      <c r="L111" s="31"/>
    </row>
    <row r="112" spans="1:17" s="19" customFormat="1" ht="17.25" customHeight="1" thickBot="1" x14ac:dyDescent="0.3">
      <c r="A112" s="208"/>
      <c r="B112" s="86" t="s">
        <v>54</v>
      </c>
      <c r="C112" s="97"/>
      <c r="D112" s="135"/>
      <c r="E112" s="159"/>
      <c r="F112" s="210"/>
      <c r="G112" s="159"/>
      <c r="H112" s="159"/>
      <c r="I112" s="159"/>
      <c r="J112" s="159"/>
      <c r="K112" s="24"/>
      <c r="L112" s="31"/>
    </row>
    <row r="113" spans="1:12" s="19" customFormat="1" ht="17.25" customHeight="1" x14ac:dyDescent="0.25">
      <c r="A113" s="208"/>
      <c r="B113" s="87" t="s">
        <v>53</v>
      </c>
      <c r="C113" s="98"/>
      <c r="D113" s="135"/>
      <c r="E113" s="159"/>
      <c r="F113" s="210"/>
      <c r="G113" s="159"/>
      <c r="H113" s="159"/>
      <c r="I113" s="159"/>
      <c r="J113" s="159"/>
      <c r="K113" s="24"/>
      <c r="L113" s="31"/>
    </row>
    <row r="114" spans="1:12" s="19" customFormat="1" ht="17.25" customHeight="1" thickBot="1" x14ac:dyDescent="0.3">
      <c r="A114" s="208"/>
      <c r="B114" s="29" t="s">
        <v>52</v>
      </c>
      <c r="C114" s="96"/>
      <c r="D114" s="135"/>
      <c r="E114" s="159"/>
      <c r="F114" s="210"/>
      <c r="G114" s="159"/>
      <c r="H114" s="159"/>
      <c r="I114" s="159"/>
      <c r="J114" s="159"/>
      <c r="K114" s="24"/>
      <c r="L114" s="31"/>
    </row>
    <row r="115" spans="1:12" s="19" customFormat="1" ht="17.25" customHeight="1" x14ac:dyDescent="0.25">
      <c r="A115" s="208"/>
      <c r="B115" s="166"/>
      <c r="C115" s="51"/>
      <c r="D115" s="136"/>
      <c r="E115" s="154"/>
      <c r="F115" s="210"/>
      <c r="G115" s="154"/>
      <c r="H115" s="154"/>
      <c r="I115" s="154"/>
      <c r="J115" s="154"/>
      <c r="K115" s="24"/>
      <c r="L115" s="31"/>
    </row>
    <row r="116" spans="1:12" s="19" customFormat="1" ht="17.25" customHeight="1" x14ac:dyDescent="0.25">
      <c r="A116" s="10">
        <v>12</v>
      </c>
      <c r="B116" s="91" t="s">
        <v>91</v>
      </c>
      <c r="C116" s="6"/>
      <c r="D116" s="137">
        <v>8</v>
      </c>
      <c r="E116" s="6">
        <v>10</v>
      </c>
      <c r="F116" s="6"/>
      <c r="G116" s="6"/>
      <c r="H116" s="143"/>
      <c r="I116" s="143"/>
      <c r="J116" s="143">
        <f>H116+I116</f>
        <v>0</v>
      </c>
      <c r="K116" s="142">
        <f t="shared" si="1"/>
        <v>0</v>
      </c>
      <c r="L116" s="31"/>
    </row>
    <row r="117" spans="1:12" s="19" customFormat="1" ht="17.25" customHeight="1" x14ac:dyDescent="0.25">
      <c r="A117" s="233"/>
      <c r="B117" s="214" t="s">
        <v>67</v>
      </c>
      <c r="C117" s="59"/>
      <c r="D117" s="117"/>
      <c r="E117" s="59"/>
      <c r="F117" s="223">
        <v>10</v>
      </c>
      <c r="G117" s="59"/>
      <c r="H117" s="59"/>
      <c r="I117" s="59"/>
      <c r="J117" s="59"/>
      <c r="K117" s="24"/>
      <c r="L117" s="31"/>
    </row>
    <row r="118" spans="1:12" s="19" customFormat="1" ht="17.25" customHeight="1" x14ac:dyDescent="0.25">
      <c r="A118" s="208"/>
      <c r="B118" s="214"/>
      <c r="C118" s="60"/>
      <c r="D118" s="132"/>
      <c r="E118" s="60"/>
      <c r="F118" s="210"/>
      <c r="G118" s="60"/>
      <c r="H118" s="60"/>
      <c r="I118" s="60"/>
      <c r="J118" s="60"/>
      <c r="K118" s="24"/>
      <c r="L118" s="31"/>
    </row>
    <row r="119" spans="1:12" s="19" customFormat="1" ht="17.25" customHeight="1" x14ac:dyDescent="0.25">
      <c r="A119" s="208"/>
      <c r="B119" s="234"/>
      <c r="C119" s="51"/>
      <c r="D119" s="128"/>
      <c r="E119" s="51"/>
      <c r="F119" s="224"/>
      <c r="G119" s="51"/>
      <c r="H119" s="51"/>
      <c r="I119" s="51"/>
      <c r="J119" s="51"/>
      <c r="K119" s="24"/>
      <c r="L119" s="31"/>
    </row>
    <row r="120" spans="1:12" s="19" customFormat="1" ht="17.25" customHeight="1" x14ac:dyDescent="0.25">
      <c r="A120" s="92">
        <v>13</v>
      </c>
      <c r="B120" s="111" t="s">
        <v>48</v>
      </c>
      <c r="C120" s="92"/>
      <c r="D120" s="138">
        <v>2</v>
      </c>
      <c r="E120" s="93">
        <v>5</v>
      </c>
      <c r="F120" s="92"/>
      <c r="G120" s="92"/>
      <c r="H120" s="142"/>
      <c r="I120" s="142"/>
      <c r="J120" s="142">
        <f>H120+I120</f>
        <v>0</v>
      </c>
      <c r="K120" s="142">
        <f t="shared" si="1"/>
        <v>0</v>
      </c>
      <c r="L120" s="31"/>
    </row>
    <row r="121" spans="1:12" s="19" customFormat="1" ht="17.25" customHeight="1" x14ac:dyDescent="0.25">
      <c r="A121" s="65"/>
      <c r="B121" s="231" t="s">
        <v>92</v>
      </c>
      <c r="C121" s="59"/>
      <c r="D121" s="136"/>
      <c r="E121" s="154"/>
      <c r="F121" s="223">
        <f>E120</f>
        <v>5</v>
      </c>
      <c r="G121" s="154"/>
      <c r="H121" s="154"/>
      <c r="I121" s="154"/>
      <c r="J121" s="154"/>
      <c r="K121" s="24"/>
      <c r="L121" s="31"/>
    </row>
    <row r="122" spans="1:12" s="19" customFormat="1" ht="17.25" customHeight="1" x14ac:dyDescent="0.25">
      <c r="A122" s="65"/>
      <c r="B122" s="232"/>
      <c r="C122" s="155"/>
      <c r="D122" s="128"/>
      <c r="E122" s="51"/>
      <c r="F122" s="224"/>
      <c r="G122" s="51"/>
      <c r="H122" s="51"/>
      <c r="I122" s="51"/>
      <c r="J122" s="51"/>
      <c r="K122" s="24"/>
      <c r="L122" s="31"/>
    </row>
    <row r="123" spans="1:12" s="19" customFormat="1" ht="17.25" customHeight="1" x14ac:dyDescent="0.25">
      <c r="A123" s="92">
        <v>14</v>
      </c>
      <c r="B123" s="71" t="s">
        <v>33</v>
      </c>
      <c r="C123" s="6"/>
      <c r="D123" s="116">
        <v>2</v>
      </c>
      <c r="E123" s="5">
        <v>3</v>
      </c>
      <c r="F123" s="6"/>
      <c r="G123" s="6"/>
      <c r="H123" s="143"/>
      <c r="I123" s="143"/>
      <c r="J123" s="143">
        <f>H123+I123</f>
        <v>0</v>
      </c>
      <c r="K123" s="142">
        <f t="shared" si="1"/>
        <v>0</v>
      </c>
      <c r="L123" s="31"/>
    </row>
    <row r="124" spans="1:12" s="19" customFormat="1" ht="17.25" customHeight="1" x14ac:dyDescent="0.25">
      <c r="A124" s="150"/>
      <c r="B124" s="222" t="s">
        <v>70</v>
      </c>
      <c r="C124" s="59"/>
      <c r="D124" s="117"/>
      <c r="E124" s="59"/>
      <c r="F124" s="223">
        <f>E123</f>
        <v>3</v>
      </c>
      <c r="G124" s="59"/>
      <c r="H124" s="59"/>
      <c r="I124" s="59"/>
      <c r="J124" s="59"/>
      <c r="K124" s="24"/>
      <c r="L124" s="31"/>
    </row>
    <row r="125" spans="1:12" s="19" customFormat="1" ht="17.25" customHeight="1" x14ac:dyDescent="0.25">
      <c r="A125" s="151"/>
      <c r="B125" s="215"/>
      <c r="C125" s="159"/>
      <c r="D125" s="129"/>
      <c r="E125" s="159"/>
      <c r="F125" s="210"/>
      <c r="G125" s="159"/>
      <c r="H125" s="159"/>
      <c r="I125" s="159"/>
      <c r="J125" s="159"/>
      <c r="K125" s="24"/>
      <c r="L125" s="31"/>
    </row>
    <row r="126" spans="1:12" s="19" customFormat="1" ht="17.25" customHeight="1" x14ac:dyDescent="0.25">
      <c r="A126" s="151"/>
      <c r="B126" s="225" t="s">
        <v>77</v>
      </c>
      <c r="C126" s="60"/>
      <c r="D126" s="132"/>
      <c r="E126" s="60"/>
      <c r="F126" s="210"/>
      <c r="G126" s="60"/>
      <c r="H126" s="60"/>
      <c r="I126" s="60"/>
      <c r="J126" s="60"/>
      <c r="K126" s="24"/>
      <c r="L126" s="31"/>
    </row>
    <row r="127" spans="1:12" s="19" customFormat="1" ht="17.25" customHeight="1" x14ac:dyDescent="0.25">
      <c r="A127" s="151"/>
      <c r="B127" s="226"/>
      <c r="C127" s="158"/>
      <c r="D127" s="133"/>
      <c r="E127" s="158"/>
      <c r="F127" s="224"/>
      <c r="G127" s="158"/>
      <c r="H127" s="158"/>
      <c r="I127" s="158"/>
      <c r="J127" s="158"/>
      <c r="K127" s="24"/>
      <c r="L127" s="31"/>
    </row>
    <row r="128" spans="1:12" s="106" customFormat="1" ht="23.25" customHeight="1" x14ac:dyDescent="0.25">
      <c r="A128" s="10">
        <v>15</v>
      </c>
      <c r="B128" s="11" t="s">
        <v>105</v>
      </c>
      <c r="C128" s="6"/>
      <c r="D128" s="116">
        <v>7</v>
      </c>
      <c r="E128" s="5">
        <f>SUM(F130:F154)</f>
        <v>12</v>
      </c>
      <c r="F128" s="6"/>
      <c r="G128" s="6"/>
      <c r="H128" s="143"/>
      <c r="I128" s="143"/>
      <c r="J128" s="143">
        <f>H128+I128</f>
        <v>0</v>
      </c>
      <c r="K128" s="142">
        <f t="shared" si="1"/>
        <v>0</v>
      </c>
      <c r="L128" s="31"/>
    </row>
    <row r="129" spans="1:12" s="19" customFormat="1" ht="23.25" customHeight="1" thickBot="1" x14ac:dyDescent="0.3">
      <c r="A129" s="151"/>
      <c r="B129" s="94"/>
      <c r="C129" s="154"/>
      <c r="D129" s="139"/>
      <c r="E129" s="163"/>
      <c r="F129" s="154"/>
      <c r="G129" s="154"/>
      <c r="H129" s="154"/>
      <c r="I129" s="154"/>
      <c r="J129" s="154"/>
      <c r="K129" s="24"/>
      <c r="L129" s="31"/>
    </row>
    <row r="130" spans="1:12" s="19" customFormat="1" ht="17.25" customHeight="1" thickBot="1" x14ac:dyDescent="0.3">
      <c r="A130" s="207"/>
      <c r="B130" s="156" t="s">
        <v>56</v>
      </c>
      <c r="C130" s="48"/>
      <c r="D130" s="132"/>
      <c r="E130" s="60"/>
      <c r="F130" s="209">
        <v>4</v>
      </c>
      <c r="G130" s="60"/>
      <c r="H130" s="60"/>
      <c r="I130" s="60"/>
      <c r="J130" s="60"/>
      <c r="K130" s="24"/>
      <c r="L130" s="31"/>
    </row>
    <row r="131" spans="1:12" s="19" customFormat="1" ht="17.25" customHeight="1" x14ac:dyDescent="0.25">
      <c r="A131" s="207"/>
      <c r="B131" s="211" t="s">
        <v>112</v>
      </c>
      <c r="C131" s="68"/>
      <c r="D131" s="129"/>
      <c r="E131" s="159"/>
      <c r="F131" s="210"/>
      <c r="G131" s="159"/>
      <c r="H131" s="159"/>
      <c r="I131" s="159"/>
      <c r="J131" s="159"/>
      <c r="K131" s="24"/>
      <c r="L131" s="31"/>
    </row>
    <row r="132" spans="1:12" s="19" customFormat="1" ht="25.5" customHeight="1" thickBot="1" x14ac:dyDescent="0.3">
      <c r="A132" s="207"/>
      <c r="B132" s="212"/>
      <c r="C132" s="68"/>
      <c r="D132" s="129"/>
      <c r="E132" s="159"/>
      <c r="F132" s="210"/>
      <c r="G132" s="159"/>
      <c r="H132" s="159"/>
      <c r="I132" s="159"/>
      <c r="J132" s="159"/>
      <c r="K132" s="24"/>
      <c r="L132" s="31"/>
    </row>
    <row r="133" spans="1:12" s="19" customFormat="1" ht="17.25" customHeight="1" thickBot="1" x14ac:dyDescent="0.3">
      <c r="A133" s="207"/>
      <c r="B133" s="103" t="s">
        <v>29</v>
      </c>
      <c r="C133" s="68"/>
      <c r="D133" s="129"/>
      <c r="E133" s="159"/>
      <c r="F133" s="210"/>
      <c r="G133" s="159"/>
      <c r="H133" s="159"/>
      <c r="I133" s="159"/>
      <c r="J133" s="159"/>
      <c r="K133" s="24"/>
      <c r="L133" s="31"/>
    </row>
    <row r="134" spans="1:12" s="19" customFormat="1" ht="17.25" customHeight="1" x14ac:dyDescent="0.25">
      <c r="A134" s="207"/>
      <c r="B134" s="211" t="s">
        <v>68</v>
      </c>
      <c r="C134" s="68"/>
      <c r="D134" s="129"/>
      <c r="E134" s="159"/>
      <c r="F134" s="210"/>
      <c r="G134" s="159"/>
      <c r="H134" s="159"/>
      <c r="I134" s="159"/>
      <c r="J134" s="159"/>
      <c r="K134" s="24"/>
      <c r="L134" s="31"/>
    </row>
    <row r="135" spans="1:12" s="19" customFormat="1" ht="17.25" customHeight="1" thickBot="1" x14ac:dyDescent="0.3">
      <c r="A135" s="207"/>
      <c r="B135" s="212"/>
      <c r="C135" s="68"/>
      <c r="D135" s="129"/>
      <c r="E135" s="159"/>
      <c r="F135" s="210"/>
      <c r="G135" s="159"/>
      <c r="H135" s="159"/>
      <c r="I135" s="159"/>
      <c r="J135" s="159"/>
      <c r="K135" s="24"/>
      <c r="L135" s="31"/>
    </row>
    <row r="136" spans="1:12" s="19" customFormat="1" ht="17.25" customHeight="1" thickBot="1" x14ac:dyDescent="0.3">
      <c r="A136" s="207"/>
      <c r="B136" s="104" t="s">
        <v>29</v>
      </c>
      <c r="C136" s="68"/>
      <c r="D136" s="129"/>
      <c r="E136" s="159"/>
      <c r="F136" s="210"/>
      <c r="G136" s="159"/>
      <c r="H136" s="159"/>
      <c r="I136" s="159"/>
      <c r="J136" s="159"/>
      <c r="K136" s="24"/>
      <c r="L136" s="31"/>
    </row>
    <row r="137" spans="1:12" s="19" customFormat="1" ht="17.25" customHeight="1" x14ac:dyDescent="0.25">
      <c r="A137" s="207"/>
      <c r="B137" s="211" t="s">
        <v>55</v>
      </c>
      <c r="C137" s="68"/>
      <c r="D137" s="129"/>
      <c r="E137" s="159"/>
      <c r="F137" s="210"/>
      <c r="G137" s="159"/>
      <c r="H137" s="159"/>
      <c r="I137" s="159"/>
      <c r="J137" s="159"/>
      <c r="K137" s="24"/>
      <c r="L137" s="31"/>
    </row>
    <row r="138" spans="1:12" s="19" customFormat="1" ht="17.25" customHeight="1" thickBot="1" x14ac:dyDescent="0.3">
      <c r="A138" s="207"/>
      <c r="B138" s="212"/>
      <c r="C138" s="68"/>
      <c r="D138" s="129"/>
      <c r="E138" s="159"/>
      <c r="F138" s="210"/>
      <c r="G138" s="159"/>
      <c r="H138" s="159"/>
      <c r="I138" s="159"/>
      <c r="J138" s="159"/>
      <c r="K138" s="24"/>
      <c r="L138" s="31"/>
    </row>
    <row r="139" spans="1:12" s="19" customFormat="1" ht="17.25" customHeight="1" x14ac:dyDescent="0.25">
      <c r="A139" s="208"/>
      <c r="B139" s="152"/>
      <c r="C139" s="159"/>
      <c r="D139" s="129"/>
      <c r="E139" s="159"/>
      <c r="F139" s="210"/>
      <c r="G139" s="159"/>
      <c r="H139" s="159"/>
      <c r="I139" s="159"/>
      <c r="J139" s="159"/>
      <c r="K139" s="24"/>
      <c r="L139" s="31"/>
    </row>
    <row r="140" spans="1:12" s="19" customFormat="1" ht="17.25" customHeight="1" x14ac:dyDescent="0.25">
      <c r="A140" s="208"/>
      <c r="B140" s="213" t="s">
        <v>113</v>
      </c>
      <c r="C140" s="60"/>
      <c r="D140" s="132"/>
      <c r="E140" s="60"/>
      <c r="F140" s="209">
        <v>2</v>
      </c>
      <c r="G140" s="60"/>
      <c r="H140" s="60"/>
      <c r="I140" s="60"/>
      <c r="J140" s="60"/>
      <c r="K140" s="24"/>
      <c r="L140" s="31"/>
    </row>
    <row r="141" spans="1:12" s="19" customFormat="1" ht="17.25" customHeight="1" x14ac:dyDescent="0.25">
      <c r="A141" s="208"/>
      <c r="B141" s="214"/>
      <c r="C141" s="60"/>
      <c r="D141" s="132"/>
      <c r="E141" s="60"/>
      <c r="F141" s="210"/>
      <c r="G141" s="60"/>
      <c r="H141" s="60"/>
      <c r="I141" s="60"/>
      <c r="J141" s="60"/>
      <c r="K141" s="24"/>
      <c r="L141" s="31"/>
    </row>
    <row r="142" spans="1:12" s="19" customFormat="1" ht="17.25" customHeight="1" x14ac:dyDescent="0.25">
      <c r="A142" s="208"/>
      <c r="B142" s="215"/>
      <c r="C142" s="60"/>
      <c r="D142" s="132"/>
      <c r="E142" s="60"/>
      <c r="F142" s="216"/>
      <c r="G142" s="60"/>
      <c r="H142" s="60"/>
      <c r="I142" s="60"/>
      <c r="J142" s="60"/>
      <c r="K142" s="24"/>
      <c r="L142" s="31"/>
    </row>
    <row r="143" spans="1:12" s="19" customFormat="1" ht="17.25" customHeight="1" x14ac:dyDescent="0.25">
      <c r="A143" s="208"/>
      <c r="B143" s="213" t="s">
        <v>114</v>
      </c>
      <c r="C143" s="60"/>
      <c r="D143" s="132"/>
      <c r="E143" s="60"/>
      <c r="F143" s="209">
        <v>2</v>
      </c>
      <c r="G143" s="60"/>
      <c r="H143" s="60"/>
      <c r="I143" s="60"/>
      <c r="J143" s="60"/>
      <c r="K143" s="24"/>
      <c r="L143" s="31"/>
    </row>
    <row r="144" spans="1:12" s="19" customFormat="1" ht="17.25" customHeight="1" x14ac:dyDescent="0.25">
      <c r="A144" s="208"/>
      <c r="B144" s="214"/>
      <c r="C144" s="60"/>
      <c r="D144" s="132"/>
      <c r="E144" s="60"/>
      <c r="F144" s="210"/>
      <c r="G144" s="60"/>
      <c r="H144" s="60"/>
      <c r="I144" s="60"/>
      <c r="J144" s="60"/>
      <c r="K144" s="24"/>
      <c r="L144" s="31"/>
    </row>
    <row r="145" spans="1:13" s="19" customFormat="1" ht="17.25" customHeight="1" x14ac:dyDescent="0.25">
      <c r="A145" s="208"/>
      <c r="B145" s="215"/>
      <c r="C145" s="60"/>
      <c r="D145" s="132"/>
      <c r="E145" s="60"/>
      <c r="F145" s="216"/>
      <c r="G145" s="60"/>
      <c r="H145" s="60"/>
      <c r="I145" s="60"/>
      <c r="J145" s="60"/>
      <c r="K145" s="24"/>
      <c r="L145" s="31"/>
    </row>
    <row r="146" spans="1:13" s="19" customFormat="1" ht="17.25" customHeight="1" x14ac:dyDescent="0.25">
      <c r="A146" s="208"/>
      <c r="B146" s="169"/>
      <c r="C146" s="60"/>
      <c r="D146" s="132"/>
      <c r="E146" s="60"/>
      <c r="F146" s="170"/>
      <c r="G146" s="60"/>
      <c r="H146" s="60"/>
      <c r="I146" s="60"/>
      <c r="J146" s="60"/>
      <c r="K146" s="24"/>
      <c r="L146" s="31"/>
    </row>
    <row r="147" spans="1:13" s="19" customFormat="1" ht="17.25" customHeight="1" x14ac:dyDescent="0.25">
      <c r="A147" s="208"/>
      <c r="B147" s="169" t="s">
        <v>115</v>
      </c>
      <c r="C147" s="60"/>
      <c r="D147" s="132"/>
      <c r="E147" s="60"/>
      <c r="F147" s="170"/>
      <c r="G147" s="60"/>
      <c r="H147" s="60"/>
      <c r="I147" s="60"/>
      <c r="J147" s="60"/>
      <c r="K147" s="24"/>
      <c r="L147" s="31"/>
    </row>
    <row r="148" spans="1:13" s="19" customFormat="1" ht="17.25" customHeight="1" x14ac:dyDescent="0.25">
      <c r="A148" s="208"/>
      <c r="B148" s="217" t="s">
        <v>116</v>
      </c>
      <c r="C148" s="60"/>
      <c r="D148" s="132"/>
      <c r="E148" s="60"/>
      <c r="F148" s="209">
        <v>2</v>
      </c>
      <c r="G148" s="60"/>
      <c r="H148" s="60"/>
      <c r="I148" s="60"/>
      <c r="J148" s="60"/>
      <c r="K148" s="24"/>
      <c r="L148" s="31"/>
    </row>
    <row r="149" spans="1:13" s="19" customFormat="1" ht="17.25" customHeight="1" x14ac:dyDescent="0.25">
      <c r="A149" s="208"/>
      <c r="B149" s="218"/>
      <c r="C149" s="60"/>
      <c r="D149" s="132"/>
      <c r="E149" s="60"/>
      <c r="F149" s="210"/>
      <c r="G149" s="60"/>
      <c r="H149" s="60"/>
      <c r="I149" s="60"/>
      <c r="J149" s="60"/>
      <c r="K149" s="24"/>
      <c r="L149" s="31"/>
    </row>
    <row r="150" spans="1:13" s="19" customFormat="1" ht="17.25" customHeight="1" x14ac:dyDescent="0.25">
      <c r="A150" s="208"/>
      <c r="B150" s="218"/>
      <c r="C150" s="60"/>
      <c r="D150" s="132"/>
      <c r="E150" s="60"/>
      <c r="F150" s="210"/>
      <c r="G150" s="60"/>
      <c r="H150" s="60"/>
      <c r="I150" s="60"/>
      <c r="J150" s="60"/>
      <c r="K150" s="24"/>
      <c r="L150" s="31"/>
    </row>
    <row r="151" spans="1:13" s="19" customFormat="1" ht="17.25" customHeight="1" x14ac:dyDescent="0.25">
      <c r="A151" s="208"/>
      <c r="B151" s="219"/>
      <c r="C151" s="60"/>
      <c r="D151" s="132"/>
      <c r="E151" s="60"/>
      <c r="F151" s="216"/>
      <c r="G151" s="60"/>
      <c r="H151" s="60"/>
      <c r="I151" s="60"/>
      <c r="J151" s="60"/>
      <c r="K151" s="24"/>
      <c r="L151" s="31"/>
    </row>
    <row r="152" spans="1:13" s="19" customFormat="1" ht="17.25" customHeight="1" x14ac:dyDescent="0.25">
      <c r="A152" s="208"/>
      <c r="B152" s="213" t="s">
        <v>117</v>
      </c>
      <c r="C152" s="60"/>
      <c r="D152" s="132"/>
      <c r="E152" s="60"/>
      <c r="F152" s="209">
        <v>2</v>
      </c>
      <c r="G152" s="60"/>
      <c r="H152" s="60"/>
      <c r="I152" s="60"/>
      <c r="J152" s="60"/>
      <c r="K152" s="24"/>
      <c r="L152" s="31"/>
    </row>
    <row r="153" spans="1:13" s="19" customFormat="1" ht="17.25" customHeight="1" x14ac:dyDescent="0.25">
      <c r="A153" s="208"/>
      <c r="B153" s="214"/>
      <c r="C153" s="60"/>
      <c r="D153" s="132"/>
      <c r="E153" s="60"/>
      <c r="F153" s="210"/>
      <c r="G153" s="60"/>
      <c r="H153" s="60"/>
      <c r="I153" s="60"/>
      <c r="J153" s="60"/>
      <c r="K153" s="24"/>
      <c r="L153" s="31"/>
    </row>
    <row r="154" spans="1:13" s="19" customFormat="1" ht="17.25" customHeight="1" x14ac:dyDescent="0.25">
      <c r="A154" s="208"/>
      <c r="B154" s="215"/>
      <c r="C154" s="60"/>
      <c r="D154" s="132"/>
      <c r="E154" s="60"/>
      <c r="F154" s="216"/>
      <c r="G154" s="60"/>
      <c r="H154" s="60"/>
      <c r="I154" s="60"/>
      <c r="J154" s="60"/>
      <c r="K154" s="24"/>
      <c r="L154" s="31"/>
    </row>
    <row r="155" spans="1:13" s="19" customFormat="1" ht="21.75" customHeight="1" x14ac:dyDescent="0.25">
      <c r="A155" s="10"/>
      <c r="B155" s="220" t="s">
        <v>3</v>
      </c>
      <c r="C155" s="221"/>
      <c r="D155" s="116">
        <f>SUM(D22:D128)</f>
        <v>100</v>
      </c>
      <c r="E155" s="5">
        <f>SUM(E22:E154)</f>
        <v>147</v>
      </c>
      <c r="F155" s="5">
        <f>SUM(F22:F154)</f>
        <v>147</v>
      </c>
      <c r="G155" s="5">
        <f>SUM(G22:G119)</f>
        <v>19</v>
      </c>
      <c r="H155" s="5">
        <f>SUM(H22+H30+H35+H46+H53+H56+H80+H87+H94+H105+H109+H116+H120+H123+H128)</f>
        <v>0</v>
      </c>
      <c r="I155" s="5">
        <f>SUM(I35+I56+I80)</f>
        <v>0</v>
      </c>
      <c r="J155" s="5">
        <f>SUM( J22+J30+J35+J46+J53+J56+J80+J87+J94+J105+J109+J116+J120+J123+J128)</f>
        <v>0</v>
      </c>
      <c r="K155" s="5">
        <f>SUM(K22+K30+K35+K46+K53+K56+K80+K87+K94+K105+K109+K116+K120+K123+K128)</f>
        <v>0</v>
      </c>
      <c r="L155" s="66"/>
    </row>
    <row r="156" spans="1:13" s="1" customFormat="1" ht="19.5" customHeight="1" x14ac:dyDescent="0.25">
      <c r="A156" s="77"/>
      <c r="B156" s="144" t="s">
        <v>95</v>
      </c>
      <c r="C156" s="4"/>
      <c r="D156" s="140"/>
      <c r="E156" s="4"/>
      <c r="F156" s="4"/>
      <c r="G156" s="4"/>
      <c r="H156" s="4"/>
      <c r="I156" s="4"/>
      <c r="J156" s="4"/>
      <c r="K156" s="4"/>
      <c r="L156" s="21"/>
      <c r="M156" s="4"/>
    </row>
    <row r="157" spans="1:13" s="1" customFormat="1" x14ac:dyDescent="0.25">
      <c r="A157" s="54"/>
      <c r="B157" s="2" t="s">
        <v>96</v>
      </c>
      <c r="C157" s="145"/>
      <c r="D157" s="140"/>
      <c r="E157" s="61"/>
      <c r="F157" s="4"/>
      <c r="G157" s="4"/>
      <c r="H157" s="4"/>
      <c r="I157" s="4"/>
      <c r="J157" s="21"/>
      <c r="K157" s="4"/>
      <c r="L157" s="21"/>
    </row>
    <row r="158" spans="1:13" s="1" customFormat="1" x14ac:dyDescent="0.25">
      <c r="A158" s="54"/>
      <c r="D158" s="140"/>
      <c r="E158" s="61"/>
      <c r="F158" s="4"/>
      <c r="G158" s="4"/>
      <c r="H158" s="4"/>
      <c r="I158" s="4"/>
      <c r="J158" s="21"/>
      <c r="K158" s="4"/>
      <c r="L158" s="21"/>
    </row>
    <row r="159" spans="1:13" s="1" customFormat="1" ht="25.5" x14ac:dyDescent="0.25">
      <c r="A159" s="54"/>
      <c r="B159" s="171" t="s">
        <v>106</v>
      </c>
      <c r="C159" s="172"/>
      <c r="D159" s="173" t="s">
        <v>107</v>
      </c>
      <c r="E159" s="174" t="s">
        <v>99</v>
      </c>
      <c r="F159" s="174" t="s">
        <v>23</v>
      </c>
      <c r="G159" s="174" t="s">
        <v>108</v>
      </c>
      <c r="H159" s="175" t="s">
        <v>99</v>
      </c>
      <c r="I159" s="175" t="s">
        <v>100</v>
      </c>
      <c r="J159" s="175" t="s">
        <v>109</v>
      </c>
      <c r="K159" s="175" t="s">
        <v>110</v>
      </c>
      <c r="L159" s="21"/>
    </row>
    <row r="160" spans="1:13" s="1" customFormat="1" x14ac:dyDescent="0.25">
      <c r="A160" s="54"/>
      <c r="B160" s="176" t="s">
        <v>118</v>
      </c>
      <c r="C160" s="177"/>
      <c r="D160" s="178">
        <v>7</v>
      </c>
      <c r="E160" s="179">
        <v>8</v>
      </c>
      <c r="F160" s="180"/>
      <c r="G160" s="179"/>
      <c r="H160" s="179"/>
      <c r="I160" s="179"/>
      <c r="J160" s="179">
        <f>H160</f>
        <v>0</v>
      </c>
      <c r="K160" s="179">
        <f>J160/E160*D160</f>
        <v>0</v>
      </c>
      <c r="L160" s="21"/>
    </row>
    <row r="161" spans="1:12" s="1" customFormat="1" x14ac:dyDescent="0.25">
      <c r="A161" s="54"/>
      <c r="B161" s="181" t="s">
        <v>111</v>
      </c>
      <c r="C161" s="182"/>
      <c r="D161" s="183">
        <v>7</v>
      </c>
      <c r="E161" s="184">
        <v>4</v>
      </c>
      <c r="F161" s="185"/>
      <c r="G161" s="184"/>
      <c r="H161" s="184"/>
      <c r="I161" s="184"/>
      <c r="J161" s="184">
        <f>H161</f>
        <v>0</v>
      </c>
      <c r="K161" s="184">
        <f>J161/E161*D161</f>
        <v>0</v>
      </c>
      <c r="L161" s="21"/>
    </row>
    <row r="162" spans="1:12" s="1" customFormat="1" x14ac:dyDescent="0.25">
      <c r="A162" s="54"/>
      <c r="B162" s="2"/>
      <c r="C162" s="4"/>
      <c r="D162" s="140"/>
      <c r="E162" s="61"/>
      <c r="F162" s="4"/>
      <c r="G162" s="4"/>
      <c r="H162" s="4"/>
      <c r="I162" s="4"/>
      <c r="J162" s="21"/>
      <c r="K162" s="4"/>
      <c r="L162" s="21"/>
    </row>
    <row r="163" spans="1:12" s="1" customFormat="1" x14ac:dyDescent="0.25">
      <c r="A163" s="54"/>
      <c r="B163" s="2"/>
      <c r="C163" s="4"/>
      <c r="D163" s="140"/>
      <c r="E163" s="61"/>
      <c r="F163" s="4"/>
      <c r="G163" s="4"/>
      <c r="H163" s="4"/>
      <c r="I163" s="4"/>
      <c r="J163" s="21"/>
      <c r="K163" s="4"/>
      <c r="L163" s="21"/>
    </row>
    <row r="164" spans="1:12" s="1" customFormat="1" x14ac:dyDescent="0.25">
      <c r="A164" s="54"/>
      <c r="B164" s="2"/>
      <c r="C164" s="4"/>
      <c r="D164" s="140"/>
      <c r="E164" s="61"/>
      <c r="F164" s="4"/>
      <c r="G164" s="4"/>
      <c r="H164" s="4"/>
      <c r="I164" s="4"/>
      <c r="J164" s="21"/>
      <c r="K164" s="4"/>
      <c r="L164" s="21"/>
    </row>
    <row r="165" spans="1:12" s="1" customFormat="1" x14ac:dyDescent="0.25">
      <c r="A165" s="54"/>
      <c r="B165" s="2"/>
      <c r="C165" s="4"/>
      <c r="D165" s="140"/>
      <c r="E165" s="61"/>
      <c r="F165" s="4"/>
      <c r="G165" s="4"/>
      <c r="H165" s="4"/>
      <c r="I165" s="4"/>
      <c r="J165" s="21"/>
      <c r="K165" s="4"/>
      <c r="L165" s="21"/>
    </row>
    <row r="166" spans="1:12" s="1" customFormat="1" x14ac:dyDescent="0.25">
      <c r="A166" s="54"/>
      <c r="B166" s="83" t="s">
        <v>57</v>
      </c>
      <c r="C166" s="4"/>
      <c r="D166" s="140"/>
      <c r="E166" s="4"/>
      <c r="F166" s="4"/>
      <c r="G166" s="4"/>
      <c r="H166" s="4"/>
      <c r="I166" s="4"/>
      <c r="J166" s="4"/>
      <c r="K166" s="4"/>
      <c r="L166" s="21"/>
    </row>
    <row r="167" spans="1:12" s="1" customFormat="1" x14ac:dyDescent="0.25">
      <c r="A167" s="55"/>
      <c r="B167" s="30"/>
      <c r="C167" s="4"/>
      <c r="D167" s="140"/>
      <c r="E167" s="4"/>
      <c r="F167" s="4"/>
      <c r="G167" s="4"/>
      <c r="H167" s="4"/>
      <c r="I167" s="4"/>
      <c r="J167" s="4"/>
      <c r="K167" s="4"/>
      <c r="L167" s="21"/>
    </row>
    <row r="168" spans="1:12" s="1" customFormat="1" x14ac:dyDescent="0.25">
      <c r="A168" s="55"/>
      <c r="B168" s="30"/>
      <c r="C168" s="4"/>
      <c r="D168" s="140"/>
      <c r="E168" s="4"/>
      <c r="F168" s="4"/>
      <c r="G168" s="4"/>
      <c r="H168" s="4"/>
      <c r="I168" s="4"/>
      <c r="J168" s="4"/>
      <c r="K168" s="4"/>
      <c r="L168" s="21"/>
    </row>
    <row r="169" spans="1:12" s="1" customFormat="1" x14ac:dyDescent="0.25">
      <c r="A169" s="55"/>
      <c r="B169" s="30"/>
      <c r="C169" s="4"/>
      <c r="D169" s="140"/>
      <c r="E169" s="4"/>
      <c r="F169" s="4"/>
      <c r="G169" s="4"/>
      <c r="H169" s="4"/>
      <c r="I169" s="4"/>
      <c r="J169" s="4"/>
      <c r="K169" s="4"/>
      <c r="L169" s="21"/>
    </row>
    <row r="170" spans="1:12" s="1" customFormat="1" x14ac:dyDescent="0.25">
      <c r="A170" s="55"/>
      <c r="B170" s="30"/>
      <c r="C170" s="4"/>
      <c r="D170" s="140"/>
      <c r="E170" s="4"/>
      <c r="F170" s="4"/>
      <c r="G170" s="4"/>
      <c r="H170" s="4"/>
      <c r="I170" s="4"/>
      <c r="J170" s="4"/>
      <c r="K170" s="4"/>
      <c r="L170" s="21"/>
    </row>
    <row r="171" spans="1:12" s="1" customFormat="1" x14ac:dyDescent="0.25">
      <c r="A171" s="55"/>
      <c r="B171" s="30"/>
      <c r="C171" s="4"/>
      <c r="D171" s="140"/>
      <c r="E171" s="4"/>
      <c r="F171" s="4"/>
      <c r="G171" s="4"/>
      <c r="H171" s="4"/>
      <c r="I171" s="4"/>
      <c r="J171" s="4"/>
      <c r="K171" s="4"/>
      <c r="L171" s="21"/>
    </row>
    <row r="172" spans="1:12" s="1" customFormat="1" x14ac:dyDescent="0.25">
      <c r="A172" s="55"/>
      <c r="B172" s="30"/>
      <c r="C172" s="4"/>
      <c r="D172" s="140"/>
      <c r="E172" s="4"/>
      <c r="F172" s="4"/>
      <c r="G172" s="4"/>
      <c r="H172" s="4"/>
      <c r="I172" s="4"/>
      <c r="J172" s="4"/>
      <c r="K172" s="4"/>
      <c r="L172" s="21"/>
    </row>
    <row r="173" spans="1:12" s="1" customFormat="1" ht="15.75" thickBot="1" x14ac:dyDescent="0.3">
      <c r="A173" s="55"/>
      <c r="B173" s="100" t="s">
        <v>78</v>
      </c>
      <c r="C173" s="4"/>
      <c r="D173" s="140"/>
      <c r="E173" s="4"/>
      <c r="F173" s="4"/>
      <c r="G173" s="4"/>
      <c r="H173" s="4"/>
      <c r="I173" s="4"/>
      <c r="J173" s="4"/>
      <c r="K173" s="4"/>
      <c r="L173" s="21"/>
    </row>
    <row r="174" spans="1:12" s="1" customFormat="1" ht="26.25" thickBot="1" x14ac:dyDescent="0.3">
      <c r="A174" s="55"/>
      <c r="B174" s="88" t="s">
        <v>71</v>
      </c>
      <c r="C174" s="89" t="s">
        <v>15</v>
      </c>
      <c r="D174" s="140"/>
      <c r="E174" s="4"/>
      <c r="F174" s="4"/>
      <c r="G174" s="4"/>
      <c r="H174" s="4"/>
      <c r="I174" s="4"/>
      <c r="J174" s="4"/>
      <c r="K174" s="4"/>
      <c r="L174" s="21"/>
    </row>
    <row r="175" spans="1:12" s="1" customFormat="1" ht="15.75" thickBot="1" x14ac:dyDescent="0.3">
      <c r="A175" s="55"/>
      <c r="B175" s="95" t="s">
        <v>72</v>
      </c>
      <c r="C175" s="90" t="s">
        <v>73</v>
      </c>
      <c r="D175" s="140"/>
      <c r="E175" s="4"/>
      <c r="F175" s="4"/>
      <c r="G175" s="4"/>
      <c r="H175" s="4"/>
      <c r="I175" s="4"/>
      <c r="J175" s="4"/>
      <c r="K175" s="4"/>
      <c r="L175" s="21"/>
    </row>
    <row r="176" spans="1:12" s="1" customFormat="1" ht="15.75" thickBot="1" x14ac:dyDescent="0.3">
      <c r="A176" s="55"/>
      <c r="B176" s="95" t="s">
        <v>74</v>
      </c>
      <c r="C176" s="90" t="s">
        <v>75</v>
      </c>
      <c r="D176" s="140"/>
      <c r="E176" s="4"/>
      <c r="F176" s="4"/>
      <c r="G176" s="4"/>
      <c r="H176" s="4"/>
      <c r="I176" s="4"/>
      <c r="J176" s="4"/>
      <c r="K176" s="4"/>
      <c r="L176" s="21"/>
    </row>
    <row r="177" spans="1:17" s="2" customFormat="1" ht="15.75" thickBot="1" x14ac:dyDescent="0.3">
      <c r="A177" s="55"/>
      <c r="B177" s="95" t="s">
        <v>76</v>
      </c>
      <c r="C177" s="90" t="s">
        <v>82</v>
      </c>
      <c r="D177" s="140"/>
      <c r="E177" s="4"/>
      <c r="F177" s="4"/>
      <c r="G177" s="4"/>
      <c r="H177" s="4"/>
      <c r="I177" s="4"/>
      <c r="J177" s="4"/>
      <c r="K177" s="4"/>
      <c r="L177" s="21"/>
      <c r="M177" s="1"/>
      <c r="N177" s="1"/>
      <c r="O177" s="1"/>
      <c r="P177" s="1"/>
      <c r="Q177" s="1"/>
    </row>
    <row r="178" spans="1:17" s="2" customFormat="1" x14ac:dyDescent="0.25">
      <c r="A178" s="55"/>
      <c r="B178" s="41"/>
      <c r="C178" s="4"/>
      <c r="D178" s="140"/>
      <c r="E178" s="4"/>
      <c r="F178" s="4"/>
      <c r="G178" s="4"/>
      <c r="H178" s="4"/>
      <c r="I178" s="4"/>
      <c r="J178" s="4"/>
      <c r="K178" s="4"/>
      <c r="L178" s="21"/>
      <c r="M178" s="1"/>
      <c r="N178" s="1"/>
      <c r="O178" s="1"/>
      <c r="P178" s="1"/>
      <c r="Q178" s="1"/>
    </row>
    <row r="179" spans="1:17" s="2" customFormat="1" x14ac:dyDescent="0.25">
      <c r="A179" s="55"/>
      <c r="B179" s="42"/>
      <c r="C179" s="4"/>
      <c r="D179" s="140"/>
      <c r="E179" s="4"/>
      <c r="F179" s="4"/>
      <c r="G179" s="4"/>
      <c r="H179" s="4"/>
      <c r="I179" s="4"/>
      <c r="J179" s="4"/>
      <c r="K179" s="4"/>
      <c r="L179" s="21"/>
      <c r="M179" s="1"/>
      <c r="N179" s="1"/>
      <c r="O179" s="1"/>
      <c r="P179" s="1"/>
      <c r="Q179" s="1"/>
    </row>
  </sheetData>
  <mergeCells count="76">
    <mergeCell ref="A1:K4"/>
    <mergeCell ref="E19:K19"/>
    <mergeCell ref="E20:G20"/>
    <mergeCell ref="H20:K20"/>
    <mergeCell ref="A23:A29"/>
    <mergeCell ref="B23:B29"/>
    <mergeCell ref="F23:F29"/>
    <mergeCell ref="A31:A34"/>
    <mergeCell ref="F31:F34"/>
    <mergeCell ref="B32:B33"/>
    <mergeCell ref="A36:A45"/>
    <mergeCell ref="B36:B37"/>
    <mergeCell ref="B38:B40"/>
    <mergeCell ref="F38:F40"/>
    <mergeCell ref="B41:B42"/>
    <mergeCell ref="F41:F42"/>
    <mergeCell ref="B43:B45"/>
    <mergeCell ref="F43:F45"/>
    <mergeCell ref="A47:A52"/>
    <mergeCell ref="B47:B49"/>
    <mergeCell ref="F47:F49"/>
    <mergeCell ref="B50:B52"/>
    <mergeCell ref="F50:F52"/>
    <mergeCell ref="A81:A86"/>
    <mergeCell ref="B81:B82"/>
    <mergeCell ref="F81:F82"/>
    <mergeCell ref="B83:B86"/>
    <mergeCell ref="A54:A55"/>
    <mergeCell ref="B54:B55"/>
    <mergeCell ref="F54:F55"/>
    <mergeCell ref="A57:A79"/>
    <mergeCell ref="B57:B59"/>
    <mergeCell ref="F57:F59"/>
    <mergeCell ref="G61:G78"/>
    <mergeCell ref="B62:B64"/>
    <mergeCell ref="B66:B68"/>
    <mergeCell ref="B70:B71"/>
    <mergeCell ref="B75:B76"/>
    <mergeCell ref="A117:A119"/>
    <mergeCell ref="B117:B119"/>
    <mergeCell ref="A88:A93"/>
    <mergeCell ref="B88:B89"/>
    <mergeCell ref="F88:F93"/>
    <mergeCell ref="B90:B91"/>
    <mergeCell ref="B92:B93"/>
    <mergeCell ref="F102:F104"/>
    <mergeCell ref="A106:A108"/>
    <mergeCell ref="B106:B108"/>
    <mergeCell ref="F106:F108"/>
    <mergeCell ref="A110:A115"/>
    <mergeCell ref="F110:F115"/>
    <mergeCell ref="A95:A104"/>
    <mergeCell ref="B95:B96"/>
    <mergeCell ref="F95:F96"/>
    <mergeCell ref="B97:B98"/>
    <mergeCell ref="B100:B101"/>
    <mergeCell ref="F117:F119"/>
    <mergeCell ref="B121:B122"/>
    <mergeCell ref="F121:F122"/>
    <mergeCell ref="B155:C155"/>
    <mergeCell ref="B124:B125"/>
    <mergeCell ref="F124:F127"/>
    <mergeCell ref="B126:B127"/>
    <mergeCell ref="B143:B145"/>
    <mergeCell ref="F143:F145"/>
    <mergeCell ref="A130:A154"/>
    <mergeCell ref="F130:F139"/>
    <mergeCell ref="B131:B132"/>
    <mergeCell ref="B134:B135"/>
    <mergeCell ref="B137:B138"/>
    <mergeCell ref="B140:B142"/>
    <mergeCell ref="F140:F142"/>
    <mergeCell ref="B148:B151"/>
    <mergeCell ref="F148:F151"/>
    <mergeCell ref="B152:B154"/>
    <mergeCell ref="F152:F154"/>
  </mergeCells>
  <pageMargins left="1" right="0.15" top="0.5" bottom="0.5" header="0.3" footer="0.3"/>
  <pageSetup paperSize="9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4A81-4426-4045-BBB7-E63EA726FA95}">
  <dimension ref="A2:F20"/>
  <sheetViews>
    <sheetView workbookViewId="0">
      <selection activeCell="H11" sqref="H11"/>
    </sheetView>
  </sheetViews>
  <sheetFormatPr defaultRowHeight="12.75" x14ac:dyDescent="0.2"/>
  <cols>
    <col min="1" max="1" width="4.140625" style="188" customWidth="1"/>
    <col min="2" max="2" width="26.140625" style="188" customWidth="1"/>
    <col min="3" max="3" width="12.140625" style="188" customWidth="1"/>
    <col min="4" max="16384" width="9.140625" style="188"/>
  </cols>
  <sheetData>
    <row r="2" spans="1:6" x14ac:dyDescent="0.2">
      <c r="A2" s="186">
        <v>1</v>
      </c>
      <c r="B2" s="187">
        <v>2</v>
      </c>
      <c r="C2" s="186">
        <v>3</v>
      </c>
      <c r="D2" s="186">
        <v>4</v>
      </c>
      <c r="E2" s="186">
        <v>5</v>
      </c>
      <c r="F2" s="186">
        <v>6</v>
      </c>
    </row>
    <row r="3" spans="1:6" ht="25.5" x14ac:dyDescent="0.2">
      <c r="A3" s="189" t="s">
        <v>0</v>
      </c>
      <c r="B3" s="189" t="s">
        <v>119</v>
      </c>
      <c r="C3" s="189" t="s">
        <v>120</v>
      </c>
      <c r="D3" s="189" t="s">
        <v>121</v>
      </c>
      <c r="E3" s="189" t="s">
        <v>122</v>
      </c>
      <c r="F3" s="190" t="s">
        <v>15</v>
      </c>
    </row>
    <row r="4" spans="1:6" x14ac:dyDescent="0.2">
      <c r="A4" s="191">
        <v>1</v>
      </c>
      <c r="B4" s="192" t="s">
        <v>25</v>
      </c>
      <c r="C4" s="193">
        <v>0.02</v>
      </c>
      <c r="D4" s="191">
        <v>3</v>
      </c>
      <c r="E4" s="194"/>
      <c r="F4" s="195"/>
    </row>
    <row r="5" spans="1:6" x14ac:dyDescent="0.2">
      <c r="A5" s="191">
        <v>2</v>
      </c>
      <c r="B5" s="192" t="s">
        <v>123</v>
      </c>
      <c r="C5" s="196">
        <v>0.04</v>
      </c>
      <c r="D5" s="197">
        <v>4</v>
      </c>
      <c r="E5" s="194"/>
      <c r="F5" s="195"/>
    </row>
    <row r="6" spans="1:6" x14ac:dyDescent="0.2">
      <c r="A6" s="191">
        <v>3</v>
      </c>
      <c r="B6" s="192" t="s">
        <v>124</v>
      </c>
      <c r="C6" s="196">
        <v>0.1</v>
      </c>
      <c r="D6" s="197">
        <v>15</v>
      </c>
      <c r="E6" s="194">
        <v>3</v>
      </c>
      <c r="F6" s="195"/>
    </row>
    <row r="7" spans="1:6" x14ac:dyDescent="0.2">
      <c r="A7" s="191">
        <v>4</v>
      </c>
      <c r="B7" s="192" t="s">
        <v>125</v>
      </c>
      <c r="C7" s="196">
        <v>0.06</v>
      </c>
      <c r="D7" s="197">
        <v>10</v>
      </c>
      <c r="E7" s="194"/>
      <c r="F7" s="195"/>
    </row>
    <row r="8" spans="1:6" x14ac:dyDescent="0.2">
      <c r="A8" s="191">
        <v>5</v>
      </c>
      <c r="B8" s="192" t="s">
        <v>126</v>
      </c>
      <c r="C8" s="196">
        <v>0.04</v>
      </c>
      <c r="D8" s="197">
        <v>5</v>
      </c>
      <c r="E8" s="194"/>
      <c r="F8" s="195"/>
    </row>
    <row r="9" spans="1:6" x14ac:dyDescent="0.2">
      <c r="A9" s="191">
        <v>6</v>
      </c>
      <c r="B9" s="192" t="s">
        <v>127</v>
      </c>
      <c r="C9" s="196">
        <v>0.13</v>
      </c>
      <c r="D9" s="197">
        <v>15</v>
      </c>
      <c r="E9" s="194">
        <v>8</v>
      </c>
      <c r="F9" s="195"/>
    </row>
    <row r="10" spans="1:6" ht="25.5" x14ac:dyDescent="0.2">
      <c r="A10" s="191">
        <v>7</v>
      </c>
      <c r="B10" s="192" t="s">
        <v>128</v>
      </c>
      <c r="C10" s="196">
        <v>0.1</v>
      </c>
      <c r="D10" s="197">
        <v>10</v>
      </c>
      <c r="E10" s="194">
        <v>3</v>
      </c>
      <c r="F10" s="195"/>
    </row>
    <row r="11" spans="1:6" ht="25.5" x14ac:dyDescent="0.2">
      <c r="A11" s="191">
        <v>8</v>
      </c>
      <c r="B11" s="192" t="s">
        <v>129</v>
      </c>
      <c r="C11" s="196">
        <v>0.12</v>
      </c>
      <c r="D11" s="197">
        <v>15</v>
      </c>
      <c r="E11" s="194"/>
      <c r="F11" s="195"/>
    </row>
    <row r="12" spans="1:6" ht="25.5" x14ac:dyDescent="0.2">
      <c r="A12" s="191">
        <v>9</v>
      </c>
      <c r="B12" s="192" t="s">
        <v>130</v>
      </c>
      <c r="C12" s="196">
        <v>0.1</v>
      </c>
      <c r="D12" s="197">
        <v>15</v>
      </c>
      <c r="E12" s="194">
        <v>5</v>
      </c>
      <c r="F12" s="195"/>
    </row>
    <row r="13" spans="1:6" x14ac:dyDescent="0.2">
      <c r="A13" s="191">
        <v>10</v>
      </c>
      <c r="B13" s="192" t="s">
        <v>131</v>
      </c>
      <c r="C13" s="196">
        <v>0.05</v>
      </c>
      <c r="D13" s="197">
        <v>10</v>
      </c>
      <c r="E13" s="194"/>
      <c r="F13" s="195"/>
    </row>
    <row r="14" spans="1:6" x14ac:dyDescent="0.2">
      <c r="A14" s="191">
        <v>11</v>
      </c>
      <c r="B14" s="192" t="s">
        <v>132</v>
      </c>
      <c r="C14" s="196">
        <v>0.05</v>
      </c>
      <c r="D14" s="197">
        <v>15</v>
      </c>
      <c r="E14" s="194"/>
      <c r="F14" s="195"/>
    </row>
    <row r="15" spans="1:6" x14ac:dyDescent="0.2">
      <c r="A15" s="191">
        <v>12</v>
      </c>
      <c r="B15" s="192" t="s">
        <v>133</v>
      </c>
      <c r="C15" s="196">
        <v>0.08</v>
      </c>
      <c r="D15" s="197">
        <v>10</v>
      </c>
      <c r="E15" s="194"/>
      <c r="F15" s="195"/>
    </row>
    <row r="16" spans="1:6" x14ac:dyDescent="0.2">
      <c r="A16" s="191">
        <v>13</v>
      </c>
      <c r="B16" s="192" t="s">
        <v>134</v>
      </c>
      <c r="C16" s="196">
        <v>0.02</v>
      </c>
      <c r="D16" s="197">
        <v>5</v>
      </c>
      <c r="E16" s="194"/>
      <c r="F16" s="195"/>
    </row>
    <row r="17" spans="1:6" x14ac:dyDescent="0.2">
      <c r="A17" s="191">
        <v>14</v>
      </c>
      <c r="B17" s="192" t="s">
        <v>135</v>
      </c>
      <c r="C17" s="196">
        <v>0.02</v>
      </c>
      <c r="D17" s="197">
        <v>3</v>
      </c>
      <c r="E17" s="194"/>
      <c r="F17" s="195"/>
    </row>
    <row r="18" spans="1:6" x14ac:dyDescent="0.2">
      <c r="A18" s="191">
        <v>15</v>
      </c>
      <c r="B18" s="192" t="s">
        <v>136</v>
      </c>
      <c r="C18" s="196">
        <v>7.0000000000000007E-2</v>
      </c>
      <c r="D18" s="197">
        <v>10</v>
      </c>
      <c r="E18" s="194"/>
      <c r="F18" s="195"/>
    </row>
    <row r="19" spans="1:6" x14ac:dyDescent="0.2">
      <c r="A19" s="198"/>
      <c r="B19" s="199" t="s">
        <v>3</v>
      </c>
      <c r="C19" s="200">
        <f>SUM(C4:C18)</f>
        <v>1</v>
      </c>
      <c r="D19" s="201">
        <f>SUM(D4:D18)</f>
        <v>145</v>
      </c>
      <c r="E19" s="201">
        <f>SUM(E4:E18)</f>
        <v>19</v>
      </c>
      <c r="F19" s="202"/>
    </row>
    <row r="20" spans="1:6" x14ac:dyDescent="0.2">
      <c r="A20" s="203"/>
      <c r="B20" s="204"/>
      <c r="C20" s="205"/>
      <c r="D20" s="205"/>
      <c r="E20" s="206"/>
      <c r="F20" s="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Penilaian</vt:lpstr>
      <vt:lpstr>rangkuman nilai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Reny</dc:creator>
  <cp:lastModifiedBy>Nasirudin Sabiq</cp:lastModifiedBy>
  <cp:lastPrinted>2018-06-08T07:57:43Z</cp:lastPrinted>
  <dcterms:created xsi:type="dcterms:W3CDTF">2016-10-02T09:44:59Z</dcterms:created>
  <dcterms:modified xsi:type="dcterms:W3CDTF">2021-03-25T04:27:04Z</dcterms:modified>
</cp:coreProperties>
</file>