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oberto\Aulas\2013_2014\DataMining2\Exercicios\nn\"/>
    </mc:Choice>
  </mc:AlternateContent>
  <bookViews>
    <workbookView xWindow="0" yWindow="0" windowWidth="9780" windowHeight="4545"/>
  </bookViews>
  <sheets>
    <sheet name="perceptron" sheetId="1" r:id="rId1"/>
    <sheet name="ML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2" l="1"/>
  <c r="Z24" i="2"/>
  <c r="AD25" i="2" l="1"/>
  <c r="V23" i="2" l="1"/>
  <c r="X23" i="2" s="1"/>
  <c r="U23" i="2"/>
  <c r="W23" i="2" s="1"/>
  <c r="AB23" i="2" l="1"/>
  <c r="AC23" i="2" s="1"/>
  <c r="AD27" i="2"/>
  <c r="AD29" i="2" s="1"/>
  <c r="AD31" i="2" s="1"/>
  <c r="AD33" i="2" s="1"/>
  <c r="AD35" i="2" s="1"/>
  <c r="AD37" i="2" s="1"/>
  <c r="AD39" i="2" s="1"/>
  <c r="AD41" i="2" s="1"/>
  <c r="AD44" i="2" s="1"/>
  <c r="AE23" i="2"/>
  <c r="N18" i="1"/>
  <c r="N19" i="1" s="1"/>
  <c r="N20" i="1" s="1"/>
  <c r="N21" i="1" s="1"/>
  <c r="N22" i="1" s="1"/>
  <c r="N23" i="1" s="1"/>
  <c r="N24" i="1" s="1"/>
  <c r="N25" i="1" s="1"/>
  <c r="N26" i="1" s="1"/>
  <c r="N27" i="1" s="1"/>
  <c r="O18" i="1"/>
  <c r="L18" i="1" s="1"/>
  <c r="AF23" i="2" l="1"/>
  <c r="Q24" i="2" s="1"/>
  <c r="AG23" i="2"/>
  <c r="Y24" i="2"/>
  <c r="AA24" i="2"/>
  <c r="K18" i="1"/>
  <c r="I18" i="1"/>
  <c r="J18" i="1"/>
  <c r="M18" i="1"/>
  <c r="R24" i="2" l="1"/>
  <c r="N24" i="2"/>
  <c r="T24" i="2"/>
  <c r="P24" i="2"/>
  <c r="J24" i="2"/>
  <c r="L24" i="2"/>
  <c r="O24" i="2"/>
  <c r="M24" i="2"/>
  <c r="S24" i="2"/>
  <c r="I24" i="2"/>
  <c r="O19" i="1"/>
  <c r="L19" i="1" s="1"/>
  <c r="K19" i="1"/>
  <c r="V25" i="2" l="1"/>
  <c r="X25" i="2" s="1"/>
  <c r="U25" i="2"/>
  <c r="J19" i="1"/>
  <c r="I19" i="1"/>
  <c r="M19" i="1"/>
  <c r="W25" i="2" l="1"/>
  <c r="O20" i="1"/>
  <c r="AB25" i="2" l="1"/>
  <c r="AC25" i="2" s="1"/>
  <c r="AE25" i="2" s="1"/>
  <c r="AF25" i="2" s="1"/>
  <c r="L20" i="1"/>
  <c r="K20" i="1"/>
  <c r="M20" i="1"/>
  <c r="J20" i="1"/>
  <c r="I20" i="1"/>
  <c r="Q26" i="2" l="1"/>
  <c r="O26" i="2"/>
  <c r="Z26" i="2"/>
  <c r="I26" i="2"/>
  <c r="U27" i="2" s="1"/>
  <c r="W27" i="2" s="1"/>
  <c r="M26" i="2"/>
  <c r="K26" i="2"/>
  <c r="S26" i="2"/>
  <c r="Y26" i="2"/>
  <c r="AA26" i="2"/>
  <c r="AG25" i="2"/>
  <c r="O21" i="1"/>
  <c r="I21" i="1" s="1"/>
  <c r="J26" i="2" l="1"/>
  <c r="N26" i="2"/>
  <c r="T26" i="2"/>
  <c r="R26" i="2"/>
  <c r="L26" i="2"/>
  <c r="P26" i="2"/>
  <c r="K21" i="1"/>
  <c r="M21" i="1"/>
  <c r="L21" i="1"/>
  <c r="J21" i="1"/>
  <c r="V27" i="2" l="1"/>
  <c r="X27" i="2" s="1"/>
  <c r="AB27" i="2" s="1"/>
  <c r="AC27" i="2" s="1"/>
  <c r="AE27" i="2" s="1"/>
  <c r="Y28" i="2" s="1"/>
  <c r="O22" i="1"/>
  <c r="I22" i="1" s="1"/>
  <c r="Z28" i="2" l="1"/>
  <c r="AF27" i="2"/>
  <c r="K28" i="2" s="1"/>
  <c r="AA28" i="2"/>
  <c r="AG27" i="2"/>
  <c r="P28" i="2" s="1"/>
  <c r="M28" i="2"/>
  <c r="L22" i="1"/>
  <c r="K22" i="1"/>
  <c r="J22" i="1"/>
  <c r="M22" i="1"/>
  <c r="O23" i="1"/>
  <c r="I23" i="1" s="1"/>
  <c r="T28" i="2" l="1"/>
  <c r="L28" i="2"/>
  <c r="R28" i="2"/>
  <c r="N28" i="2"/>
  <c r="I28" i="2"/>
  <c r="O28" i="2"/>
  <c r="J28" i="2"/>
  <c r="S28" i="2"/>
  <c r="Q28" i="2"/>
  <c r="M23" i="1"/>
  <c r="J23" i="1"/>
  <c r="K23" i="1"/>
  <c r="L23" i="1"/>
  <c r="V29" i="2" l="1"/>
  <c r="X29" i="2" s="1"/>
  <c r="U29" i="2"/>
  <c r="W29" i="2" s="1"/>
  <c r="AB29" i="2" s="1"/>
  <c r="AC29" i="2" s="1"/>
  <c r="AE29" i="2" s="1"/>
  <c r="O24" i="1"/>
  <c r="I24" i="1" s="1"/>
  <c r="Y30" i="2" l="1"/>
  <c r="AA30" i="2"/>
  <c r="AG29" i="2"/>
  <c r="R30" i="2" s="1"/>
  <c r="Z30" i="2"/>
  <c r="AF29" i="2"/>
  <c r="Q30" i="2" s="1"/>
  <c r="M24" i="1"/>
  <c r="J24" i="1"/>
  <c r="L24" i="1"/>
  <c r="O25" i="1"/>
  <c r="K25" i="1" s="1"/>
  <c r="K24" i="1"/>
  <c r="T30" i="2" l="1"/>
  <c r="J30" i="2"/>
  <c r="L30" i="2"/>
  <c r="N30" i="2"/>
  <c r="P30" i="2"/>
  <c r="I30" i="2"/>
  <c r="M30" i="2"/>
  <c r="O30" i="2"/>
  <c r="K30" i="2"/>
  <c r="S30" i="2"/>
  <c r="L25" i="1"/>
  <c r="J25" i="1"/>
  <c r="I25" i="1"/>
  <c r="M25" i="1"/>
  <c r="V31" i="2" l="1"/>
  <c r="X31" i="2" s="1"/>
  <c r="U31" i="2"/>
  <c r="O26" i="1"/>
  <c r="J26" i="1" s="1"/>
  <c r="W31" i="2" l="1"/>
  <c r="AB31" i="2" s="1"/>
  <c r="AC31" i="2" s="1"/>
  <c r="AE31" i="2" s="1"/>
  <c r="I26" i="1"/>
  <c r="M26" i="1"/>
  <c r="K26" i="1"/>
  <c r="L26" i="1"/>
  <c r="AF31" i="2" l="1"/>
  <c r="M32" i="2" s="1"/>
  <c r="Y32" i="2"/>
  <c r="Z32" i="2"/>
  <c r="AA32" i="2"/>
  <c r="AG31" i="2"/>
  <c r="O27" i="1"/>
  <c r="J27" i="1" s="1"/>
  <c r="K32" i="2" l="1"/>
  <c r="O32" i="2"/>
  <c r="S32" i="2"/>
  <c r="Q32" i="2"/>
  <c r="I32" i="2"/>
  <c r="L32" i="2"/>
  <c r="P32" i="2"/>
  <c r="J32" i="2"/>
  <c r="N32" i="2"/>
  <c r="T32" i="2"/>
  <c r="R32" i="2"/>
  <c r="K27" i="1"/>
  <c r="I27" i="1"/>
  <c r="H29" i="1" s="1"/>
  <c r="L27" i="1"/>
  <c r="M27" i="1"/>
  <c r="U33" i="2" l="1"/>
  <c r="W33" i="2" s="1"/>
  <c r="V33" i="2"/>
  <c r="X33" i="2" l="1"/>
  <c r="AB33" i="2" s="1"/>
  <c r="AC33" i="2" s="1"/>
  <c r="AE33" i="2" s="1"/>
  <c r="AG33" i="2" l="1"/>
  <c r="R34" i="2" s="1"/>
  <c r="Y34" i="2"/>
  <c r="AA34" i="2"/>
  <c r="AF33" i="2"/>
  <c r="Z34" i="2"/>
  <c r="P34" i="2" l="1"/>
  <c r="T34" i="2"/>
  <c r="J34" i="2"/>
  <c r="N34" i="2"/>
  <c r="L34" i="2"/>
  <c r="I34" i="2"/>
  <c r="S34" i="2"/>
  <c r="M34" i="2"/>
  <c r="K34" i="2"/>
  <c r="O34" i="2"/>
  <c r="Q34" i="2"/>
  <c r="V35" i="2" l="1"/>
  <c r="X35" i="2" s="1"/>
  <c r="U35" i="2"/>
  <c r="W35" i="2" l="1"/>
  <c r="AB35" i="2" s="1"/>
  <c r="AC35" i="2" s="1"/>
  <c r="AE35" i="2" s="1"/>
  <c r="AF35" i="2" l="1"/>
  <c r="M36" i="2" s="1"/>
  <c r="AA36" i="2"/>
  <c r="Y36" i="2"/>
  <c r="Z36" i="2"/>
  <c r="AG35" i="2"/>
  <c r="I36" i="2" l="1"/>
  <c r="Q36" i="2"/>
  <c r="O36" i="2"/>
  <c r="S36" i="2"/>
  <c r="K36" i="2"/>
  <c r="P36" i="2"/>
  <c r="N36" i="2"/>
  <c r="J36" i="2"/>
  <c r="T36" i="2"/>
  <c r="L36" i="2"/>
  <c r="R36" i="2"/>
  <c r="U37" i="2" l="1"/>
  <c r="W37" i="2" s="1"/>
  <c r="V37" i="2"/>
  <c r="X37" i="2" s="1"/>
  <c r="AB37" i="2" l="1"/>
  <c r="AC37" i="2" s="1"/>
  <c r="AE37" i="2" s="1"/>
  <c r="Y38" i="2" s="1"/>
  <c r="AF37" i="2" l="1"/>
  <c r="I38" i="2" s="1"/>
  <c r="Z38" i="2"/>
  <c r="AA38" i="2"/>
  <c r="AG37" i="2"/>
  <c r="T38" i="2" s="1"/>
  <c r="M38" i="2"/>
  <c r="K38" i="2" l="1"/>
  <c r="O38" i="2"/>
  <c r="L38" i="2"/>
  <c r="S38" i="2"/>
  <c r="Q38" i="2"/>
  <c r="J38" i="2"/>
  <c r="N38" i="2"/>
  <c r="P38" i="2"/>
  <c r="R38" i="2"/>
  <c r="U39" i="2" l="1"/>
  <c r="W39" i="2" s="1"/>
  <c r="V39" i="2"/>
  <c r="X39" i="2" s="1"/>
  <c r="AB39" i="2" l="1"/>
  <c r="AC39" i="2" s="1"/>
  <c r="AE39" i="2" s="1"/>
  <c r="AG39" i="2" s="1"/>
  <c r="AA40" i="2" l="1"/>
  <c r="AF39" i="2"/>
  <c r="I40" i="2" s="1"/>
  <c r="R40" i="2"/>
  <c r="N40" i="2"/>
  <c r="J40" i="2"/>
  <c r="P40" i="2"/>
  <c r="L40" i="2"/>
  <c r="T40" i="2"/>
  <c r="Y40" i="2"/>
  <c r="S40" i="2"/>
  <c r="Z40" i="2"/>
  <c r="Q40" i="2" l="1"/>
  <c r="M40" i="2"/>
  <c r="V41" i="2"/>
  <c r="X41" i="2" s="1"/>
  <c r="O40" i="2"/>
  <c r="K40" i="2"/>
  <c r="U41" i="2" l="1"/>
  <c r="W41" i="2" l="1"/>
  <c r="AB41" i="2" s="1"/>
  <c r="AC41" i="2" s="1"/>
  <c r="AE41" i="2" l="1"/>
  <c r="AF41" i="2" l="1"/>
  <c r="AG41" i="2"/>
  <c r="AA42" i="2"/>
  <c r="Y42" i="2"/>
  <c r="Z42" i="2"/>
  <c r="M42" i="2" l="1"/>
  <c r="K42" i="2"/>
  <c r="I42" i="2"/>
  <c r="O42" i="2"/>
  <c r="S42" i="2"/>
  <c r="Q42" i="2"/>
  <c r="P42" i="2"/>
  <c r="L42" i="2"/>
  <c r="N42" i="2"/>
  <c r="J42" i="2"/>
  <c r="R42" i="2"/>
  <c r="T42" i="2"/>
  <c r="U44" i="2" l="1"/>
  <c r="W44" i="2" s="1"/>
  <c r="V44" i="2"/>
  <c r="X44" i="2" s="1"/>
  <c r="AB44" i="2" l="1"/>
  <c r="AC44" i="2" s="1"/>
  <c r="AE44" i="2" s="1"/>
  <c r="AF44" i="2" s="1"/>
  <c r="AG44" i="2" l="1"/>
</calcChain>
</file>

<file path=xl/sharedStrings.xml><?xml version="1.0" encoding="utf-8"?>
<sst xmlns="http://schemas.openxmlformats.org/spreadsheetml/2006/main" count="68" uniqueCount="49">
  <si>
    <t>x1</t>
  </si>
  <si>
    <t>x2</t>
  </si>
  <si>
    <t>x3</t>
  </si>
  <si>
    <t>x4</t>
  </si>
  <si>
    <t>x5</t>
  </si>
  <si>
    <t>w1</t>
  </si>
  <si>
    <t>w2</t>
  </si>
  <si>
    <t>w3</t>
  </si>
  <si>
    <t>w4</t>
  </si>
  <si>
    <t>w5</t>
  </si>
  <si>
    <t>t</t>
  </si>
  <si>
    <t>Delta</t>
  </si>
  <si>
    <t>Iter</t>
  </si>
  <si>
    <t>L.R.</t>
  </si>
  <si>
    <t>AnimalX</t>
  </si>
  <si>
    <t>Iter1</t>
  </si>
  <si>
    <t>Iter2</t>
  </si>
  <si>
    <t>Iter3</t>
  </si>
  <si>
    <t>Iter4</t>
  </si>
  <si>
    <t>Iter5</t>
  </si>
  <si>
    <t>Iter6</t>
  </si>
  <si>
    <t>Iter7</t>
  </si>
  <si>
    <t>Iter8</t>
  </si>
  <si>
    <t>Iter9</t>
  </si>
  <si>
    <t>Iter10</t>
  </si>
  <si>
    <r>
      <t>w</t>
    </r>
    <r>
      <rPr>
        <vertAlign val="superscript"/>
        <sz val="11"/>
        <color theme="0"/>
        <rFont val="Calibri"/>
        <family val="2"/>
        <scheme val="minor"/>
      </rPr>
      <t>(1)</t>
    </r>
    <r>
      <rPr>
        <vertAlign val="subscript"/>
        <sz val="11"/>
        <color theme="0"/>
        <rFont val="Calibri"/>
        <family val="2"/>
        <scheme val="minor"/>
      </rPr>
      <t>01</t>
    </r>
  </si>
  <si>
    <r>
      <t>w</t>
    </r>
    <r>
      <rPr>
        <vertAlign val="superscript"/>
        <sz val="11"/>
        <color theme="0"/>
        <rFont val="Calibri"/>
        <family val="2"/>
        <scheme val="minor"/>
      </rPr>
      <t>(1)</t>
    </r>
    <r>
      <rPr>
        <vertAlign val="subscript"/>
        <sz val="11"/>
        <color theme="0"/>
        <rFont val="Calibri"/>
        <family val="2"/>
        <scheme val="minor"/>
      </rPr>
      <t>02</t>
    </r>
  </si>
  <si>
    <r>
      <t>w</t>
    </r>
    <r>
      <rPr>
        <vertAlign val="superscript"/>
        <sz val="11"/>
        <color theme="0"/>
        <rFont val="Calibri"/>
        <family val="2"/>
        <scheme val="minor"/>
      </rPr>
      <t>(1)</t>
    </r>
    <r>
      <rPr>
        <vertAlign val="subscript"/>
        <sz val="11"/>
        <color theme="0"/>
        <rFont val="Calibri"/>
        <family val="2"/>
        <scheme val="minor"/>
      </rPr>
      <t>11</t>
    </r>
  </si>
  <si>
    <r>
      <t>w</t>
    </r>
    <r>
      <rPr>
        <vertAlign val="superscript"/>
        <sz val="11"/>
        <color theme="0"/>
        <rFont val="Calibri"/>
        <family val="2"/>
        <scheme val="minor"/>
      </rPr>
      <t>(1)</t>
    </r>
    <r>
      <rPr>
        <vertAlign val="subscript"/>
        <sz val="11"/>
        <color theme="0"/>
        <rFont val="Calibri"/>
        <family val="2"/>
        <scheme val="minor"/>
      </rPr>
      <t>12</t>
    </r>
  </si>
  <si>
    <r>
      <t>w</t>
    </r>
    <r>
      <rPr>
        <vertAlign val="superscript"/>
        <sz val="11"/>
        <color theme="0"/>
        <rFont val="Calibri"/>
        <family val="2"/>
        <scheme val="minor"/>
      </rPr>
      <t>(1)</t>
    </r>
    <r>
      <rPr>
        <vertAlign val="subscript"/>
        <sz val="11"/>
        <color theme="0"/>
        <rFont val="Calibri"/>
        <family val="2"/>
        <scheme val="minor"/>
      </rPr>
      <t>21</t>
    </r>
  </si>
  <si>
    <r>
      <t>w</t>
    </r>
    <r>
      <rPr>
        <vertAlign val="superscript"/>
        <sz val="11"/>
        <color theme="0"/>
        <rFont val="Calibri"/>
        <family val="2"/>
        <scheme val="minor"/>
      </rPr>
      <t>(1)</t>
    </r>
    <r>
      <rPr>
        <vertAlign val="subscript"/>
        <sz val="11"/>
        <color theme="0"/>
        <rFont val="Calibri"/>
        <family val="2"/>
        <scheme val="minor"/>
      </rPr>
      <t>22</t>
    </r>
  </si>
  <si>
    <r>
      <t>w</t>
    </r>
    <r>
      <rPr>
        <vertAlign val="superscript"/>
        <sz val="11"/>
        <color theme="0"/>
        <rFont val="Calibri"/>
        <family val="2"/>
        <scheme val="minor"/>
      </rPr>
      <t>(1)</t>
    </r>
    <r>
      <rPr>
        <vertAlign val="subscript"/>
        <sz val="11"/>
        <color theme="0"/>
        <rFont val="Calibri"/>
        <family val="2"/>
        <scheme val="minor"/>
      </rPr>
      <t>31</t>
    </r>
  </si>
  <si>
    <r>
      <t>w</t>
    </r>
    <r>
      <rPr>
        <vertAlign val="superscript"/>
        <sz val="11"/>
        <color theme="0"/>
        <rFont val="Calibri"/>
        <family val="2"/>
        <scheme val="minor"/>
      </rPr>
      <t>(1)</t>
    </r>
    <r>
      <rPr>
        <vertAlign val="subscript"/>
        <sz val="11"/>
        <color theme="0"/>
        <rFont val="Calibri"/>
        <family val="2"/>
        <scheme val="minor"/>
      </rPr>
      <t>32</t>
    </r>
  </si>
  <si>
    <r>
      <t>w</t>
    </r>
    <r>
      <rPr>
        <vertAlign val="superscript"/>
        <sz val="11"/>
        <color theme="0"/>
        <rFont val="Calibri"/>
        <family val="2"/>
        <scheme val="minor"/>
      </rPr>
      <t>(1)</t>
    </r>
    <r>
      <rPr>
        <vertAlign val="subscript"/>
        <sz val="11"/>
        <color theme="0"/>
        <rFont val="Calibri"/>
        <family val="2"/>
        <scheme val="minor"/>
      </rPr>
      <t>41</t>
    </r>
  </si>
  <si>
    <r>
      <t>w</t>
    </r>
    <r>
      <rPr>
        <vertAlign val="superscript"/>
        <sz val="11"/>
        <color theme="0"/>
        <rFont val="Calibri"/>
        <family val="2"/>
        <scheme val="minor"/>
      </rPr>
      <t>(1)</t>
    </r>
    <r>
      <rPr>
        <vertAlign val="subscript"/>
        <sz val="11"/>
        <color theme="0"/>
        <rFont val="Calibri"/>
        <family val="2"/>
        <scheme val="minor"/>
      </rPr>
      <t>42</t>
    </r>
  </si>
  <si>
    <r>
      <t>w</t>
    </r>
    <r>
      <rPr>
        <vertAlign val="superscript"/>
        <sz val="11"/>
        <color theme="0"/>
        <rFont val="Calibri"/>
        <family val="2"/>
        <scheme val="minor"/>
      </rPr>
      <t>(1)</t>
    </r>
    <r>
      <rPr>
        <vertAlign val="subscript"/>
        <sz val="11"/>
        <color theme="0"/>
        <rFont val="Calibri"/>
        <family val="2"/>
        <scheme val="minor"/>
      </rPr>
      <t>51</t>
    </r>
  </si>
  <si>
    <r>
      <t>w</t>
    </r>
    <r>
      <rPr>
        <vertAlign val="superscript"/>
        <sz val="11"/>
        <color theme="0"/>
        <rFont val="Calibri"/>
        <family val="2"/>
        <scheme val="minor"/>
      </rPr>
      <t>(1)</t>
    </r>
    <r>
      <rPr>
        <vertAlign val="subscript"/>
        <sz val="11"/>
        <color theme="0"/>
        <rFont val="Calibri"/>
        <family val="2"/>
        <scheme val="minor"/>
      </rPr>
      <t>52</t>
    </r>
  </si>
  <si>
    <r>
      <t>a</t>
    </r>
    <r>
      <rPr>
        <vertAlign val="superscript"/>
        <sz val="11"/>
        <color theme="0"/>
        <rFont val="Calibri"/>
        <family val="2"/>
        <scheme val="minor"/>
      </rPr>
      <t>(1)</t>
    </r>
    <r>
      <rPr>
        <vertAlign val="subscript"/>
        <sz val="11"/>
        <color theme="0"/>
        <rFont val="Calibri"/>
        <family val="2"/>
        <scheme val="minor"/>
      </rPr>
      <t>1</t>
    </r>
  </si>
  <si>
    <r>
      <t>a</t>
    </r>
    <r>
      <rPr>
        <vertAlign val="superscript"/>
        <sz val="11"/>
        <color theme="0"/>
        <rFont val="Calibri"/>
        <family val="2"/>
        <scheme val="minor"/>
      </rPr>
      <t>(1)</t>
    </r>
    <r>
      <rPr>
        <vertAlign val="subscript"/>
        <sz val="11"/>
        <color theme="0"/>
        <rFont val="Calibri"/>
        <family val="2"/>
        <scheme val="minor"/>
      </rPr>
      <t>2</t>
    </r>
  </si>
  <si>
    <r>
      <t>w</t>
    </r>
    <r>
      <rPr>
        <vertAlign val="superscript"/>
        <sz val="11"/>
        <color theme="0"/>
        <rFont val="Calibri"/>
        <family val="2"/>
        <scheme val="minor"/>
      </rPr>
      <t>(2)</t>
    </r>
    <r>
      <rPr>
        <vertAlign val="subscript"/>
        <sz val="11"/>
        <color theme="0"/>
        <rFont val="Calibri"/>
        <family val="2"/>
        <scheme val="minor"/>
      </rPr>
      <t>01</t>
    </r>
  </si>
  <si>
    <r>
      <t>w</t>
    </r>
    <r>
      <rPr>
        <vertAlign val="superscript"/>
        <sz val="11"/>
        <color theme="0"/>
        <rFont val="Calibri"/>
        <family val="2"/>
        <scheme val="minor"/>
      </rPr>
      <t>(2)</t>
    </r>
    <r>
      <rPr>
        <vertAlign val="subscript"/>
        <sz val="11"/>
        <color theme="0"/>
        <rFont val="Calibri"/>
        <family val="2"/>
        <scheme val="minor"/>
      </rPr>
      <t>11</t>
    </r>
  </si>
  <si>
    <r>
      <t>w</t>
    </r>
    <r>
      <rPr>
        <vertAlign val="superscript"/>
        <sz val="11"/>
        <color theme="0"/>
        <rFont val="Calibri"/>
        <family val="2"/>
        <scheme val="minor"/>
      </rPr>
      <t>(2)</t>
    </r>
    <r>
      <rPr>
        <vertAlign val="subscript"/>
        <sz val="11"/>
        <color theme="0"/>
        <rFont val="Calibri"/>
        <family val="2"/>
        <scheme val="minor"/>
      </rPr>
      <t>21</t>
    </r>
  </si>
  <si>
    <r>
      <t>a</t>
    </r>
    <r>
      <rPr>
        <vertAlign val="superscript"/>
        <sz val="11"/>
        <color theme="0"/>
        <rFont val="Calibri"/>
        <family val="2"/>
        <scheme val="minor"/>
      </rPr>
      <t>(2)</t>
    </r>
    <r>
      <rPr>
        <vertAlign val="subscript"/>
        <sz val="11"/>
        <color theme="0"/>
        <rFont val="Calibri"/>
        <family val="2"/>
        <scheme val="minor"/>
      </rPr>
      <t>1</t>
    </r>
  </si>
  <si>
    <r>
      <t>z</t>
    </r>
    <r>
      <rPr>
        <vertAlign val="superscript"/>
        <sz val="11"/>
        <color theme="0"/>
        <rFont val="Calibri"/>
        <family val="2"/>
        <scheme val="minor"/>
      </rPr>
      <t>(1)</t>
    </r>
    <r>
      <rPr>
        <vertAlign val="subscript"/>
        <sz val="11"/>
        <color theme="0"/>
        <rFont val="Calibri"/>
        <family val="2"/>
        <scheme val="minor"/>
      </rPr>
      <t>1</t>
    </r>
  </si>
  <si>
    <r>
      <t>z</t>
    </r>
    <r>
      <rPr>
        <vertAlign val="superscript"/>
        <sz val="11"/>
        <color theme="0"/>
        <rFont val="Calibri"/>
        <family val="2"/>
        <scheme val="minor"/>
      </rPr>
      <t>(1)</t>
    </r>
    <r>
      <rPr>
        <vertAlign val="subscript"/>
        <sz val="11"/>
        <color theme="0"/>
        <rFont val="Calibri"/>
        <family val="2"/>
        <scheme val="minor"/>
      </rPr>
      <t>2</t>
    </r>
  </si>
  <si>
    <r>
      <t>Err_a</t>
    </r>
    <r>
      <rPr>
        <vertAlign val="superscript"/>
        <sz val="11"/>
        <color theme="0"/>
        <rFont val="Calibri"/>
        <family val="2"/>
        <scheme val="minor"/>
      </rPr>
      <t>(2)</t>
    </r>
    <r>
      <rPr>
        <vertAlign val="subscript"/>
        <sz val="11"/>
        <color theme="0"/>
        <rFont val="Calibri"/>
        <family val="2"/>
        <scheme val="minor"/>
      </rPr>
      <t>1</t>
    </r>
  </si>
  <si>
    <r>
      <t>Err_a</t>
    </r>
    <r>
      <rPr>
        <vertAlign val="superscript"/>
        <sz val="11"/>
        <color theme="0"/>
        <rFont val="Calibri"/>
        <family val="2"/>
        <scheme val="minor"/>
      </rPr>
      <t>(1)</t>
    </r>
    <r>
      <rPr>
        <vertAlign val="subscript"/>
        <sz val="11"/>
        <color theme="0"/>
        <rFont val="Calibri"/>
        <family val="2"/>
        <scheme val="minor"/>
      </rPr>
      <t>1</t>
    </r>
  </si>
  <si>
    <r>
      <t>Err_a</t>
    </r>
    <r>
      <rPr>
        <vertAlign val="superscript"/>
        <sz val="11"/>
        <color theme="0"/>
        <rFont val="Calibri"/>
        <family val="2"/>
        <scheme val="minor"/>
      </rPr>
      <t>(1)</t>
    </r>
    <r>
      <rPr>
        <vertAlign val="subscript"/>
        <sz val="11"/>
        <color theme="0"/>
        <rFont val="Calibri"/>
        <family val="2"/>
        <scheme val="minor"/>
      </rPr>
      <t>2</t>
    </r>
  </si>
  <si>
    <r>
      <t>z</t>
    </r>
    <r>
      <rPr>
        <vertAlign val="superscript"/>
        <sz val="11"/>
        <color theme="0"/>
        <rFont val="Calibri"/>
        <family val="2"/>
        <scheme val="minor"/>
      </rPr>
      <t>(2)</t>
    </r>
    <r>
      <rPr>
        <vertAlign val="subscript"/>
        <sz val="11"/>
        <color theme="0"/>
        <rFont val="Calibri"/>
        <family val="2"/>
        <scheme val="minor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</si>
</sst>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0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/>
    <xf numFmtId="164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2" fillId="2" borderId="1" xfId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164" fontId="0" fillId="0" borderId="0" xfId="0" applyNumberFormat="1" applyBorder="1"/>
    <xf numFmtId="0" fontId="2" fillId="2" borderId="5" xfId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8" xfId="0" applyNumberFormat="1" applyBorder="1"/>
    <xf numFmtId="164" fontId="0" fillId="0" borderId="19" xfId="0" applyNumberFormat="1" applyBorder="1"/>
    <xf numFmtId="0" fontId="0" fillId="0" borderId="20" xfId="0" applyBorder="1"/>
    <xf numFmtId="0" fontId="0" fillId="0" borderId="21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1" xfId="0" applyNumberFormat="1" applyBorder="1"/>
    <xf numFmtId="164" fontId="0" fillId="0" borderId="22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/>
    <xf numFmtId="164" fontId="5" fillId="0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1</xdr:row>
      <xdr:rowOff>9525</xdr:rowOff>
    </xdr:from>
    <xdr:to>
      <xdr:col>8</xdr:col>
      <xdr:colOff>247650</xdr:colOff>
      <xdr:row>13</xdr:row>
      <xdr:rowOff>131642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200025"/>
          <a:ext cx="4686300" cy="24081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123826</xdr:rowOff>
    </xdr:from>
    <xdr:to>
      <xdr:col>9</xdr:col>
      <xdr:colOff>514350</xdr:colOff>
      <xdr:row>18</xdr:row>
      <xdr:rowOff>73192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123826"/>
          <a:ext cx="3867150" cy="3378366"/>
        </a:xfrm>
        <a:prstGeom prst="rect">
          <a:avLst/>
        </a:prstGeom>
      </xdr:spPr>
    </xdr:pic>
    <xdr:clientData/>
  </xdr:twoCellAnchor>
  <xdr:twoCellAnchor>
    <xdr:from>
      <xdr:col>11</xdr:col>
      <xdr:colOff>161924</xdr:colOff>
      <xdr:row>9</xdr:row>
      <xdr:rowOff>9525</xdr:rowOff>
    </xdr:from>
    <xdr:to>
      <xdr:col>19</xdr:col>
      <xdr:colOff>190499</xdr:colOff>
      <xdr:row>11</xdr:row>
      <xdr:rowOff>157965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Rectangle 46"/>
            <xdr:cNvSpPr/>
          </xdr:nvSpPr>
          <xdr:spPr>
            <a:xfrm>
              <a:off x="4429124" y="1724025"/>
              <a:ext cx="3619500" cy="529440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>
              <a:spAutoFit/>
            </a:bodyPr>
            <a:lstStyle>
              <a:defPPr>
                <a:defRPr lang="pt-PT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b="0" i="1">
                          <a:latin typeface="Cambria Math" panose="02040503050406030204" pitchFamily="18" charset="0"/>
                        </a:rPr>
                        <m:t>𝐸𝑟𝑟</m:t>
                      </m:r>
                    </m:e>
                    <m:sub>
                      <m:sSubSup>
                        <m:sSubSupPr>
                          <m:ctrlPr>
                            <a:rPr lang="en-US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t-PT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r>
                            <a:rPr lang="pt-PT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  <m:sup>
                          <m:r>
                            <a:rPr lang="pt-PT" b="0" i="1">
                              <a:latin typeface="Cambria Math" panose="02040503050406030204" pitchFamily="18" charset="0"/>
                            </a:rPr>
                            <m:t>(2)</m:t>
                          </m:r>
                        </m:sup>
                      </m:sSubSup>
                    </m:sub>
                  </m:sSub>
                  <m:r>
                    <a:rPr lang="en-US" b="0" i="1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pt-PT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pt-PT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pt-PT" b="0" i="1">
                          <a:latin typeface="Cambria Math" panose="02040503050406030204" pitchFamily="18" charset="0"/>
                        </a:rPr>
                        <m:t>(2)</m:t>
                      </m:r>
                    </m:sup>
                  </m:sSubSup>
                  <m:r>
                    <a:rPr lang="en-US" b="0" i="1">
                      <a:latin typeface="Cambria Math" panose="02040503050406030204" pitchFamily="18" charset="0"/>
                    </a:rPr>
                    <m:t>(1−</m:t>
                  </m:r>
                  <m:sSubSup>
                    <m:sSubSup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pt-PT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pt-PT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pt-PT" b="0" i="1">
                          <a:latin typeface="Cambria Math" panose="02040503050406030204" pitchFamily="18" charset="0"/>
                        </a:rPr>
                        <m:t>(2)</m:t>
                      </m:r>
                    </m:sup>
                  </m:sSubSup>
                  <m:r>
                    <a:rPr lang="en-US" b="0" i="1">
                      <a:latin typeface="Cambria Math" panose="02040503050406030204" pitchFamily="18" charset="0"/>
                    </a:rPr>
                    <m:t>)(</m:t>
                  </m:r>
                  <m:sSub>
                    <m:sSub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b="0" i="1">
                          <a:latin typeface="Cambria Math" panose="02040503050406030204" pitchFamily="18" charset="0"/>
                        </a:rPr>
                        <m:t>𝑇</m:t>
                      </m:r>
                    </m:e>
                    <m:sub>
                      <m:r>
                        <a:rPr lang="en-US" b="0" i="1">
                          <a:latin typeface="Cambria Math" panose="02040503050406030204" pitchFamily="18" charset="0"/>
                        </a:rPr>
                        <m:t>𝑗</m:t>
                      </m:r>
                    </m:sub>
                  </m:sSub>
                </m:oMath>
              </a14:m>
              <a:r>
                <a:rPr lang="en-US"/>
                <a:t>-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pt-PT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pt-PT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pt-PT" b="0" i="1">
                          <a:latin typeface="Cambria Math" panose="02040503050406030204" pitchFamily="18" charset="0"/>
                        </a:rPr>
                        <m:t>(2)</m:t>
                      </m:r>
                    </m:sup>
                  </m:sSubSup>
                </m:oMath>
              </a14:m>
              <a:r>
                <a:rPr lang="en-US"/>
                <a:t>)</a:t>
              </a:r>
              <a:endParaRPr lang="pt-PT"/>
            </a:p>
          </xdr:txBody>
        </xdr:sp>
      </mc:Choice>
      <mc:Fallback xmlns="">
        <xdr:sp macro="" textlink="">
          <xdr:nvSpPr>
            <xdr:cNvPr id="47" name="Rectangle 46"/>
            <xdr:cNvSpPr/>
          </xdr:nvSpPr>
          <xdr:spPr>
            <a:xfrm>
              <a:off x="4429124" y="1724025"/>
              <a:ext cx="3619500" cy="529440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>
              <a:spAutoFit/>
            </a:bodyPr>
            <a:lstStyle>
              <a:defPPr>
                <a:defRPr lang="pt-PT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i="0">
                  <a:latin typeface="Cambria Math" panose="02040503050406030204" pitchFamily="18" charset="0"/>
                </a:rPr>
                <a:t>〖</a:t>
              </a:r>
              <a:r>
                <a:rPr lang="en-US" b="0" i="0">
                  <a:latin typeface="Cambria Math" panose="02040503050406030204" pitchFamily="18" charset="0"/>
                </a:rPr>
                <a:t>𝐸𝑟𝑟〗_(</a:t>
              </a:r>
              <a:r>
                <a:rPr lang="pt-PT" b="0" i="0">
                  <a:latin typeface="Cambria Math" panose="02040503050406030204" pitchFamily="18" charset="0"/>
                </a:rPr>
                <a:t>𝑎</a:t>
              </a:r>
              <a:r>
                <a:rPr lang="en-US" b="0" i="0">
                  <a:latin typeface="Cambria Math" panose="02040503050406030204" pitchFamily="18" charset="0"/>
                </a:rPr>
                <a:t>_</a:t>
              </a:r>
              <a:r>
                <a:rPr lang="pt-PT" b="0" i="0">
                  <a:latin typeface="Cambria Math" panose="02040503050406030204" pitchFamily="18" charset="0"/>
                </a:rPr>
                <a:t>1^</a:t>
              </a:r>
              <a:r>
                <a:rPr lang="en-US" b="0" i="0">
                  <a:latin typeface="Cambria Math" panose="02040503050406030204" pitchFamily="18" charset="0"/>
                </a:rPr>
                <a:t>(</a:t>
              </a:r>
              <a:r>
                <a:rPr lang="pt-PT" b="0" i="0">
                  <a:latin typeface="Cambria Math" panose="02040503050406030204" pitchFamily="18" charset="0"/>
                </a:rPr>
                <a:t>(2)</a:t>
              </a:r>
              <a:r>
                <a:rPr lang="en-US" b="0" i="0">
                  <a:latin typeface="Cambria Math" panose="02040503050406030204" pitchFamily="18" charset="0"/>
                </a:rPr>
                <a:t>)</a:t>
              </a:r>
              <a:r>
                <a:rPr lang="pt-PT" b="0" i="0">
                  <a:latin typeface="Cambria Math" panose="02040503050406030204" pitchFamily="18" charset="0"/>
                </a:rPr>
                <a:t> </a:t>
              </a:r>
              <a:r>
                <a:rPr lang="en-US" b="0" i="0">
                  <a:latin typeface="Cambria Math" panose="02040503050406030204" pitchFamily="18" charset="0"/>
                </a:rPr>
                <a:t>)=</a:t>
              </a:r>
              <a:r>
                <a:rPr lang="pt-PT" b="0" i="0">
                  <a:latin typeface="Cambria Math" panose="02040503050406030204" pitchFamily="18" charset="0"/>
                </a:rPr>
                <a:t>𝑎</a:t>
              </a:r>
              <a:r>
                <a:rPr lang="en-US" b="0" i="0">
                  <a:latin typeface="Cambria Math" panose="02040503050406030204" pitchFamily="18" charset="0"/>
                </a:rPr>
                <a:t>_</a:t>
              </a:r>
              <a:r>
                <a:rPr lang="pt-PT" b="0" i="0">
                  <a:latin typeface="Cambria Math" panose="02040503050406030204" pitchFamily="18" charset="0"/>
                </a:rPr>
                <a:t>1^</a:t>
              </a:r>
              <a:r>
                <a:rPr lang="en-US" b="0" i="0">
                  <a:latin typeface="Cambria Math" panose="02040503050406030204" pitchFamily="18" charset="0"/>
                </a:rPr>
                <a:t>(</a:t>
              </a:r>
              <a:r>
                <a:rPr lang="pt-PT" b="0" i="0">
                  <a:latin typeface="Cambria Math" panose="02040503050406030204" pitchFamily="18" charset="0"/>
                </a:rPr>
                <a:t>(2)</a:t>
              </a:r>
              <a:r>
                <a:rPr lang="en-US" b="0" i="0">
                  <a:latin typeface="Cambria Math" panose="02040503050406030204" pitchFamily="18" charset="0"/>
                </a:rPr>
                <a:t>) (1−</a:t>
              </a:r>
              <a:r>
                <a:rPr lang="pt-PT" b="0" i="0">
                  <a:latin typeface="Cambria Math" panose="02040503050406030204" pitchFamily="18" charset="0"/>
                </a:rPr>
                <a:t>𝑎</a:t>
              </a:r>
              <a:r>
                <a:rPr lang="en-US" b="0" i="0">
                  <a:latin typeface="Cambria Math" panose="02040503050406030204" pitchFamily="18" charset="0"/>
                </a:rPr>
                <a:t>_</a:t>
              </a:r>
              <a:r>
                <a:rPr lang="pt-PT" b="0" i="0">
                  <a:latin typeface="Cambria Math" panose="02040503050406030204" pitchFamily="18" charset="0"/>
                </a:rPr>
                <a:t>1^</a:t>
              </a:r>
              <a:r>
                <a:rPr lang="en-US" b="0" i="0">
                  <a:latin typeface="Cambria Math" panose="02040503050406030204" pitchFamily="18" charset="0"/>
                </a:rPr>
                <a:t>(</a:t>
              </a:r>
              <a:r>
                <a:rPr lang="pt-PT" b="0" i="0">
                  <a:latin typeface="Cambria Math" panose="02040503050406030204" pitchFamily="18" charset="0"/>
                </a:rPr>
                <a:t>(2)</a:t>
              </a:r>
              <a:r>
                <a:rPr lang="en-US" b="0" i="0">
                  <a:latin typeface="Cambria Math" panose="02040503050406030204" pitchFamily="18" charset="0"/>
                </a:rPr>
                <a:t>))(𝑇_𝑗</a:t>
              </a:r>
              <a:r>
                <a:rPr lang="en-US"/>
                <a:t>-</a:t>
              </a:r>
              <a:r>
                <a:rPr lang="pt-PT" b="0" i="0">
                  <a:latin typeface="Cambria Math" panose="02040503050406030204" pitchFamily="18" charset="0"/>
                </a:rPr>
                <a:t>𝑎</a:t>
              </a:r>
              <a:r>
                <a:rPr lang="en-US" b="0" i="0">
                  <a:latin typeface="Cambria Math" panose="02040503050406030204" pitchFamily="18" charset="0"/>
                </a:rPr>
                <a:t>_</a:t>
              </a:r>
              <a:r>
                <a:rPr lang="pt-PT" b="0" i="0">
                  <a:latin typeface="Cambria Math" panose="02040503050406030204" pitchFamily="18" charset="0"/>
                </a:rPr>
                <a:t>1^</a:t>
              </a:r>
              <a:r>
                <a:rPr lang="en-US" b="0" i="0">
                  <a:latin typeface="Cambria Math" panose="02040503050406030204" pitchFamily="18" charset="0"/>
                </a:rPr>
                <a:t>(</a:t>
              </a:r>
              <a:r>
                <a:rPr lang="pt-PT" b="0" i="0">
                  <a:latin typeface="Cambria Math" panose="02040503050406030204" pitchFamily="18" charset="0"/>
                </a:rPr>
                <a:t>(2)</a:t>
              </a:r>
              <a:r>
                <a:rPr lang="en-US" b="0" i="0">
                  <a:latin typeface="Cambria Math" panose="02040503050406030204" pitchFamily="18" charset="0"/>
                </a:rPr>
                <a:t>)</a:t>
              </a:r>
              <a:r>
                <a:rPr lang="en-US"/>
                <a:t>)</a:t>
              </a:r>
              <a:endParaRPr lang="pt-PT"/>
            </a:p>
          </xdr:txBody>
        </xdr:sp>
      </mc:Fallback>
    </mc:AlternateContent>
    <xdr:clientData/>
  </xdr:twoCellAnchor>
  <xdr:twoCellAnchor>
    <xdr:from>
      <xdr:col>10</xdr:col>
      <xdr:colOff>180975</xdr:colOff>
      <xdr:row>5</xdr:row>
      <xdr:rowOff>28575</xdr:rowOff>
    </xdr:from>
    <xdr:to>
      <xdr:col>17</xdr:col>
      <xdr:colOff>139647</xdr:colOff>
      <xdr:row>7</xdr:row>
      <xdr:rowOff>179195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Rectangle 47"/>
            <xdr:cNvSpPr/>
          </xdr:nvSpPr>
          <xdr:spPr>
            <a:xfrm>
              <a:off x="4076700" y="981075"/>
              <a:ext cx="3178122" cy="531620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>
              <a:spAutoFit/>
            </a:bodyPr>
            <a:lstStyle>
              <a:defPPr>
                <a:defRPr lang="pt-PT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Sup>
                    <m:sSubSup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pt-PT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pt-PT" b="0" i="1">
                          <a:latin typeface="Cambria Math" panose="02040503050406030204" pitchFamily="18" charset="0"/>
                        </a:rPr>
                        <m:t>11</m:t>
                      </m:r>
                    </m:sub>
                    <m:sup>
                      <m:r>
                        <a:rPr lang="pt-PT" b="0" i="1">
                          <a:latin typeface="Cambria Math" panose="02040503050406030204" pitchFamily="18" charset="0"/>
                        </a:rPr>
                        <m:t>(2)</m:t>
                      </m:r>
                    </m:sup>
                  </m:sSubSup>
                </m:oMath>
              </a14:m>
              <a:r>
                <a:rPr lang="en-US"/>
                <a:t>=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pt-PT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pt-PT" b="0" i="1">
                          <a:latin typeface="Cambria Math" panose="02040503050406030204" pitchFamily="18" charset="0"/>
                        </a:rPr>
                        <m:t>11</m:t>
                      </m:r>
                    </m:sub>
                    <m:sup>
                      <m:r>
                        <a:rPr lang="pt-PT" b="0" i="1">
                          <a:latin typeface="Cambria Math" panose="02040503050406030204" pitchFamily="18" charset="0"/>
                        </a:rPr>
                        <m:t>(2)</m:t>
                      </m:r>
                    </m:sup>
                  </m:sSubSup>
                  <m:r>
                    <a:rPr lang="pt-PT" b="0" i="1">
                      <a:latin typeface="Cambria Math" panose="02040503050406030204" pitchFamily="18" charset="0"/>
                    </a:rPr>
                    <m:t>+</m:t>
                  </m:r>
                </m:oMath>
              </a14:m>
              <a:r>
                <a:rPr lang="pt-PT"/>
                <a:t> </a:t>
              </a:r>
              <a14:m>
                <m:oMath xmlns:m="http://schemas.openxmlformats.org/officeDocument/2006/math">
                  <m:r>
                    <a:rPr lang="pt-PT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𝛼</m:t>
                  </m:r>
                </m:oMath>
              </a14:m>
              <a:r>
                <a:rPr lang="pt-PT"/>
                <a:t> </a:t>
              </a:r>
              <a14:m>
                <m:oMath xmlns:m="http://schemas.openxmlformats.org/officeDocument/2006/math">
                  <m:r>
                    <a:rPr lang="pt-PT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sSub>
                    <m:sSub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b="0" i="1">
                          <a:latin typeface="Cambria Math" panose="02040503050406030204" pitchFamily="18" charset="0"/>
                        </a:rPr>
                        <m:t>𝐸𝑟𝑟</m:t>
                      </m:r>
                    </m:e>
                    <m:sub>
                      <m:sSubSup>
                        <m:sSubSupPr>
                          <m:ctrlPr>
                            <a:rPr lang="en-US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t-PT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r>
                            <a:rPr lang="pt-PT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  <m:sup>
                          <m:d>
                            <m:dPr>
                              <m:ctrlPr>
                                <a:rPr lang="pt-PT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pt-PT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e>
                          </m:d>
                        </m:sup>
                      </m:sSubSup>
                    </m:sub>
                  </m:sSub>
                  <m:sSubSup>
                    <m:sSubSup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pt-PT" b="0" i="1">
                          <a:latin typeface="Cambria Math" panose="02040503050406030204" pitchFamily="18" charset="0"/>
                        </a:rPr>
                        <m:t>𝑎</m:t>
                      </m:r>
                    </m:e>
                    <m:sub>
                      <m:r>
                        <a:rPr lang="pt-PT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pt-PT" b="0" i="1">
                          <a:latin typeface="Cambria Math" panose="02040503050406030204" pitchFamily="18" charset="0"/>
                        </a:rPr>
                        <m:t>(1)</m:t>
                      </m:r>
                    </m:sup>
                  </m:sSubSup>
                </m:oMath>
              </a14:m>
              <a:endParaRPr lang="pt-PT"/>
            </a:p>
          </xdr:txBody>
        </xdr:sp>
      </mc:Choice>
      <mc:Fallback xmlns="">
        <xdr:sp macro="" textlink="">
          <xdr:nvSpPr>
            <xdr:cNvPr id="48" name="Rectangle 47"/>
            <xdr:cNvSpPr/>
          </xdr:nvSpPr>
          <xdr:spPr>
            <a:xfrm>
              <a:off x="4076700" y="981075"/>
              <a:ext cx="3178122" cy="531620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>
              <a:spAutoFit/>
            </a:bodyPr>
            <a:lstStyle>
              <a:defPPr>
                <a:defRPr lang="pt-PT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PT" b="0" i="0">
                  <a:latin typeface="Cambria Math" panose="02040503050406030204" pitchFamily="18" charset="0"/>
                </a:rPr>
                <a:t>𝑤</a:t>
              </a:r>
              <a:r>
                <a:rPr lang="en-US" b="0" i="0">
                  <a:latin typeface="Cambria Math" panose="02040503050406030204" pitchFamily="18" charset="0"/>
                </a:rPr>
                <a:t>_</a:t>
              </a:r>
              <a:r>
                <a:rPr lang="pt-PT" b="0" i="0">
                  <a:latin typeface="Cambria Math" panose="02040503050406030204" pitchFamily="18" charset="0"/>
                </a:rPr>
                <a:t>11^</a:t>
              </a:r>
              <a:r>
                <a:rPr lang="en-US" b="0" i="0">
                  <a:latin typeface="Cambria Math" panose="02040503050406030204" pitchFamily="18" charset="0"/>
                </a:rPr>
                <a:t>(</a:t>
              </a:r>
              <a:r>
                <a:rPr lang="pt-PT" b="0" i="0">
                  <a:latin typeface="Cambria Math" panose="02040503050406030204" pitchFamily="18" charset="0"/>
                </a:rPr>
                <a:t>(2)</a:t>
              </a:r>
              <a:r>
                <a:rPr lang="en-US" b="0" i="0">
                  <a:latin typeface="Cambria Math" panose="02040503050406030204" pitchFamily="18" charset="0"/>
                </a:rPr>
                <a:t>)</a:t>
              </a:r>
              <a:r>
                <a:rPr lang="en-US"/>
                <a:t>=</a:t>
              </a:r>
              <a:r>
                <a:rPr lang="pt-PT" b="0" i="0">
                  <a:latin typeface="Cambria Math" panose="02040503050406030204" pitchFamily="18" charset="0"/>
                </a:rPr>
                <a:t>𝑤</a:t>
              </a:r>
              <a:r>
                <a:rPr lang="en-US" b="0" i="0">
                  <a:latin typeface="Cambria Math" panose="02040503050406030204" pitchFamily="18" charset="0"/>
                </a:rPr>
                <a:t>_</a:t>
              </a:r>
              <a:r>
                <a:rPr lang="pt-PT" b="0" i="0">
                  <a:latin typeface="Cambria Math" panose="02040503050406030204" pitchFamily="18" charset="0"/>
                </a:rPr>
                <a:t>11^</a:t>
              </a:r>
              <a:r>
                <a:rPr lang="en-US" b="0" i="0">
                  <a:latin typeface="Cambria Math" panose="02040503050406030204" pitchFamily="18" charset="0"/>
                </a:rPr>
                <a:t>(</a:t>
              </a:r>
              <a:r>
                <a:rPr lang="pt-PT" b="0" i="0">
                  <a:latin typeface="Cambria Math" panose="02040503050406030204" pitchFamily="18" charset="0"/>
                </a:rPr>
                <a:t>(2)</a:t>
              </a:r>
              <a:r>
                <a:rPr lang="en-US" b="0" i="0">
                  <a:latin typeface="Cambria Math" panose="02040503050406030204" pitchFamily="18" charset="0"/>
                </a:rPr>
                <a:t>)</a:t>
              </a:r>
              <a:r>
                <a:rPr lang="pt-PT" b="0" i="0">
                  <a:latin typeface="Cambria Math" panose="02040503050406030204" pitchFamily="18" charset="0"/>
                </a:rPr>
                <a:t>+</a:t>
              </a:r>
              <a:r>
                <a:rPr lang="pt-PT"/>
                <a:t> </a:t>
              </a:r>
              <a:r>
                <a:rPr lang="pt-PT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t-PT"/>
                <a:t> </a:t>
              </a:r>
              <a:r>
                <a:rPr lang="pt-PT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US" i="0">
                  <a:latin typeface="Cambria Math" panose="02040503050406030204" pitchFamily="18" charset="0"/>
                </a:rPr>
                <a:t>〖</a:t>
              </a:r>
              <a:r>
                <a:rPr lang="en-US" b="0" i="0">
                  <a:latin typeface="Cambria Math" panose="02040503050406030204" pitchFamily="18" charset="0"/>
                </a:rPr>
                <a:t>𝐸𝑟𝑟〗_(</a:t>
              </a:r>
              <a:r>
                <a:rPr lang="pt-PT" b="0" i="0">
                  <a:latin typeface="Cambria Math" panose="02040503050406030204" pitchFamily="18" charset="0"/>
                </a:rPr>
                <a:t>𝑎</a:t>
              </a:r>
              <a:r>
                <a:rPr lang="en-US" b="0" i="0">
                  <a:latin typeface="Cambria Math" panose="02040503050406030204" pitchFamily="18" charset="0"/>
                </a:rPr>
                <a:t>_</a:t>
              </a:r>
              <a:r>
                <a:rPr lang="pt-PT" b="0" i="0">
                  <a:latin typeface="Cambria Math" panose="02040503050406030204" pitchFamily="18" charset="0"/>
                </a:rPr>
                <a:t>1^</a:t>
              </a:r>
              <a:r>
                <a:rPr lang="en-US" b="0" i="0">
                  <a:latin typeface="Cambria Math" panose="02040503050406030204" pitchFamily="18" charset="0"/>
                </a:rPr>
                <a:t>(</a:t>
              </a:r>
              <a:r>
                <a:rPr lang="pt-PT" b="0" i="0">
                  <a:latin typeface="Cambria Math" panose="02040503050406030204" pitchFamily="18" charset="0"/>
                </a:rPr>
                <a:t>(2) </a:t>
              </a:r>
              <a:r>
                <a:rPr lang="en-US" b="0" i="0">
                  <a:latin typeface="Cambria Math" panose="02040503050406030204" pitchFamily="18" charset="0"/>
                </a:rPr>
                <a:t>)</a:t>
              </a:r>
              <a:r>
                <a:rPr lang="pt-PT" b="0" i="0">
                  <a:latin typeface="Cambria Math" panose="02040503050406030204" pitchFamily="18" charset="0"/>
                </a:rPr>
                <a:t> </a:t>
              </a:r>
              <a:r>
                <a:rPr lang="en-US" b="0" i="0">
                  <a:latin typeface="Cambria Math" panose="02040503050406030204" pitchFamily="18" charset="0"/>
                </a:rPr>
                <a:t>) </a:t>
              </a:r>
              <a:r>
                <a:rPr lang="pt-PT" b="0" i="0">
                  <a:latin typeface="Cambria Math" panose="02040503050406030204" pitchFamily="18" charset="0"/>
                </a:rPr>
                <a:t>𝑎</a:t>
              </a:r>
              <a:r>
                <a:rPr lang="en-US" b="0" i="0">
                  <a:latin typeface="Cambria Math" panose="02040503050406030204" pitchFamily="18" charset="0"/>
                </a:rPr>
                <a:t>_</a:t>
              </a:r>
              <a:r>
                <a:rPr lang="pt-PT" b="0" i="0">
                  <a:latin typeface="Cambria Math" panose="02040503050406030204" pitchFamily="18" charset="0"/>
                </a:rPr>
                <a:t>1^</a:t>
              </a:r>
              <a:r>
                <a:rPr lang="en-US" b="0" i="0">
                  <a:latin typeface="Cambria Math" panose="02040503050406030204" pitchFamily="18" charset="0"/>
                </a:rPr>
                <a:t>(</a:t>
              </a:r>
              <a:r>
                <a:rPr lang="pt-PT" b="0" i="0">
                  <a:latin typeface="Cambria Math" panose="02040503050406030204" pitchFamily="18" charset="0"/>
                </a:rPr>
                <a:t>(1)</a:t>
              </a:r>
              <a:r>
                <a:rPr lang="en-US" b="0" i="0">
                  <a:latin typeface="Cambria Math" panose="02040503050406030204" pitchFamily="18" charset="0"/>
                </a:rPr>
                <a:t>)</a:t>
              </a:r>
              <a:endParaRPr lang="pt-PT"/>
            </a:p>
          </xdr:txBody>
        </xdr:sp>
      </mc:Fallback>
    </mc:AlternateContent>
    <xdr:clientData/>
  </xdr:twoCellAnchor>
  <xdr:twoCellAnchor>
    <xdr:from>
      <xdr:col>8</xdr:col>
      <xdr:colOff>114300</xdr:colOff>
      <xdr:row>0</xdr:row>
      <xdr:rowOff>95250</xdr:rowOff>
    </xdr:from>
    <xdr:to>
      <xdr:col>16</xdr:col>
      <xdr:colOff>164550</xdr:colOff>
      <xdr:row>4</xdr:row>
      <xdr:rowOff>97562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Rectangle 48"/>
            <xdr:cNvSpPr/>
          </xdr:nvSpPr>
          <xdr:spPr>
            <a:xfrm>
              <a:off x="2886075" y="95250"/>
              <a:ext cx="3974550" cy="764312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>
              <a:spAutoFit/>
            </a:bodyPr>
            <a:lstStyle>
              <a:defPPr>
                <a:defRPr lang="pt-PT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𝐸𝑟𝑟</m:t>
                        </m:r>
                      </m:e>
                      <m:sub>
                        <m:sSubSup>
                          <m:sSubSupPr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t-PT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pt-PT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pt-PT" b="0" i="1">
                                <a:latin typeface="Cambria Math" panose="02040503050406030204" pitchFamily="18" charset="0"/>
                              </a:rPr>
                              <m:t>(1)</m:t>
                            </m:r>
                          </m:sup>
                        </m:sSubSup>
                      </m:sub>
                    </m:sSub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PT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pt-PT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pt-PT" b="0" i="1">
                            <a:latin typeface="Cambria Math" panose="02040503050406030204" pitchFamily="18" charset="0"/>
                          </a:rPr>
                          <m:t>(1)</m:t>
                        </m:r>
                      </m:sup>
                    </m:sSubSup>
                    <m:d>
                      <m:d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1−</m:t>
                        </m:r>
                        <m:sSubSup>
                          <m:sSubSupPr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t-PT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pt-PT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pt-PT" b="0" i="1">
                                <a:latin typeface="Cambria Math" panose="02040503050406030204" pitchFamily="18" charset="0"/>
                              </a:rPr>
                              <m:t>(1)</m:t>
                            </m:r>
                          </m:sup>
                        </m:sSubSup>
                      </m:e>
                    </m:d>
                    <m:nary>
                      <m:naryPr>
                        <m:chr m:val="∑"/>
                        <m:supHide m:val="on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en-US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  <m:sup/>
                      <m:e>
                        <m:sSub>
                          <m:sSubPr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𝐸𝑟𝑟</m:t>
                            </m:r>
                          </m:e>
                          <m:sub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sSub>
                          <m:sSubPr>
                            <m:ctrlPr>
                              <a:rPr lang="en-US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𝑗𝑘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pt-PT"/>
            </a:p>
          </xdr:txBody>
        </xdr:sp>
      </mc:Choice>
      <mc:Fallback xmlns="">
        <xdr:sp macro="" textlink="">
          <xdr:nvSpPr>
            <xdr:cNvPr id="49" name="Rectangle 48"/>
            <xdr:cNvSpPr/>
          </xdr:nvSpPr>
          <xdr:spPr>
            <a:xfrm>
              <a:off x="2886075" y="95250"/>
              <a:ext cx="3974550" cy="764312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>
              <a:spAutoFit/>
            </a:bodyPr>
            <a:lstStyle>
              <a:defPPr>
                <a:defRPr lang="pt-PT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i="0">
                  <a:latin typeface="Cambria Math" panose="02040503050406030204" pitchFamily="18" charset="0"/>
                </a:rPr>
                <a:t>〖</a:t>
              </a:r>
              <a:r>
                <a:rPr lang="en-US" b="0" i="0">
                  <a:latin typeface="Cambria Math" panose="02040503050406030204" pitchFamily="18" charset="0"/>
                </a:rPr>
                <a:t>𝐸𝑟𝑟〗_(</a:t>
              </a:r>
              <a:r>
                <a:rPr lang="pt-PT" b="0" i="0">
                  <a:latin typeface="Cambria Math" panose="02040503050406030204" pitchFamily="18" charset="0"/>
                </a:rPr>
                <a:t>𝑎</a:t>
              </a:r>
              <a:r>
                <a:rPr lang="en-US" b="0" i="0">
                  <a:latin typeface="Cambria Math" panose="02040503050406030204" pitchFamily="18" charset="0"/>
                </a:rPr>
                <a:t>_</a:t>
              </a:r>
              <a:r>
                <a:rPr lang="pt-PT" b="0" i="0">
                  <a:latin typeface="Cambria Math" panose="02040503050406030204" pitchFamily="18" charset="0"/>
                </a:rPr>
                <a:t>1^</a:t>
              </a:r>
              <a:r>
                <a:rPr lang="en-US" b="0" i="0">
                  <a:latin typeface="Cambria Math" panose="02040503050406030204" pitchFamily="18" charset="0"/>
                </a:rPr>
                <a:t>(</a:t>
              </a:r>
              <a:r>
                <a:rPr lang="pt-PT" b="0" i="0">
                  <a:latin typeface="Cambria Math" panose="02040503050406030204" pitchFamily="18" charset="0"/>
                </a:rPr>
                <a:t>(1)</a:t>
              </a:r>
              <a:r>
                <a:rPr lang="en-US" b="0" i="0">
                  <a:latin typeface="Cambria Math" panose="02040503050406030204" pitchFamily="18" charset="0"/>
                </a:rPr>
                <a:t>)</a:t>
              </a:r>
              <a:r>
                <a:rPr lang="pt-PT" b="0" i="0">
                  <a:latin typeface="Cambria Math" panose="02040503050406030204" pitchFamily="18" charset="0"/>
                </a:rPr>
                <a:t> </a:t>
              </a:r>
              <a:r>
                <a:rPr lang="en-US" b="0" i="0">
                  <a:latin typeface="Cambria Math" panose="02040503050406030204" pitchFamily="18" charset="0"/>
                </a:rPr>
                <a:t>)=</a:t>
              </a:r>
              <a:r>
                <a:rPr lang="pt-PT" b="0" i="0">
                  <a:latin typeface="Cambria Math" panose="02040503050406030204" pitchFamily="18" charset="0"/>
                </a:rPr>
                <a:t>𝑎</a:t>
              </a:r>
              <a:r>
                <a:rPr lang="en-US" b="0" i="0">
                  <a:latin typeface="Cambria Math" panose="02040503050406030204" pitchFamily="18" charset="0"/>
                </a:rPr>
                <a:t>_</a:t>
              </a:r>
              <a:r>
                <a:rPr lang="pt-PT" b="0" i="0">
                  <a:latin typeface="Cambria Math" panose="02040503050406030204" pitchFamily="18" charset="0"/>
                </a:rPr>
                <a:t>1^</a:t>
              </a:r>
              <a:r>
                <a:rPr lang="en-US" b="0" i="0">
                  <a:latin typeface="Cambria Math" panose="02040503050406030204" pitchFamily="18" charset="0"/>
                </a:rPr>
                <a:t>(</a:t>
              </a:r>
              <a:r>
                <a:rPr lang="pt-PT" b="0" i="0">
                  <a:latin typeface="Cambria Math" panose="02040503050406030204" pitchFamily="18" charset="0"/>
                </a:rPr>
                <a:t>(1)</a:t>
              </a:r>
              <a:r>
                <a:rPr lang="en-US" b="0" i="0">
                  <a:latin typeface="Cambria Math" panose="02040503050406030204" pitchFamily="18" charset="0"/>
                </a:rPr>
                <a:t>) </a:t>
              </a:r>
              <a:r>
                <a:rPr lang="en-US" i="0">
                  <a:latin typeface="Cambria Math" panose="02040503050406030204" pitchFamily="18" charset="0"/>
                </a:rPr>
                <a:t>(</a:t>
              </a:r>
              <a:r>
                <a:rPr lang="en-US" b="0" i="0">
                  <a:latin typeface="Cambria Math" panose="02040503050406030204" pitchFamily="18" charset="0"/>
                </a:rPr>
                <a:t>1−</a:t>
              </a:r>
              <a:r>
                <a:rPr lang="pt-PT" b="0" i="0">
                  <a:latin typeface="Cambria Math" panose="02040503050406030204" pitchFamily="18" charset="0"/>
                </a:rPr>
                <a:t>𝑎</a:t>
              </a:r>
              <a:r>
                <a:rPr lang="en-US" b="0" i="0">
                  <a:latin typeface="Cambria Math" panose="02040503050406030204" pitchFamily="18" charset="0"/>
                </a:rPr>
                <a:t>_</a:t>
              </a:r>
              <a:r>
                <a:rPr lang="pt-PT" b="0" i="0">
                  <a:latin typeface="Cambria Math" panose="02040503050406030204" pitchFamily="18" charset="0"/>
                </a:rPr>
                <a:t>1^</a:t>
              </a:r>
              <a:r>
                <a:rPr lang="en-US" b="0" i="0">
                  <a:latin typeface="Cambria Math" panose="02040503050406030204" pitchFamily="18" charset="0"/>
                </a:rPr>
                <a:t>(</a:t>
              </a:r>
              <a:r>
                <a:rPr lang="pt-PT" b="0" i="0">
                  <a:latin typeface="Cambria Math" panose="02040503050406030204" pitchFamily="18" charset="0"/>
                </a:rPr>
                <a:t>(1)</a:t>
              </a:r>
              <a:r>
                <a:rPr lang="en-US" b="0" i="0">
                  <a:latin typeface="Cambria Math" panose="02040503050406030204" pitchFamily="18" charset="0"/>
                </a:rPr>
                <a:t>)</a:t>
              </a:r>
              <a:r>
                <a:rPr lang="pt-PT" b="0" i="0">
                  <a:latin typeface="Cambria Math" panose="02040503050406030204" pitchFamily="18" charset="0"/>
                </a:rPr>
                <a:t> )</a:t>
              </a:r>
              <a:r>
                <a:rPr lang="en-US" b="0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_𝑘▒〖〖𝐸𝑟𝑟〗_𝑘 𝑤_𝑗𝑘 〗</a:t>
              </a:r>
              <a:endParaRPr lang="pt-PT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P69"/>
  <sheetViews>
    <sheetView tabSelected="1" workbookViewId="0">
      <selection activeCell="C45" sqref="C45"/>
    </sheetView>
  </sheetViews>
  <sheetFormatPr defaultRowHeight="15" x14ac:dyDescent="0.25"/>
  <cols>
    <col min="2" max="2" width="10.5703125" customWidth="1"/>
    <col min="3" max="3" width="10.140625" bestFit="1" customWidth="1"/>
  </cols>
  <sheetData>
    <row r="16" spans="2:15" x14ac:dyDescent="0.25">
      <c r="B16" s="18" t="s">
        <v>12</v>
      </c>
      <c r="C16" s="18" t="s">
        <v>0</v>
      </c>
      <c r="D16" s="18" t="s">
        <v>1</v>
      </c>
      <c r="E16" s="18" t="s">
        <v>2</v>
      </c>
      <c r="F16" s="18" t="s">
        <v>3</v>
      </c>
      <c r="G16" s="18" t="s">
        <v>4</v>
      </c>
      <c r="H16" s="18" t="s">
        <v>10</v>
      </c>
      <c r="I16" s="18" t="s">
        <v>5</v>
      </c>
      <c r="J16" s="18" t="s">
        <v>6</v>
      </c>
      <c r="K16" s="18" t="s">
        <v>7</v>
      </c>
      <c r="L16" s="18" t="s">
        <v>8</v>
      </c>
      <c r="M16" s="18" t="s">
        <v>9</v>
      </c>
      <c r="N16" s="18" t="s">
        <v>13</v>
      </c>
      <c r="O16" s="18" t="s">
        <v>11</v>
      </c>
    </row>
    <row r="17" spans="2:15" ht="15.75" thickBot="1" x14ac:dyDescent="0.3">
      <c r="B17" s="42"/>
      <c r="C17" s="43"/>
      <c r="D17" s="43"/>
      <c r="E17" s="43"/>
      <c r="F17" s="43"/>
      <c r="G17" s="43"/>
      <c r="H17" s="44"/>
      <c r="I17" s="6">
        <v>0.2</v>
      </c>
      <c r="J17" s="6">
        <v>0.3</v>
      </c>
      <c r="K17" s="6">
        <v>0.9</v>
      </c>
      <c r="L17" s="6">
        <v>-0.2</v>
      </c>
      <c r="M17" s="6">
        <v>0.1</v>
      </c>
      <c r="N17" s="6">
        <v>0.5</v>
      </c>
      <c r="O17" s="7"/>
    </row>
    <row r="18" spans="2:15" x14ac:dyDescent="0.25">
      <c r="B18" s="8" t="s">
        <v>15</v>
      </c>
      <c r="C18" s="9">
        <v>0.2</v>
      </c>
      <c r="D18" s="9">
        <v>0.8</v>
      </c>
      <c r="E18" s="9">
        <v>0.3</v>
      </c>
      <c r="F18" s="9">
        <v>0</v>
      </c>
      <c r="G18" s="9">
        <v>0.7</v>
      </c>
      <c r="H18" s="9">
        <v>1</v>
      </c>
      <c r="I18" s="10">
        <f>I17+$N17*$O18*C18</f>
        <v>0.23800000000000002</v>
      </c>
      <c r="J18" s="10">
        <f t="shared" ref="J18:M18" si="0">J17+$N17*$O18*D18</f>
        <v>0.45200000000000001</v>
      </c>
      <c r="K18" s="10">
        <f t="shared" si="0"/>
        <v>0.95700000000000007</v>
      </c>
      <c r="L18" s="10">
        <f t="shared" si="0"/>
        <v>-0.2</v>
      </c>
      <c r="M18" s="10">
        <f t="shared" si="0"/>
        <v>0.23299999999999998</v>
      </c>
      <c r="N18" s="10">
        <f>N17-0.05</f>
        <v>0.45</v>
      </c>
      <c r="O18" s="11">
        <f>H18-SUMPRODUCT(C18:G18,I17:M17)</f>
        <v>0.38</v>
      </c>
    </row>
    <row r="19" spans="2:15" x14ac:dyDescent="0.25">
      <c r="B19" s="12" t="s">
        <v>16</v>
      </c>
      <c r="C19" s="4">
        <v>0.3</v>
      </c>
      <c r="D19" s="4">
        <v>0.7</v>
      </c>
      <c r="E19" s="4">
        <v>0.2</v>
      </c>
      <c r="F19" s="4">
        <v>0</v>
      </c>
      <c r="G19" s="4">
        <v>0.4</v>
      </c>
      <c r="H19" s="4">
        <v>1</v>
      </c>
      <c r="I19" s="5">
        <f>I18+$N18*$O19*C19</f>
        <v>0.28222599999999998</v>
      </c>
      <c r="J19" s="5">
        <f t="shared" ref="J19:J22" si="1">J18+$N18*$O19*D19</f>
        <v>0.55519399999999997</v>
      </c>
      <c r="K19" s="5">
        <f t="shared" ref="K19:K22" si="2">K18+$N18*$O19*E19</f>
        <v>0.98648400000000003</v>
      </c>
      <c r="L19" s="5">
        <f t="shared" ref="L19:L22" si="3">L18+$N18*$O19*F19</f>
        <v>-0.2</v>
      </c>
      <c r="M19" s="5">
        <f t="shared" ref="M19:M22" si="4">M18+$N18*$O19*G19</f>
        <v>0.29196800000000001</v>
      </c>
      <c r="N19" s="5">
        <f t="shared" ref="N19:N27" si="5">N18-0.05</f>
        <v>0.4</v>
      </c>
      <c r="O19" s="13">
        <f t="shared" ref="O19:O27" si="6">H19-SUMPRODUCT(C19:G19,I18:M18)</f>
        <v>0.32759999999999989</v>
      </c>
    </row>
    <row r="20" spans="2:15" x14ac:dyDescent="0.25">
      <c r="B20" s="12" t="s">
        <v>17</v>
      </c>
      <c r="C20" s="4">
        <v>0.6</v>
      </c>
      <c r="D20" s="4">
        <v>0.1</v>
      </c>
      <c r="E20" s="4">
        <v>0</v>
      </c>
      <c r="F20" s="4">
        <v>0.4</v>
      </c>
      <c r="G20" s="4">
        <v>0.7</v>
      </c>
      <c r="H20" s="4">
        <v>0</v>
      </c>
      <c r="I20" s="5">
        <f t="shared" ref="I20:I22" si="7">I19+$N19*$O20*C20</f>
        <v>0.19841017599999999</v>
      </c>
      <c r="J20" s="5">
        <f t="shared" si="1"/>
        <v>0.54122469600000001</v>
      </c>
      <c r="K20" s="5">
        <f t="shared" si="2"/>
        <v>0.98648400000000003</v>
      </c>
      <c r="L20" s="5">
        <f t="shared" si="3"/>
        <v>-0.25587721600000002</v>
      </c>
      <c r="M20" s="5">
        <f t="shared" si="4"/>
        <v>0.19418287200000001</v>
      </c>
      <c r="N20" s="5">
        <f t="shared" si="5"/>
        <v>0.35000000000000003</v>
      </c>
      <c r="O20" s="13">
        <f t="shared" si="6"/>
        <v>-0.34923259999999995</v>
      </c>
    </row>
    <row r="21" spans="2:15" x14ac:dyDescent="0.25">
      <c r="B21" s="12" t="s">
        <v>18</v>
      </c>
      <c r="C21" s="4">
        <v>0.7</v>
      </c>
      <c r="D21" s="4">
        <v>0.2</v>
      </c>
      <c r="E21" s="4">
        <v>0</v>
      </c>
      <c r="F21" s="4">
        <v>0.5</v>
      </c>
      <c r="G21" s="4">
        <v>0.8</v>
      </c>
      <c r="H21" s="4">
        <v>0</v>
      </c>
      <c r="I21" s="5">
        <f t="shared" si="7"/>
        <v>0.13114793675999997</v>
      </c>
      <c r="J21" s="5">
        <f t="shared" si="1"/>
        <v>0.52200691336000005</v>
      </c>
      <c r="K21" s="5">
        <f t="shared" si="2"/>
        <v>0.98648400000000003</v>
      </c>
      <c r="L21" s="5">
        <f t="shared" si="3"/>
        <v>-0.30392167260000003</v>
      </c>
      <c r="M21" s="5">
        <f t="shared" si="4"/>
        <v>0.11731174143999999</v>
      </c>
      <c r="N21" s="5">
        <f t="shared" si="5"/>
        <v>0.30000000000000004</v>
      </c>
      <c r="O21" s="13">
        <f t="shared" si="6"/>
        <v>-0.27453975200000003</v>
      </c>
    </row>
    <row r="22" spans="2:15" ht="15.75" thickBot="1" x14ac:dyDescent="0.3">
      <c r="B22" s="14" t="s">
        <v>19</v>
      </c>
      <c r="C22" s="15">
        <v>0.2</v>
      </c>
      <c r="D22" s="15">
        <v>0.8</v>
      </c>
      <c r="E22" s="15">
        <v>0.3</v>
      </c>
      <c r="F22" s="15">
        <v>0</v>
      </c>
      <c r="G22" s="15">
        <v>0.6</v>
      </c>
      <c r="H22" s="15">
        <v>1</v>
      </c>
      <c r="I22" s="16">
        <f t="shared" si="7"/>
        <v>0.14253789498575997</v>
      </c>
      <c r="J22" s="16">
        <f t="shared" si="1"/>
        <v>0.56756674626304005</v>
      </c>
      <c r="K22" s="16">
        <f t="shared" si="2"/>
        <v>1.0035689373386401</v>
      </c>
      <c r="L22" s="16">
        <f t="shared" si="3"/>
        <v>-0.30392167260000003</v>
      </c>
      <c r="M22" s="16">
        <f t="shared" si="4"/>
        <v>0.15148161611728</v>
      </c>
      <c r="N22" s="16">
        <f t="shared" si="5"/>
        <v>0.25000000000000006</v>
      </c>
      <c r="O22" s="17">
        <f t="shared" si="6"/>
        <v>0.18983263709599996</v>
      </c>
    </row>
    <row r="23" spans="2:15" x14ac:dyDescent="0.25">
      <c r="B23" s="8" t="s">
        <v>20</v>
      </c>
      <c r="C23" s="9">
        <v>0.2</v>
      </c>
      <c r="D23" s="9">
        <v>0.8</v>
      </c>
      <c r="E23" s="9">
        <v>0.3</v>
      </c>
      <c r="F23" s="9">
        <v>0</v>
      </c>
      <c r="G23" s="9">
        <v>0.7</v>
      </c>
      <c r="H23" s="9">
        <v>1</v>
      </c>
      <c r="I23" s="10">
        <f t="shared" ref="I23:I27" si="8">I22+$N22*$O23*C23</f>
        <v>0.14805445556119637</v>
      </c>
      <c r="J23" s="10">
        <f t="shared" ref="J23:J27" si="9">J22+$N22*$O23*D23</f>
        <v>0.58963298856478563</v>
      </c>
      <c r="K23" s="10">
        <f t="shared" ref="K23:K27" si="10">K22+$N22*$O23*E23</f>
        <v>1.0118437782017946</v>
      </c>
      <c r="L23" s="10">
        <f t="shared" ref="L23:L27" si="11">L22+$N22*$O23*F23</f>
        <v>-0.30392167260000003</v>
      </c>
      <c r="M23" s="10">
        <f t="shared" ref="M23:M27" si="12">M22+$N22*$O23*G23</f>
        <v>0.17078957813130738</v>
      </c>
      <c r="N23" s="10">
        <f t="shared" si="5"/>
        <v>0.20000000000000007</v>
      </c>
      <c r="O23" s="11">
        <f t="shared" si="6"/>
        <v>0.11033121150872782</v>
      </c>
    </row>
    <row r="24" spans="2:15" x14ac:dyDescent="0.25">
      <c r="B24" s="12" t="s">
        <v>21</v>
      </c>
      <c r="C24" s="4">
        <v>0.3</v>
      </c>
      <c r="D24" s="4">
        <v>0.7</v>
      </c>
      <c r="E24" s="4">
        <v>0.2</v>
      </c>
      <c r="F24" s="4">
        <v>0</v>
      </c>
      <c r="G24" s="4">
        <v>0.4</v>
      </c>
      <c r="H24" s="4">
        <v>1</v>
      </c>
      <c r="I24" s="5">
        <f t="shared" si="8"/>
        <v>0.16438381462780094</v>
      </c>
      <c r="J24" s="5">
        <f t="shared" si="9"/>
        <v>0.62773482638686295</v>
      </c>
      <c r="K24" s="5">
        <f t="shared" si="10"/>
        <v>1.0227300175795311</v>
      </c>
      <c r="L24" s="5">
        <f t="shared" si="11"/>
        <v>-0.30392167260000003</v>
      </c>
      <c r="M24" s="5">
        <f t="shared" si="12"/>
        <v>0.19256205688678013</v>
      </c>
      <c r="N24" s="5">
        <f t="shared" si="5"/>
        <v>0.15000000000000008</v>
      </c>
      <c r="O24" s="13">
        <f t="shared" si="6"/>
        <v>0.27215598444340927</v>
      </c>
    </row>
    <row r="25" spans="2:15" x14ac:dyDescent="0.25">
      <c r="B25" s="12" t="s">
        <v>22</v>
      </c>
      <c r="C25" s="4">
        <v>0.6</v>
      </c>
      <c r="D25" s="4">
        <v>0.1</v>
      </c>
      <c r="E25" s="4">
        <v>0</v>
      </c>
      <c r="F25" s="4">
        <v>0.4</v>
      </c>
      <c r="G25" s="4">
        <v>0.7</v>
      </c>
      <c r="H25" s="4">
        <v>0</v>
      </c>
      <c r="I25" s="5">
        <f t="shared" si="8"/>
        <v>0.14866724583015076</v>
      </c>
      <c r="J25" s="5">
        <f t="shared" si="9"/>
        <v>0.62511539825392126</v>
      </c>
      <c r="K25" s="5">
        <f t="shared" si="10"/>
        <v>1.0227300175795311</v>
      </c>
      <c r="L25" s="5">
        <f t="shared" si="11"/>
        <v>-0.3143993851317668</v>
      </c>
      <c r="M25" s="5">
        <f t="shared" si="12"/>
        <v>0.17422605995618826</v>
      </c>
      <c r="N25" s="5">
        <f t="shared" si="5"/>
        <v>0.10000000000000007</v>
      </c>
      <c r="O25" s="13">
        <f t="shared" si="6"/>
        <v>-0.17462854219611293</v>
      </c>
    </row>
    <row r="26" spans="2:15" x14ac:dyDescent="0.25">
      <c r="B26" s="12" t="s">
        <v>23</v>
      </c>
      <c r="C26" s="4">
        <v>0.7</v>
      </c>
      <c r="D26" s="4">
        <v>0.2</v>
      </c>
      <c r="E26" s="4">
        <v>0</v>
      </c>
      <c r="F26" s="4">
        <v>0.5</v>
      </c>
      <c r="G26" s="4">
        <v>0.8</v>
      </c>
      <c r="H26" s="4">
        <v>0</v>
      </c>
      <c r="I26" s="5">
        <f t="shared" si="8"/>
        <v>0.13387825433098374</v>
      </c>
      <c r="J26" s="5">
        <f t="shared" si="9"/>
        <v>0.62088997211130215</v>
      </c>
      <c r="K26" s="5">
        <f t="shared" si="10"/>
        <v>1.0227300175795311</v>
      </c>
      <c r="L26" s="5">
        <f t="shared" si="11"/>
        <v>-0.32496295048831464</v>
      </c>
      <c r="M26" s="5">
        <f t="shared" si="12"/>
        <v>0.15732435538571168</v>
      </c>
      <c r="N26" s="5">
        <f t="shared" si="5"/>
        <v>5.0000000000000072E-2</v>
      </c>
      <c r="O26" s="13">
        <f t="shared" si="6"/>
        <v>-0.21127130713095701</v>
      </c>
    </row>
    <row r="27" spans="2:15" ht="15.75" thickBot="1" x14ac:dyDescent="0.3">
      <c r="B27" s="14" t="s">
        <v>24</v>
      </c>
      <c r="C27" s="15">
        <v>0.2</v>
      </c>
      <c r="D27" s="15">
        <v>0.8</v>
      </c>
      <c r="E27" s="15">
        <v>0.3</v>
      </c>
      <c r="F27" s="15">
        <v>0</v>
      </c>
      <c r="G27" s="15">
        <v>0.6</v>
      </c>
      <c r="H27" s="15">
        <v>1</v>
      </c>
      <c r="I27" s="16">
        <f t="shared" si="8"/>
        <v>0.1346312418603785</v>
      </c>
      <c r="J27" s="16">
        <f t="shared" si="9"/>
        <v>0.62390192222888119</v>
      </c>
      <c r="K27" s="16">
        <f t="shared" si="10"/>
        <v>1.0238594988736232</v>
      </c>
      <c r="L27" s="16">
        <f t="shared" si="11"/>
        <v>-0.32496295048831464</v>
      </c>
      <c r="M27" s="16">
        <f t="shared" si="12"/>
        <v>0.15958331797389594</v>
      </c>
      <c r="N27" s="16">
        <f t="shared" si="5"/>
        <v>6.9388939039072284E-17</v>
      </c>
      <c r="O27" s="17">
        <f t="shared" si="6"/>
        <v>7.52987529394753E-2</v>
      </c>
    </row>
    <row r="28" spans="2:15" ht="15.75" thickBot="1" x14ac:dyDescent="0.3"/>
    <row r="29" spans="2:15" ht="15.75" thickBot="1" x14ac:dyDescent="0.3">
      <c r="B29" s="19" t="s">
        <v>14</v>
      </c>
      <c r="C29" s="20">
        <v>0.5</v>
      </c>
      <c r="D29" s="20">
        <v>0.6</v>
      </c>
      <c r="E29" s="20">
        <v>0.1</v>
      </c>
      <c r="F29" s="20">
        <v>0.6</v>
      </c>
      <c r="G29" s="20">
        <v>0.4</v>
      </c>
      <c r="H29" s="21">
        <f>SUMPRODUCT(C29:G29,I27:M27)</f>
        <v>0.41289828105144977</v>
      </c>
    </row>
    <row r="38" spans="4:16" x14ac:dyDescent="0.25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4:16" x14ac:dyDescent="0.25">
      <c r="J39" s="1"/>
      <c r="K39" s="1"/>
      <c r="L39" s="1"/>
      <c r="M39" s="1"/>
      <c r="N39" s="1"/>
      <c r="O39" s="1"/>
    </row>
    <row r="40" spans="4:16" x14ac:dyDescent="0.25">
      <c r="J40" s="3"/>
      <c r="K40" s="3"/>
      <c r="L40" s="3"/>
      <c r="M40" s="3"/>
      <c r="N40" s="3"/>
      <c r="O40" s="3"/>
      <c r="P40" s="3"/>
    </row>
    <row r="41" spans="4:16" x14ac:dyDescent="0.25">
      <c r="J41" s="3"/>
      <c r="K41" s="3"/>
      <c r="L41" s="3"/>
      <c r="M41" s="3"/>
      <c r="N41" s="3"/>
      <c r="O41" s="3"/>
      <c r="P41" s="3"/>
    </row>
    <row r="42" spans="4:16" x14ac:dyDescent="0.25">
      <c r="J42" s="3"/>
      <c r="K42" s="3"/>
      <c r="L42" s="3"/>
      <c r="M42" s="3"/>
      <c r="N42" s="3"/>
      <c r="O42" s="3"/>
      <c r="P42" s="3"/>
    </row>
    <row r="43" spans="4:16" x14ac:dyDescent="0.25">
      <c r="J43" s="3"/>
      <c r="K43" s="3"/>
      <c r="L43" s="3"/>
      <c r="M43" s="3"/>
      <c r="N43" s="3"/>
      <c r="O43" s="3"/>
      <c r="P43" s="3"/>
    </row>
    <row r="44" spans="4:16" x14ac:dyDescent="0.25">
      <c r="J44" s="3"/>
      <c r="K44" s="3"/>
      <c r="L44" s="3"/>
      <c r="M44" s="3"/>
      <c r="N44" s="3"/>
      <c r="O44" s="3"/>
      <c r="P44" s="3"/>
    </row>
    <row r="45" spans="4:16" x14ac:dyDescent="0.25">
      <c r="J45" s="3"/>
      <c r="K45" s="3"/>
      <c r="L45" s="3"/>
      <c r="M45" s="3"/>
      <c r="N45" s="3"/>
      <c r="O45" s="3"/>
      <c r="P45" s="3"/>
    </row>
    <row r="46" spans="4:16" x14ac:dyDescent="0.25">
      <c r="J46" s="3"/>
      <c r="K46" s="3"/>
      <c r="L46" s="3"/>
      <c r="M46" s="3"/>
      <c r="N46" s="3"/>
      <c r="O46" s="3"/>
      <c r="P46" s="3"/>
    </row>
    <row r="47" spans="4:16" x14ac:dyDescent="0.25">
      <c r="J47" s="3"/>
      <c r="K47" s="3"/>
      <c r="L47" s="3"/>
      <c r="M47" s="3"/>
      <c r="N47" s="3"/>
      <c r="O47" s="3"/>
      <c r="P47" s="3"/>
    </row>
    <row r="48" spans="4:16" x14ac:dyDescent="0.25">
      <c r="J48" s="3"/>
      <c r="K48" s="3"/>
      <c r="L48" s="3"/>
      <c r="M48" s="3"/>
      <c r="N48" s="3"/>
      <c r="O48" s="3"/>
      <c r="P48" s="3"/>
    </row>
    <row r="49" spans="10:16" x14ac:dyDescent="0.25">
      <c r="J49" s="3"/>
      <c r="K49" s="3"/>
      <c r="L49" s="3"/>
      <c r="M49" s="3"/>
      <c r="N49" s="3"/>
      <c r="O49" s="3"/>
      <c r="P49" s="3"/>
    </row>
    <row r="50" spans="10:16" x14ac:dyDescent="0.25">
      <c r="J50" s="3"/>
      <c r="K50" s="3"/>
      <c r="L50" s="3"/>
      <c r="M50" s="3"/>
      <c r="N50" s="3"/>
      <c r="O50" s="3"/>
      <c r="P50" s="3"/>
    </row>
    <row r="51" spans="10:16" x14ac:dyDescent="0.25">
      <c r="J51" s="3"/>
      <c r="K51" s="3"/>
      <c r="L51" s="3"/>
      <c r="M51" s="3"/>
      <c r="N51" s="3"/>
      <c r="O51" s="3"/>
      <c r="P51" s="3"/>
    </row>
    <row r="52" spans="10:16" x14ac:dyDescent="0.25">
      <c r="J52" s="3"/>
      <c r="K52" s="3"/>
      <c r="L52" s="3"/>
      <c r="M52" s="3"/>
      <c r="N52" s="3"/>
      <c r="O52" s="3"/>
      <c r="P52" s="3"/>
    </row>
    <row r="53" spans="10:16" x14ac:dyDescent="0.25">
      <c r="J53" s="3"/>
      <c r="K53" s="3"/>
      <c r="L53" s="3"/>
      <c r="M53" s="3"/>
      <c r="N53" s="3"/>
      <c r="O53" s="3"/>
      <c r="P53" s="3"/>
    </row>
    <row r="54" spans="10:16" x14ac:dyDescent="0.25">
      <c r="J54" s="3"/>
      <c r="K54" s="3"/>
      <c r="L54" s="3"/>
      <c r="M54" s="3"/>
      <c r="N54" s="3"/>
      <c r="O54" s="3"/>
      <c r="P54" s="3"/>
    </row>
    <row r="55" spans="10:16" x14ac:dyDescent="0.25">
      <c r="J55" s="3"/>
      <c r="K55" s="3"/>
      <c r="L55" s="3"/>
      <c r="M55" s="3"/>
      <c r="N55" s="3"/>
      <c r="O55" s="3"/>
      <c r="P55" s="3"/>
    </row>
    <row r="56" spans="10:16" x14ac:dyDescent="0.25">
      <c r="J56" s="3"/>
      <c r="K56" s="3"/>
      <c r="L56" s="3"/>
      <c r="M56" s="3"/>
      <c r="N56" s="3"/>
      <c r="O56" s="3"/>
      <c r="P56" s="3"/>
    </row>
    <row r="57" spans="10:16" x14ac:dyDescent="0.25">
      <c r="J57" s="3"/>
      <c r="K57" s="3"/>
      <c r="L57" s="3"/>
      <c r="M57" s="3"/>
      <c r="N57" s="3"/>
      <c r="O57" s="3"/>
      <c r="P57" s="3"/>
    </row>
    <row r="58" spans="10:16" x14ac:dyDescent="0.25">
      <c r="J58" s="3"/>
      <c r="K58" s="3"/>
      <c r="L58" s="3"/>
      <c r="M58" s="3"/>
      <c r="N58" s="3"/>
      <c r="O58" s="3"/>
      <c r="P58" s="3"/>
    </row>
    <row r="59" spans="10:16" x14ac:dyDescent="0.25">
      <c r="J59" s="3"/>
      <c r="K59" s="3"/>
      <c r="L59" s="3"/>
      <c r="M59" s="3"/>
      <c r="N59" s="3"/>
      <c r="O59" s="3"/>
      <c r="P59" s="3"/>
    </row>
    <row r="60" spans="10:16" x14ac:dyDescent="0.25">
      <c r="J60" s="3"/>
      <c r="K60" s="3"/>
      <c r="L60" s="3"/>
      <c r="M60" s="3"/>
      <c r="N60" s="3"/>
      <c r="O60" s="3"/>
      <c r="P60" s="3"/>
    </row>
    <row r="61" spans="10:16" x14ac:dyDescent="0.25">
      <c r="J61" s="3"/>
      <c r="K61" s="3"/>
      <c r="L61" s="3"/>
      <c r="M61" s="3"/>
      <c r="N61" s="3"/>
      <c r="O61" s="3"/>
      <c r="P61" s="3"/>
    </row>
    <row r="62" spans="10:16" x14ac:dyDescent="0.25">
      <c r="J62" s="3"/>
      <c r="K62" s="3"/>
      <c r="L62" s="3"/>
      <c r="M62" s="3"/>
      <c r="N62" s="3"/>
      <c r="O62" s="3"/>
      <c r="P62" s="3"/>
    </row>
    <row r="63" spans="10:16" x14ac:dyDescent="0.25">
      <c r="J63" s="3"/>
      <c r="K63" s="3"/>
      <c r="L63" s="3"/>
      <c r="M63" s="3"/>
      <c r="N63" s="3"/>
      <c r="O63" s="3"/>
      <c r="P63" s="3"/>
    </row>
    <row r="64" spans="10:16" x14ac:dyDescent="0.25">
      <c r="J64" s="3"/>
      <c r="K64" s="3"/>
      <c r="L64" s="3"/>
      <c r="M64" s="3"/>
      <c r="N64" s="3"/>
      <c r="O64" s="3"/>
      <c r="P64" s="3"/>
    </row>
    <row r="65" spans="10:16" x14ac:dyDescent="0.25">
      <c r="J65" s="3"/>
      <c r="K65" s="3"/>
      <c r="L65" s="3"/>
      <c r="M65" s="3"/>
      <c r="N65" s="3"/>
      <c r="O65" s="3"/>
      <c r="P65" s="3"/>
    </row>
    <row r="66" spans="10:16" x14ac:dyDescent="0.25">
      <c r="J66" s="3"/>
      <c r="K66" s="3"/>
      <c r="L66" s="3"/>
      <c r="M66" s="3"/>
      <c r="N66" s="3"/>
      <c r="O66" s="3"/>
      <c r="P66" s="3"/>
    </row>
    <row r="67" spans="10:16" x14ac:dyDescent="0.25">
      <c r="J67" s="3"/>
      <c r="K67" s="3"/>
      <c r="L67" s="3"/>
      <c r="M67" s="3"/>
      <c r="N67" s="3"/>
      <c r="O67" s="3"/>
      <c r="P67" s="3"/>
    </row>
    <row r="68" spans="10:16" x14ac:dyDescent="0.25">
      <c r="J68" s="3"/>
      <c r="K68" s="3"/>
      <c r="L68" s="3"/>
      <c r="M68" s="3"/>
      <c r="N68" s="3"/>
      <c r="O68" s="3"/>
      <c r="P68" s="3"/>
    </row>
    <row r="69" spans="10:16" x14ac:dyDescent="0.25">
      <c r="J69" s="3"/>
      <c r="K69" s="3"/>
      <c r="L69" s="3"/>
      <c r="M69" s="3"/>
      <c r="N69" s="3"/>
      <c r="O69" s="3"/>
      <c r="P69" s="3"/>
    </row>
  </sheetData>
  <mergeCells count="1">
    <mergeCell ref="B17:H17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AG50"/>
  <sheetViews>
    <sheetView showGridLines="0" workbookViewId="0">
      <selection activeCell="AG44" sqref="B44:AG44"/>
    </sheetView>
  </sheetViews>
  <sheetFormatPr defaultRowHeight="15" x14ac:dyDescent="0.25"/>
  <cols>
    <col min="1" max="1" width="4.5703125" customWidth="1"/>
    <col min="2" max="2" width="8.42578125" bestFit="1" customWidth="1"/>
    <col min="3" max="3" width="4" bestFit="1" customWidth="1"/>
    <col min="4" max="4" width="6.28515625" bestFit="1" customWidth="1"/>
    <col min="5" max="6" width="4" bestFit="1" customWidth="1"/>
    <col min="7" max="7" width="8.42578125" bestFit="1" customWidth="1"/>
    <col min="8" max="8" width="8.5703125" bestFit="1" customWidth="1"/>
    <col min="9" max="10" width="8.42578125" bestFit="1" customWidth="1"/>
    <col min="11" max="11" width="5.5703125" bestFit="1" customWidth="1"/>
    <col min="12" max="14" width="8.42578125" bestFit="1" customWidth="1"/>
    <col min="15" max="16" width="5.5703125" bestFit="1" customWidth="1"/>
    <col min="17" max="17" width="6.28515625" bestFit="1" customWidth="1"/>
    <col min="18" max="24" width="5.5703125" bestFit="1" customWidth="1"/>
    <col min="25" max="27" width="6.28515625" bestFit="1" customWidth="1"/>
    <col min="28" max="28" width="6.28515625" customWidth="1"/>
    <col min="29" max="30" width="6.28515625" bestFit="1" customWidth="1"/>
    <col min="31" max="31" width="8.42578125" bestFit="1" customWidth="1"/>
    <col min="32" max="33" width="7.7109375" bestFit="1" customWidth="1"/>
  </cols>
  <sheetData>
    <row r="21" spans="2:33" ht="18.75" x14ac:dyDescent="0.35">
      <c r="B21" s="23" t="s">
        <v>12</v>
      </c>
      <c r="C21" s="23" t="s">
        <v>0</v>
      </c>
      <c r="D21" s="23" t="s">
        <v>1</v>
      </c>
      <c r="E21" s="23" t="s">
        <v>2</v>
      </c>
      <c r="F21" s="23" t="s">
        <v>3</v>
      </c>
      <c r="G21" s="23" t="s">
        <v>4</v>
      </c>
      <c r="H21" s="23" t="s">
        <v>10</v>
      </c>
      <c r="I21" s="23" t="s">
        <v>25</v>
      </c>
      <c r="J21" s="23" t="s">
        <v>26</v>
      </c>
      <c r="K21" s="23" t="s">
        <v>27</v>
      </c>
      <c r="L21" s="23" t="s">
        <v>28</v>
      </c>
      <c r="M21" s="23" t="s">
        <v>29</v>
      </c>
      <c r="N21" s="23" t="s">
        <v>30</v>
      </c>
      <c r="O21" s="23" t="s">
        <v>31</v>
      </c>
      <c r="P21" s="23" t="s">
        <v>32</v>
      </c>
      <c r="Q21" s="23" t="s">
        <v>33</v>
      </c>
      <c r="R21" s="23" t="s">
        <v>34</v>
      </c>
      <c r="S21" s="23" t="s">
        <v>35</v>
      </c>
      <c r="T21" s="23" t="s">
        <v>36</v>
      </c>
      <c r="U21" s="23" t="s">
        <v>43</v>
      </c>
      <c r="V21" s="23" t="s">
        <v>44</v>
      </c>
      <c r="W21" s="23" t="s">
        <v>37</v>
      </c>
      <c r="X21" s="23" t="s">
        <v>38</v>
      </c>
      <c r="Y21" s="23" t="s">
        <v>39</v>
      </c>
      <c r="Z21" s="23" t="s">
        <v>40</v>
      </c>
      <c r="AA21" s="23" t="s">
        <v>41</v>
      </c>
      <c r="AB21" s="23" t="s">
        <v>48</v>
      </c>
      <c r="AC21" s="23" t="s">
        <v>42</v>
      </c>
      <c r="AD21" s="23" t="s">
        <v>13</v>
      </c>
      <c r="AE21" s="23" t="s">
        <v>45</v>
      </c>
      <c r="AF21" s="23" t="s">
        <v>46</v>
      </c>
      <c r="AG21" s="23" t="s">
        <v>47</v>
      </c>
    </row>
    <row r="22" spans="2:33" ht="15.75" thickBot="1" x14ac:dyDescent="0.3">
      <c r="B22" s="45"/>
      <c r="C22" s="45"/>
      <c r="D22" s="45"/>
      <c r="E22" s="45"/>
      <c r="F22" s="45"/>
      <c r="G22" s="45"/>
      <c r="H22" s="45"/>
      <c r="I22" s="25">
        <v>0.5</v>
      </c>
      <c r="J22" s="25">
        <v>0.3</v>
      </c>
      <c r="K22" s="25">
        <v>0.3</v>
      </c>
      <c r="L22" s="25">
        <v>0.9</v>
      </c>
      <c r="M22" s="25">
        <v>-0.2</v>
      </c>
      <c r="N22" s="25">
        <v>0.1</v>
      </c>
      <c r="O22" s="25">
        <v>0.3</v>
      </c>
      <c r="P22" s="25">
        <v>0.9</v>
      </c>
      <c r="Q22" s="25">
        <v>-0.2</v>
      </c>
      <c r="R22" s="25">
        <v>0.1</v>
      </c>
      <c r="S22" s="25">
        <v>0.3</v>
      </c>
      <c r="T22" s="25">
        <v>0.9</v>
      </c>
      <c r="U22" s="25"/>
      <c r="V22" s="25"/>
      <c r="W22" s="25"/>
      <c r="X22" s="25"/>
      <c r="Y22" s="25">
        <v>-0.2</v>
      </c>
      <c r="Z22" s="25">
        <v>0.8</v>
      </c>
      <c r="AA22" s="25">
        <v>-0.2</v>
      </c>
      <c r="AB22" s="25"/>
      <c r="AC22" s="25"/>
      <c r="AD22" s="25"/>
      <c r="AE22" s="22"/>
      <c r="AF22" s="22"/>
      <c r="AG22" s="22"/>
    </row>
    <row r="23" spans="2:33" x14ac:dyDescent="0.25">
      <c r="B23" s="27" t="s">
        <v>15</v>
      </c>
      <c r="C23" s="28">
        <v>0.2</v>
      </c>
      <c r="D23" s="28">
        <v>0.8</v>
      </c>
      <c r="E23" s="28">
        <v>0.3</v>
      </c>
      <c r="F23" s="28">
        <v>0</v>
      </c>
      <c r="G23" s="28">
        <v>0.7</v>
      </c>
      <c r="H23" s="28">
        <v>1</v>
      </c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>
        <f>I22+K22*C23+M22*D23+O22*E23+Q22*F23+S22*G23</f>
        <v>0.7</v>
      </c>
      <c r="V23" s="29">
        <f>J22+L22*C23+N22*D23+P22*E23+R22*F23+T22*G23</f>
        <v>1.46</v>
      </c>
      <c r="W23" s="29">
        <f>1/(1+EXP(1)^(-U23))</f>
        <v>0.66818777216816616</v>
      </c>
      <c r="X23" s="29">
        <f>1/(1+EXP(1)^(-V23))</f>
        <v>0.81153267478618052</v>
      </c>
      <c r="Y23" s="29"/>
      <c r="Z23" s="29"/>
      <c r="AA23" s="29"/>
      <c r="AB23" s="29">
        <f>Y22+Z22*W23+AA22*X23</f>
        <v>0.17224368277729679</v>
      </c>
      <c r="AC23" s="29">
        <f>1/(1+EXP(1)^(-AB23))</f>
        <v>0.54295477505344658</v>
      </c>
      <c r="AD23" s="29">
        <v>0.5</v>
      </c>
      <c r="AE23" s="29">
        <f>AC23*(1-AC23)*(H23-AC23)</f>
        <v>0.11341800628766438</v>
      </c>
      <c r="AF23" s="30">
        <f>W23*(1-W23)*AE23*Z22</f>
        <v>2.0116985645771183E-2</v>
      </c>
      <c r="AG23" s="31">
        <f>X23*(1-X23)*AE23*AA22</f>
        <v>-3.4693976657696004E-3</v>
      </c>
    </row>
    <row r="24" spans="2:33" ht="15.75" thickBot="1" x14ac:dyDescent="0.3">
      <c r="B24" s="32"/>
      <c r="C24" s="33"/>
      <c r="D24" s="33"/>
      <c r="E24" s="33"/>
      <c r="F24" s="33"/>
      <c r="G24" s="33"/>
      <c r="H24" s="33"/>
      <c r="I24" s="34">
        <f>I22+AD23*AF23</f>
        <v>0.51005849282288562</v>
      </c>
      <c r="J24" s="34">
        <f>J22+AD23*AG23</f>
        <v>0.29826530116711519</v>
      </c>
      <c r="K24" s="34">
        <f>K22+AD23*AF23*C23</f>
        <v>0.3020116985645771</v>
      </c>
      <c r="L24" s="34">
        <f>L22+AD23*AG23*C23</f>
        <v>0.89965306023342306</v>
      </c>
      <c r="M24" s="34">
        <f>M22+AD23*AF23*D23</f>
        <v>-0.19195320574169153</v>
      </c>
      <c r="N24" s="34">
        <f>N22+AD23*AG23*D23</f>
        <v>9.8612240933692169E-2</v>
      </c>
      <c r="O24" s="34">
        <f>O22+AD23*AF23*E23</f>
        <v>0.30301754784686569</v>
      </c>
      <c r="P24" s="34">
        <f>P22+AD23*AG23*E23</f>
        <v>0.89947959035013458</v>
      </c>
      <c r="Q24" s="34">
        <f>Q22+AE23*AF23*F23</f>
        <v>-0.2</v>
      </c>
      <c r="R24" s="34">
        <f>R22+AD23*AG23*F23</f>
        <v>0.1</v>
      </c>
      <c r="S24" s="34">
        <f>S22+AD23*AF23*G23</f>
        <v>0.30704094497601991</v>
      </c>
      <c r="T24" s="34">
        <f>T22+AD23*AG23*G23</f>
        <v>0.89878571081698067</v>
      </c>
      <c r="U24" s="34"/>
      <c r="V24" s="34"/>
      <c r="W24" s="34"/>
      <c r="X24" s="34"/>
      <c r="Y24" s="34">
        <f>Y22+AD23*AE23</f>
        <v>-0.14329099685616781</v>
      </c>
      <c r="Z24" s="34">
        <f>Z22+AD23*AE23*W23</f>
        <v>0.83789226247255477</v>
      </c>
      <c r="AA24" s="34">
        <f>AA22+AD23*AE23*X23</f>
        <v>-0.15397879099422795</v>
      </c>
      <c r="AB24" s="34"/>
      <c r="AC24" s="34"/>
      <c r="AD24" s="34"/>
      <c r="AE24" s="34"/>
      <c r="AF24" s="35"/>
      <c r="AG24" s="36"/>
    </row>
    <row r="25" spans="2:33" x14ac:dyDescent="0.25">
      <c r="B25" s="27" t="s">
        <v>16</v>
      </c>
      <c r="C25" s="28">
        <v>0.3</v>
      </c>
      <c r="D25" s="28">
        <v>0.7</v>
      </c>
      <c r="E25" s="28">
        <v>0.2</v>
      </c>
      <c r="F25" s="28">
        <v>0</v>
      </c>
      <c r="G25" s="28">
        <v>0.4</v>
      </c>
      <c r="H25" s="28">
        <v>1</v>
      </c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>
        <f>I24+K24*C25+M24*D25+O24*E25+Q24*F25+S24*G25</f>
        <v>0.64971464593285577</v>
      </c>
      <c r="V25" s="29">
        <f>J24+L24*C25+N24*D25+P24*E25+R24*F25+T24*G25</f>
        <v>1.1765999902875459</v>
      </c>
      <c r="W25" s="29">
        <f>1/(1+EXP(1)^(-U25))</f>
        <v>0.65694615590587624</v>
      </c>
      <c r="X25" s="29">
        <f>1/(1+EXP(1)^(-V25))</f>
        <v>0.76433592236040393</v>
      </c>
      <c r="Y25" s="29"/>
      <c r="Z25" s="29"/>
      <c r="AA25" s="29"/>
      <c r="AB25" s="29">
        <f>Y24+Z24*W25+AA24*X25</f>
        <v>0.28946758279994145</v>
      </c>
      <c r="AC25" s="29">
        <f>1/(1+EXP(1)^(-AB25))</f>
        <v>0.57186578339231964</v>
      </c>
      <c r="AD25" s="29">
        <f>AD23-0.05</f>
        <v>0.45</v>
      </c>
      <c r="AE25" s="29">
        <f>AC25*(1-AC25)*(H25-AC25)</f>
        <v>0.10482237329256887</v>
      </c>
      <c r="AF25" s="30">
        <f>W25*(1-W25)*AE25*Z24</f>
        <v>1.9794030459086197E-2</v>
      </c>
      <c r="AG25" s="31">
        <f>X25*(1-X25)*AE25*AA24</f>
        <v>-2.9073181042219118E-3</v>
      </c>
    </row>
    <row r="26" spans="2:33" ht="15.75" thickBot="1" x14ac:dyDescent="0.3">
      <c r="B26" s="32"/>
      <c r="C26" s="33"/>
      <c r="D26" s="33"/>
      <c r="E26" s="33"/>
      <c r="F26" s="33"/>
      <c r="G26" s="33"/>
      <c r="H26" s="33"/>
      <c r="I26" s="34">
        <f>I24+AD25*AF25</f>
        <v>0.51896580652947444</v>
      </c>
      <c r="J26" s="34">
        <f>J24+AD25*AG25</f>
        <v>0.29695700802021535</v>
      </c>
      <c r="K26" s="34">
        <f>K24+AD25*AF25*C25</f>
        <v>0.30468389267655371</v>
      </c>
      <c r="L26" s="34">
        <f>L24+AD25*AG25*C25</f>
        <v>0.89926057228935308</v>
      </c>
      <c r="M26" s="34">
        <f>M24+AD25*AF25*D25</f>
        <v>-0.18571808614707938</v>
      </c>
      <c r="N26" s="34">
        <f>N24+AD25*AG25*D25</f>
        <v>9.7696435730862272E-2</v>
      </c>
      <c r="O26" s="34">
        <f>O24+AD25*AF25*E25</f>
        <v>0.30479901058818343</v>
      </c>
      <c r="P26" s="34">
        <f>P24+AD25*AG25*E25</f>
        <v>0.89921793172075459</v>
      </c>
      <c r="Q26" s="34">
        <f>Q24+AE25*AF25*F25</f>
        <v>-0.2</v>
      </c>
      <c r="R26" s="34">
        <f>R24+AD25*AG25*F25</f>
        <v>0.1</v>
      </c>
      <c r="S26" s="34">
        <f>S24+AD25*AF25*G25</f>
        <v>0.31060387045865545</v>
      </c>
      <c r="T26" s="34">
        <f>T24+AD25*AG25*G25</f>
        <v>0.89826239355822068</v>
      </c>
      <c r="U26" s="34"/>
      <c r="V26" s="34"/>
      <c r="W26" s="34"/>
      <c r="X26" s="34"/>
      <c r="Y26" s="34">
        <f>Y24+AD25*AE25</f>
        <v>-9.6120928874511818E-2</v>
      </c>
      <c r="Z26" s="34">
        <f>Z24+AD25*AE25*W25</f>
        <v>0.86888045730692254</v>
      </c>
      <c r="AA26" s="34">
        <f>AA24+AD25*AE25*X25</f>
        <v>-0.11792501357566597</v>
      </c>
      <c r="AB26" s="34"/>
      <c r="AC26" s="34"/>
      <c r="AD26" s="34"/>
      <c r="AE26" s="34"/>
      <c r="AF26" s="35"/>
      <c r="AG26" s="36"/>
    </row>
    <row r="27" spans="2:33" x14ac:dyDescent="0.25">
      <c r="B27" s="27" t="s">
        <v>17</v>
      </c>
      <c r="C27" s="28">
        <v>0.6</v>
      </c>
      <c r="D27" s="28">
        <v>0.1</v>
      </c>
      <c r="E27" s="28">
        <v>0</v>
      </c>
      <c r="F27" s="28">
        <v>0.4</v>
      </c>
      <c r="G27" s="28">
        <v>0.7</v>
      </c>
      <c r="H27" s="28">
        <v>0</v>
      </c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>
        <f>I26+K26*C27+M26*D27+O26*E27+Q26*F27+S26*G27</f>
        <v>0.82062704284175747</v>
      </c>
      <c r="V27" s="29">
        <f>J26+L26*C27+N26*D27+P26*E27+R26*F27+T26*G27</f>
        <v>1.5150666704576679</v>
      </c>
      <c r="W27" s="29">
        <f>1/(1+EXP(1)^(-U27))</f>
        <v>0.69436942768555188</v>
      </c>
      <c r="X27" s="29">
        <f>1/(1+EXP(1)^(-V27))</f>
        <v>0.81981087363895866</v>
      </c>
      <c r="Y27" s="29"/>
      <c r="Z27" s="29"/>
      <c r="AA27" s="29"/>
      <c r="AB27" s="29">
        <f>Y26+Z26*W27+AA26*X27</f>
        <v>0.41052688858950381</v>
      </c>
      <c r="AC27" s="29">
        <f>1/(1+EXP(1)^(-AB27))</f>
        <v>0.6012142101165131</v>
      </c>
      <c r="AD27" s="29">
        <f>AD25-0.05</f>
        <v>0.4</v>
      </c>
      <c r="AE27" s="29">
        <f>AC27*(1-AC27)*(H27-AC27)</f>
        <v>-0.14414452397889843</v>
      </c>
      <c r="AF27" s="30">
        <f>W27*(1-W27)*AE27*Z26</f>
        <v>-2.6579423886832404E-2</v>
      </c>
      <c r="AG27" s="31">
        <f>X27*(1-X27)*AE27*AA26</f>
        <v>2.5109978285559622E-3</v>
      </c>
    </row>
    <row r="28" spans="2:33" ht="15.75" thickBot="1" x14ac:dyDescent="0.3">
      <c r="B28" s="32"/>
      <c r="C28" s="33"/>
      <c r="D28" s="33"/>
      <c r="E28" s="33"/>
      <c r="F28" s="33"/>
      <c r="G28" s="33"/>
      <c r="H28" s="33"/>
      <c r="I28" s="34">
        <f>I26+AD27*AF27</f>
        <v>0.50833403697474144</v>
      </c>
      <c r="J28" s="34">
        <f>J26+AD27*AG27</f>
        <v>0.29796140715163771</v>
      </c>
      <c r="K28" s="34">
        <f>K26+AD27*AF27*C27</f>
        <v>0.29830483094371396</v>
      </c>
      <c r="L28" s="34">
        <f>L26+AD27*AG27*C27</f>
        <v>0.89986321176820649</v>
      </c>
      <c r="M28" s="34">
        <f>M26+AD27*AF27*D27</f>
        <v>-0.18678126310255266</v>
      </c>
      <c r="N28" s="34">
        <f>N26+AD27*AG27*D27</f>
        <v>9.7796875644004508E-2</v>
      </c>
      <c r="O28" s="34">
        <f>O26+AD27*AF27*E27</f>
        <v>0.30479901058818343</v>
      </c>
      <c r="P28" s="34">
        <f>P26+AD27*AG27*E27</f>
        <v>0.89921793172075459</v>
      </c>
      <c r="Q28" s="34">
        <f>Q26+AE27*AF27*F27</f>
        <v>-0.19846748863847968</v>
      </c>
      <c r="R28" s="34">
        <f>R26+AD27*AG27*F27</f>
        <v>0.10040175965256896</v>
      </c>
      <c r="S28" s="34">
        <f>S26+AD27*AF27*G27</f>
        <v>0.30316163177034239</v>
      </c>
      <c r="T28" s="34">
        <f>T26+AD27*AG27*G27</f>
        <v>0.89896547295021634</v>
      </c>
      <c r="U28" s="34"/>
      <c r="V28" s="34"/>
      <c r="W28" s="34"/>
      <c r="X28" s="34"/>
      <c r="Y28" s="34">
        <f>Y26+AD27*AE27</f>
        <v>-0.15377873846607121</v>
      </c>
      <c r="Z28" s="34">
        <f>Z26+AD27*AE27*W27</f>
        <v>0.82884463705922895</v>
      </c>
      <c r="AA28" s="34">
        <f>AA26+AD27*AE27*X27</f>
        <v>-0.165193512829031</v>
      </c>
      <c r="AB28" s="34"/>
      <c r="AC28" s="34"/>
      <c r="AD28" s="34"/>
      <c r="AE28" s="34"/>
      <c r="AF28" s="35"/>
      <c r="AG28" s="36"/>
    </row>
    <row r="29" spans="2:33" x14ac:dyDescent="0.25">
      <c r="B29" s="27" t="s">
        <v>18</v>
      </c>
      <c r="C29" s="28">
        <v>0.7</v>
      </c>
      <c r="D29" s="28">
        <v>0.2</v>
      </c>
      <c r="E29" s="28">
        <v>0</v>
      </c>
      <c r="F29" s="28">
        <v>0.5</v>
      </c>
      <c r="G29" s="28">
        <v>0.8</v>
      </c>
      <c r="H29" s="28">
        <v>0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>
        <f>I28+K28*C29+M28*D29+O28*E29+Q28*F29+S28*G29</f>
        <v>0.82308672711186481</v>
      </c>
      <c r="V29" s="29">
        <f>J28+L28*C29+N28*D29+P28*E29+R28*F29+T28*G29</f>
        <v>1.7167982887046409</v>
      </c>
      <c r="W29" s="29">
        <f>1/(1+EXP(1)^(-U29))</f>
        <v>0.6948911734709704</v>
      </c>
      <c r="X29" s="29">
        <f>1/(1+EXP(1)^(-V29))</f>
        <v>0.84771597589022374</v>
      </c>
      <c r="Y29" s="29"/>
      <c r="Z29" s="29"/>
      <c r="AA29" s="29"/>
      <c r="AB29" s="29">
        <f>Y28+Z28*W29+AA28*X29</f>
        <v>0.28214090406654074</v>
      </c>
      <c r="AC29" s="29">
        <f>1/(1+EXP(1)^(-AB29))</f>
        <v>0.57007101675604921</v>
      </c>
      <c r="AD29" s="29">
        <f>AD27-0.05</f>
        <v>0.35000000000000003</v>
      </c>
      <c r="AE29" s="29">
        <f>AC29*(1-AC29)*(H29-AC29)</f>
        <v>-0.13971873548861721</v>
      </c>
      <c r="AF29" s="30">
        <f>W29*(1-W29)*AE29*Z28</f>
        <v>-2.4552704958149107E-2</v>
      </c>
      <c r="AG29" s="31">
        <f>X29*(1-X29)*AE29*AA28</f>
        <v>2.9795614547216899E-3</v>
      </c>
    </row>
    <row r="30" spans="2:33" ht="15.75" thickBot="1" x14ac:dyDescent="0.3">
      <c r="B30" s="32"/>
      <c r="C30" s="33"/>
      <c r="D30" s="33"/>
      <c r="E30" s="33"/>
      <c r="F30" s="33"/>
      <c r="G30" s="33"/>
      <c r="H30" s="33"/>
      <c r="I30" s="34">
        <f>I28+AD29*AF29</f>
        <v>0.49974059023938927</v>
      </c>
      <c r="J30" s="34">
        <f>J28+AD29*AG29</f>
        <v>0.29900425366079031</v>
      </c>
      <c r="K30" s="34">
        <f>K28+AD29*AF29*C29</f>
        <v>0.29228941822896742</v>
      </c>
      <c r="L30" s="34">
        <f>L28+AD29*AG29*C29</f>
        <v>0.90059320432461332</v>
      </c>
      <c r="M30" s="34">
        <f>M28+AD29*AF29*D29</f>
        <v>-0.18849995244962311</v>
      </c>
      <c r="N30" s="34">
        <f>N28+AD29*AG29*D29</f>
        <v>9.8005444945835032E-2</v>
      </c>
      <c r="O30" s="34">
        <f>O28+AD29*AF29*E29</f>
        <v>0.30479901058818343</v>
      </c>
      <c r="P30" s="34">
        <f>P28+AD29*AG29*E29</f>
        <v>0.89921793172075459</v>
      </c>
      <c r="Q30" s="34">
        <f>Q28+AE29*AF29*F29</f>
        <v>-0.19675225219369083</v>
      </c>
      <c r="R30" s="34">
        <f>R28+AD29*AG29*F29</f>
        <v>0.10092318290714526</v>
      </c>
      <c r="S30" s="34">
        <f>S28+AD29*AF29*G29</f>
        <v>0.29628687438206064</v>
      </c>
      <c r="T30" s="34">
        <f>T28+AD29*AG29*G29</f>
        <v>0.89979975015753844</v>
      </c>
      <c r="U30" s="34"/>
      <c r="V30" s="34"/>
      <c r="W30" s="34"/>
      <c r="X30" s="34"/>
      <c r="Y30" s="34">
        <f>Y28+AD29*AE29</f>
        <v>-0.20268029588708725</v>
      </c>
      <c r="Z30" s="34">
        <f>Z28+AD29*AE29*W29</f>
        <v>0.79486337643838112</v>
      </c>
      <c r="AA30" s="34">
        <f>AA28+AD29*AE29*X29</f>
        <v>-0.20664814430073941</v>
      </c>
      <c r="AB30" s="34"/>
      <c r="AC30" s="34"/>
      <c r="AD30" s="34"/>
      <c r="AE30" s="34"/>
      <c r="AF30" s="35"/>
      <c r="AG30" s="36"/>
    </row>
    <row r="31" spans="2:33" x14ac:dyDescent="0.25">
      <c r="B31" s="27" t="s">
        <v>19</v>
      </c>
      <c r="C31" s="28">
        <v>0.2</v>
      </c>
      <c r="D31" s="28">
        <v>0.8</v>
      </c>
      <c r="E31" s="28">
        <v>0.3</v>
      </c>
      <c r="F31" s="28">
        <v>0</v>
      </c>
      <c r="G31" s="28">
        <v>0.6</v>
      </c>
      <c r="H31" s="28">
        <v>1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>
        <f>I30+K30*C31+M30*D31+O30*E31+Q30*F31+S30*G31</f>
        <v>0.67661033973117568</v>
      </c>
      <c r="V31" s="29">
        <f>J30+L30*C31+N30*D31+P30*E31+R30*F31+T30*G31</f>
        <v>1.3671724800931304</v>
      </c>
      <c r="W31" s="29">
        <f>1/(1+EXP(1)^(-U31))</f>
        <v>0.66298174095261009</v>
      </c>
      <c r="X31" s="29">
        <f>1/(1+EXP(1)^(-V31))</f>
        <v>0.79692294104820083</v>
      </c>
      <c r="Y31" s="29"/>
      <c r="Z31" s="29"/>
      <c r="AA31" s="29"/>
      <c r="AB31" s="29">
        <f>Y30+Z30*W31+AA30*X31</f>
        <v>0.15961696232520228</v>
      </c>
      <c r="AC31" s="29">
        <f>1/(1+EXP(1)^(-AB31))</f>
        <v>0.53981973393814187</v>
      </c>
      <c r="AD31" s="29">
        <f>AD29-0.05</f>
        <v>0.30000000000000004</v>
      </c>
      <c r="AE31" s="29">
        <f>AC31*(1-AC31)*(H31-AC31)</f>
        <v>0.11431539952655988</v>
      </c>
      <c r="AF31" s="30">
        <f>W31*(1-W31)*AE31*Z30</f>
        <v>2.0302626459990862E-2</v>
      </c>
      <c r="AG31" s="31">
        <f>X31*(1-X31)*AE31*AA30</f>
        <v>-3.8230804967750486E-3</v>
      </c>
    </row>
    <row r="32" spans="2:33" ht="15.75" thickBot="1" x14ac:dyDescent="0.3">
      <c r="B32" s="32"/>
      <c r="C32" s="33"/>
      <c r="D32" s="33"/>
      <c r="E32" s="33"/>
      <c r="F32" s="33"/>
      <c r="G32" s="33"/>
      <c r="H32" s="33"/>
      <c r="I32" s="34">
        <f>I30+AD31*AF31</f>
        <v>0.50583137817738655</v>
      </c>
      <c r="J32" s="34">
        <f>J30+AD31*AG31</f>
        <v>0.29785732951175781</v>
      </c>
      <c r="K32" s="34">
        <f>K30+AD31*AF31*C31</f>
        <v>0.29350757581656689</v>
      </c>
      <c r="L32" s="34">
        <f>L30+AD31*AG31*C31</f>
        <v>0.90036381949480682</v>
      </c>
      <c r="M32" s="34">
        <f>M30+AD31*AF31*D31</f>
        <v>-0.1836273220992253</v>
      </c>
      <c r="N32" s="34">
        <f>N30+AD31*AG31*D31</f>
        <v>9.7087905626609017E-2</v>
      </c>
      <c r="O32" s="34">
        <f>O30+AD31*AF31*E31</f>
        <v>0.30662624696958263</v>
      </c>
      <c r="P32" s="34">
        <f>P30+AD31*AG31*E31</f>
        <v>0.89887385447604484</v>
      </c>
      <c r="Q32" s="34">
        <f>Q30+AE31*AF31*F31</f>
        <v>-0.19675225219369083</v>
      </c>
      <c r="R32" s="34">
        <f>R30+AD31*AG31*F31</f>
        <v>0.10092318290714526</v>
      </c>
      <c r="S32" s="34">
        <f>S30+AD31*AF31*G31</f>
        <v>0.29994134714485898</v>
      </c>
      <c r="T32" s="34">
        <f>T30+AD31*AG31*G31</f>
        <v>0.89911159566811893</v>
      </c>
      <c r="U32" s="34"/>
      <c r="V32" s="34"/>
      <c r="W32" s="34"/>
      <c r="X32" s="34"/>
      <c r="Y32" s="34">
        <f>Y30+AD31*AE31</f>
        <v>-0.16838567602911927</v>
      </c>
      <c r="Z32" s="34">
        <f>Z30+AD31*AE31*W31</f>
        <v>0.81760008321712463</v>
      </c>
      <c r="AA32" s="34">
        <f>AA30+AD31*AE31*X31</f>
        <v>-0.17931797498139754</v>
      </c>
      <c r="AB32" s="34"/>
      <c r="AC32" s="34"/>
      <c r="AD32" s="34"/>
      <c r="AE32" s="34"/>
      <c r="AF32" s="35"/>
      <c r="AG32" s="36"/>
    </row>
    <row r="33" spans="2:33" x14ac:dyDescent="0.25">
      <c r="B33" s="27" t="s">
        <v>20</v>
      </c>
      <c r="C33" s="28">
        <v>0.2</v>
      </c>
      <c r="D33" s="28">
        <v>0.8</v>
      </c>
      <c r="E33" s="28">
        <v>0.3</v>
      </c>
      <c r="F33" s="28">
        <v>0</v>
      </c>
      <c r="G33" s="28">
        <v>0.7</v>
      </c>
      <c r="H33" s="28">
        <v>1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>
        <f>I32+K32*C33+M32*D33+O32*E33+Q32*F33+S32*G33</f>
        <v>0.71957785275359576</v>
      </c>
      <c r="V33" s="29">
        <f>J32+L32*C33+N32*D33+P32*E33+R32*F33+T32*G33</f>
        <v>1.4546406912225032</v>
      </c>
      <c r="W33" s="29">
        <f>1/(1+EXP(1)^(-U33))</f>
        <v>0.6725140505933711</v>
      </c>
      <c r="X33" s="29">
        <f>1/(1+EXP(1)^(-V33))</f>
        <v>0.81071161360448118</v>
      </c>
      <c r="Y33" s="29"/>
      <c r="Z33" s="29"/>
      <c r="AA33" s="29"/>
      <c r="AB33" s="29">
        <f>Y32+Z32*W33+AA32*X33</f>
        <v>0.23608670285524977</v>
      </c>
      <c r="AC33" s="29">
        <f>1/(1+EXP(1)^(-AB33))</f>
        <v>0.55874905452966961</v>
      </c>
      <c r="AD33" s="29">
        <f>AD31-0.05</f>
        <v>0.25000000000000006</v>
      </c>
      <c r="AE33" s="29">
        <f>AC33*(1-AC33)*(H33-AC33)</f>
        <v>0.1087897801705003</v>
      </c>
      <c r="AF33" s="30">
        <f>W33*(1-W33)*AE33*Z32</f>
        <v>1.9589486866171207E-2</v>
      </c>
      <c r="AG33" s="31">
        <f>X33*(1-X33)*AE33*AA32</f>
        <v>-2.9936587173283622E-3</v>
      </c>
    </row>
    <row r="34" spans="2:33" ht="15.75" thickBot="1" x14ac:dyDescent="0.3">
      <c r="B34" s="32"/>
      <c r="C34" s="33"/>
      <c r="D34" s="33"/>
      <c r="E34" s="33"/>
      <c r="F34" s="33"/>
      <c r="G34" s="33"/>
      <c r="H34" s="33"/>
      <c r="I34" s="34">
        <f>I32+AD33*AF33</f>
        <v>0.51072874989392936</v>
      </c>
      <c r="J34" s="34">
        <f>J32+AD33*AG33</f>
        <v>0.29710891483242574</v>
      </c>
      <c r="K34" s="34">
        <f>K32+AD33*AF33*C33</f>
        <v>0.29448705015987547</v>
      </c>
      <c r="L34" s="34">
        <f>L32+AD33*AG33*C33</f>
        <v>0.90021413655894045</v>
      </c>
      <c r="M34" s="34">
        <f>M32+AD33*AF33*D33</f>
        <v>-0.17970942472599105</v>
      </c>
      <c r="N34" s="34">
        <f>N32+AD33*AG33*D33</f>
        <v>9.6489173883143348E-2</v>
      </c>
      <c r="O34" s="34">
        <f>O32+AD33*AF33*E33</f>
        <v>0.30809545848454545</v>
      </c>
      <c r="P34" s="34">
        <f>P32+AD33*AG33*E33</f>
        <v>0.89864933007224523</v>
      </c>
      <c r="Q34" s="34">
        <f>Q32+AE33*AF33*F33</f>
        <v>-0.19675225219369083</v>
      </c>
      <c r="R34" s="34">
        <f>R32+AD33*AG33*F33</f>
        <v>0.10092318290714526</v>
      </c>
      <c r="S34" s="34">
        <f>S32+AD33*AF33*G33</f>
        <v>0.30336950734643897</v>
      </c>
      <c r="T34" s="34">
        <f>T32+AD33*AG33*G33</f>
        <v>0.89858770539258648</v>
      </c>
      <c r="U34" s="34"/>
      <c r="V34" s="34"/>
      <c r="W34" s="34"/>
      <c r="X34" s="34"/>
      <c r="Y34" s="34">
        <f>Y32+AD33*AE33</f>
        <v>-0.14118823098649419</v>
      </c>
      <c r="Z34" s="34">
        <f>Z32+AD33*AE33*W33</f>
        <v>0.83589074714853107</v>
      </c>
      <c r="AA34" s="34">
        <f>AA32+AD33*AE33*X33</f>
        <v>-0.15726869042497177</v>
      </c>
      <c r="AB34" s="34"/>
      <c r="AC34" s="34"/>
      <c r="AD34" s="34"/>
      <c r="AE34" s="34"/>
      <c r="AF34" s="35"/>
      <c r="AG34" s="36"/>
    </row>
    <row r="35" spans="2:33" x14ac:dyDescent="0.25">
      <c r="B35" s="27" t="s">
        <v>21</v>
      </c>
      <c r="C35" s="28">
        <v>0.3</v>
      </c>
      <c r="D35" s="28">
        <v>0.7</v>
      </c>
      <c r="E35" s="28">
        <v>0.2</v>
      </c>
      <c r="F35" s="28">
        <v>0</v>
      </c>
      <c r="G35" s="28">
        <v>0.4</v>
      </c>
      <c r="H35" s="28">
        <v>1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>
        <f>I34+K34*C35+M34*D35+O34*E35+Q34*F35+S34*G35</f>
        <v>0.65624516226918295</v>
      </c>
      <c r="V35" s="29">
        <f>J34+L34*C35+N34*D35+P34*E35+R34*F35+T34*G35</f>
        <v>1.173880525689792</v>
      </c>
      <c r="W35" s="29">
        <f>1/(1+EXP(1)^(-U35))</f>
        <v>0.65841641253634298</v>
      </c>
      <c r="X35" s="29">
        <f>1/(1+EXP(1)^(-V35))</f>
        <v>0.76384572258666794</v>
      </c>
      <c r="Y35" s="29"/>
      <c r="Z35" s="29"/>
      <c r="AA35" s="29"/>
      <c r="AB35" s="29">
        <f>Y34+Z34*W35+AA34*X35</f>
        <v>0.28904693954544347</v>
      </c>
      <c r="AC35" s="29">
        <f>1/(1+EXP(1)^(-AB35))</f>
        <v>0.57176279195915358</v>
      </c>
      <c r="AD35" s="29">
        <f>AD33-0.05</f>
        <v>0.20000000000000007</v>
      </c>
      <c r="AE35" s="29">
        <f>AC35*(1-AC35)*(H35-AC35)</f>
        <v>0.10485392393634024</v>
      </c>
      <c r="AF35" s="30">
        <f>W35*(1-W35)*AE35*Z34</f>
        <v>1.9712052583952377E-2</v>
      </c>
      <c r="AG35" s="31">
        <f>X35*(1-X35)*AE35*AA34</f>
        <v>-2.9745989845987699E-3</v>
      </c>
    </row>
    <row r="36" spans="2:33" ht="15.75" thickBot="1" x14ac:dyDescent="0.3">
      <c r="B36" s="32"/>
      <c r="C36" s="33"/>
      <c r="D36" s="33"/>
      <c r="E36" s="33"/>
      <c r="F36" s="33"/>
      <c r="G36" s="33"/>
      <c r="H36" s="33"/>
      <c r="I36" s="34">
        <f>I34+AD35*AF35</f>
        <v>0.51467116041071981</v>
      </c>
      <c r="J36" s="34">
        <f>J34+AD35*AG35</f>
        <v>0.29651399503550596</v>
      </c>
      <c r="K36" s="34">
        <f>K34+AD35*AF35*C35</f>
        <v>0.29566977331491262</v>
      </c>
      <c r="L36" s="34">
        <f>L34+AD35*AG35*C35</f>
        <v>0.90003566061986451</v>
      </c>
      <c r="M36" s="34">
        <f>M34+AD35*AF35*D35</f>
        <v>-0.17694973736423772</v>
      </c>
      <c r="N36" s="34">
        <f>N34+AD35*AG35*D35</f>
        <v>9.6072730025299521E-2</v>
      </c>
      <c r="O36" s="34">
        <f>O34+AD35*AF35*E35</f>
        <v>0.30888394058790353</v>
      </c>
      <c r="P36" s="34">
        <f>P34+AD35*AG35*E35</f>
        <v>0.89853034611286131</v>
      </c>
      <c r="Q36" s="34">
        <f>Q34+AE35*AF35*F35</f>
        <v>-0.19675225219369083</v>
      </c>
      <c r="R36" s="34">
        <f>R34+AD35*AG35*F35</f>
        <v>0.10092318290714526</v>
      </c>
      <c r="S36" s="34">
        <f>S34+AD35*AF35*G35</f>
        <v>0.30494647155315519</v>
      </c>
      <c r="T36" s="34">
        <f>T34+AD35*AG35*G35</f>
        <v>0.89834973747381852</v>
      </c>
      <c r="U36" s="34"/>
      <c r="V36" s="34"/>
      <c r="W36" s="34"/>
      <c r="X36" s="34"/>
      <c r="Y36" s="34">
        <f>Y34+AD35*AE35</f>
        <v>-0.12021744619922614</v>
      </c>
      <c r="Z36" s="34">
        <f>Z34+AD35*AE35*W35</f>
        <v>0.84969825603623583</v>
      </c>
      <c r="AA36" s="34">
        <f>AA34+AD35*AE35*X35</f>
        <v>-0.14125024616593149</v>
      </c>
      <c r="AB36" s="34"/>
      <c r="AC36" s="34"/>
      <c r="AD36" s="34"/>
      <c r="AE36" s="34"/>
      <c r="AF36" s="35"/>
      <c r="AG36" s="36"/>
    </row>
    <row r="37" spans="2:33" x14ac:dyDescent="0.25">
      <c r="B37" s="27" t="s">
        <v>22</v>
      </c>
      <c r="C37" s="28">
        <v>0.6</v>
      </c>
      <c r="D37" s="28">
        <v>0.1</v>
      </c>
      <c r="E37" s="28">
        <v>0</v>
      </c>
      <c r="F37" s="28">
        <v>0.4</v>
      </c>
      <c r="G37" s="28">
        <v>0.7</v>
      </c>
      <c r="H37" s="28">
        <v>0</v>
      </c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>
        <f>I36+K36*C37+M36*D37+O36*E37+Q36*F37+S36*G37</f>
        <v>0.80913967987297575</v>
      </c>
      <c r="V37" s="29">
        <f>J36+L36*C37+N36*D37+P36*E37+R36*F37+T36*G37</f>
        <v>1.5153567538044856</v>
      </c>
      <c r="W37" s="29">
        <f>1/(1+EXP(1)^(-U37))</f>
        <v>0.69192614500415095</v>
      </c>
      <c r="X37" s="29">
        <f>1/(1+EXP(1)^(-V37))</f>
        <v>0.81985372106718013</v>
      </c>
      <c r="Y37" s="29"/>
      <c r="Z37" s="29"/>
      <c r="AA37" s="29"/>
      <c r="AB37" s="29">
        <f>Y36+Z36*W37+AA36*X37</f>
        <v>0.35190645259588249</v>
      </c>
      <c r="AC37" s="29">
        <f>1/(1+EXP(1)^(-AB37))</f>
        <v>0.58707981223590933</v>
      </c>
      <c r="AD37" s="29">
        <f>AD35-0.05</f>
        <v>0.15000000000000008</v>
      </c>
      <c r="AE37" s="29">
        <f>AC37*(1-AC37)*(H37-AC37)</f>
        <v>-0.14231818924993936</v>
      </c>
      <c r="AF37" s="30">
        <f>W37*(1-W37)*AE37*Z36</f>
        <v>-2.5777436190910396E-2</v>
      </c>
      <c r="AG37" s="31">
        <f>X37*(1-X37)*AE37*AA36</f>
        <v>2.9690074737330915E-3</v>
      </c>
    </row>
    <row r="38" spans="2:33" ht="15.75" thickBot="1" x14ac:dyDescent="0.3">
      <c r="B38" s="32"/>
      <c r="C38" s="33"/>
      <c r="D38" s="33"/>
      <c r="E38" s="33"/>
      <c r="F38" s="33"/>
      <c r="G38" s="33"/>
      <c r="H38" s="33"/>
      <c r="I38" s="34">
        <f>I36+AD37*AF37</f>
        <v>0.51080454498208328</v>
      </c>
      <c r="J38" s="34">
        <f>J36+AD37*AG37</f>
        <v>0.29695934615656594</v>
      </c>
      <c r="K38" s="34">
        <f>K36+AD37*AF37*C37</f>
        <v>0.2933498040577307</v>
      </c>
      <c r="L38" s="34">
        <f>L36+AD37*AG37*C37</f>
        <v>0.90030287129250053</v>
      </c>
      <c r="M38" s="34">
        <f>M36+AD37*AF37*D37</f>
        <v>-0.17733639890710137</v>
      </c>
      <c r="N38" s="34">
        <f>N36+AD37*AG37*D37</f>
        <v>9.6117265137405511E-2</v>
      </c>
      <c r="O38" s="34">
        <f>O36+AD37*AF37*E37</f>
        <v>0.30888394058790353</v>
      </c>
      <c r="P38" s="34">
        <f>P36+AD37*AG37*E37</f>
        <v>0.89853034611286131</v>
      </c>
      <c r="Q38" s="34">
        <f>Q36+AE37*AF37*F37</f>
        <v>-0.19528481297681233</v>
      </c>
      <c r="R38" s="34">
        <f>R36+AD37*AG37*F37</f>
        <v>0.10110132335556925</v>
      </c>
      <c r="S38" s="34">
        <f>S36+AD37*AF37*G37</f>
        <v>0.30223984075310961</v>
      </c>
      <c r="T38" s="34">
        <f>T36+AD37*AG37*G37</f>
        <v>0.89866148325856055</v>
      </c>
      <c r="U38" s="34"/>
      <c r="V38" s="34"/>
      <c r="W38" s="34"/>
      <c r="X38" s="34"/>
      <c r="Y38" s="34">
        <f>Y36+AD37*AE37</f>
        <v>-0.14156517458671705</v>
      </c>
      <c r="Z38" s="34">
        <f>Z36+AD37*AE37*W37</f>
        <v>0.83492720462848358</v>
      </c>
      <c r="AA38" s="34">
        <f>AA36+AD37*AE37*X37</f>
        <v>-0.15875226072074738</v>
      </c>
      <c r="AB38" s="34"/>
      <c r="AC38" s="34"/>
      <c r="AD38" s="34"/>
      <c r="AE38" s="34"/>
      <c r="AF38" s="35"/>
      <c r="AG38" s="36"/>
    </row>
    <row r="39" spans="2:33" x14ac:dyDescent="0.25">
      <c r="B39" s="27" t="s">
        <v>23</v>
      </c>
      <c r="C39" s="28">
        <v>0.7</v>
      </c>
      <c r="D39" s="28">
        <v>0.2</v>
      </c>
      <c r="E39" s="28">
        <v>0</v>
      </c>
      <c r="F39" s="28">
        <v>0.5</v>
      </c>
      <c r="G39" s="28">
        <v>0.8</v>
      </c>
      <c r="H39" s="28">
        <v>0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>
        <f>I38+K38*C39+M38*D39+O38*E39+Q38*F39+S38*G39</f>
        <v>0.82483159415515606</v>
      </c>
      <c r="V39" s="29">
        <f>J38+L38*C39+N38*D39+P38*E39+R38*F39+T38*G39</f>
        <v>1.7158746573734305</v>
      </c>
      <c r="W39" s="29">
        <f>1/(1+EXP(1)^(-U39))</f>
        <v>0.69526098984477636</v>
      </c>
      <c r="X39" s="29">
        <f>1/(1+EXP(1)^(-V39))</f>
        <v>0.84759670269904053</v>
      </c>
      <c r="Y39" s="29"/>
      <c r="Z39" s="29"/>
      <c r="AA39" s="29"/>
      <c r="AB39" s="29">
        <f>Y38+Z38*W39+AA38*X39</f>
        <v>0.3043692474186907</v>
      </c>
      <c r="AC39" s="29">
        <f>1/(1+EXP(1)^(-AB39))</f>
        <v>0.57551026666640959</v>
      </c>
      <c r="AD39" s="29">
        <f>AD37-0.05</f>
        <v>0.10000000000000007</v>
      </c>
      <c r="AE39" s="29">
        <f>AC39*(1-AC39)*(H39-AC39)</f>
        <v>-0.14059612201401547</v>
      </c>
      <c r="AF39" s="30">
        <f>W39*(1-W39)*AE39*Z38</f>
        <v>-2.4871264656989415E-2</v>
      </c>
      <c r="AG39" s="31">
        <f>X39*(1-X39)*AE39*AA38</f>
        <v>2.8832140280529292E-3</v>
      </c>
    </row>
    <row r="40" spans="2:33" ht="15.75" thickBot="1" x14ac:dyDescent="0.3">
      <c r="B40" s="32"/>
      <c r="C40" s="33"/>
      <c r="D40" s="33"/>
      <c r="E40" s="33"/>
      <c r="F40" s="33"/>
      <c r="G40" s="33"/>
      <c r="H40" s="33"/>
      <c r="I40" s="34">
        <f>I38+AD39*AF39</f>
        <v>0.50831741851638435</v>
      </c>
      <c r="J40" s="34">
        <f>J38+AD39*AG39</f>
        <v>0.29724766755937121</v>
      </c>
      <c r="K40" s="34">
        <f>K38+AD39*AF39*C39</f>
        <v>0.29160881553174145</v>
      </c>
      <c r="L40" s="34">
        <f>L38+AD39*AG39*C39</f>
        <v>0.90050469627446428</v>
      </c>
      <c r="M40" s="34">
        <f>M38+AD39*AF39*D39</f>
        <v>-0.17783382420024116</v>
      </c>
      <c r="N40" s="34">
        <f>N38+AD39*AG39*D39</f>
        <v>9.617492941796657E-2</v>
      </c>
      <c r="O40" s="34">
        <f>O38+AD39*AF39*E39</f>
        <v>0.30888394058790353</v>
      </c>
      <c r="P40" s="34">
        <f>P38+AD39*AG39*E39</f>
        <v>0.89853034611286131</v>
      </c>
      <c r="Q40" s="34">
        <f>Q38+AE39*AF39*F39</f>
        <v>-0.19353641129663385</v>
      </c>
      <c r="R40" s="34">
        <f>R38+AD39*AG39*F39</f>
        <v>0.1012454840569719</v>
      </c>
      <c r="S40" s="34">
        <f>S38+AD39*AF39*G39</f>
        <v>0.30025013958055047</v>
      </c>
      <c r="T40" s="34">
        <f>T38+AD39*AG39*G39</f>
        <v>0.89889214038080478</v>
      </c>
      <c r="U40" s="34"/>
      <c r="V40" s="34"/>
      <c r="W40" s="34"/>
      <c r="X40" s="34"/>
      <c r="Y40" s="34">
        <f>Y38+AD39*AE39</f>
        <v>-0.15562478678811861</v>
      </c>
      <c r="Z40" s="34">
        <f>Z38+AD39*AE39*W39</f>
        <v>0.82515210473250344</v>
      </c>
      <c r="AA40" s="34">
        <f>AA38+AD39*AE39*X39</f>
        <v>-0.17066914166388253</v>
      </c>
      <c r="AB40" s="34"/>
      <c r="AC40" s="34"/>
      <c r="AD40" s="34"/>
      <c r="AE40" s="34"/>
      <c r="AF40" s="35"/>
      <c r="AG40" s="36"/>
    </row>
    <row r="41" spans="2:33" x14ac:dyDescent="0.25">
      <c r="B41" s="27" t="s">
        <v>24</v>
      </c>
      <c r="C41" s="28">
        <v>0.2</v>
      </c>
      <c r="D41" s="28">
        <v>0.8</v>
      </c>
      <c r="E41" s="28">
        <v>0.3</v>
      </c>
      <c r="F41" s="28">
        <v>0</v>
      </c>
      <c r="G41" s="28">
        <v>0.6</v>
      </c>
      <c r="H41" s="28">
        <v>1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>
        <f>I40+K40*C41+M40*D41+O40*E41+Q40*F41+S40*G41</f>
        <v>0.69718738818724113</v>
      </c>
      <c r="V41" s="29">
        <f>J40+L40*C41+N40*D41+P40*E41+R40*F41+T40*G41</f>
        <v>1.3631829384109786</v>
      </c>
      <c r="W41" s="29">
        <f>1/(1+EXP(1)^(-U41))</f>
        <v>0.66756388520518439</v>
      </c>
      <c r="X41" s="29">
        <f>1/(1+EXP(1)^(-V41))</f>
        <v>0.79627652163795037</v>
      </c>
      <c r="Y41" s="29"/>
      <c r="Z41" s="29"/>
      <c r="AA41" s="29"/>
      <c r="AB41" s="29">
        <f>Y40+Z40*W41+AA40*X41</f>
        <v>0.25931712765729564</v>
      </c>
      <c r="AC41" s="29">
        <f>1/(1+EXP(1)^(-AB41))</f>
        <v>0.56446841925262736</v>
      </c>
      <c r="AD41" s="29">
        <f>AD39-0.05</f>
        <v>5.0000000000000072E-2</v>
      </c>
      <c r="AE41" s="29">
        <f>AC41*(1-AC41)*(H41-AC41)</f>
        <v>0.10707274881291862</v>
      </c>
      <c r="AF41" s="30">
        <f>W41*(1-W41)*AE41*Z40</f>
        <v>1.9607128521689381E-2</v>
      </c>
      <c r="AG41" s="31">
        <f>X41*(1-X41)*AE41*AA40</f>
        <v>-2.9644146431599388E-3</v>
      </c>
    </row>
    <row r="42" spans="2:33" ht="15.75" thickBot="1" x14ac:dyDescent="0.3">
      <c r="B42" s="32"/>
      <c r="C42" s="33"/>
      <c r="D42" s="33"/>
      <c r="E42" s="33"/>
      <c r="F42" s="33"/>
      <c r="G42" s="33"/>
      <c r="H42" s="33"/>
      <c r="I42" s="34">
        <f>I40+AD41*AF41</f>
        <v>0.50929777494246886</v>
      </c>
      <c r="J42" s="34">
        <f>J40+AD41*AG41</f>
        <v>0.29709944682721323</v>
      </c>
      <c r="K42" s="34">
        <f>K40+AD41*AF41*C41</f>
        <v>0.29180488681695832</v>
      </c>
      <c r="L42" s="34">
        <f>L40+AD41*AG41*C41</f>
        <v>0.90047505212803269</v>
      </c>
      <c r="M42" s="34">
        <f>M40+AD41*AF41*D41</f>
        <v>-0.1770495390593736</v>
      </c>
      <c r="N42" s="34">
        <f>N40+AD41*AG41*D41</f>
        <v>9.6056352832240177E-2</v>
      </c>
      <c r="O42" s="34">
        <f>O40+AD41*AF41*E41</f>
        <v>0.30917804751572886</v>
      </c>
      <c r="P42" s="34">
        <f>P40+AD41*AG41*E41</f>
        <v>0.89848587989321393</v>
      </c>
      <c r="Q42" s="34">
        <f>Q40+AE41*AF41*F41</f>
        <v>-0.19353641129663385</v>
      </c>
      <c r="R42" s="34">
        <f>R40+AD41*AG41*F41</f>
        <v>0.1012454840569719</v>
      </c>
      <c r="S42" s="34">
        <f>S40+AD41*AF41*G41</f>
        <v>0.30083835343620113</v>
      </c>
      <c r="T42" s="34">
        <f>T40+AD41*AG41*G41</f>
        <v>0.89880320794151003</v>
      </c>
      <c r="U42" s="34"/>
      <c r="V42" s="34"/>
      <c r="W42" s="34"/>
      <c r="X42" s="34"/>
      <c r="Y42" s="34">
        <f>Y40+AD41*AE41</f>
        <v>-0.15027114934747268</v>
      </c>
      <c r="Z42" s="34">
        <f>Z40+AD41*AE41*W41</f>
        <v>0.82872599974236094</v>
      </c>
      <c r="AA42" s="34">
        <f>AA40+AD41*AE41*X41</f>
        <v>-0.16640616586453427</v>
      </c>
      <c r="AB42" s="34"/>
      <c r="AC42" s="34"/>
      <c r="AD42" s="34"/>
      <c r="AE42" s="34"/>
      <c r="AF42" s="35"/>
      <c r="AG42" s="36"/>
    </row>
    <row r="43" spans="2:33" s="26" customFormat="1" x14ac:dyDescent="0.25">
      <c r="C43" s="24"/>
      <c r="D43" s="24"/>
      <c r="E43" s="24"/>
      <c r="F43" s="24"/>
      <c r="G43" s="24"/>
      <c r="H43" s="24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2"/>
      <c r="AG43" s="22"/>
    </row>
    <row r="44" spans="2:33" x14ac:dyDescent="0.25">
      <c r="B44" s="37" t="s">
        <v>14</v>
      </c>
      <c r="C44" s="38">
        <v>1</v>
      </c>
      <c r="D44" s="38">
        <v>0</v>
      </c>
      <c r="E44" s="38">
        <v>1</v>
      </c>
      <c r="F44" s="38">
        <v>0</v>
      </c>
      <c r="G44" s="38">
        <v>1</v>
      </c>
      <c r="H44" s="38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>
        <f>I42+K42*C44+M42*D44+O42*E44+Q42*F44+S42*G44</f>
        <v>1.4111190627113572</v>
      </c>
      <c r="V44" s="39">
        <f>J42+L42*C44+N42*D44+P42*E44+R42*F44+T42*G44</f>
        <v>2.99486358678997</v>
      </c>
      <c r="W44" s="39">
        <f>1/(1+EXP(1)^(-U44))</f>
        <v>0.80394238920275352</v>
      </c>
      <c r="X44" s="39">
        <f>1/(1+EXP(1)^(-V44))</f>
        <v>0.95234154067039567</v>
      </c>
      <c r="Y44" s="39"/>
      <c r="Z44" s="39"/>
      <c r="AA44" s="39"/>
      <c r="AB44" s="39">
        <f>Y42+Z42*W44+AA42*X44</f>
        <v>0.35750130650335754</v>
      </c>
      <c r="AC44" s="41">
        <f>1/(1+EXP(1)^(-AB44))</f>
        <v>0.58843543653557817</v>
      </c>
      <c r="AD44" s="39">
        <f>AD41-0.05</f>
        <v>6.9388939039072284E-17</v>
      </c>
      <c r="AE44" s="39">
        <f>AC44*(1-AC44)*(H44-AC44)</f>
        <v>-0.14250680771640611</v>
      </c>
      <c r="AF44" s="40">
        <f>W44*(1-W44)*AE44*Z42</f>
        <v>-1.8614664361726915E-2</v>
      </c>
      <c r="AG44" s="40">
        <f>X44*(1-X44)*AE44*AA42</f>
        <v>1.0763109357879626E-3</v>
      </c>
    </row>
    <row r="45" spans="2:33" x14ac:dyDescent="0.25">
      <c r="AD45" s="25"/>
      <c r="AE45" s="25"/>
      <c r="AF45" s="22"/>
      <c r="AG45" s="22"/>
    </row>
    <row r="46" spans="2:33" x14ac:dyDescent="0.25"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3" x14ac:dyDescent="0.25"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3" x14ac:dyDescent="0.25"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0:32" x14ac:dyDescent="0.25"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0:32" x14ac:dyDescent="0.25"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</sheetData>
  <mergeCells count="1">
    <mergeCell ref="B22:H2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perceptron</vt:lpstr>
      <vt:lpstr>MLP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2014-04-01T19:15:27Z</dcterms:created>
  <dcterms:modified xsi:type="dcterms:W3CDTF">2014-04-22T14:34:56Z</dcterms:modified>
</cp:coreProperties>
</file>