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University\FIZIKA\"/>
    </mc:Choice>
  </mc:AlternateContent>
  <xr:revisionPtr revIDLastSave="0" documentId="13_ncr:1_{6A6BC6A7-EF1E-40FC-8DBA-11DBEAF54D09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H19" i="1"/>
  <c r="H20" i="1" s="1"/>
  <c r="G19" i="1"/>
  <c r="E19" i="1"/>
  <c r="F19" i="1"/>
  <c r="D19" i="1"/>
  <c r="C19" i="1"/>
  <c r="B19" i="1"/>
  <c r="I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C13" i="1"/>
  <c r="D13" i="1"/>
  <c r="E13" i="1"/>
  <c r="F13" i="1"/>
  <c r="G13" i="1"/>
  <c r="H13" i="1"/>
  <c r="I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I10" i="1"/>
  <c r="H10" i="1"/>
  <c r="F10" i="1"/>
  <c r="G10" i="1"/>
  <c r="E10" i="1"/>
  <c r="D10" i="1"/>
  <c r="C10" i="1"/>
  <c r="B10" i="1"/>
  <c r="B6" i="1"/>
  <c r="I5" i="1"/>
  <c r="I6" i="1" s="1"/>
  <c r="H5" i="1"/>
  <c r="G5" i="1"/>
  <c r="F5" i="1"/>
  <c r="E5" i="1"/>
  <c r="D5" i="1"/>
  <c r="C5" i="1"/>
  <c r="B5" i="1"/>
  <c r="I4" i="1"/>
  <c r="H4" i="1"/>
  <c r="H6" i="1" s="1"/>
  <c r="G4" i="1"/>
  <c r="G6" i="1" s="1"/>
  <c r="F4" i="1"/>
  <c r="F6" i="1" s="1"/>
  <c r="E4" i="1"/>
  <c r="D4" i="1"/>
  <c r="D6" i="1" s="1"/>
  <c r="C4" i="1"/>
  <c r="C6" i="1" s="1"/>
  <c r="B4" i="1"/>
  <c r="I3" i="1"/>
  <c r="G3" i="1"/>
  <c r="F3" i="1"/>
  <c r="E3" i="1"/>
  <c r="E6" i="1" s="1"/>
  <c r="I20" i="1" l="1"/>
  <c r="G20" i="1"/>
  <c r="E20" i="1"/>
  <c r="B20" i="1"/>
  <c r="F20" i="1"/>
  <c r="D20" i="1"/>
  <c r="C20" i="1"/>
</calcChain>
</file>

<file path=xl/sharedStrings.xml><?xml version="1.0" encoding="utf-8"?>
<sst xmlns="http://schemas.openxmlformats.org/spreadsheetml/2006/main" count="15" uniqueCount="7">
  <si>
    <t>мкм</t>
  </si>
  <si>
    <t>U, В</t>
  </si>
  <si>
    <t>среднее</t>
  </si>
  <si>
    <t>Ur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</si>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</sst>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39" zoomScaleNormal="130" workbookViewId="0">
      <selection activeCell="I20" sqref="I20"/>
    </sheetView>
  </sheetViews>
  <sheetFormatPr defaultRowHeight="15" x14ac:dyDescent="0.25"/>
  <sheetData>
    <row r="1" spans="1:9" x14ac:dyDescent="0.25">
      <c r="A1" s="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 s="2" t="s">
        <v>0</v>
      </c>
      <c r="B2" s="2">
        <v>2.08</v>
      </c>
      <c r="C2" s="2">
        <v>2.5</v>
      </c>
      <c r="D2" s="2">
        <v>3.2</v>
      </c>
      <c r="E2" s="2">
        <v>3.9</v>
      </c>
      <c r="F2" s="2">
        <v>4.54</v>
      </c>
      <c r="G2" s="2">
        <v>6.2</v>
      </c>
      <c r="H2" s="2">
        <v>8.5</v>
      </c>
      <c r="I2" s="2" t="s">
        <v>3</v>
      </c>
    </row>
    <row r="3" spans="1:9" x14ac:dyDescent="0.25">
      <c r="A3" s="1"/>
      <c r="B3" s="1">
        <v>1.1499999999999999</v>
      </c>
      <c r="C3" s="1">
        <v>2</v>
      </c>
      <c r="D3" s="1">
        <v>1.45</v>
      </c>
      <c r="E3" s="1">
        <f>0.72*3</f>
        <v>2.16</v>
      </c>
      <c r="F3" s="1">
        <f>0.64*3</f>
        <v>1.92</v>
      </c>
      <c r="G3" s="1">
        <f>0.38*3</f>
        <v>1.1400000000000001</v>
      </c>
      <c r="H3" s="1">
        <v>0.56999999999999995</v>
      </c>
      <c r="I3" s="1">
        <f>1.36*3</f>
        <v>4.08</v>
      </c>
    </row>
    <row r="4" spans="1:9" x14ac:dyDescent="0.25">
      <c r="A4" s="2" t="s">
        <v>1</v>
      </c>
      <c r="B4" s="2">
        <f>0.35*3</f>
        <v>1.0499999999999998</v>
      </c>
      <c r="C4" s="2">
        <f>0.7*3</f>
        <v>2.0999999999999996</v>
      </c>
      <c r="D4" s="2">
        <f>0.54*3</f>
        <v>1.62</v>
      </c>
      <c r="E4" s="2">
        <f>0.35*3</f>
        <v>1.0499999999999998</v>
      </c>
      <c r="F4" s="2">
        <f>0.64*3</f>
        <v>1.92</v>
      </c>
      <c r="G4" s="2">
        <f>0.48*3</f>
        <v>1.44</v>
      </c>
      <c r="H4" s="2">
        <f>0.23*3</f>
        <v>0.69000000000000006</v>
      </c>
      <c r="I4" s="2">
        <f>1.4*3</f>
        <v>4.1999999999999993</v>
      </c>
    </row>
    <row r="5" spans="1:9" x14ac:dyDescent="0.25">
      <c r="A5" s="1"/>
      <c r="B5" s="1">
        <f>0.36*3</f>
        <v>1.08</v>
      </c>
      <c r="C5" s="1">
        <f>0.7*3</f>
        <v>2.0999999999999996</v>
      </c>
      <c r="D5" s="1">
        <f>0.81*3</f>
        <v>2.4300000000000002</v>
      </c>
      <c r="E5" s="1">
        <f>0.68*3</f>
        <v>2.04</v>
      </c>
      <c r="F5" s="1">
        <f>0.63*3</f>
        <v>1.8900000000000001</v>
      </c>
      <c r="G5" s="1">
        <f>0.48*3</f>
        <v>1.44</v>
      </c>
      <c r="H5" s="1">
        <f>0.23*3</f>
        <v>0.69000000000000006</v>
      </c>
      <c r="I5" s="1">
        <f>1.41*3</f>
        <v>4.2299999999999995</v>
      </c>
    </row>
    <row r="6" spans="1:9" x14ac:dyDescent="0.25">
      <c r="A6" s="2" t="s">
        <v>2</v>
      </c>
      <c r="B6" s="2">
        <f>(B3+B4+B5)/3</f>
        <v>1.0933333333333333</v>
      </c>
      <c r="C6" s="2">
        <f t="shared" ref="C6:I6" si="0">(C3+C4+C5)/3</f>
        <v>2.0666666666666664</v>
      </c>
      <c r="D6" s="2">
        <f t="shared" si="0"/>
        <v>1.8333333333333333</v>
      </c>
      <c r="E6" s="2">
        <f t="shared" si="0"/>
        <v>1.75</v>
      </c>
      <c r="F6" s="2">
        <f t="shared" si="0"/>
        <v>1.9100000000000001</v>
      </c>
      <c r="G6" s="2">
        <f t="shared" si="0"/>
        <v>1.3399999999999999</v>
      </c>
      <c r="H6" s="2">
        <f t="shared" si="0"/>
        <v>0.65</v>
      </c>
      <c r="I6" s="2">
        <f t="shared" si="0"/>
        <v>4.169999999999999</v>
      </c>
    </row>
    <row r="8" spans="1:9" x14ac:dyDescent="0.25">
      <c r="A8" s="1" t="s">
        <v>5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</row>
    <row r="9" spans="1:9" x14ac:dyDescent="0.25">
      <c r="A9" s="2" t="s">
        <v>0</v>
      </c>
      <c r="B9" s="2">
        <v>2.08</v>
      </c>
      <c r="C9" s="2">
        <v>2.5</v>
      </c>
      <c r="D9" s="2">
        <v>3.2</v>
      </c>
      <c r="E9" s="2">
        <v>3.9</v>
      </c>
      <c r="F9" s="2">
        <v>4.54</v>
      </c>
      <c r="G9" s="2">
        <v>6.2</v>
      </c>
      <c r="H9" s="2">
        <v>8.5</v>
      </c>
      <c r="I9" s="2" t="s">
        <v>3</v>
      </c>
    </row>
    <row r="10" spans="1:9" x14ac:dyDescent="0.25">
      <c r="A10" s="1"/>
      <c r="B10" s="1">
        <f>0.1*3</f>
        <v>0.30000000000000004</v>
      </c>
      <c r="C10" s="1">
        <f>3*0.34</f>
        <v>1.02</v>
      </c>
      <c r="D10" s="1">
        <f>0.09*3</f>
        <v>0.27</v>
      </c>
      <c r="E10" s="1">
        <f>0.22*3</f>
        <v>0.66</v>
      </c>
      <c r="F10" s="1">
        <f>0.3*3</f>
        <v>0.89999999999999991</v>
      </c>
      <c r="G10" s="1">
        <f>0.47*3</f>
        <v>1.41</v>
      </c>
      <c r="H10" s="1">
        <f>0.07*3</f>
        <v>0.21000000000000002</v>
      </c>
      <c r="I10" s="1">
        <f>0.48*3</f>
        <v>1.44</v>
      </c>
    </row>
    <row r="11" spans="1:9" x14ac:dyDescent="0.25">
      <c r="A11" s="2" t="s">
        <v>1</v>
      </c>
      <c r="B11" s="3">
        <v>0.9</v>
      </c>
      <c r="C11" s="3">
        <f>0.17*3</f>
        <v>0.51</v>
      </c>
      <c r="D11" s="3">
        <f>0.24*3</f>
        <v>0.72</v>
      </c>
      <c r="E11" s="3">
        <f>0.13*3</f>
        <v>0.39</v>
      </c>
      <c r="F11" s="3">
        <f>0.32*3</f>
        <v>0.96</v>
      </c>
      <c r="G11" s="3">
        <f>0.25*3</f>
        <v>0.75</v>
      </c>
      <c r="H11" s="3">
        <f>0.1*3</f>
        <v>0.30000000000000004</v>
      </c>
      <c r="I11" s="3">
        <f>0.47*3</f>
        <v>1.41</v>
      </c>
    </row>
    <row r="12" spans="1:9" x14ac:dyDescent="0.25">
      <c r="A12" s="1"/>
      <c r="B12" s="1">
        <f>0.08*3</f>
        <v>0.24</v>
      </c>
      <c r="C12" s="1">
        <f>0.34*3</f>
        <v>1.02</v>
      </c>
      <c r="D12" s="1">
        <f>0.1*3</f>
        <v>0.30000000000000004</v>
      </c>
      <c r="E12" s="1">
        <f>0.14*3</f>
        <v>0.42000000000000004</v>
      </c>
      <c r="F12" s="1">
        <f>0.41*3</f>
        <v>1.23</v>
      </c>
      <c r="G12" s="1">
        <f>0.25*3</f>
        <v>0.75</v>
      </c>
      <c r="H12" s="1">
        <f>0.19*3</f>
        <v>0.57000000000000006</v>
      </c>
      <c r="I12" s="1">
        <f>0.46*3</f>
        <v>1.3800000000000001</v>
      </c>
    </row>
    <row r="13" spans="1:9" x14ac:dyDescent="0.25">
      <c r="A13" s="2" t="s">
        <v>2</v>
      </c>
      <c r="B13" s="2">
        <f>(B10+B11+B12)/3</f>
        <v>0.48000000000000004</v>
      </c>
      <c r="C13" s="2">
        <f t="shared" ref="C13:I13" si="1">(C10+C11+C12)/3</f>
        <v>0.85</v>
      </c>
      <c r="D13" s="2">
        <f t="shared" si="1"/>
        <v>0.43</v>
      </c>
      <c r="E13" s="2">
        <f t="shared" si="1"/>
        <v>0.49000000000000005</v>
      </c>
      <c r="F13" s="2">
        <f t="shared" si="1"/>
        <v>1.03</v>
      </c>
      <c r="G13" s="2">
        <f t="shared" si="1"/>
        <v>0.97000000000000008</v>
      </c>
      <c r="H13" s="2">
        <f t="shared" si="1"/>
        <v>0.36000000000000004</v>
      </c>
      <c r="I13" s="2">
        <f t="shared" si="1"/>
        <v>1.41</v>
      </c>
    </row>
    <row r="15" spans="1:9" x14ac:dyDescent="0.25">
      <c r="A15" s="1" t="s">
        <v>6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</row>
    <row r="16" spans="1:9" x14ac:dyDescent="0.25">
      <c r="A16" s="2" t="s">
        <v>0</v>
      </c>
      <c r="B16" s="2">
        <v>2.08</v>
      </c>
      <c r="C16" s="2">
        <v>2.5</v>
      </c>
      <c r="D16" s="2">
        <v>3.2</v>
      </c>
      <c r="E16" s="2">
        <v>3.9</v>
      </c>
      <c r="F16" s="2">
        <v>4.54</v>
      </c>
      <c r="G16" s="2">
        <v>6.2</v>
      </c>
      <c r="H16" s="2">
        <v>8.5</v>
      </c>
      <c r="I16" s="2" t="s">
        <v>3</v>
      </c>
    </row>
    <row r="17" spans="1:9" x14ac:dyDescent="0.25">
      <c r="A17" s="1"/>
      <c r="B17" s="1">
        <f>3*0.02</f>
        <v>0.06</v>
      </c>
      <c r="C17" s="1">
        <f>3*0.03</f>
        <v>0.09</v>
      </c>
      <c r="D17" s="1">
        <f>3*0.06</f>
        <v>0.18</v>
      </c>
      <c r="E17" s="1">
        <f>3*0.05</f>
        <v>0.15000000000000002</v>
      </c>
      <c r="F17" s="1">
        <f>3*0.38</f>
        <v>1.1400000000000001</v>
      </c>
      <c r="G17" s="1">
        <f>3*0.09</f>
        <v>0.27</v>
      </c>
      <c r="H17" s="1">
        <f>3*0.07</f>
        <v>0.21000000000000002</v>
      </c>
      <c r="I17" s="1">
        <f>3*0.57</f>
        <v>1.71</v>
      </c>
    </row>
    <row r="18" spans="1:9" x14ac:dyDescent="0.25">
      <c r="A18" s="2" t="s">
        <v>1</v>
      </c>
      <c r="B18" s="2">
        <f>3*0.05</f>
        <v>0.15000000000000002</v>
      </c>
      <c r="C18" s="2">
        <f>3*0.03</f>
        <v>0.09</v>
      </c>
      <c r="D18" s="2">
        <f>3*0.05</f>
        <v>0.15000000000000002</v>
      </c>
      <c r="E18" s="2">
        <f>3*0.06</f>
        <v>0.18</v>
      </c>
      <c r="F18" s="2">
        <f>3*0.35</f>
        <v>1.0499999999999998</v>
      </c>
      <c r="G18" s="2">
        <f>3*0.12</f>
        <v>0.36</v>
      </c>
      <c r="H18" s="2">
        <v>0.21</v>
      </c>
      <c r="I18" s="2">
        <f>3*0.31</f>
        <v>0.92999999999999994</v>
      </c>
    </row>
    <row r="19" spans="1:9" x14ac:dyDescent="0.25">
      <c r="A19" s="1"/>
      <c r="B19" s="1">
        <f>3*0.05</f>
        <v>0.15000000000000002</v>
      </c>
      <c r="C19" s="1">
        <f>3*0.02</f>
        <v>0.06</v>
      </c>
      <c r="D19" s="1">
        <f>3*0.05</f>
        <v>0.15000000000000002</v>
      </c>
      <c r="E19" s="1">
        <f>3*0.05</f>
        <v>0.15000000000000002</v>
      </c>
      <c r="F19" s="1">
        <f>3*0.37</f>
        <v>1.1099999999999999</v>
      </c>
      <c r="G19" s="1">
        <f>3*0.1</f>
        <v>0.30000000000000004</v>
      </c>
      <c r="H19" s="1">
        <f>3*0.05</f>
        <v>0.15000000000000002</v>
      </c>
      <c r="I19" s="1">
        <f>3*0.32</f>
        <v>0.96</v>
      </c>
    </row>
    <row r="20" spans="1:9" x14ac:dyDescent="0.25">
      <c r="A20" s="2" t="s">
        <v>2</v>
      </c>
      <c r="B20" s="2">
        <f>(B17+B18+B19)/3</f>
        <v>0.12000000000000001</v>
      </c>
      <c r="C20" s="2">
        <f t="shared" ref="C20" si="2">(C17+C18+C19)/3</f>
        <v>0.08</v>
      </c>
      <c r="D20" s="2">
        <f t="shared" ref="D20" si="3">(D17+D18+D19)/3</f>
        <v>0.16</v>
      </c>
      <c r="E20" s="2">
        <f t="shared" ref="E20" si="4">(E17+E18+E19)/3</f>
        <v>0.16</v>
      </c>
      <c r="F20" s="2">
        <f t="shared" ref="F20" si="5">(F17+F18+F19)/3</f>
        <v>1.0999999999999999</v>
      </c>
      <c r="G20" s="2">
        <f t="shared" ref="G20" si="6">(G17+G18+G19)/3</f>
        <v>0.31</v>
      </c>
      <c r="H20" s="2">
        <f t="shared" ref="H20" si="7">(H17+H18+H19)/3</f>
        <v>0.19000000000000003</v>
      </c>
      <c r="I20" s="2">
        <f t="shared" ref="I20" si="8">(I17+I18+I19)/3</f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2020-10-21T14:05:47Z</dcterms:modified>
</cp:coreProperties>
</file>