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3" i="1"/>
  <c r="C40" i="1"/>
  <c r="C29" i="1"/>
  <c r="C22" i="1"/>
  <c r="C12" i="1"/>
</calcChain>
</file>

<file path=xl/sharedStrings.xml><?xml version="1.0" encoding="utf-8"?>
<sst xmlns="http://schemas.openxmlformats.org/spreadsheetml/2006/main" count="62" uniqueCount="59">
  <si>
    <t>Анализ общей стоимости владения</t>
  </si>
  <si>
    <t>Статистика организации</t>
  </si>
  <si>
    <t>Количество ПК в организации</t>
  </si>
  <si>
    <t>Количество пользователей ПК в организации</t>
  </si>
  <si>
    <t>Средняя зарплата пользователя</t>
  </si>
  <si>
    <t>Оборудование и ПО - прямые затраты</t>
  </si>
  <si>
    <t>Средние затраты на закупку оборудования в год</t>
  </si>
  <si>
    <t>Средние затраты на программное обеспечение в год</t>
  </si>
  <si>
    <t>Ежегодная сумма амортизации капитальных вложений в оборудование и ПО</t>
  </si>
  <si>
    <t>Ежегодные затраты на комплектующие</t>
  </si>
  <si>
    <t>Годовые затраты на аренду оборудования/ПО</t>
  </si>
  <si>
    <t>Общая годовая стоимость оборудования и ПО</t>
  </si>
  <si>
    <t>Управление и персонал - прямые затраты</t>
  </si>
  <si>
    <t>Годовые затраты на оплату персонала по категорям (включая руководящий персонал)</t>
  </si>
  <si>
    <t>Служба технической поддержки</t>
  </si>
  <si>
    <t>Системные администраторы</t>
  </si>
  <si>
    <t>Сетевые администраторы</t>
  </si>
  <si>
    <t>Тренеры/специалисты по обучению</t>
  </si>
  <si>
    <t>Персонал службы закупок</t>
  </si>
  <si>
    <t>Служба поддержки пользователей</t>
  </si>
  <si>
    <t>Другой персонал</t>
  </si>
  <si>
    <t>Командировочные расходы за год</t>
  </si>
  <si>
    <t>Консультационные услуги третьих фирм и другие затраты на обсуживание</t>
  </si>
  <si>
    <t>Затраты на делегированные другим организациям задачи</t>
  </si>
  <si>
    <t>Затраты на обучение ИТ-персонала в год</t>
  </si>
  <si>
    <t>Стоимость обслуживания техники по контрактам</t>
  </si>
  <si>
    <t>Всего управленческих затрат и затрат на персонал</t>
  </si>
  <si>
    <t>Ежегодные затраты на заработную плату по направлениям  разработки</t>
  </si>
  <si>
    <t>Проектирование</t>
  </si>
  <si>
    <t>Разработка</t>
  </si>
  <si>
    <t>Тестирование</t>
  </si>
  <si>
    <t>Документирование</t>
  </si>
  <si>
    <t>Ежегодные затрты на заработную плату по сопровождению имеющихся систем по направлениям</t>
  </si>
  <si>
    <t xml:space="preserve">Проектирование </t>
  </si>
  <si>
    <t>Общие затраты на разработку</t>
  </si>
  <si>
    <t>С учетой накладных расходов (30%), общая сумма затрат на оплату разработки</t>
  </si>
  <si>
    <t>Ежегодные затраты на оплату услуг консультантов или сервисных организаций в части развития</t>
  </si>
  <si>
    <t>Ежегодные затраты на развитие</t>
  </si>
  <si>
    <t>Связь - прямые затраты</t>
  </si>
  <si>
    <t>Ежегодные затраты на аренду выделенных линий и каналов связи</t>
  </si>
  <si>
    <t>Ежегодные затраты на удаленный доступ по коммутируемым линиями и Internet</t>
  </si>
  <si>
    <t>Годовая стоимость корпоративных сетей передачи данных</t>
  </si>
  <si>
    <t>Общие затраты на связь</t>
  </si>
  <si>
    <t>Общие прямые затраты</t>
  </si>
  <si>
    <t>Затраты пользователя на Ит - непрямые затраты</t>
  </si>
  <si>
    <t>Количество часов на самообучение работе с компьютером и ПО одного пользователя</t>
  </si>
  <si>
    <t>Количество часов, затрачиваемых одним пользователем на обслуживание файлов, компьютера и программ, написание скриптов и программ</t>
  </si>
  <si>
    <t>Годовая стоимость деятельности пользователя в связи с наличием у него ПК</t>
  </si>
  <si>
    <t>Общая годовая стоимость деятельности пользователей в связи с наличием ПК</t>
  </si>
  <si>
    <t>Простои - непрямые затраты</t>
  </si>
  <si>
    <t>Количество часов простоя в месяц в связи с плановыми/внеплановыми остановками в работе сети/системы</t>
  </si>
  <si>
    <t>Общее количество потерянных часов за год в результате простоя КИС</t>
  </si>
  <si>
    <t>Общая годовая себестоимость простоев</t>
  </si>
  <si>
    <t>Всего непрямых затрат</t>
  </si>
  <si>
    <t>Общая годовая себестоимость ИТ-инфраструктуры</t>
  </si>
  <si>
    <t>Общая стоимость владения КИС в расчете на ПК (ТСО)</t>
  </si>
  <si>
    <t>Общая зарплата на персонал службы ИТ</t>
  </si>
  <si>
    <t>С учетом накладных расходов (30%), годовые затраты на персонал</t>
  </si>
  <si>
    <t> 7114200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</si>
</sst>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/>
    <xf numFmtId="0" fontId="0" fillId="0" borderId="1" xfId="0" applyBorder="1" applyAlignment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/>
    <xf numFmtId="0" fontId="6" fillId="0" borderId="3" xfId="0" applyFont="1" applyBorder="1" applyAlignment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zoomScale="115" zoomScaleNormal="115" workbookViewId="0">
      <selection activeCell="F25" sqref="F25"/>
    </sheetView>
  </sheetViews>
  <sheetFormatPr defaultRowHeight="15" x14ac:dyDescent="0.25"/>
  <cols>
    <col min="2" max="2" width="131" customWidth="1"/>
    <col min="3" max="3" width="14.28515625" customWidth="1"/>
  </cols>
  <sheetData>
    <row r="1" spans="1:3" ht="20.25" x14ac:dyDescent="0.3">
      <c r="A1" s="1" t="s">
        <v>0</v>
      </c>
      <c r="B1" s="2"/>
      <c r="C1" s="2"/>
    </row>
    <row r="2" spans="1:3" ht="18.75" x14ac:dyDescent="0.3">
      <c r="A2" s="3" t="s">
        <v>1</v>
      </c>
      <c r="B2" s="3"/>
      <c r="C2" s="3"/>
    </row>
    <row r="3" spans="1:3" x14ac:dyDescent="0.25">
      <c r="A3" s="4">
        <v>1</v>
      </c>
      <c r="B3" s="4" t="s">
        <v>2</v>
      </c>
      <c r="C3" s="9">
        <v>4</v>
      </c>
    </row>
    <row r="4" spans="1:3" x14ac:dyDescent="0.25">
      <c r="A4" s="4">
        <v>2</v>
      </c>
      <c r="B4" s="4" t="s">
        <v>3</v>
      </c>
      <c r="C4" s="9">
        <v>4</v>
      </c>
    </row>
    <row r="5" spans="1:3" x14ac:dyDescent="0.25">
      <c r="A5" s="4">
        <v>3</v>
      </c>
      <c r="B5" s="4" t="s">
        <v>4</v>
      </c>
      <c r="C5" s="14">
        <v>30000</v>
      </c>
    </row>
    <row r="6" spans="1:3" ht="18.75" x14ac:dyDescent="0.3">
      <c r="A6" s="3" t="s">
        <v>5</v>
      </c>
      <c r="B6" s="3"/>
      <c r="C6" s="3"/>
    </row>
    <row r="7" spans="1:3" x14ac:dyDescent="0.25">
      <c r="A7" s="4">
        <v>4</v>
      </c>
      <c r="B7" s="4" t="s">
        <v>6</v>
      </c>
      <c r="C7" s="14">
        <v>80000</v>
      </c>
    </row>
    <row r="8" spans="1:3" x14ac:dyDescent="0.25">
      <c r="A8" s="4">
        <v>5</v>
      </c>
      <c r="B8" s="4" t="s">
        <v>7</v>
      </c>
      <c r="C8" s="14">
        <v>100000</v>
      </c>
    </row>
    <row r="9" spans="1:3" x14ac:dyDescent="0.25">
      <c r="A9" s="4">
        <v>6</v>
      </c>
      <c r="B9" s="4" t="s">
        <v>8</v>
      </c>
      <c r="C9" s="14">
        <v>90000</v>
      </c>
    </row>
    <row r="10" spans="1:3" x14ac:dyDescent="0.25">
      <c r="A10" s="4">
        <v>7</v>
      </c>
      <c r="B10" s="4" t="s">
        <v>9</v>
      </c>
      <c r="C10" s="14">
        <v>30000</v>
      </c>
    </row>
    <row r="11" spans="1:3" x14ac:dyDescent="0.25">
      <c r="A11" s="4">
        <v>8</v>
      </c>
      <c r="B11" s="4" t="s">
        <v>10</v>
      </c>
      <c r="C11" s="14">
        <v>150000</v>
      </c>
    </row>
    <row r="12" spans="1:3" ht="18.75" x14ac:dyDescent="0.3">
      <c r="A12" s="6" t="s">
        <v>11</v>
      </c>
      <c r="B12" s="6"/>
      <c r="C12" s="14">
        <f>SUM(C8:C11)</f>
        <v>370000</v>
      </c>
    </row>
    <row r="13" spans="1:3" ht="18.75" x14ac:dyDescent="0.3">
      <c r="A13" s="5" t="s">
        <v>12</v>
      </c>
      <c r="B13" s="5"/>
      <c r="C13" s="5"/>
    </row>
    <row r="14" spans="1:3" x14ac:dyDescent="0.25">
      <c r="A14" s="4">
        <v>9</v>
      </c>
      <c r="B14" s="4" t="s">
        <v>13</v>
      </c>
      <c r="C14" s="4"/>
    </row>
    <row r="15" spans="1:3" x14ac:dyDescent="0.25">
      <c r="A15" s="4"/>
      <c r="B15" s="4" t="s">
        <v>14</v>
      </c>
      <c r="C15" s="14">
        <v>432000</v>
      </c>
    </row>
    <row r="16" spans="1:3" x14ac:dyDescent="0.25">
      <c r="A16" s="4"/>
      <c r="B16" s="4" t="s">
        <v>15</v>
      </c>
      <c r="C16" s="14">
        <v>480000</v>
      </c>
    </row>
    <row r="17" spans="1:3" x14ac:dyDescent="0.25">
      <c r="A17" s="4"/>
      <c r="B17" s="4" t="s">
        <v>16</v>
      </c>
      <c r="C17" s="14">
        <v>468000</v>
      </c>
    </row>
    <row r="18" spans="1:3" x14ac:dyDescent="0.25">
      <c r="A18" s="4"/>
      <c r="B18" s="4" t="s">
        <v>17</v>
      </c>
      <c r="C18" s="14">
        <v>0</v>
      </c>
    </row>
    <row r="19" spans="1:3" x14ac:dyDescent="0.25">
      <c r="A19" s="4"/>
      <c r="B19" s="4" t="s">
        <v>18</v>
      </c>
      <c r="C19" s="15">
        <v>348000</v>
      </c>
    </row>
    <row r="20" spans="1:3" x14ac:dyDescent="0.25">
      <c r="A20" s="4"/>
      <c r="B20" s="4" t="s">
        <v>19</v>
      </c>
      <c r="C20" s="15">
        <v>0</v>
      </c>
    </row>
    <row r="21" spans="1:3" x14ac:dyDescent="0.25">
      <c r="A21" s="4"/>
      <c r="B21" s="4" t="s">
        <v>20</v>
      </c>
      <c r="C21" s="14">
        <v>300000</v>
      </c>
    </row>
    <row r="22" spans="1:3" x14ac:dyDescent="0.25">
      <c r="A22" s="4"/>
      <c r="B22" s="4" t="s">
        <v>56</v>
      </c>
      <c r="C22" s="14">
        <f>SUM(C15:C21)</f>
        <v>2028000</v>
      </c>
    </row>
    <row r="23" spans="1:3" x14ac:dyDescent="0.25">
      <c r="A23" s="4"/>
      <c r="B23" s="4" t="s">
        <v>57</v>
      </c>
      <c r="C23" s="14">
        <v>2896400</v>
      </c>
    </row>
    <row r="24" spans="1:3" x14ac:dyDescent="0.25">
      <c r="A24" s="4">
        <v>10</v>
      </c>
      <c r="B24" s="4" t="s">
        <v>21</v>
      </c>
      <c r="C24" s="14">
        <v>150000</v>
      </c>
    </row>
    <row r="25" spans="1:3" x14ac:dyDescent="0.25">
      <c r="A25" s="4">
        <v>11</v>
      </c>
      <c r="B25" s="4" t="s">
        <v>22</v>
      </c>
      <c r="C25" s="14">
        <v>0</v>
      </c>
    </row>
    <row r="26" spans="1:3" x14ac:dyDescent="0.25">
      <c r="A26" s="4">
        <v>12</v>
      </c>
      <c r="B26" s="4" t="s">
        <v>23</v>
      </c>
      <c r="C26" s="14">
        <v>0</v>
      </c>
    </row>
    <row r="27" spans="1:3" x14ac:dyDescent="0.25">
      <c r="A27" s="4">
        <v>13</v>
      </c>
      <c r="B27" s="4" t="s">
        <v>24</v>
      </c>
      <c r="C27" s="14">
        <v>10000</v>
      </c>
    </row>
    <row r="28" spans="1:3" x14ac:dyDescent="0.25">
      <c r="A28" s="4">
        <v>14</v>
      </c>
      <c r="B28" s="4" t="s">
        <v>25</v>
      </c>
      <c r="C28" s="14">
        <v>50000</v>
      </c>
    </row>
    <row r="29" spans="1:3" x14ac:dyDescent="0.25">
      <c r="A29" s="11"/>
      <c r="B29" s="12" t="s">
        <v>26</v>
      </c>
      <c r="C29" s="14">
        <f>SUM(C23:C28)</f>
        <v>3106400</v>
      </c>
    </row>
    <row r="30" spans="1:3" x14ac:dyDescent="0.25">
      <c r="A30" s="4">
        <v>15</v>
      </c>
      <c r="B30" s="4" t="s">
        <v>27</v>
      </c>
      <c r="C30" s="9"/>
    </row>
    <row r="31" spans="1:3" x14ac:dyDescent="0.25">
      <c r="A31" s="4"/>
      <c r="B31" s="4" t="s">
        <v>28</v>
      </c>
      <c r="C31" s="14">
        <v>100000</v>
      </c>
    </row>
    <row r="32" spans="1:3" x14ac:dyDescent="0.25">
      <c r="A32" s="4"/>
      <c r="B32" s="4" t="s">
        <v>29</v>
      </c>
      <c r="C32" s="14">
        <v>250000</v>
      </c>
    </row>
    <row r="33" spans="1:3" x14ac:dyDescent="0.25">
      <c r="A33" s="4"/>
      <c r="B33" s="4" t="s">
        <v>30</v>
      </c>
      <c r="C33" s="14">
        <v>100000</v>
      </c>
    </row>
    <row r="34" spans="1:3" x14ac:dyDescent="0.25">
      <c r="A34" s="4"/>
      <c r="B34" s="4" t="s">
        <v>31</v>
      </c>
      <c r="C34" s="14">
        <v>75000</v>
      </c>
    </row>
    <row r="35" spans="1:3" x14ac:dyDescent="0.25">
      <c r="A35" s="4">
        <v>16</v>
      </c>
      <c r="B35" s="4" t="s">
        <v>32</v>
      </c>
      <c r="C35" s="9"/>
    </row>
    <row r="36" spans="1:3" x14ac:dyDescent="0.25">
      <c r="A36" s="4"/>
      <c r="B36" s="4" t="s">
        <v>33</v>
      </c>
      <c r="C36" s="9">
        <v>0</v>
      </c>
    </row>
    <row r="37" spans="1:3" x14ac:dyDescent="0.25">
      <c r="A37" s="4"/>
      <c r="B37" s="4" t="s">
        <v>29</v>
      </c>
      <c r="C37" s="9">
        <v>0</v>
      </c>
    </row>
    <row r="38" spans="1:3" x14ac:dyDescent="0.25">
      <c r="A38" s="4"/>
      <c r="B38" s="4" t="s">
        <v>30</v>
      </c>
      <c r="C38" s="9">
        <v>0</v>
      </c>
    </row>
    <row r="39" spans="1:3" x14ac:dyDescent="0.25">
      <c r="A39" s="4"/>
      <c r="B39" s="4" t="s">
        <v>31</v>
      </c>
      <c r="C39" s="14">
        <v>0</v>
      </c>
    </row>
    <row r="40" spans="1:3" x14ac:dyDescent="0.25">
      <c r="A40" s="4"/>
      <c r="B40" s="10" t="s">
        <v>34</v>
      </c>
      <c r="C40" s="14">
        <f>SUM(C31:C39)</f>
        <v>525000</v>
      </c>
    </row>
    <row r="41" spans="1:3" x14ac:dyDescent="0.25">
      <c r="A41" s="4"/>
      <c r="B41" s="4" t="s">
        <v>35</v>
      </c>
      <c r="C41" s="14">
        <v>682500</v>
      </c>
    </row>
    <row r="42" spans="1:3" x14ac:dyDescent="0.25">
      <c r="A42" s="4">
        <v>17</v>
      </c>
      <c r="B42" s="4" t="s">
        <v>36</v>
      </c>
      <c r="C42" s="14">
        <v>0</v>
      </c>
    </row>
    <row r="43" spans="1:3" x14ac:dyDescent="0.25">
      <c r="A43" s="4"/>
      <c r="B43" s="8" t="s">
        <v>37</v>
      </c>
      <c r="C43" s="14">
        <f>C41</f>
        <v>682500</v>
      </c>
    </row>
    <row r="44" spans="1:3" x14ac:dyDescent="0.25">
      <c r="A44" s="7"/>
      <c r="B44" s="7" t="s">
        <v>38</v>
      </c>
      <c r="C44" s="9"/>
    </row>
    <row r="45" spans="1:3" x14ac:dyDescent="0.25">
      <c r="A45" s="4">
        <v>18</v>
      </c>
      <c r="B45" s="4" t="s">
        <v>39</v>
      </c>
      <c r="C45" s="14">
        <v>100000</v>
      </c>
    </row>
    <row r="46" spans="1:3" x14ac:dyDescent="0.25">
      <c r="A46" s="4">
        <v>19</v>
      </c>
      <c r="B46" s="4" t="s">
        <v>40</v>
      </c>
      <c r="C46" s="14">
        <v>25000</v>
      </c>
    </row>
    <row r="47" spans="1:3" x14ac:dyDescent="0.25">
      <c r="A47" s="4">
        <v>20</v>
      </c>
      <c r="B47" s="4" t="s">
        <v>41</v>
      </c>
      <c r="C47" s="9">
        <v>0</v>
      </c>
    </row>
    <row r="48" spans="1:3" x14ac:dyDescent="0.25">
      <c r="A48" s="4"/>
      <c r="B48" s="8" t="s">
        <v>42</v>
      </c>
      <c r="C48" s="14">
        <f>SUM(C45:C46)</f>
        <v>125000</v>
      </c>
    </row>
    <row r="49" spans="1:3" x14ac:dyDescent="0.25">
      <c r="A49" s="4"/>
      <c r="B49" s="8" t="s">
        <v>43</v>
      </c>
      <c r="C49" s="14">
        <v>6690000</v>
      </c>
    </row>
    <row r="50" spans="1:3" x14ac:dyDescent="0.25">
      <c r="A50" s="7"/>
      <c r="B50" s="7" t="s">
        <v>44</v>
      </c>
      <c r="C50" s="9"/>
    </row>
    <row r="51" spans="1:3" x14ac:dyDescent="0.25">
      <c r="A51" s="4">
        <v>21</v>
      </c>
      <c r="B51" s="4" t="s">
        <v>45</v>
      </c>
      <c r="C51" s="9">
        <v>10</v>
      </c>
    </row>
    <row r="52" spans="1:3" x14ac:dyDescent="0.25">
      <c r="A52" s="4">
        <v>22</v>
      </c>
      <c r="B52" s="4" t="s">
        <v>46</v>
      </c>
      <c r="C52" s="9">
        <v>30</v>
      </c>
    </row>
    <row r="53" spans="1:3" x14ac:dyDescent="0.25">
      <c r="A53" s="4"/>
      <c r="B53" s="4" t="s">
        <v>47</v>
      </c>
      <c r="C53" s="14">
        <v>6000</v>
      </c>
    </row>
    <row r="54" spans="1:3" x14ac:dyDescent="0.25">
      <c r="A54" s="13"/>
      <c r="B54" s="13" t="s">
        <v>48</v>
      </c>
      <c r="C54" s="14">
        <v>420000</v>
      </c>
    </row>
    <row r="55" spans="1:3" x14ac:dyDescent="0.25">
      <c r="A55" s="13" t="s">
        <v>49</v>
      </c>
      <c r="B55" s="13"/>
      <c r="C55" s="14"/>
    </row>
    <row r="56" spans="1:3" x14ac:dyDescent="0.25">
      <c r="A56" s="13">
        <v>23</v>
      </c>
      <c r="B56" s="13" t="s">
        <v>50</v>
      </c>
      <c r="C56" s="14">
        <v>2</v>
      </c>
    </row>
    <row r="57" spans="1:3" x14ac:dyDescent="0.25">
      <c r="A57" s="13"/>
      <c r="B57" s="13" t="s">
        <v>51</v>
      </c>
      <c r="C57" s="14">
        <v>80</v>
      </c>
    </row>
    <row r="58" spans="1:3" x14ac:dyDescent="0.25">
      <c r="A58" s="13"/>
      <c r="B58" s="13" t="s">
        <v>52</v>
      </c>
      <c r="C58" s="14">
        <v>4200</v>
      </c>
    </row>
    <row r="59" spans="1:3" x14ac:dyDescent="0.25">
      <c r="A59" s="13"/>
      <c r="B59" s="13" t="s">
        <v>53</v>
      </c>
      <c r="C59" s="14">
        <v>424200</v>
      </c>
    </row>
    <row r="60" spans="1:3" x14ac:dyDescent="0.25">
      <c r="A60" s="13"/>
      <c r="B60" s="13" t="s">
        <v>54</v>
      </c>
      <c r="C60" s="14" t="s">
        <v>58</v>
      </c>
    </row>
    <row r="61" spans="1:3" x14ac:dyDescent="0.25">
      <c r="A61" s="13"/>
      <c r="B61" s="13" t="s">
        <v>55</v>
      </c>
      <c r="C61" s="14">
        <v>646745</v>
      </c>
    </row>
    <row r="62" spans="1:3" x14ac:dyDescent="0.25">
      <c r="A62" s="13"/>
      <c r="B62" s="13"/>
      <c r="C62" s="14"/>
    </row>
  </sheetData>
  <mergeCells count="4">
    <mergeCell ref="A1:C1"/>
    <mergeCell ref="A2:C2"/>
    <mergeCell ref="A6:C6"/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2021-06-04T16:23:31Z</dcterms:modified>
</cp:coreProperties>
</file>